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https://molonline-my.sharepoint.com/personal/btaller_molgroup_info/Documents/Asztal/"/>
    </mc:Choice>
  </mc:AlternateContent>
  <xr:revisionPtr revIDLastSave="537" documentId="13_ncr:1_{7B5B5A04-4095-459E-83FA-5091EE7B8308}" xr6:coauthVersionLast="47" xr6:coauthVersionMax="47" xr10:uidLastSave="{39A78BBE-51FD-4DDF-A59F-D592B3A42A4B}"/>
  <bookViews>
    <workbookView xWindow="-110" yWindow="-110" windowWidth="19420" windowHeight="11620" tabRatio="897" activeTab="3" xr2:uid="{00000000-000D-0000-FFFF-FFFF00000000}"/>
  </bookViews>
  <sheets>
    <sheet name="Content" sheetId="6" r:id="rId1"/>
    <sheet name="Financial highlights" sheetId="41" r:id="rId2"/>
    <sheet name="E&amp;P financial results" sheetId="39" r:id="rId3"/>
    <sheet name="E&amp;P operational data" sheetId="42" r:id="rId4"/>
    <sheet name="Downstream financial result" sheetId="40" r:id="rId5"/>
    <sheet name="Downstream operational data" sheetId="43" r:id="rId6"/>
    <sheet name="Downstream market &amp; sales data" sheetId="54" r:id="rId7"/>
    <sheet name="Consumer Services financial" sheetId="44" r:id="rId8"/>
    <sheet name="Consumer Services operational" sheetId="45" r:id="rId9"/>
    <sheet name="Gas financial results" sheetId="46" r:id="rId10"/>
    <sheet name="Financial statem. 2015-2022 HUF" sheetId="55" r:id="rId11"/>
    <sheet name="Financial statem. 2015-2022 USD" sheetId="56" r:id="rId12"/>
    <sheet name="Financial statements 2012-2015" sheetId="57" r:id="rId13"/>
    <sheet name="Tax" sheetId="30" r:id="rId14"/>
    <sheet name="Segmental data (HUF mn)" sheetId="47" r:id="rId15"/>
    <sheet name="Segmental data (USD mn)" sheetId="48" r:id="rId16"/>
    <sheet name="Changes in equity" sheetId="21" r:id="rId17"/>
    <sheet name="Special Items" sheetId="49" r:id="rId18"/>
    <sheet name="Sustainability" sheetId="50" r:id="rId19"/>
    <sheet name="External parameters" sheetId="52" r:id="rId20"/>
    <sheet name="CAPEX" sheetId="51" r:id="rId21"/>
    <sheet name="Shareholders structure" sheetId="58" r:id="rId22"/>
    <sheet name="Footnotes" sheetId="28" r:id="rId23"/>
  </sheets>
  <definedNames>
    <definedName name="_xlnm.Print_Area" localSheetId="20">CAPEX!$A$2:$BD$22</definedName>
    <definedName name="_xlnm.Print_Area" localSheetId="16">'Changes in equity'!$A$2:$L$35</definedName>
    <definedName name="_xlnm.Print_Area" localSheetId="7">'Consumer Services financial'!$A$2:$BD$29</definedName>
    <definedName name="_xlnm.Print_Area" localSheetId="8">'Consumer Services operational'!$A$3:$BD$43</definedName>
    <definedName name="_xlnm.Print_Area" localSheetId="0">Content!$A$1:$C$42</definedName>
    <definedName name="_xlnm.Print_Area" localSheetId="4">'Downstream financial result'!$A$2:$BD$82</definedName>
    <definedName name="_xlnm.Print_Area" localSheetId="6">'Downstream market &amp; sales data'!$A$2:$H$19</definedName>
    <definedName name="_xlnm.Print_Area" localSheetId="2">'E&amp;P financial results'!$A$2:$BD$24</definedName>
    <definedName name="_xlnm.Print_Area" localSheetId="3">'E&amp;P operational data'!$A$1:$BD$151</definedName>
    <definedName name="_xlnm.Print_Area" localSheetId="19">'External parameters'!$A$2:$BD$44</definedName>
    <definedName name="_xlnm.Print_Area" localSheetId="1">'Financial highlights'!$A$1:$BD$39</definedName>
    <definedName name="_xlnm.Print_Area" localSheetId="10">'Financial statem. 2015-2022 HUF'!$A$2:$AL$187</definedName>
    <definedName name="_xlnm.Print_Area" localSheetId="11">'Financial statem. 2015-2022 USD'!$A$2:$AL$172</definedName>
    <definedName name="_xlnm.Print_Area" localSheetId="12">'Financial statements 2012-2015'!$A$2:$W$167</definedName>
    <definedName name="_xlnm.Print_Area" localSheetId="22">Footnotes!$A$1:$C$28</definedName>
    <definedName name="_xlnm.Print_Area" localSheetId="9">'Gas financial results'!$A$2:$BD$17</definedName>
    <definedName name="_xlnm.Print_Area" localSheetId="14">'Segmental data (HUF mn)'!$A$2:$BD$81</definedName>
    <definedName name="_xlnm.Print_Area" localSheetId="15">'Segmental data (USD mn)'!$A$2:$BD$81</definedName>
    <definedName name="_xlnm.Print_Area" localSheetId="21">'Shareholders structure'!$A$2:$AT$36</definedName>
    <definedName name="_xlnm.Print_Area" localSheetId="17">'Special Items'!$A$2:$H$102</definedName>
    <definedName name="_xlnm.Print_Area" localSheetId="18">Sustainability!$A$2:$BE$16</definedName>
    <definedName name="_xlnm.Print_Area" localSheetId="13">Tax!$A$1:$BD$16</definedName>
  </definedName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0" i="49" l="1"/>
  <c r="F50" i="49"/>
  <c r="G50" i="49"/>
  <c r="H50" i="49"/>
  <c r="D50" i="49"/>
  <c r="BD37" i="48" l="1"/>
  <c r="BD37" i="47"/>
  <c r="BC37" i="47" l="1"/>
  <c r="BB37" i="47"/>
  <c r="AZ37" i="47"/>
  <c r="AX37" i="47"/>
  <c r="AY37" i="47"/>
  <c r="BA37" i="47"/>
  <c r="AW37" i="47"/>
  <c r="AX37" i="48"/>
  <c r="AY37" i="48"/>
  <c r="AZ37" i="48"/>
  <c r="BA37" i="48"/>
  <c r="BB37" i="48"/>
  <c r="AW37" i="48"/>
  <c r="BC37" i="48" l="1"/>
  <c r="BB38" i="47" l="1"/>
  <c r="BB38" i="48"/>
  <c r="H46" i="52" l="1"/>
  <c r="I46" i="52"/>
  <c r="J46" i="52"/>
  <c r="K46" i="52"/>
  <c r="L46" i="52"/>
  <c r="M46" i="52"/>
  <c r="N46" i="52"/>
  <c r="O46" i="52"/>
  <c r="P46" i="52"/>
  <c r="Q46" i="52"/>
  <c r="R46" i="52"/>
  <c r="S46" i="52"/>
  <c r="T46" i="52"/>
  <c r="U46" i="52"/>
  <c r="V46" i="52"/>
  <c r="W46" i="52"/>
  <c r="X46" i="52"/>
  <c r="Y46" i="52"/>
  <c r="Z46" i="52"/>
  <c r="AA46" i="52"/>
  <c r="AB46" i="52"/>
  <c r="AC46" i="52"/>
  <c r="AD46" i="52"/>
  <c r="AE46" i="52"/>
  <c r="AF46" i="52"/>
  <c r="AG46" i="52"/>
  <c r="AS149" i="42" l="1"/>
  <c r="AS145" i="42"/>
  <c r="AS91" i="42"/>
  <c r="R37" i="48" l="1"/>
  <c r="M37" i="48"/>
  <c r="G37" i="48"/>
  <c r="F37" i="48"/>
  <c r="E37" i="48"/>
  <c r="D37" i="48"/>
  <c r="R28" i="48"/>
  <c r="M28" i="48"/>
  <c r="H28" i="48"/>
  <c r="H37" i="48" l="1"/>
  <c r="Q20" i="51"/>
  <c r="P20" i="51"/>
  <c r="O20" i="51"/>
  <c r="N20" i="51"/>
  <c r="G20" i="51"/>
  <c r="F20" i="51"/>
  <c r="E20" i="51"/>
  <c r="D20" i="51"/>
  <c r="X6" i="50" l="1"/>
  <c r="R37" i="47"/>
  <c r="L37" i="47"/>
  <c r="K37" i="47"/>
  <c r="J37" i="47"/>
  <c r="I37" i="47"/>
  <c r="G37" i="47"/>
  <c r="F37" i="47"/>
  <c r="E37" i="47"/>
  <c r="D37" i="47"/>
  <c r="H28" i="47"/>
  <c r="P7" i="46"/>
  <c r="O7" i="46"/>
  <c r="N7" i="46"/>
  <c r="K7" i="46"/>
  <c r="J7" i="46"/>
  <c r="I7" i="46"/>
  <c r="P5" i="46"/>
  <c r="O5" i="46"/>
  <c r="N5" i="46"/>
  <c r="K5" i="46"/>
  <c r="J5" i="46"/>
  <c r="I5" i="46"/>
  <c r="Y72" i="43"/>
  <c r="X72" i="43"/>
  <c r="W72" i="43"/>
  <c r="V72" i="43"/>
  <c r="U72" i="43"/>
  <c r="T72" i="43"/>
  <c r="S72" i="43"/>
  <c r="R72" i="43"/>
  <c r="Q72" i="43"/>
  <c r="P72" i="43"/>
  <c r="O72" i="43"/>
  <c r="N72" i="43"/>
  <c r="M72" i="43"/>
  <c r="L72" i="43"/>
  <c r="K72" i="43"/>
  <c r="J72" i="43"/>
  <c r="I72" i="43"/>
  <c r="H72" i="43"/>
  <c r="G72" i="43"/>
  <c r="F72" i="43"/>
  <c r="E72" i="43"/>
  <c r="D72" i="43"/>
  <c r="Y26" i="43"/>
  <c r="X26" i="43"/>
  <c r="R25" i="43"/>
  <c r="Y24" i="43"/>
  <c r="X24" i="43"/>
  <c r="W24" i="43"/>
  <c r="V24" i="43"/>
  <c r="U24" i="43"/>
  <c r="T24" i="43"/>
  <c r="S24" i="43"/>
  <c r="R24" i="43"/>
  <c r="Y23" i="43"/>
  <c r="X23" i="43"/>
  <c r="W23" i="43"/>
  <c r="V23" i="43"/>
  <c r="U23" i="43"/>
  <c r="T23" i="43"/>
  <c r="S23" i="43"/>
  <c r="R23" i="43"/>
  <c r="S20" i="43"/>
  <c r="H37" i="47" l="1"/>
  <c r="M37" i="47"/>
  <c r="L94" i="42"/>
  <c r="K94" i="42"/>
  <c r="J94" i="42"/>
  <c r="I94" i="42"/>
  <c r="L93" i="42"/>
  <c r="K93" i="42"/>
  <c r="J93" i="42"/>
  <c r="I93" i="42"/>
  <c r="G93" i="42"/>
  <c r="F93" i="42"/>
  <c r="E93" i="42"/>
  <c r="D93" i="42"/>
  <c r="L92" i="42"/>
  <c r="K92" i="42"/>
  <c r="J92" i="42"/>
  <c r="I92" i="42"/>
  <c r="G92" i="42"/>
  <c r="F92" i="42"/>
  <c r="E92" i="42"/>
  <c r="D92" i="42"/>
  <c r="L90" i="42"/>
  <c r="K90" i="42"/>
  <c r="J90" i="42"/>
  <c r="I90" i="42"/>
  <c r="G90" i="42"/>
  <c r="F90" i="42"/>
  <c r="E90" i="42"/>
  <c r="D90" i="42"/>
  <c r="L89" i="42"/>
  <c r="K89" i="42"/>
  <c r="J89" i="42"/>
  <c r="I89" i="42"/>
  <c r="G89" i="42"/>
  <c r="F89" i="42"/>
  <c r="E89" i="42"/>
  <c r="D89" i="42"/>
  <c r="L88" i="42"/>
  <c r="K88" i="42"/>
  <c r="J88" i="42"/>
  <c r="I88" i="42"/>
  <c r="E88" i="42"/>
  <c r="D88" i="42"/>
  <c r="L87" i="42"/>
  <c r="K87" i="42"/>
  <c r="J87" i="42"/>
  <c r="I87" i="42"/>
  <c r="F87" i="42"/>
  <c r="E87" i="42"/>
  <c r="L85" i="42"/>
  <c r="K85" i="42"/>
  <c r="J85" i="42"/>
  <c r="I85" i="42"/>
  <c r="D85" i="42"/>
  <c r="G84" i="42"/>
  <c r="G85" i="42" s="1"/>
  <c r="F84" i="42"/>
  <c r="E84" i="42"/>
  <c r="E85" i="42" s="1"/>
  <c r="H83" i="42"/>
  <c r="H82" i="42"/>
  <c r="H80" i="42"/>
  <c r="H79" i="42"/>
  <c r="H78" i="42"/>
  <c r="H77" i="42"/>
  <c r="F75" i="42"/>
  <c r="E75" i="42"/>
  <c r="D75" i="42"/>
  <c r="G74" i="42"/>
  <c r="G75" i="42" s="1"/>
  <c r="L65" i="42"/>
  <c r="K65" i="42"/>
  <c r="J65" i="42"/>
  <c r="I65" i="42"/>
  <c r="F64" i="42"/>
  <c r="E64" i="42"/>
  <c r="G64" i="42"/>
  <c r="D57" i="42"/>
  <c r="D87" i="42" s="1"/>
  <c r="L55" i="42"/>
  <c r="K55" i="42"/>
  <c r="J55" i="42"/>
  <c r="I55" i="42"/>
  <c r="E54" i="42"/>
  <c r="D54" i="42"/>
  <c r="G48" i="42"/>
  <c r="G88" i="42" s="1"/>
  <c r="F48" i="42"/>
  <c r="F54" i="42" s="1"/>
  <c r="G47" i="42"/>
  <c r="G87" i="42" s="1"/>
  <c r="H84" i="42" l="1"/>
  <c r="L95" i="42"/>
  <c r="E94" i="42"/>
  <c r="M88" i="42"/>
  <c r="M89" i="42"/>
  <c r="F94" i="42"/>
  <c r="J95" i="42"/>
  <c r="M90" i="42"/>
  <c r="M92" i="42"/>
  <c r="M93" i="42"/>
  <c r="M94" i="42"/>
  <c r="K95" i="42"/>
  <c r="G54" i="42"/>
  <c r="G94" i="42" s="1"/>
  <c r="G95" i="42" s="1"/>
  <c r="I95" i="42"/>
  <c r="E95" i="42"/>
  <c r="F85" i="42"/>
  <c r="F88" i="42"/>
  <c r="D64" i="42"/>
  <c r="D94" i="42" s="1"/>
  <c r="D95" i="42" s="1"/>
  <c r="M87" i="42"/>
  <c r="M95" i="42" l="1"/>
  <c r="F95"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Sarrang Jenifer</author>
  </authors>
  <commentList>
    <comment ref="AS71" authorId="0" shapeId="0" xr:uid="{EE4683B4-B49A-47D0-9CEA-C060B6F7FBCE}">
      <text>
        <r>
          <rPr>
            <b/>
            <sz val="9"/>
            <color indexed="81"/>
            <rFont val="Tahoma"/>
            <family val="2"/>
            <charset val="238"/>
          </rPr>
          <t>Sarrang Jenifer:</t>
        </r>
        <r>
          <rPr>
            <sz val="9"/>
            <color indexed="81"/>
            <rFont val="Tahoma"/>
            <family val="2"/>
            <charset val="238"/>
          </rPr>
          <t xml:space="preserve">
486.6
</t>
        </r>
      </text>
    </comment>
    <comment ref="AS125" authorId="0" shapeId="0" xr:uid="{69F54F83-D607-4E2B-B9C9-188101161608}">
      <text>
        <r>
          <rPr>
            <b/>
            <sz val="9"/>
            <color indexed="81"/>
            <rFont val="Tahoma"/>
            <family val="2"/>
            <charset val="238"/>
          </rPr>
          <t>Sarrang Jenifer:</t>
        </r>
        <r>
          <rPr>
            <sz val="9"/>
            <color indexed="81"/>
            <rFont val="Tahoma"/>
            <family val="2"/>
            <charset val="238"/>
          </rPr>
          <t xml:space="preserve">
1496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Tamási Dorottya</author>
  </authors>
  <commentList>
    <comment ref="G54" authorId="0" shapeId="0" xr:uid="{00000000-0006-0000-0C00-000001000000}">
      <text>
        <r>
          <rPr>
            <b/>
            <sz val="9"/>
            <color indexed="81"/>
            <rFont val="Tahoma"/>
            <family val="2"/>
          </rPr>
          <t>Tamási Dorottya:</t>
        </r>
        <r>
          <rPr>
            <sz val="9"/>
            <color indexed="81"/>
            <rFont val="Tahoma"/>
            <family val="2"/>
          </rPr>
          <t xml:space="preserve">
Coming from Q4 2013 report, but seems incorrect</t>
        </r>
      </text>
    </comment>
  </commentList>
</comments>
</file>

<file path=xl/sharedStrings.xml><?xml version="1.0" encoding="utf-8"?>
<sst xmlns="http://schemas.openxmlformats.org/spreadsheetml/2006/main" count="6076" uniqueCount="1582">
  <si>
    <t>MOL Group financial results (IFRS) (in HUF bn)</t>
  </si>
  <si>
    <t>Q2 2011</t>
  </si>
  <si>
    <t>Q1 2012</t>
  </si>
  <si>
    <t>Q2 2012</t>
  </si>
  <si>
    <t>Q2 2012 restated</t>
  </si>
  <si>
    <t>Q3 2012</t>
  </si>
  <si>
    <t>Q3 2012 restated</t>
  </si>
  <si>
    <t>Q4 2012</t>
  </si>
  <si>
    <t>Q4 2012 restated</t>
  </si>
  <si>
    <t>FY 2012</t>
  </si>
  <si>
    <t>FY 2012 restated</t>
  </si>
  <si>
    <t>Q1 2013</t>
  </si>
  <si>
    <t>Q1 2013 restated</t>
  </si>
  <si>
    <t>Q2 2013</t>
  </si>
  <si>
    <t>Q2 2013 restated</t>
  </si>
  <si>
    <t>Q3 2013 restated</t>
  </si>
  <si>
    <t>Q4 2013</t>
  </si>
  <si>
    <t>FY 2013</t>
  </si>
  <si>
    <t>Q1 2014</t>
  </si>
  <si>
    <t>Q2 2014</t>
  </si>
  <si>
    <t>Q3 2014</t>
  </si>
  <si>
    <t>Net sales revenues</t>
  </si>
  <si>
    <t>EBITDA</t>
  </si>
  <si>
    <t>Operating profit</t>
  </si>
  <si>
    <t>Operating cash flow</t>
  </si>
  <si>
    <t>** Starting from 1 January 2011, the Group has revised its operational segments to reflect changes in organizational responsibilities as  a consequence, Petrochemical segment ceased to report separately and is included in Downstream Heating operations have been reclassified to Downstream from former Gas and PowerINA’s gas wholesale trading subsidiary has been reclassified to Gas Midstream from Upstream. As a result of this resegmentation, the Group has the following three reporting segments: Upstream, Downstream, Gas Midstream. Comparative periods have been restated accordingly.</t>
  </si>
  <si>
    <t>*** The Group decided to present bank charges related to credit facilities as financial expense instead of operating expense. Starting from 1 January 2011, the Group has revised its operational segments to reflect changes in organizational responsibilities as  a consequence, Petrochemical segment ceased to report separately and is included in Downstream Heating operations have been reclassified to Downstream from former Gas and PowerINA’s gas wholesale trading subsidiary has been reclassified to Gas Midstream from Upstream. As a result of this resegmentation, the Group has the following three reporting segments: Upstream, Downstream, Gas Midstream. Comparative periods have been restated accordingly.</t>
  </si>
  <si>
    <t>Operating profit excl. spec. items</t>
  </si>
  <si>
    <t>Net debt / EBITDA</t>
  </si>
  <si>
    <t>Q4 2014</t>
  </si>
  <si>
    <t>FY 2014</t>
  </si>
  <si>
    <t>MOL Group financial results (IFRS) - (in USD mn)</t>
  </si>
  <si>
    <t>Q1 2014 restated</t>
  </si>
  <si>
    <t>In US dollars</t>
  </si>
  <si>
    <t>Exchange rate used in calculation is based on monthly / yearly average</t>
  </si>
  <si>
    <t>Q1 2012 reasteted</t>
  </si>
  <si>
    <t>Q4 2012 reasteted</t>
  </si>
  <si>
    <t>FY 2012 reasteted</t>
  </si>
  <si>
    <t>Q4 2013
restated</t>
  </si>
  <si>
    <t>FY 2013
restated</t>
  </si>
  <si>
    <t>Operating profit/(loss)</t>
  </si>
  <si>
    <t>EBITDA excl. spec. items</t>
  </si>
  <si>
    <t>2013 Q3</t>
  </si>
  <si>
    <t>2013 Q4</t>
  </si>
  <si>
    <t xml:space="preserve">Natural gas production </t>
  </si>
  <si>
    <t>Realised hydrocarbon price</t>
  </si>
  <si>
    <t xml:space="preserve">Q3 2013 </t>
  </si>
  <si>
    <t>Average realised crude oil and condensate price (USD/bbl)</t>
  </si>
  <si>
    <t>Average realised gas price (USD/boe)</t>
  </si>
  <si>
    <t xml:space="preserve">Q1 2013 </t>
  </si>
  <si>
    <t xml:space="preserve">Q2 2013 </t>
  </si>
  <si>
    <t>Content</t>
  </si>
  <si>
    <t>Q1 2012 restated</t>
  </si>
  <si>
    <t>Q3 2013</t>
  </si>
  <si>
    <t>CCS-based EBITDA</t>
  </si>
  <si>
    <t>MOL Group</t>
  </si>
  <si>
    <t>MOL  (excl. INA, exlc. special items)</t>
  </si>
  <si>
    <t>INA (excl. spec. items)</t>
  </si>
  <si>
    <t>Motor gasoline</t>
  </si>
  <si>
    <t>Diesel</t>
  </si>
  <si>
    <t>Heating oils</t>
  </si>
  <si>
    <t>Gas and heating oils</t>
  </si>
  <si>
    <t>Other products</t>
  </si>
  <si>
    <t>TOTAL CRUDE OIL PRODUCT SALES</t>
  </si>
  <si>
    <t>o/w Retail product sales</t>
  </si>
  <si>
    <t xml:space="preserve"> Petrochemical feedstock transfer</t>
  </si>
  <si>
    <t>** (Group external sales)</t>
  </si>
  <si>
    <t>Total refined products</t>
  </si>
  <si>
    <t>o/w Retail segment sales</t>
  </si>
  <si>
    <t>Total petrochemicals products</t>
  </si>
  <si>
    <t>TOTAL</t>
  </si>
  <si>
    <t>LPG</t>
  </si>
  <si>
    <t>Naphta</t>
  </si>
  <si>
    <t xml:space="preserve">Fuel oil </t>
  </si>
  <si>
    <t>Bitumen</t>
  </si>
  <si>
    <t>Hungary</t>
  </si>
  <si>
    <t>Slovakia</t>
  </si>
  <si>
    <t>Croatia</t>
  </si>
  <si>
    <t>Other markets</t>
  </si>
  <si>
    <t>Italy</t>
  </si>
  <si>
    <t xml:space="preserve">Total products and petrochemical sales (kt) </t>
  </si>
  <si>
    <t xml:space="preserve">External refined products and petrochemical sales by product** (kt) </t>
  </si>
  <si>
    <t xml:space="preserve">External refined products and petrochemical sales by country (kt) </t>
  </si>
  <si>
    <t>Refining &amp; Marketing</t>
  </si>
  <si>
    <t>Retail</t>
  </si>
  <si>
    <t>Imported crude oil</t>
  </si>
  <si>
    <t>Condensates</t>
  </si>
  <si>
    <t>Other feedstock</t>
  </si>
  <si>
    <t>TOTAL REFINERY THROUGHPUT</t>
  </si>
  <si>
    <t xml:space="preserve">Refinery processing (kt) </t>
  </si>
  <si>
    <t>Domestic crude oil / Own produced crude oil</t>
  </si>
  <si>
    <t>Kerosene</t>
  </si>
  <si>
    <t>TOTAL PRODUCT</t>
  </si>
  <si>
    <t>Refinery loss**</t>
  </si>
  <si>
    <t>Own consumption**</t>
  </si>
  <si>
    <t>TOTAL REFINERY PRODUCTION</t>
  </si>
  <si>
    <t xml:space="preserve">Refinery production (kt) </t>
  </si>
  <si>
    <t>Diesel and heating oil</t>
  </si>
  <si>
    <t>Fuel oil</t>
  </si>
  <si>
    <t>Petrochemical</t>
  </si>
  <si>
    <t>Olefin products</t>
  </si>
  <si>
    <t>Polymer products</t>
  </si>
  <si>
    <t xml:space="preserve">Petchem sales by product group (kt) </t>
  </si>
  <si>
    <t>Ethylene</t>
  </si>
  <si>
    <t>LDPE</t>
  </si>
  <si>
    <t>HDPE</t>
  </si>
  <si>
    <t>PP</t>
  </si>
  <si>
    <t>Downstream operational data</t>
  </si>
  <si>
    <t>Operating profit/(loss)*</t>
  </si>
  <si>
    <t xml:space="preserve">Q4 2014 </t>
  </si>
  <si>
    <t>Gas segment IFRS results (in HUF bn)</t>
  </si>
  <si>
    <t xml:space="preserve"> </t>
  </si>
  <si>
    <t>Net sales</t>
  </si>
  <si>
    <t>Other operating income</t>
  </si>
  <si>
    <t>Total operating revenues</t>
  </si>
  <si>
    <t xml:space="preserve">Raw material costs </t>
  </si>
  <si>
    <t>Value of material-type services used</t>
  </si>
  <si>
    <t>Cost of goods purchased for resale</t>
  </si>
  <si>
    <t>Personnel expenses</t>
  </si>
  <si>
    <t>Depreciation, depletion, amortisation and impairment</t>
  </si>
  <si>
    <t>Other operating expenses</t>
  </si>
  <si>
    <t>Change in inventory of finished goods &amp; work in progress</t>
  </si>
  <si>
    <t>Work performed by the enterprise and capitalised</t>
  </si>
  <si>
    <t>Total operating expenses</t>
  </si>
  <si>
    <t>Dividends received</t>
  </si>
  <si>
    <t>Fair valuation difference of conversion option</t>
  </si>
  <si>
    <t>Interest on provisions</t>
  </si>
  <si>
    <t>Other financial expenses</t>
  </si>
  <si>
    <t>Income from associates</t>
  </si>
  <si>
    <t>Profit before tax</t>
  </si>
  <si>
    <t>Income tax expense</t>
  </si>
  <si>
    <t>Attributable to:</t>
  </si>
  <si>
    <t xml:space="preserve"> Assets</t>
  </si>
  <si>
    <t xml:space="preserve"> Current assets</t>
  </si>
  <si>
    <t xml:space="preserve"> Liabilities and shareholders’ equity </t>
  </si>
  <si>
    <t xml:space="preserve"> Shareholders’ equity</t>
  </si>
  <si>
    <t xml:space="preserve"> Non-current liabilities</t>
  </si>
  <si>
    <t xml:space="preserve"> Current liabilities</t>
  </si>
  <si>
    <t xml:space="preserve"> Total liabilities and shareholders’ equity</t>
  </si>
  <si>
    <t>*****  Starting from 1 January 2011, the Group has revised its operational segments to reflect changes in organizational responsibilities as  a consequence, Petrochemical segment ceased to report separately and is included in Downstream Heating operations have been reclassified to Downstream from former Gas and PowerINA’s gas wholesale trading subsidiary has been reclassified to Gas Midstream from Upstream. As a result of this resegmentation, the Group has the following three reporting segments: Upstream, Downstream, Gas Midstream. Comparative periods have been restated accordingly.</t>
  </si>
  <si>
    <t xml:space="preserve">Retail refined product sales by type (kt) </t>
  </si>
  <si>
    <t>Romania</t>
  </si>
  <si>
    <t>Czech Republic</t>
  </si>
  <si>
    <t>Other</t>
  </si>
  <si>
    <t>Write-off of/(reversal of write-off) inventories</t>
  </si>
  <si>
    <t>Increase/ (decrease) in provisions</t>
  </si>
  <si>
    <t>Write off / (reversal of write off) of receivables</t>
  </si>
  <si>
    <t>Net gain on sale of subsidiaries</t>
  </si>
  <si>
    <t>Interest income</t>
  </si>
  <si>
    <t>Other financial (gain) loss, net</t>
  </si>
  <si>
    <t>Other non cash items</t>
  </si>
  <si>
    <t>Operating cash flow before changes in working capital</t>
  </si>
  <si>
    <t>(Increase) / decrease  in inventories</t>
  </si>
  <si>
    <t>Increase / (decrease) in other current liabilities</t>
  </si>
  <si>
    <t>Net cash provided by operating activities</t>
  </si>
  <si>
    <t>Capital expenditures, exploration and development costs</t>
  </si>
  <si>
    <t>Proceeds from disposals of non-current assets</t>
  </si>
  <si>
    <t>Net cash inflow on sales on subsidiary undertakings</t>
  </si>
  <si>
    <t>Proceeds from disposal of investments</t>
  </si>
  <si>
    <t>Changes in loans given and long-term bank deposits</t>
  </si>
  <si>
    <t>Changes in short-term investments</t>
  </si>
  <si>
    <t>Interest received and other financial income</t>
  </si>
  <si>
    <t>Net cash (used in) / provided by investing activities</t>
  </si>
  <si>
    <t>Interest paid and other financial costs</t>
  </si>
  <si>
    <t>Dividends paid to shareholders</t>
  </si>
  <si>
    <t>Dividends paid to minority interest</t>
  </si>
  <si>
    <t>Non-controlling interest contribution</t>
  </si>
  <si>
    <t>Sale of treasury shares</t>
  </si>
  <si>
    <t>Repurchase of treasury shares</t>
  </si>
  <si>
    <t>Net cash used in financing activities</t>
  </si>
  <si>
    <t>Increase/(decrease) in cash and cash equivalents</t>
  </si>
  <si>
    <t>Cash at the beginning of the period</t>
  </si>
  <si>
    <t xml:space="preserve">from which </t>
  </si>
  <si>
    <t xml:space="preserve"> - presented in Balance Sheet</t>
  </si>
  <si>
    <t xml:space="preserve"> - attributable to Disposal Group</t>
  </si>
  <si>
    <t>Exchange differences on the consolidation of foreign subsidiaries</t>
  </si>
  <si>
    <t>Unrealised foreign exchange difference on cash and cash equivalents</t>
  </si>
  <si>
    <t xml:space="preserve">Cash at the end of the period </t>
  </si>
  <si>
    <t xml:space="preserve"> - </t>
  </si>
  <si>
    <t>Upstream</t>
  </si>
  <si>
    <t>Downstream</t>
  </si>
  <si>
    <t>Gas Midstream</t>
  </si>
  <si>
    <t>Corporate and other</t>
  </si>
  <si>
    <t>Intersegment transfers</t>
  </si>
  <si>
    <t>Intersegment transactions</t>
  </si>
  <si>
    <t>TOTAL EBITDA</t>
  </si>
  <si>
    <t>Intersegment</t>
  </si>
  <si>
    <t>TOTAL TANGIBLE ASSETS</t>
  </si>
  <si>
    <t>FY 2012
restated</t>
  </si>
  <si>
    <t>Inter(segment transfers)</t>
  </si>
  <si>
    <t>31-Mar-2012 restated</t>
  </si>
  <si>
    <t>30-Jun-2012 restated</t>
  </si>
  <si>
    <t>30-Sep-2012 restated</t>
  </si>
  <si>
    <t>31-Dec-2012 restated</t>
  </si>
  <si>
    <t>31-Mar-2013 restated</t>
  </si>
  <si>
    <t>30-Jun-2013 restated</t>
  </si>
  <si>
    <t>30-Sep-2013</t>
  </si>
  <si>
    <t>31-Dec-2013</t>
  </si>
  <si>
    <t>31-Mar-2014</t>
  </si>
  <si>
    <t>30-Jun-2014</t>
  </si>
  <si>
    <t>30-Sep-2014</t>
  </si>
  <si>
    <t>31-Dec-2014</t>
  </si>
  <si>
    <t>Operating profit/(loss) excl. spec. items</t>
  </si>
  <si>
    <t>TOTAL Operating Profit excl. spec. items</t>
  </si>
  <si>
    <t>TOTAL Operating profit</t>
  </si>
  <si>
    <t>TOTAL Depreciation</t>
  </si>
  <si>
    <t>TOTAL Net sales revenues</t>
  </si>
  <si>
    <t>TOTAL Net external sales revenues</t>
  </si>
  <si>
    <t>Net sales revenues (HUF mn)</t>
  </si>
  <si>
    <t>EBITDA (HUF mn)</t>
  </si>
  <si>
    <t>Depreciation (HUF mn)</t>
  </si>
  <si>
    <t>Operating Profit (HUF mn)</t>
  </si>
  <si>
    <t>TANGIBLE ASSETS (HUF mn)</t>
  </si>
  <si>
    <t>EBITDA excl. spec. items (HUF mn)</t>
  </si>
  <si>
    <t>TOTAL EBITDA excl. spec. items</t>
  </si>
  <si>
    <t>Operating Profit excl. spec. items (HUF mn)</t>
  </si>
  <si>
    <t>Net sales revenues (USD mn)</t>
  </si>
  <si>
    <t>EBITDA (USD mn)</t>
  </si>
  <si>
    <t>EBITDA excl. spec. items (USD mn)</t>
  </si>
  <si>
    <t>Depreciation (USD mn)</t>
  </si>
  <si>
    <t>Operating Profit (USD mn)</t>
  </si>
  <si>
    <t>Operating Profit excl. spec. items (USD mn)</t>
  </si>
  <si>
    <t>TANGIBLE ASSETS (USD mn)</t>
  </si>
  <si>
    <t>Q2 2014 restated</t>
  </si>
  <si>
    <t>-</t>
  </si>
  <si>
    <t>Q4  2014</t>
  </si>
  <si>
    <t>Brent dated (USD/bbl)</t>
  </si>
  <si>
    <t>Ural Blend (USD/bbl)</t>
  </si>
  <si>
    <t>Crack spread – premium unleaded (USD/t) FOB ROTT</t>
  </si>
  <si>
    <t>Crack spread – gas oil (USD/t) FOB ROTT</t>
  </si>
  <si>
    <t>Crack spread – naphtha (USD/t) FOB MED</t>
  </si>
  <si>
    <t>Crack spread – fuel oil 3.5 (USD/t)</t>
  </si>
  <si>
    <t>Ethylene (EUR/t)</t>
  </si>
  <si>
    <t>HUF/USD average</t>
  </si>
  <si>
    <t>HUF/EUR average</t>
  </si>
  <si>
    <t>HUF/HRK average</t>
  </si>
  <si>
    <t>HRK/USD average</t>
  </si>
  <si>
    <t>HUF/USD closing rate</t>
  </si>
  <si>
    <t>HUF/EUR closing rate</t>
  </si>
  <si>
    <t>112.6</t>
  </si>
  <si>
    <t>111.1</t>
  </si>
  <si>
    <t>HUF/HRK closing rate</t>
  </si>
  <si>
    <t>HRK/USD closing rate</t>
  </si>
  <si>
    <t>Main external parameters</t>
  </si>
  <si>
    <t>31-Mar-2012</t>
  </si>
  <si>
    <t>30-Jun-2012</t>
  </si>
  <si>
    <t>30-Sep-2012</t>
  </si>
  <si>
    <t>31-Dec-2012</t>
  </si>
  <si>
    <t>31-Mar-2013</t>
  </si>
  <si>
    <t>30-Jun-2013</t>
  </si>
  <si>
    <t>Total MOL Group refinery margin</t>
  </si>
  <si>
    <t>Complex refinery margin (MOL+Slovnaft)</t>
  </si>
  <si>
    <t>Foreign investors (mainly institutional)</t>
  </si>
  <si>
    <t>Hungarian State (MNV Zrt., Pension Reform and Debt Reduction Fund</t>
  </si>
  <si>
    <t>Oman Oil (Budapest) Limited</t>
  </si>
  <si>
    <t>CEZ MH B.V.</t>
  </si>
  <si>
    <t>Magnolia Finance Limited</t>
  </si>
  <si>
    <t>ING Bank N.V.</t>
  </si>
  <si>
    <t xml:space="preserve">Crescent Petroleum </t>
  </si>
  <si>
    <t>Dana Gas PJSC</t>
  </si>
  <si>
    <t>UniCredit Bank AG</t>
  </si>
  <si>
    <t>Credit Agricole</t>
  </si>
  <si>
    <t>OTP Bank Plc.</t>
  </si>
  <si>
    <t>MOL Plc. (treasury shares)</t>
  </si>
  <si>
    <t>Total shares issued</t>
  </si>
  <si>
    <t>Average outstanding shares (quarterly)</t>
  </si>
  <si>
    <t>Please note, that data above do not fully reflect the ownership structure in the Share Register. The registration is not mandatory. The shareholder may exercise its rights towards the company, if the shareholder is registered in the Share Register.</t>
  </si>
  <si>
    <t>104 519 063</t>
  </si>
  <si>
    <t>Shareholders structure (%)</t>
  </si>
  <si>
    <t>Unit</t>
  </si>
  <si>
    <t>Environmental &amp; sustainability data</t>
  </si>
  <si>
    <t>mn tn</t>
  </si>
  <si>
    <t>Health and safety indicators</t>
  </si>
  <si>
    <t>Fatalities – own empl.</t>
  </si>
  <si>
    <t>Pcs</t>
  </si>
  <si>
    <t>Human capital</t>
  </si>
  <si>
    <t>Total workforce</t>
  </si>
  <si>
    <t>%</t>
  </si>
  <si>
    <t>Social indicators and ethics data</t>
  </si>
  <si>
    <t>Ethical notifications</t>
  </si>
  <si>
    <t>Ethical misconducts</t>
  </si>
  <si>
    <t>Q2 2012
restated</t>
  </si>
  <si>
    <t>n.a.</t>
  </si>
  <si>
    <r>
      <t>m</t>
    </r>
    <r>
      <rPr>
        <vertAlign val="superscript"/>
        <sz val="10"/>
        <rFont val="Arial"/>
        <family val="2"/>
        <charset val="238"/>
      </rPr>
      <t>3</t>
    </r>
  </si>
  <si>
    <t>Segmental data (HUF mn)</t>
  </si>
  <si>
    <t>Segmental data (USD mn)</t>
  </si>
  <si>
    <t>Sustanability figures</t>
  </si>
  <si>
    <t>External parameters</t>
  </si>
  <si>
    <t>Shareholders structure</t>
  </si>
  <si>
    <t>Q4 2013 restated</t>
  </si>
  <si>
    <t>Q3 2014
 restated</t>
  </si>
  <si>
    <t>Q3 2014
Restated</t>
  </si>
  <si>
    <t>Q2 2014
Restated</t>
  </si>
  <si>
    <t>Q1 2014
Restated</t>
  </si>
  <si>
    <t>Q1 2015</t>
  </si>
  <si>
    <t>31-Mar-2015</t>
  </si>
  <si>
    <t>Q3 2014 restated</t>
  </si>
  <si>
    <t>Q4 2014 restated</t>
  </si>
  <si>
    <t>FY 2014 restated</t>
  </si>
  <si>
    <t>Q4 2014
Restated</t>
  </si>
  <si>
    <t>FY 2014
Restated</t>
  </si>
  <si>
    <t>31-Mar-2014
Restated</t>
  </si>
  <si>
    <t>31-Dec-2014
Restated</t>
  </si>
  <si>
    <t>Q1 2014
restated</t>
  </si>
  <si>
    <t>FY 2014
restated</t>
  </si>
  <si>
    <t>FY 2014 
restated</t>
  </si>
  <si>
    <t>31-Dec-2014
restated</t>
  </si>
  <si>
    <t>30-Sep-2014
restated</t>
  </si>
  <si>
    <t>Q2 2014 Restated</t>
  </si>
  <si>
    <t>Q3 2014 Restated</t>
  </si>
  <si>
    <t>30-Jun-2014 Restated</t>
  </si>
  <si>
    <t>30-Sep-2014 Restated</t>
  </si>
  <si>
    <t>Consolidated IFRS profit / loss (P&amp;L) statement (HUF mn)</t>
  </si>
  <si>
    <t>Q2 2014
restated</t>
  </si>
  <si>
    <t>Q3 2014
restated</t>
  </si>
  <si>
    <t>Q4 2014
restated</t>
  </si>
  <si>
    <t>Consolidated IFRS balance sheet statement (HUF mn)</t>
  </si>
  <si>
    <t>Consolidated IFRS cash flow statement (HUF mn)</t>
  </si>
  <si>
    <t>Currency translation differences relating to cash and cash equivalent</t>
  </si>
  <si>
    <t>Q2 2015</t>
  </si>
  <si>
    <t>30-Jun-2015</t>
  </si>
  <si>
    <t>Net (gain) / loss on sale of property, plant &amp; equipment</t>
  </si>
  <si>
    <t>30-Sep-2014
Restated</t>
  </si>
  <si>
    <t>Q1 2015
Restated</t>
  </si>
  <si>
    <t>Q3 2015</t>
  </si>
  <si>
    <t>30-Sep-2015</t>
  </si>
  <si>
    <t>Q1 2015
 restated</t>
  </si>
  <si>
    <t>Q2 2015
 restated</t>
  </si>
  <si>
    <t>Q4 2015</t>
  </si>
  <si>
    <t>FY 2015</t>
  </si>
  <si>
    <t>31-Dec-2015</t>
  </si>
  <si>
    <t xml:space="preserve">Petchem production by product type (kt) </t>
  </si>
  <si>
    <t>Butadiene products</t>
  </si>
  <si>
    <t>Q3 2015 restated</t>
  </si>
  <si>
    <t>Net financial (expenses) / gain</t>
  </si>
  <si>
    <t>Q2 2015 restated</t>
  </si>
  <si>
    <t>Q1 2015 restated</t>
  </si>
  <si>
    <t>Profit / (loss) from operation</t>
  </si>
  <si>
    <t>Financial (expense) / gain, net</t>
  </si>
  <si>
    <t>Profit / (loss) before tax</t>
  </si>
  <si>
    <t>PROFIT / (LOSS) FOR THE PERIOD</t>
  </si>
  <si>
    <t>31-Mar-2015 Restated</t>
  </si>
  <si>
    <t>30-Jun-2015 Restated</t>
  </si>
  <si>
    <t>30-Sep-2015 Restated</t>
  </si>
  <si>
    <t>Q2 2015
restated</t>
  </si>
  <si>
    <t>Q3 2015
restated</t>
  </si>
  <si>
    <t>30-Jun-2015
restated</t>
  </si>
  <si>
    <t>30-Sep-2015
restated</t>
  </si>
  <si>
    <t>Q1 2016</t>
  </si>
  <si>
    <t>Process safety events (Tier1)</t>
  </si>
  <si>
    <t>Prs</t>
  </si>
  <si>
    <t>Q3 2015
 restated</t>
  </si>
  <si>
    <t>Q4 2015
 restated</t>
  </si>
  <si>
    <t>FY 2015 restated</t>
  </si>
  <si>
    <t>Q4 2015 restated</t>
  </si>
  <si>
    <t>Q4 2015   restated</t>
  </si>
  <si>
    <t>Foreign exchange losses</t>
  </si>
  <si>
    <t>Foreign exchange gains</t>
  </si>
  <si>
    <t>Acquisition of non-controlling  interest</t>
  </si>
  <si>
    <t>Q4 2015  restated</t>
  </si>
  <si>
    <t>Q3 2014  restated</t>
  </si>
  <si>
    <t>Q2 2014  restated</t>
  </si>
  <si>
    <t>Q3 2013 
restated</t>
  </si>
  <si>
    <t>Q2 2016</t>
  </si>
  <si>
    <t>Issuance of notes</t>
  </si>
  <si>
    <t>Repayment of notes</t>
  </si>
  <si>
    <t>Kurdistan Region of Iraq</t>
  </si>
  <si>
    <t>United Kingdom</t>
  </si>
  <si>
    <t>Pakistan</t>
  </si>
  <si>
    <t>CAPEX by  type  (in HUF bn)</t>
  </si>
  <si>
    <t>Total</t>
  </si>
  <si>
    <t>Normalized CAPEX</t>
  </si>
  <si>
    <t>R&amp;M CAPEX and investments</t>
  </si>
  <si>
    <t xml:space="preserve">Retail CAPEX and investments </t>
  </si>
  <si>
    <t xml:space="preserve">Petrochemicals CAPEX </t>
  </si>
  <si>
    <t>Power and other</t>
  </si>
  <si>
    <t>Refinery margin</t>
  </si>
  <si>
    <t>Total MOL Group refinery margin (USD/bbl)</t>
  </si>
  <si>
    <t>Complex refinery margin (MOL+Slovnaft) (USD/bbl)</t>
  </si>
  <si>
    <t>Total olefin</t>
  </si>
  <si>
    <t>Butadiene</t>
  </si>
  <si>
    <t>Raffinate</t>
  </si>
  <si>
    <t>MOL Group filling stations</t>
  </si>
  <si>
    <t xml:space="preserve">Croatia </t>
  </si>
  <si>
    <t>Bosnia and Herzegovina</t>
  </si>
  <si>
    <t>Serbia</t>
  </si>
  <si>
    <t>Slovenia</t>
  </si>
  <si>
    <t>Montenegro</t>
  </si>
  <si>
    <t>Capital Expenditures (USD mn)</t>
  </si>
  <si>
    <t>MOL share price closing (HUF)</t>
  </si>
  <si>
    <t>Brent dated closing (USD/bbl)</t>
  </si>
  <si>
    <t>3m USD LIBOR (%)</t>
  </si>
  <si>
    <t>3m EURIBOR (%)</t>
  </si>
  <si>
    <t>3m BUBOR (%)</t>
  </si>
  <si>
    <t>Clean CCS-based Downstream</t>
  </si>
  <si>
    <t>Clean CCS-based EBITDA</t>
  </si>
  <si>
    <t>o/w exploration CAPEX</t>
  </si>
  <si>
    <t>Total outside MOL Group</t>
  </si>
  <si>
    <t>Total BDEU production</t>
  </si>
  <si>
    <t>Total polymers</t>
  </si>
  <si>
    <t xml:space="preserve">Change in regional motor fuel demand </t>
  </si>
  <si>
    <t>CEE 10 countries</t>
  </si>
  <si>
    <t>Market trends and sales analysis</t>
  </si>
  <si>
    <t>Exploration</t>
  </si>
  <si>
    <t>Russia</t>
  </si>
  <si>
    <t>Norway</t>
  </si>
  <si>
    <t>Development</t>
  </si>
  <si>
    <t>Acquisition</t>
  </si>
  <si>
    <t>Kutatás</t>
  </si>
  <si>
    <t>Magyarország</t>
  </si>
  <si>
    <t>Horvátország</t>
  </si>
  <si>
    <t>Irak Kurdisztáni Régiója</t>
  </si>
  <si>
    <t>Oroszország</t>
  </si>
  <si>
    <t>Pakisztán</t>
  </si>
  <si>
    <t>Egyesült Királyság</t>
  </si>
  <si>
    <t>Norvégia</t>
  </si>
  <si>
    <t>Egyéb</t>
  </si>
  <si>
    <t>Összesen</t>
  </si>
  <si>
    <t>Fejlesztés</t>
  </si>
  <si>
    <t>Akvizíció</t>
  </si>
  <si>
    <t xml:space="preserve">Retail refined product sales by country (kt) Gasoline </t>
  </si>
  <si>
    <t>Retail refined product sales by country (kt) Diesel</t>
  </si>
  <si>
    <t>Értékesítés nettó árbevétele</t>
  </si>
  <si>
    <t xml:space="preserve">EBITDA </t>
  </si>
  <si>
    <t>Üzleti eredmény</t>
  </si>
  <si>
    <t>Pénzügyi műveletek nyeresége/vesztesége (-)</t>
  </si>
  <si>
    <t>Anyavállalati részvényesek részesedése a nettó eredményből</t>
  </si>
  <si>
    <t>EPS, USD</t>
  </si>
  <si>
    <t>EPS speciális tételek nélkül, USD</t>
  </si>
  <si>
    <t>EBITDA speciális tételek nélkül</t>
  </si>
  <si>
    <t>Újrabesz. árakkal becsült „tiszta” EBITDA</t>
  </si>
  <si>
    <t>Üzleti eredmény speciális tételek nélkül</t>
  </si>
  <si>
    <t>Működési cash flow</t>
  </si>
  <si>
    <t>Működési cash flow a működőtőke változása előtt</t>
  </si>
  <si>
    <t>Egyszerűsített Nettó adósság/EBITDA</t>
  </si>
  <si>
    <t>MOL-csoport pénzügyi összefoglaló (Mrd Ft)</t>
  </si>
  <si>
    <t>MOL-csoport pénzügyi összefoglaló (millió USD)</t>
  </si>
  <si>
    <t>Beruházások és befektetések</t>
  </si>
  <si>
    <t>Egyéb Nemzetközi</t>
  </si>
  <si>
    <t>Földgáztermelés</t>
  </si>
  <si>
    <t>Szíria</t>
  </si>
  <si>
    <t xml:space="preserve">Szénhidrogén-termelés (ezer hordó/nap) </t>
  </si>
  <si>
    <t>Realizált szénhidrogén árak</t>
  </si>
  <si>
    <t>Átlagos realizált kőolaj és kondenzátum ár (USD/bbl)</t>
  </si>
  <si>
    <t>Átlagos realizált gáz ár (USD/boe)</t>
  </si>
  <si>
    <t>Syria</t>
  </si>
  <si>
    <t>Other International</t>
  </si>
  <si>
    <t>o/w Croatian offshore</t>
  </si>
  <si>
    <t>amiből off-shore</t>
  </si>
  <si>
    <t xml:space="preserve">amiből kutatási CAPEX </t>
  </si>
  <si>
    <t>o/w Retail</t>
  </si>
  <si>
    <t>Ebből Petrolkémia</t>
  </si>
  <si>
    <t>Ebből Kiskereskedelem</t>
  </si>
  <si>
    <t>Újrabeszerzési árakkal becsült „tiszta” EBITDA</t>
  </si>
  <si>
    <t>Újrabeszerzési árakkal becsült „tiszta” üzleti eredmény</t>
  </si>
  <si>
    <r>
      <t>EBITDA speciális tételek nélkül</t>
    </r>
    <r>
      <rPr>
        <vertAlign val="superscript"/>
        <sz val="8"/>
        <color rgb="FF000000"/>
        <rFont val="Calibri"/>
        <family val="2"/>
        <scheme val="minor"/>
      </rPr>
      <t>(1)</t>
    </r>
  </si>
  <si>
    <t>MOL Csoport</t>
  </si>
  <si>
    <t>MOL-csoport az INA nélkül</t>
  </si>
  <si>
    <t>Újrabeszerzési árakkal becsült „tiszta” üzleti eredménye</t>
  </si>
  <si>
    <t>INA-csoport</t>
  </si>
  <si>
    <t>CAPEX (in HUF bn)</t>
  </si>
  <si>
    <t>Beruházások és befektetések típus szerinti bontásban (Mrd Ft)</t>
  </si>
  <si>
    <t>Normalizált beruházások és befektetések</t>
  </si>
  <si>
    <t>Beruházások és befektetések (Mrd Ft)</t>
  </si>
  <si>
    <t>Feldolgozás és Kereskedelem beruházások és befektetések</t>
  </si>
  <si>
    <t>Kiskereskedelem beruházások és befektetések</t>
  </si>
  <si>
    <t>Vegyipar beruházások és befektetések</t>
  </si>
  <si>
    <t>Energia és egyéb</t>
  </si>
  <si>
    <t xml:space="preserve">Összesen </t>
  </si>
  <si>
    <t>Finomítói árrések</t>
  </si>
  <si>
    <t>Csoportszintű finomítói árrés (USD/bbl)</t>
  </si>
  <si>
    <t>Komplex finomítói árrés (MOL+Slovnaft) (USD/bbl)</t>
  </si>
  <si>
    <t>Integrált petrolkémiai árrés (EUR/t)</t>
  </si>
  <si>
    <t>Külső kőolaj- és petrolkémiai termék- értékesítés országonként (kt)</t>
  </si>
  <si>
    <t>Szlovákia</t>
  </si>
  <si>
    <t>Olaszország</t>
  </si>
  <si>
    <t>Egyéb piacok</t>
  </si>
  <si>
    <t>Külső kőolaj- és petrolkémiai termék-értékesítés termékenként (kt)</t>
  </si>
  <si>
    <t>Kőolajtermékek</t>
  </si>
  <si>
    <t>Ebből kiskereskedelmi értékesítés</t>
  </si>
  <si>
    <t>Petrolkémiai termékértékesítés</t>
  </si>
  <si>
    <t>Vegyipari benzin</t>
  </si>
  <si>
    <t>Motorbenzin</t>
  </si>
  <si>
    <t>Gázolaj</t>
  </si>
  <si>
    <t>Tüzelőolaj</t>
  </si>
  <si>
    <t>Kerozin</t>
  </si>
  <si>
    <t>Fűtőolaj</t>
  </si>
  <si>
    <t>Egyéb termék</t>
  </si>
  <si>
    <t>ebből kiskereskedelmi értékesítés</t>
  </si>
  <si>
    <t>Petrolkémia alapanyag-átadás</t>
  </si>
  <si>
    <t>Külső kőolajtermék értékesítési adatok (kt)</t>
  </si>
  <si>
    <t>Kőolaj-feldolgozási adatok (kt)</t>
  </si>
  <si>
    <t>Saját termelésű kőolaj</t>
  </si>
  <si>
    <t>Import kőolaj</t>
  </si>
  <si>
    <t>Kondenzátum</t>
  </si>
  <si>
    <t>Egyéb alapanyag</t>
  </si>
  <si>
    <t>Teljes feldolgozott mennyiség</t>
  </si>
  <si>
    <t>Vásárolt és értékesített termékek</t>
  </si>
  <si>
    <t>Finomítói termelés (kt)</t>
  </si>
  <si>
    <t>Gázolaj és tüzelőolaj</t>
  </si>
  <si>
    <t>Veszteség</t>
  </si>
  <si>
    <t>Saját felhasználás</t>
  </si>
  <si>
    <t>Teljes finomítói termelés</t>
  </si>
  <si>
    <t>Petrolkémiai értékesítés termék-csoportonként (kt)</t>
  </si>
  <si>
    <t>Olefin termékek</t>
  </si>
  <si>
    <t>Polimer termékek</t>
  </si>
  <si>
    <t>Butadién termékek</t>
  </si>
  <si>
    <t>Olefin termékek értékesítése MOL-csoporton belül</t>
  </si>
  <si>
    <t>Petrolkémiai termelés (kt)</t>
  </si>
  <si>
    <t>Etilén</t>
  </si>
  <si>
    <t>Egyéb termékek</t>
  </si>
  <si>
    <t>Összes olefin</t>
  </si>
  <si>
    <t>Butadién</t>
  </si>
  <si>
    <t>Összes BDEU termelés</t>
  </si>
  <si>
    <t>Összes polimer</t>
  </si>
  <si>
    <t>Kiskereskedelmi kőolajtermék-értékesítés (kt)</t>
  </si>
  <si>
    <t>Gáz- és tüzelőolaj</t>
  </si>
  <si>
    <t>Petrolkémia</t>
  </si>
  <si>
    <t>Feldolgozás és Kereskedelem</t>
  </si>
  <si>
    <t>Kiskereskedelmi kőolajtermék-értékesítés (kt) - Benzin</t>
  </si>
  <si>
    <t>Románia</t>
  </si>
  <si>
    <t>Csehország</t>
  </si>
  <si>
    <t>Kiskereskedelmi kőolajtermék-értékesítés (kt) - Gázolaj</t>
  </si>
  <si>
    <t>MOL-csoport töltőállomások</t>
  </si>
  <si>
    <t>Bosznia Hercegovina</t>
  </si>
  <si>
    <t>Szerbia</t>
  </si>
  <si>
    <t>Szlovénia</t>
  </si>
  <si>
    <t>Montenegró</t>
  </si>
  <si>
    <t>A régiós motor üzemanyag kereslet változása</t>
  </si>
  <si>
    <t>KKE 10 ország</t>
  </si>
  <si>
    <t>*Source: MOL estimation</t>
  </si>
  <si>
    <t>*Forrás: MOL becslés</t>
  </si>
  <si>
    <t>Teljes piac* / Market*</t>
  </si>
  <si>
    <t>MOL Csoport értékesítés / MOL Group sales</t>
  </si>
  <si>
    <t>Benzin / Gasoline</t>
  </si>
  <si>
    <t>Dízel / Diesel</t>
  </si>
  <si>
    <t>Motor üzemanyagok / Motor fuels</t>
  </si>
  <si>
    <t xml:space="preserve">Piaci trendek és értékesítés-elemzés </t>
  </si>
  <si>
    <t>Gáz Midstream IFRS eredmények (Mrd Ft)</t>
  </si>
  <si>
    <t xml:space="preserve">Nettó árbevétel </t>
  </si>
  <si>
    <t>Egyéb működési bevétel</t>
  </si>
  <si>
    <t>Összes működési bevétel</t>
  </si>
  <si>
    <t>Anyagjellegű ráfordítások</t>
  </si>
  <si>
    <t>Személyi jellegű ráfordítások</t>
  </si>
  <si>
    <t xml:space="preserve">Értékcsökkenés és értékvesztés </t>
  </si>
  <si>
    <t>Egyéb működési költségek és ráfordítások</t>
  </si>
  <si>
    <t>Saját termelésű készletek állományváltozása</t>
  </si>
  <si>
    <t>Saját előállítású eszközök aktivált értéke</t>
  </si>
  <si>
    <t>Összes működési költség</t>
  </si>
  <si>
    <t>Pénzügyi műveletek nettó nyeresége / vesztesége (-)</t>
  </si>
  <si>
    <t>Részesedés a társult vállalkozások eredményéből</t>
  </si>
  <si>
    <t>Adózás előtti eredmény</t>
  </si>
  <si>
    <t>Nyereségadó</t>
  </si>
  <si>
    <t>IDŐSZAK eredménye</t>
  </si>
  <si>
    <t>Anyavállalati részvényesek részesedése az eredményből</t>
  </si>
  <si>
    <t>Ebből:</t>
  </si>
  <si>
    <t xml:space="preserve">Külső tulajdonosok részesedése az eredményből  </t>
  </si>
  <si>
    <t>Anyavállalati részvényeseket megillető egy részvényre jutó eredmény (Ft)</t>
  </si>
  <si>
    <t>Anyavállalati részvényeseket megillető egy részvényre jutó higított eredmény (Ft)</t>
  </si>
  <si>
    <t>IFRS szerinti konszolidált mérleg (Millió Ft)</t>
  </si>
  <si>
    <t>ESZKÖZÖK</t>
  </si>
  <si>
    <t>Befektetett eszközök</t>
  </si>
  <si>
    <t>Immateriális javak</t>
  </si>
  <si>
    <t>Tárgyi eszközök</t>
  </si>
  <si>
    <t>Befektetések társult és közös vállalkozásokban</t>
  </si>
  <si>
    <t>Értékesíthető befektetések</t>
  </si>
  <si>
    <t>Halasztott adó eszközök</t>
  </si>
  <si>
    <t>Egyéb befektetett eszközök</t>
  </si>
  <si>
    <t>Összes befektetett eszköz</t>
  </si>
  <si>
    <t>Forgóeszközök</t>
  </si>
  <si>
    <t>Készletek</t>
  </si>
  <si>
    <t>Értékpapírok</t>
  </si>
  <si>
    <t>Egyéb forgóeszközök</t>
  </si>
  <si>
    <t>Pénzeszközök</t>
  </si>
  <si>
    <t>Összes forgóeszköz</t>
  </si>
  <si>
    <t>Igénybe vett anyagjellegű szolgáltatások</t>
  </si>
  <si>
    <t>Eladott áruk beszerzési értéke</t>
  </si>
  <si>
    <t>Anyagköltség</t>
  </si>
  <si>
    <t>Egyéb pénzügyi bevételek</t>
  </si>
  <si>
    <t>Céltartalék kamata</t>
  </si>
  <si>
    <t>Egyéb pénzügyi ráfordítások</t>
  </si>
  <si>
    <t>Vevőkövetelések, nettó</t>
  </si>
  <si>
    <t>Értékesítendő eszközök</t>
  </si>
  <si>
    <t>Anyavállalati részvényesekre jutó saját tőke</t>
  </si>
  <si>
    <t>Tartalékok</t>
  </si>
  <si>
    <t>Nem irányító tulajdonosok részesedése az eredményből</t>
  </si>
  <si>
    <t>Összes saját tőke</t>
  </si>
  <si>
    <t>Hosszú lejáratú kötelezettségek</t>
  </si>
  <si>
    <t>Hosszú lejáratú hitelek</t>
  </si>
  <si>
    <t xml:space="preserve">Céltartalékok </t>
  </si>
  <si>
    <t>Halasztott adó kötelezettségek</t>
  </si>
  <si>
    <t>Egyéb hosszú lejáratú kötelezettségek</t>
  </si>
  <si>
    <t>Összes hosszú lejáratú kötelezettség</t>
  </si>
  <si>
    <t>Rövid lejáratú kötelezettségek</t>
  </si>
  <si>
    <t>Szállítók és egyéb kötelezettségek</t>
  </si>
  <si>
    <t>Fizetendő nyereségadók</t>
  </si>
  <si>
    <t>Céltartalékok várható kötelezettségekre</t>
  </si>
  <si>
    <t>Rövid lejáratú hitelek</t>
  </si>
  <si>
    <t>Összes rövid lejáratú kötelezettség</t>
  </si>
  <si>
    <t>ÖSSZES SAJÁT TŐKE ÉS KÖTELEZETTSÉGEK</t>
  </si>
  <si>
    <t>Értékcsökkenés, amortizáció és értékvesztés</t>
  </si>
  <si>
    <t>Készletek értékvesztése / visszaírása (-)</t>
  </si>
  <si>
    <t>Céltartalékok növekedése / csökkenése (-)</t>
  </si>
  <si>
    <t>Befektetett eszközök értékesítéséből származó nyereség (-) / veszteség</t>
  </si>
  <si>
    <t>Követelések értékvesztése / visszaírása (-)</t>
  </si>
  <si>
    <t>Leányvállalatok értékesítéséből származó nettó nyereség (-) / veszteség</t>
  </si>
  <si>
    <t>Devizás átértékelés nettó nyeresége (-) / vesztesége</t>
  </si>
  <si>
    <t>Egyéb pénzügyi bevételek (-) / ráfordítások, nettó</t>
  </si>
  <si>
    <t>Részesedés társult és közös vezetésű vállalatok eredményéből</t>
  </si>
  <si>
    <t>Egyéb pénzmozgással nem járó tételek</t>
  </si>
  <si>
    <t>Üzleti tevékenységből származó nettó pénzáramlás a működő tőke változás előtt</t>
  </si>
  <si>
    <t>Konverziós opció valós értékeléséből származó különbözet</t>
  </si>
  <si>
    <t>Üzleti tevékenységből származó nettó pénzáramlás</t>
  </si>
  <si>
    <t>Fizetett nyereségadó</t>
  </si>
  <si>
    <t>Készletek csökkenése / növekedése (-)</t>
  </si>
  <si>
    <t>Vevő követelések csökkenése / növekedése (-)</t>
  </si>
  <si>
    <t>Szállítói tartozások növekedése / csökkenése (-)</t>
  </si>
  <si>
    <t>Egyéb rövid lejáratú kötelezettségek növekedése / csökkenése (-)</t>
  </si>
  <si>
    <t>Beruházások, szénhidrogén kutatási és fejlesztési költségek</t>
  </si>
  <si>
    <t>Befektetett eszközök értékesítéséből származó pénzeszköz</t>
  </si>
  <si>
    <t>Rövid lejáratú befektetések állományváltozása</t>
  </si>
  <si>
    <t>Kapott kamatok és egyéb pénzügyi bevételek</t>
  </si>
  <si>
    <t>Kapott osztalék</t>
  </si>
  <si>
    <t>Befektetési tevékenység nettó pénzáramlása</t>
  </si>
  <si>
    <t>Adott hitelek és hosszú lejáratú bankbetétek változása</t>
  </si>
  <si>
    <t>Leányvállalatok értékesítéséből származó nettó pénzáramlás</t>
  </si>
  <si>
    <t>Társult vállalkozások és egyéb befektetések értékesítéséből származó pénzeszköz</t>
  </si>
  <si>
    <t>Finanszírozási tevékenység nettó pénzáramlása</t>
  </si>
  <si>
    <t>Fizetett kamatok és egyéb pénzügyi ráfordítások</t>
  </si>
  <si>
    <t>Tulajdonosoknak fizetett osztalékok</t>
  </si>
  <si>
    <t>Külső tulajdonosoknak fizetett osztalékok és kisebbségi részesedések megvásárlása</t>
  </si>
  <si>
    <t>Külső tulajdonosok hozzájárulása</t>
  </si>
  <si>
    <t>Saját részvények értékesítése</t>
  </si>
  <si>
    <t>Visszavásárolt saját részvények</t>
  </si>
  <si>
    <t>Árfolyam átváltási különbözetek a pénzeszközökön</t>
  </si>
  <si>
    <t>Pénzeszközök növekedése / csökkenése (-)</t>
  </si>
  <si>
    <t>Pénzeszköz állomány az időszak elején</t>
  </si>
  <si>
    <t>ebből:</t>
  </si>
  <si>
    <t>mérlegben szereplő pénzeszköz állomány</t>
  </si>
  <si>
    <t>Pénzeszköz állomány az időszak végén</t>
  </si>
  <si>
    <t>Eredménykimutatás (Millió Ft)</t>
  </si>
  <si>
    <t>Gáz Midstream</t>
  </si>
  <si>
    <t>Központ és egyéb</t>
  </si>
  <si>
    <t>Értékesítés nettó árbevétele összesen</t>
  </si>
  <si>
    <t>Külső értékesítés nettó árbevétele összesen</t>
  </si>
  <si>
    <t>EBITDA összesen</t>
  </si>
  <si>
    <t>Szegmensek közötti átadás</t>
  </si>
  <si>
    <t>EBITDA (Millió Ft)</t>
  </si>
  <si>
    <t>EBITDA speciális tételek nélkül (Millió Ft)</t>
  </si>
  <si>
    <t>Értékcsökkenés összesen</t>
  </si>
  <si>
    <t>Üzleti eredmény összesen</t>
  </si>
  <si>
    <t>Üzleti eredmény speciális tét. nélkül összesen</t>
  </si>
  <si>
    <t>Tárgyi eszközök összesen</t>
  </si>
  <si>
    <t>Értékcsökkenés (Millió Ft)</t>
  </si>
  <si>
    <t>Üzleti eredmény (Millió Ft)</t>
  </si>
  <si>
    <t>Üzleti eredmény speciális tét. nélkül (Millió Ft)</t>
  </si>
  <si>
    <t>Tárgyi eszközök (Millió Ft)</t>
  </si>
  <si>
    <t>Értékesítés nettó árbevétele (Millió Ft)</t>
  </si>
  <si>
    <t>Értékesítés nettó árbevétele (Millió USD)</t>
  </si>
  <si>
    <t>EBITDA (Millió USD)</t>
  </si>
  <si>
    <t>EBITDA speciális tételek nélkül (Millió USD)</t>
  </si>
  <si>
    <t>Értékcsökkenés (Millió USD)</t>
  </si>
  <si>
    <t>Üzleti eredmény (Millió USD)</t>
  </si>
  <si>
    <t>Üzleti eredmény speciális tét. nélkül (Millió USD)</t>
  </si>
  <si>
    <t>Tárgyi eszközök(Millió USD)</t>
  </si>
  <si>
    <t>Környezeti és fenntarthatósági adatok</t>
  </si>
  <si>
    <t>Szén-dioxid (CO2) kibocsátás ETS szerint</t>
  </si>
  <si>
    <t>Halálos balesetek száma –saját munkavállalók</t>
  </si>
  <si>
    <t>Teljes munkaerő</t>
  </si>
  <si>
    <t>Etikai bejelentések száma</t>
  </si>
  <si>
    <t>Etikai vétségek száma</t>
  </si>
  <si>
    <t>Egészség és biztonsági mutatószámok</t>
  </si>
  <si>
    <t>Humán tőke</t>
  </si>
  <si>
    <t>Szociális mutatószámok és etika adatok</t>
  </si>
  <si>
    <t>A vállalatot elhagyók száma</t>
  </si>
  <si>
    <t>Fluktuáció</t>
  </si>
  <si>
    <t>Elfolyások mennyisége</t>
  </si>
  <si>
    <t>m3</t>
  </si>
  <si>
    <t>darab</t>
  </si>
  <si>
    <t xml:space="preserve">millió </t>
  </si>
  <si>
    <t>fő</t>
  </si>
  <si>
    <t>Mértékegység</t>
  </si>
  <si>
    <t>Beruházások (Millió USD)</t>
  </si>
  <si>
    <t>Külső tényezők</t>
  </si>
  <si>
    <t>Brent (USD/bbl)</t>
  </si>
  <si>
    <t>Komplex finomítói árrés (MOL + Slovnaft) (USD/bbl)</t>
  </si>
  <si>
    <t>Etilén (EUR/t)</t>
  </si>
  <si>
    <t>HUF/USD átlag</t>
  </si>
  <si>
    <t>HUF/EUR átlag</t>
  </si>
  <si>
    <t>HUF/HRK átlag</t>
  </si>
  <si>
    <t>HRK/USD átlag</t>
  </si>
  <si>
    <t>3 havi USD LIBOR (%)</t>
  </si>
  <si>
    <t>3 havi EURIBOR (%)</t>
  </si>
  <si>
    <t>3 havi BUBOR (%)</t>
  </si>
  <si>
    <t>Brent záró (USD/bbl)</t>
  </si>
  <si>
    <t>HUF/USD záró</t>
  </si>
  <si>
    <t>HUF/EUR záró</t>
  </si>
  <si>
    <t>HUF/HRK záró</t>
  </si>
  <si>
    <t>HRK/USD záró</t>
  </si>
  <si>
    <t>MOL részvény záró (HUF)</t>
  </si>
  <si>
    <t>TULAJDONOSI STRUKTÚRA (%)</t>
  </si>
  <si>
    <t xml:space="preserve">Külföldi befektetők (főleg intézményi) </t>
  </si>
  <si>
    <t>Magyar Állam (MNV Zrt., Nyugdíjreform és Adósságcsökkentő Alap)</t>
  </si>
  <si>
    <t>OmanOil (Budapest) Limited</t>
  </si>
  <si>
    <t>OTP Bank Nyrt.</t>
  </si>
  <si>
    <t>MOL Nyrt. és MOL Investment Kft. (sajátrészvény)</t>
  </si>
  <si>
    <t>Összes kibocsátott részvény darabszáma</t>
  </si>
  <si>
    <t>Kintlévő részvények átlagos darabszáma (negyedéves)</t>
  </si>
  <si>
    <t>EBITDA-t érintő speciális tételek összesen</t>
  </si>
  <si>
    <t>Raw material and consumables used</t>
  </si>
  <si>
    <t>Diluted earnings per share attributable to ordinary equity holders of the parent (HUF)</t>
  </si>
  <si>
    <t>Összes eszköz</t>
  </si>
  <si>
    <t>Saját tőke és kötelezettségek</t>
  </si>
  <si>
    <t>Jegyzett tőke</t>
  </si>
  <si>
    <t>Cash flow kimutatás (Millió HUF)</t>
  </si>
  <si>
    <t>Share of net profit of associates and joint venture</t>
  </si>
  <si>
    <t>Exchange differences on translating foreign operations</t>
  </si>
  <si>
    <t>Available-for-sale financial assets, net of tax</t>
  </si>
  <si>
    <t>Cash-flow hedges, net of tax</t>
  </si>
  <si>
    <t>Net investment hedge, net of tax</t>
  </si>
  <si>
    <t>Actuarial gain / (loss) on provisions for retirement benefit obligations</t>
  </si>
  <si>
    <t>Share of other comprehensive income for associates</t>
  </si>
  <si>
    <t>Other comprehensive income for the period, net of tax</t>
  </si>
  <si>
    <t>Equity holders of the parent</t>
  </si>
  <si>
    <t>Non-controlling interest</t>
  </si>
  <si>
    <t>Átváltási különbözet</t>
  </si>
  <si>
    <t>Értékesíthető pénzügyi instrumentumok halasztott adóval együtt</t>
  </si>
  <si>
    <t>Cash flow fedezeti ügyletek halasztott adóval együtt</t>
  </si>
  <si>
    <t>Nettó befektetés-fedezeti ügyletek adóval együtt</t>
  </si>
  <si>
    <t>Aktuáriusi nyereség (veszteség)- nyugdíjazásra képzett céltartalék</t>
  </si>
  <si>
    <t>Részesedés a társult vállalkozások egyéb átfogó jövedelméből</t>
  </si>
  <si>
    <t>Időszak egyéb átfogó jövedelme adóhatással együtt</t>
  </si>
  <si>
    <t>Pénzügyi műveletek bevételei</t>
  </si>
  <si>
    <t>Total financial income</t>
  </si>
  <si>
    <t>Pénzügyi műveletek ráfordításai</t>
  </si>
  <si>
    <t>Total financial expense</t>
  </si>
  <si>
    <t>Nyereségadó követelés</t>
  </si>
  <si>
    <t>Income tax receivable</t>
  </si>
  <si>
    <t>Other current assets</t>
  </si>
  <si>
    <t>Cash and cash equivalents</t>
  </si>
  <si>
    <t>Assets classified as held for sale</t>
  </si>
  <si>
    <t>Marketable securities</t>
  </si>
  <si>
    <t>Trade receivables net</t>
  </si>
  <si>
    <t>Inventories</t>
  </si>
  <si>
    <t>Total current assets</t>
  </si>
  <si>
    <t>Trade and other payables</t>
  </si>
  <si>
    <t>Provisions for liabilities and charges</t>
  </si>
  <si>
    <t>Non-current assets</t>
  </si>
  <si>
    <t>Intangible assets</t>
  </si>
  <si>
    <t>Property plant and equipment</t>
  </si>
  <si>
    <t>Investments in associated companies **</t>
  </si>
  <si>
    <t>Available-for-sale investments **</t>
  </si>
  <si>
    <t>Deferred tax asset</t>
  </si>
  <si>
    <t>Other non-current assets</t>
  </si>
  <si>
    <t>Total non-current assets</t>
  </si>
  <si>
    <t>Total assets</t>
  </si>
  <si>
    <t>Share capital</t>
  </si>
  <si>
    <t>Reserves</t>
  </si>
  <si>
    <t>Net income attributable to equity holders of the parent</t>
  </si>
  <si>
    <t>Equity attributable to equity holders of the parent</t>
  </si>
  <si>
    <t>Minority interest</t>
  </si>
  <si>
    <t>Total equity</t>
  </si>
  <si>
    <t>Deferred tax liability</t>
  </si>
  <si>
    <t>Other non-current liabilities</t>
  </si>
  <si>
    <t>Total non-current liabilities</t>
  </si>
  <si>
    <t>Current taxes payable ****</t>
  </si>
  <si>
    <t>Short-term debt</t>
  </si>
  <si>
    <t>Total current liabilities</t>
  </si>
  <si>
    <t>Drawdown of loans and borrowings</t>
  </si>
  <si>
    <t>Repayment of loans and borrowings</t>
  </si>
  <si>
    <t>Kölcsönök és hitelek felvétele</t>
  </si>
  <si>
    <t>Kölcsönök és hitelek törlesztése</t>
  </si>
  <si>
    <t>Kötvények kibocsátása</t>
  </si>
  <si>
    <t>Kötvények visszafizetése</t>
  </si>
  <si>
    <t>Long-term debt net of current portion</t>
  </si>
  <si>
    <t>Total comprehensive income for the period</t>
  </si>
  <si>
    <t>Dividends to non-controlling interests</t>
  </si>
  <si>
    <t>Acquisition of non-controlling interests</t>
  </si>
  <si>
    <t>Transactions with non-controlling interest</t>
  </si>
  <si>
    <t>Share premium</t>
  </si>
  <si>
    <t>Fair valuation reserve</t>
  </si>
  <si>
    <t>Total reserves</t>
  </si>
  <si>
    <t>Tárgyidőszaki egyéb átfogó jövedelem adóhatással együtt</t>
  </si>
  <si>
    <t>Tárgyidőszaki teljes átfogó jövedelem</t>
  </si>
  <si>
    <t>Külső tulajdonosoknak fizetett osztalék</t>
  </si>
  <si>
    <t>Tőketartalék</t>
  </si>
  <si>
    <t>Valós  értékelés értékelési tartaléka</t>
  </si>
  <si>
    <t>Átváltási tartalék</t>
  </si>
  <si>
    <t>Eredménytartalék</t>
  </si>
  <si>
    <t>Tartalékok összesen</t>
  </si>
  <si>
    <t>Külső tulajdonosok részesedése</t>
  </si>
  <si>
    <t>Downstream újrabeszerzési árakkal becsült „tiszta” EBITDA-ja</t>
  </si>
  <si>
    <r>
      <t>TRIR</t>
    </r>
    <r>
      <rPr>
        <sz val="10"/>
        <color rgb="FF000000"/>
        <rFont val="Calibri"/>
        <family val="2"/>
        <scheme val="minor"/>
      </rPr>
      <t>– saját munkavállalók, alvállalkozók és töltőállomás személyzet</t>
    </r>
  </si>
  <si>
    <t>Basic earnings per share ttributable to ordinary equity holders of the parent (HUF)</t>
  </si>
  <si>
    <t>TOTAL COMREHENSIVE INCOME FOR THE PERIOD</t>
  </si>
  <si>
    <t>31-Mar-2016</t>
  </si>
  <si>
    <t>30-Jun-2016</t>
  </si>
  <si>
    <t>Purchased and sold products</t>
  </si>
  <si>
    <t xml:space="preserve">                                     -     </t>
  </si>
  <si>
    <t>Basic EPS, HUF</t>
  </si>
  <si>
    <t>Basic EPS, excl. Special items, HUF</t>
  </si>
  <si>
    <t>Basic EPS, USD</t>
  </si>
  <si>
    <t>Basic EPS, excl. Special items, USD</t>
  </si>
  <si>
    <t>Local trade tax and innovation fee</t>
  </si>
  <si>
    <t>Industry tax</t>
  </si>
  <si>
    <t>Corporate income tax</t>
  </si>
  <si>
    <t>Deferred tax</t>
  </si>
  <si>
    <t xml:space="preserve">Iparűzési adó és innovációs járulék </t>
  </si>
  <si>
    <t>Iparági adó</t>
  </si>
  <si>
    <t>Társasági adó</t>
  </si>
  <si>
    <t>Halasztott adó</t>
  </si>
  <si>
    <t>Income tax expense (HUF mn)</t>
  </si>
  <si>
    <t>Nyereségadók bemutatása (Millió Ft)</t>
  </si>
  <si>
    <t>As of Q2 2013 our applied clean CCS methodology eliminates from EBITDA/operating profit inventory holding gain / loss (i.e.: reflecting actual cost of supply of crude oil and other major raw materials); impairment on inventories; FX gains / losses on debtors and creditors; furthermore adjusts EBITDA/operating profit by capturing the results of underlying hedge transactions. Clean CCS figures of the base periods were modified as well according to the improved methodology.</t>
  </si>
  <si>
    <t>English</t>
  </si>
  <si>
    <t>2013 második negyedévétől a tisztított, újrabeszerzési árakkal becsült költségek módszerével számított eredmény az EBITDA-t és üzleti eredményt tisztítja meg a készlettartás hatásától (az aktuális piaci árakat figyelembe véve a kőolaj és egyéb alapanyagok esetében), a készleten elszámolt értékvesztéstől, a vevő- és szállítóállomány pénzügyi eredményétől; illetve módosítja az EBITDA-t / üzleti eredményt a fedezeti ügyletek eredményével. A bázisidőszak „tiszta” újrabeszerzési árakkal becsült eredményei az új metodika szerint átdolgozásra kerültek.</t>
  </si>
  <si>
    <t>From 2016 Austrian retail operations were reclassified into wholesale.</t>
  </si>
  <si>
    <t>2016-tól kezdődően az osztrák kiskereskedelem működése a nagykereskedelem szegmenshez kerül átsorolásra</t>
  </si>
  <si>
    <t xml:space="preserve">Nettó eladósodottság (gearing): nettó adósság aránya a nettó adósság és a külső tulajdonosok részesedését is tartalmazó saját tőke összegéhez </t>
  </si>
  <si>
    <t>Net gearing: net debt divided by net debt plus shareholders’ equity including non-controlling interests</t>
  </si>
  <si>
    <t xml:space="preserve">Újrabesz. árakkal becsült „tiszta” EBITDA </t>
  </si>
  <si>
    <t xml:space="preserve">Clean CCS EBITDA </t>
  </si>
  <si>
    <t xml:space="preserve">Újrabesz. árakkal becsült „tiszta” üzleti eredmény </t>
  </si>
  <si>
    <t xml:space="preserve">Clean CCS EBIT </t>
  </si>
  <si>
    <t xml:space="preserve">Nettó eladósodottság </t>
  </si>
  <si>
    <t xml:space="preserve">Gearing ratio (%) </t>
  </si>
  <si>
    <t>3</t>
  </si>
  <si>
    <t>2, 10</t>
  </si>
  <si>
    <t>foot-
note</t>
  </si>
  <si>
    <t>2</t>
  </si>
  <si>
    <t>CAPEX and investments</t>
  </si>
  <si>
    <t xml:space="preserve">CCS-based  EBITDA </t>
  </si>
  <si>
    <t>CCS-based  EBITDA</t>
  </si>
  <si>
    <t>23</t>
  </si>
  <si>
    <t>Consolidated CAPEX figures exclude capitalised finance costs, but include financial investments.</t>
  </si>
  <si>
    <t xml:space="preserve">Profit from operations excludes the additional expense of the turnover of inventories of INA which were recognized at fair market value upon initial consolidation as opposed to the carrying amounts reflected in INA Group’s separate financial statements (HUF 0.2 bn in Q1 2010), the provision for redundancy recorded at INA in Q3 2010 and Q1 2011, respectively (HUF 4.6 bn, the majority of which has been paid in Q4 2010 and HUF 1.7 bn) and the crisis tax imposed by the Hungarian state on domestic energy sector recorded in Q3 and Q4 2010 and in Q1 2011, respectively (HUF 14.0 bn, HUF 8.3 bn and HUF 5.3 bn). </t>
  </si>
  <si>
    <t>2, 24</t>
  </si>
  <si>
    <t>Integrated petrochemical margin (EUR/t)</t>
  </si>
  <si>
    <t>PB</t>
  </si>
  <si>
    <t>LPG és pentánok</t>
  </si>
  <si>
    <t>LPG and pentanes</t>
  </si>
  <si>
    <t>11</t>
  </si>
  <si>
    <t>Kőolajtermelés</t>
  </si>
  <si>
    <t xml:space="preserve">Excluding separated condensate </t>
  </si>
  <si>
    <t>Leválasztott kondenzátum nélkül</t>
  </si>
  <si>
    <t xml:space="preserve">Crude oil production </t>
  </si>
  <si>
    <t>Including LPG and other gas products</t>
  </si>
  <si>
    <t>Tartalmazza a PB-t és egyéb gáztermékeket is</t>
  </si>
  <si>
    <t>Condensate</t>
  </si>
  <si>
    <t>Közúti balesetekből eredő elfolyásokat nem tartalmazza</t>
  </si>
  <si>
    <t>Excluding spills related to road accidents</t>
  </si>
  <si>
    <t>Amount of Q1 2016 spills was restated (increased) by 88 m3 due to incident reported after submission of Q1 flash report</t>
  </si>
  <si>
    <t>A 2016 első negyedéves adatot újraközöljük, mert egy 88 m3 szénhidrogén elfolyásával járó esemény az első negyedéves leadása után került riportálásra.</t>
  </si>
  <si>
    <t>TRIR - own &amp; contractor &amp; fuel station staff</t>
  </si>
  <si>
    <t>Leavers</t>
  </si>
  <si>
    <t>Employee turnover rate</t>
  </si>
  <si>
    <t>Total recordable injury rate – number of Medical treatment cases, Restricted work cases and Lost-time injuries (including fatalities) per 1 million man-hours worked</t>
  </si>
  <si>
    <t>Annual rolling figures to allow comparison with ‘total workforce’ figures</t>
  </si>
  <si>
    <t>Összes rögzítendő sérülési ráta (Total recordable injury rate) – orvosi kezeléssel járó balesetek, ideiglenesen megváltozott munkavégzéssel járó személyi sérülést okozó balesetek és munkaidő-kieséssel járó balesetek (beleértve a halálos baleseteket) száma 1 millió ledolgozott munkaórára vetítve.</t>
  </si>
  <si>
    <t>Éves gördülő adatokat közlünk a “teljes munkaerő” adattal való összehasonlíthatóság érdekében.</t>
  </si>
  <si>
    <t>10</t>
  </si>
  <si>
    <t>foot-
notes</t>
  </si>
  <si>
    <t>Net external sales revenues and operating profit includes the profit arising both from sales to third parties and transfers to the other business segments. Upstream transfers domestically produced crude oil, condensates and LPG to Downstream and natural gas to the Gas Midstream segment. The internal transfer prices used are based on prevailing market prices. The gas transfer price equals the average import price. Divisional figures contain the results of the fully consolidated subsidiaries engaged in the respective divisions.</t>
  </si>
  <si>
    <t>A nettó értékesítés és az üzleti eredmény a harmadik félnek, valamint más szegmensnek történő értékesítésekből származó eredményt foglalja magába. Az Upstream belföldön kitermelt kőolajat, kondenzátumokat és PB gázt ad át a Downstream-nek, és földgázt a Gáz Midstream szegmensnek. A belső transzferárak az aktuális piaci árakon alapulnak. A gáz transzfer ára az átlagos import árnak felel meg. A szegmens eredmények az adott szegmenshez tartozó teljes körűen konszolidált leányvállalatok eredményeit is tartalmazzák.</t>
  </si>
  <si>
    <t>3, 8</t>
  </si>
  <si>
    <t>Ezen a soron a szegmensek közötti átadásokból származó nem realizált üzleti eredmény változását mutatjuk ki. Nem realizált eredmény akkor keletkezik, amikor az átadott tétel a fogadott szegmensnél készleten van az időszak végén és csak a későbbi időszakban kerül értékesítésre harmadik fél felé. A szegmensszintű kimutatásokban az átadó szegmens az átadáskor azonnal elszámolja a tranzakción keletkező nyereséget. Társasági szintű eredmény szempontjából azonban a nyereség csak a harmadik félnek történő értékesítéskor kerül elszámolásra. Szegmensek közötti átadáson nem realizált profit elsősorban az Upstream-ből a Downstream és Gáz Midstream szegmensbe történő átadásnál keletkezik.</t>
  </si>
  <si>
    <t>This line shows the effect on operating profit of the change in the amount of unrealised profit deferred in respect of transfers between segments. Unrealised profits arise where the item transferred is held in inventory by the receiving segment and a third party sale takes place only in a subsequent quarter. For segmental reporting purposes the transferor segment records a profit immediately at the point of transfer. However, at the company level profit is only reported when the related third party sale has taken place. Unrealised profits arise principally in respect of transfers from Upstream to Downstream and Gas Midstream.</t>
  </si>
  <si>
    <t>9</t>
  </si>
  <si>
    <t>CIF Med parity</t>
  </si>
  <si>
    <t>FOB Rotterdam parity</t>
  </si>
  <si>
    <t>FOB Med parity</t>
  </si>
  <si>
    <t>Brent  dated price vs. average Ural MED and Ural ROTT prices</t>
  </si>
  <si>
    <t>CIF Med paritás</t>
  </si>
  <si>
    <t>FOB Rotterdam paritás</t>
  </si>
  <si>
    <t>FOB Med paritás</t>
  </si>
  <si>
    <t>Brent kőolaj ár viszonyítva az Ural MED és Ural ROTT kőolaj árak átlagához</t>
  </si>
  <si>
    <t>95-ös ólmozatlan benzin 10 ppm (USD/t)</t>
  </si>
  <si>
    <t>Gázolaj – ULSD 10 ppm (USD/t)</t>
  </si>
  <si>
    <t>Vegyipari benzin (USD/t)</t>
  </si>
  <si>
    <t>Fűtőolaj 3,5  (USD/t)</t>
  </si>
  <si>
    <t>Crack spread – ólmozatlan benzin (USD/t)</t>
  </si>
  <si>
    <t>Crack spread – gázolaj (USD/t)</t>
  </si>
  <si>
    <t>Crack spread – vegyipari benzin (USD/t)</t>
  </si>
  <si>
    <t>Crack spread – fűtőolaj 3,5 (USD/t)</t>
  </si>
  <si>
    <t>Crack spread – ólmozatlan benzin (USD/bbl)</t>
  </si>
  <si>
    <t>Crack spread – gázolaj (USD/bbl)</t>
  </si>
  <si>
    <t>Crack spread – vegyipari benzin (USD/bbl)</t>
  </si>
  <si>
    <t>Crack spread – fűtőolaj 3,5 (USD/bbl)</t>
  </si>
  <si>
    <t>Crack spread – fuel oil 3.5 (USD/bbl)</t>
  </si>
  <si>
    <t>Premium unleaded gasoline 10 ppm (USD/t) FOB ROTT</t>
  </si>
  <si>
    <t>Gas oil – ULSD 10 ppm (USD/t) FOB ROTT</t>
  </si>
  <si>
    <t>Naphtha (USD/t) FOB MED</t>
  </si>
  <si>
    <t>Fuel oil 3.5 (USD/t)</t>
  </si>
  <si>
    <t>Crack spread – premium unleaded (USD/bbl)</t>
  </si>
  <si>
    <t>Crack spread – gas oil (USD/bbl)</t>
  </si>
  <si>
    <t>Crack spread – naphtha (USD/bbl)</t>
  </si>
  <si>
    <t>14</t>
  </si>
  <si>
    <t>Royalty</t>
  </si>
  <si>
    <t>Bányajáradék</t>
  </si>
  <si>
    <t>Kuatás és Termelés üzletág eredményei (Mrd Ft)</t>
  </si>
  <si>
    <t>Exploration &amp; Production segment results (in HUF bn)</t>
  </si>
  <si>
    <t>Leányvállalatok és egyéb pénzügyi befektetések vétele / eladása</t>
  </si>
  <si>
    <t>Acquisition / sale of subsidiaries (net of cash) and other financial investments</t>
  </si>
  <si>
    <t>Changes in equity (HUF mn)</t>
  </si>
  <si>
    <t>Q3 2016</t>
  </si>
  <si>
    <t xml:space="preserve">Az alap egy részvényre jutó eredmény számításánál az anyavállalati részvényesekre jutó eredményből levonásra kerül az átváltható értékpapírok tulajdonosainak az időszak során fizetett kamat, majd az így kapott eredményt osztjuk a forgalomban lévő részvények átlagos darabszámával.
Az egy részvényre jutó higított eredmény számításánál figyelembe vételre került az átváltható értékpapírokban foglalt konverziós opció esetleges hígító hatása a kinnlevő részvények darabszámára, valamint a konverziós opció valós értékelésének hatása az anyavállalati részvényesekre jutó eredményre. Az alap, illetve a hígított egy részvényre jutó eredmény számításánál az alábbi részvény darabszámokat használtuk: 91.337 és 97.345 millió 2015. I. negyedévre; 91.970 és 97.978 millió 2015. IV. negyedévre; 91.813 és 97.821 millió 2015. I.-IV. negyedévre; és 91.971 és 97.252 millió 2016. I. negyedévre. </t>
  </si>
  <si>
    <t>Basic earnings per share are calculated by decreasing the net profit for the period attributable to ordinary shareholders with the coupon paid to the owners of Perpetual Exchangeable Capital Securities and divided by the weighted average number of ordinary shares outstanding during the period.
Diluted earnings per share is calculated considering the potentially dilutive effect of the conversion option embedded in the Perpetual Exchangeable Capital Securities in the number of outstanding shares and by excluding the fair valuation difference of the conversion option from the net income attributable to equity holders of the parent. The following number of shares has been used when calculating basic and diluted EPS: 91,337 and 97,345 for Q1 2015; 91,970mn and 97,978mn for Q4 2015; 91,813 and 97,821 for FY 2015 and 91,971 and 97,252 for Q1 2016, respectively.</t>
  </si>
  <si>
    <t xml:space="preserve">Gas segment operating profit, in addition to subsidiary results, includes segment level consolidation effects and the one-off effects of asset sale. </t>
  </si>
  <si>
    <t xml:space="preserve">Gas Midstream </t>
  </si>
  <si>
    <t>25</t>
  </si>
  <si>
    <r>
      <t>Carbon Dioxide (CO</t>
    </r>
    <r>
      <rPr>
        <vertAlign val="subscript"/>
        <sz val="10"/>
        <rFont val="Arial"/>
        <family val="2"/>
        <charset val="238"/>
      </rPr>
      <t>2</t>
    </r>
    <r>
      <rPr>
        <sz val="10"/>
        <rFont val="Arial"/>
        <family val="2"/>
        <charset val="238"/>
      </rPr>
      <t>) under ETS</t>
    </r>
  </si>
  <si>
    <t>From 2013 INA facilities (Sisak Refinery, Rijeka Refinery, Molve GTP, Ivanic Grad GTP) are under ETS</t>
  </si>
  <si>
    <t>EBITDA excl. spec. Items</t>
  </si>
  <si>
    <t>Donation (measurement starts 1st January 2013)</t>
  </si>
  <si>
    <t>26</t>
  </si>
  <si>
    <t>Folyamatbiztonsági események száma (Tier1)</t>
  </si>
  <si>
    <t>30-Sept-2016</t>
  </si>
  <si>
    <t>Magyar</t>
  </si>
  <si>
    <t>Compared to HAS registered share capital in IFRS does not include issued MOL shares owned by ING. Unicredit and CA-CIB (treated as a financial liability due to the connecting option structure) or lent to third parties and is decreased by the face value of treasury shares.</t>
  </si>
  <si>
    <t>A magyar számviteli szabályzással ellentétben az IFRS szerinti jegyzett tőke nem tartalmazza az ING, az Unicredit és a CA-CIB által birtokolt MOL részvények (melyek a kapcsolódó opciós jogok alapján kötelezettségként kerülnek kimutatásra) és a visszavásárolt vagy kölcsönadott saját részvények névértékét.</t>
  </si>
  <si>
    <t>Q1 2016 restated</t>
  </si>
  <si>
    <t>Q2 2016 restated</t>
  </si>
  <si>
    <t>Interest expense</t>
  </si>
  <si>
    <t>Kamat bevétel</t>
  </si>
  <si>
    <t>Kamat ráfordítás</t>
  </si>
  <si>
    <t>Net foreign exchange (gain) / loss</t>
  </si>
  <si>
    <t>(Increase) / decrease in other current assets</t>
  </si>
  <si>
    <t>(Increase) / decrease in trade receivable</t>
  </si>
  <si>
    <t>Increase / (decrease) in trade payable</t>
  </si>
  <si>
    <t>Income taxes paid</t>
  </si>
  <si>
    <t>Egyéb forgóeszközök csökkenése / növekedése (-)</t>
  </si>
  <si>
    <t>Net profit for the period attr. to equity holders of the parent</t>
  </si>
  <si>
    <t>EPS, HUF</t>
  </si>
  <si>
    <t>EPS speciális tételek nélkül, HUF</t>
  </si>
  <si>
    <t>Árfolyamnyereség</t>
  </si>
  <si>
    <t>Árfolyamveszteség</t>
  </si>
  <si>
    <t>Dividend income</t>
  </si>
  <si>
    <t>Kamat bevételek</t>
  </si>
  <si>
    <t>Osztalékbevétel</t>
  </si>
  <si>
    <t>Kamat ráfordítások</t>
  </si>
  <si>
    <t>E&amp;P CAPEX (in HUF bn)</t>
  </si>
  <si>
    <t>Kutatás és Termelés beruházások (Mrd Ft)</t>
  </si>
  <si>
    <t>Kiskereskedelem</t>
  </si>
  <si>
    <t>CCS-based operating profit/(loss)</t>
  </si>
  <si>
    <t xml:space="preserve">A Gáz Midstream üzletág üzleti eredménye, a leányvállalati erdmények mellett, tartalmazza a szegmens szintű koszolidációs, valamint az eszközértékesítéssel kapcsolatos egyszeri tételeket. </t>
  </si>
  <si>
    <t>A konszolidált CAPEX értékek az aktivált költségeket nem, de a pénzügyi befektetéseket tartalmazzák.</t>
  </si>
  <si>
    <t>2013-tól kezdődően az INA létesítményei (Sisaki finomító, Rijekai finomító, Molve GTP, Ivanic Grad GTP) az ETS alá tartoznak.</t>
  </si>
  <si>
    <t>Adományok (2013 január 1-től mérve)</t>
  </si>
  <si>
    <t>Üzleti tevékenység eredménye a következő tételek nélkül: az INA akvizíciókori, azóta értékesített készleteinek az első konszolidáció során valós értékre történő átértékelése miatti többlet ráfordítás, szemben az INA-csoport saját eredménykimutatásában bemutatott értékkel (0,2 Mrd Ft 2010. I. negyedévben); az INA létszámleépítési programjára 2010. III. negyedévben, valamint 2011. I. negyedévben képzett céltartalék (4,6 Mrd Ft, melynek jelentős része 2010. IV. negyedévben kifizetésre került 1,7 Mrd Ft); valamint a magyar állam által a hazai energia szektorra kivetett válságadó hatása 2010. III. és IV. negyedévben, valamint 2011. I. negyedévben (14,0 Mrd Ft, 8,3 Mrd Ft, valamint 5,3 Mrd Ft)</t>
  </si>
  <si>
    <t>OTP Alapkezelő</t>
  </si>
  <si>
    <t xml:space="preserve">OTP Fund Management </t>
  </si>
  <si>
    <t xml:space="preserve">Hazai intézményi befektetők </t>
  </si>
  <si>
    <t>Domestic institutional investors</t>
  </si>
  <si>
    <t xml:space="preserve">Hazai magánbefektetők </t>
  </si>
  <si>
    <t xml:space="preserve">Domestic private investors </t>
  </si>
  <si>
    <t>31 Dec 2014</t>
  </si>
  <si>
    <t>31 Mar 2015</t>
  </si>
  <si>
    <t>30 Jun 2015</t>
  </si>
  <si>
    <t>30 Sep 2015</t>
  </si>
  <si>
    <t>31 Dec 2015</t>
  </si>
  <si>
    <t>31 Mar 2016</t>
  </si>
  <si>
    <t>30 Jun 2016</t>
  </si>
  <si>
    <t>30 Sep 2016</t>
  </si>
  <si>
    <t>Nyereségadó ráfordítások / bevételek (-)</t>
  </si>
  <si>
    <t>Total income tax expenses / (income)</t>
  </si>
  <si>
    <t>Q4 2016</t>
  </si>
  <si>
    <t>31-Dec-2016</t>
  </si>
  <si>
    <t>FY 2016</t>
  </si>
  <si>
    <t>Other finance income</t>
  </si>
  <si>
    <t>2016. I-IV. negyedév / 2015. I-IV. negyedév (%)</t>
  </si>
  <si>
    <t>Q1-Q4 2016 vs. Q1-Q4 2015 in %</t>
  </si>
  <si>
    <t xml:space="preserve">Anyagköltség  </t>
  </si>
  <si>
    <t xml:space="preserve">Eladott áruk beszerzési értéke </t>
  </si>
  <si>
    <t>Üzleti tevékenység vesztesége (-) / nyeresége</t>
  </si>
  <si>
    <t xml:space="preserve">Kapott kamatok és kamatjellegű bevételek </t>
  </si>
  <si>
    <t>Kapott osztalék és részesedés</t>
  </si>
  <si>
    <t>Fizetett kamatok</t>
  </si>
  <si>
    <t>Céltartalékok kamathatása</t>
  </si>
  <si>
    <t>Total operating income</t>
  </si>
  <si>
    <t xml:space="preserve">Raw material costs  </t>
  </si>
  <si>
    <t xml:space="preserve">Cost of goods purchased for resale </t>
  </si>
  <si>
    <t>Work performed by the enterprise and capitalized</t>
  </si>
  <si>
    <t>Finance income</t>
  </si>
  <si>
    <t>Unwinding of discount on provisions</t>
  </si>
  <si>
    <t>Other finance expenses</t>
  </si>
  <si>
    <t>Finance expense</t>
  </si>
  <si>
    <t>Total finance gain / (expense), net</t>
  </si>
  <si>
    <t xml:space="preserve">Profit / (loss) before tax </t>
  </si>
  <si>
    <t xml:space="preserve">Non-controlling interests  </t>
  </si>
  <si>
    <t>Income statement (HUF mn)</t>
  </si>
  <si>
    <t>CONSOLIDATED STATEMENT OF OTHER INCOME</t>
  </si>
  <si>
    <t>ÁTFOGÓ JÖVEDELEMKIMUTATÁS</t>
  </si>
  <si>
    <t>Profit / (loss) for the period</t>
  </si>
  <si>
    <t>Other comprehensive income</t>
  </si>
  <si>
    <t>Tárgyidőszak eredménye</t>
  </si>
  <si>
    <t>Egyéb átfogó jövedelem</t>
  </si>
  <si>
    <t>Property, plant and equipment</t>
  </si>
  <si>
    <t>Investments in associated companies and joint ventures</t>
  </si>
  <si>
    <t>Other non-current financial assets</t>
  </si>
  <si>
    <t>Egyéb befektetett pénzügyi eszközök</t>
  </si>
  <si>
    <t>Vevő és egyéb követelések</t>
  </si>
  <si>
    <t>Egyéb pénzügyi eszközök</t>
  </si>
  <si>
    <t>Current assets</t>
  </si>
  <si>
    <t>Trade and other receivables</t>
  </si>
  <si>
    <t>Securities</t>
  </si>
  <si>
    <t>Other current financial assets</t>
  </si>
  <si>
    <t>Eszközök</t>
  </si>
  <si>
    <t>Equity and liabilities</t>
  </si>
  <si>
    <t>Egyéb hosszú lejáratú pénzügyi kötelezettségek</t>
  </si>
  <si>
    <t>Long-term debt</t>
  </si>
  <si>
    <t>Other non-current financial liabilities</t>
  </si>
  <si>
    <t>Deferred tax liabilities</t>
  </si>
  <si>
    <t>Non-current liabilities</t>
  </si>
  <si>
    <t>Current liabilities</t>
  </si>
  <si>
    <t>Egyéb rövid lejáratú pénzügyi kötelezettségek</t>
  </si>
  <si>
    <t>Nyereségadó kötelezettség</t>
  </si>
  <si>
    <t>Egyéb rövid lejáratú kötelezettségek</t>
  </si>
  <si>
    <t>Other current financial liabilities</t>
  </si>
  <si>
    <t>Income tax payable</t>
  </si>
  <si>
    <t>Other current liabilities</t>
  </si>
  <si>
    <t>Adjustments to reconcile profit before tax to net cash provided by operating activities</t>
  </si>
  <si>
    <t>Increase / (decrease) in provisions</t>
  </si>
  <si>
    <t>Net (gain) / loss on asset disposal and divestments</t>
  </si>
  <si>
    <t>Net interest expense / (income)</t>
  </si>
  <si>
    <t>Other finance expense / (income)</t>
  </si>
  <si>
    <t>Total change in working capital o/w:</t>
  </si>
  <si>
    <t>(Increase) / decrease in trade and other receivables</t>
  </si>
  <si>
    <t>Increase / (decrease) in trade and other payables</t>
  </si>
  <si>
    <t>Increase / decrease in other assets and liabilities</t>
  </si>
  <si>
    <t>Net cash provided by / (used in) operating activities</t>
  </si>
  <si>
    <t>Capital expenditures</t>
  </si>
  <si>
    <t>Proceeds from disposal of fixed assets</t>
  </si>
  <si>
    <t>Acquisition of businesses (net of cash)</t>
  </si>
  <si>
    <t>Proceeds from disposal of businesses (net of cash)</t>
  </si>
  <si>
    <t>Increase / decrease in other financial assets</t>
  </si>
  <si>
    <t xml:space="preserve">Issuance of long-term notes </t>
  </si>
  <si>
    <t>Repayment of long-term notes</t>
  </si>
  <si>
    <t>Proceeds from loans and borrowings received</t>
  </si>
  <si>
    <t>Repayments of loans and borrowings</t>
  </si>
  <si>
    <t>Dividends paid to non-controlling interest</t>
  </si>
  <si>
    <t>Net cash (used in) / provided by financing activities</t>
  </si>
  <si>
    <t>Currency translation differences relating to cash and cash equivalents</t>
  </si>
  <si>
    <t>Cash and cash equivalents at the beginning of the period</t>
  </si>
  <si>
    <t>from which:</t>
  </si>
  <si>
    <t>Cash and cash equivalents at the end of the period</t>
  </si>
  <si>
    <t>Az adózás előtti eredmény kiigazitása az üzemi tevékenységből származó nettó pénzáramláshoz</t>
  </si>
  <si>
    <t>Értékcsökkenés, amortizáció, értékvesztés</t>
  </si>
  <si>
    <t>Fizetett nyereségadók</t>
  </si>
  <si>
    <t>Üzleti tevékenység nettó pénzáramlása forgótőke változás nélkül</t>
  </si>
  <si>
    <t>Üzleti tevékenység nettó pénzáramlása</t>
  </si>
  <si>
    <t>Üzleti kombinációk megszerzésére fordított nettó pénzeszköz</t>
  </si>
  <si>
    <t>Üzleti kombinációk eladásából származó nettó pénzeszköz</t>
  </si>
  <si>
    <t>Kapott osztalékok</t>
  </si>
  <si>
    <t>Nem irányító tulajdonosoknak fizetett osztalékok</t>
  </si>
  <si>
    <t>Tranzakciók nem irányító tulajdonosokkal</t>
  </si>
  <si>
    <t>Árfolyam átváltási külömbözetek pénzeszközökön és pénzeszköz egyenértékeseken</t>
  </si>
  <si>
    <t>Pénzeszközök növekedése/(csökkenése)</t>
  </si>
  <si>
    <t xml:space="preserve"> Pénzeszköz állomány az időszak végén</t>
  </si>
  <si>
    <t xml:space="preserve"> ebből:</t>
  </si>
  <si>
    <t>FY 2015
restated</t>
  </si>
  <si>
    <t>Q3 2016
restated</t>
  </si>
  <si>
    <t>31-Dec-2015
restated</t>
  </si>
  <si>
    <t>31-Mar-2016
restated</t>
  </si>
  <si>
    <t>30-Jun-2016
restated</t>
  </si>
  <si>
    <t>30-Sep-2016
restated</t>
  </si>
  <si>
    <t>31-Dec-2016
restated</t>
  </si>
  <si>
    <t>Q2 2016
restated</t>
  </si>
  <si>
    <t>Q1 2016
restated</t>
  </si>
  <si>
    <t>Q1 2015
restated*</t>
  </si>
  <si>
    <t>31-Mar-2015
restated*</t>
  </si>
  <si>
    <t>Q4 2015
restated</t>
  </si>
  <si>
    <t>Q1 2015
restated</t>
  </si>
  <si>
    <t>Average hydrocarbon production of fully consolidated companies</t>
  </si>
  <si>
    <t>Teljeskörűen konszolidált vállalatok átlagos napi szénhidrogén-termelése</t>
  </si>
  <si>
    <t>Oroszország (Baitex)</t>
  </si>
  <si>
    <t>Társult és közös vezetésű vállalatok átlagos napi szénhidrogén-termelése</t>
  </si>
  <si>
    <t>Russia (Baitex)</t>
  </si>
  <si>
    <t>Average hydrocarbon production of joint ventures and associated companies</t>
  </si>
  <si>
    <t>Irak Kurdisztáni Régiója (Pearl Petroleum)</t>
  </si>
  <si>
    <t>Kurdistan Region of Iraq (Pearl Petroleum)</t>
  </si>
  <si>
    <t>Average unit OPEX of fully consolidated companies</t>
  </si>
  <si>
    <t>Average unit OPEX of joint ventures and associated companies</t>
  </si>
  <si>
    <t xml:space="preserve">Teljeskörűen konszolidált vállalatok szénhidrogén-termelésének fajlagos költsége </t>
  </si>
  <si>
    <t>Társult és közös vezetésű vállaltok szénhidrogén termelésének fajlagos költsége</t>
  </si>
  <si>
    <t>Production cost (USD/boe)</t>
  </si>
  <si>
    <t>Fajlagos költség (USD/boe)</t>
  </si>
  <si>
    <t>Átlagos realizált szénhidrogén ár (USD/boe)*</t>
  </si>
  <si>
    <t>Csoportszintű szénhidrogén-termelés fajlagos költsége (USD/boe)*</t>
  </si>
  <si>
    <t>Group level average unit OPEX (USD/boe)*</t>
  </si>
  <si>
    <t>HYDROCARBON PRODUCTION (mboe/d) (gross figures before royalty)</t>
  </si>
  <si>
    <t>Q2 2015
restated*</t>
  </si>
  <si>
    <t>Q3 2015
restated*</t>
  </si>
  <si>
    <t>FY 2015
restated*</t>
  </si>
  <si>
    <t>Q4 2015
restated*</t>
  </si>
  <si>
    <t>Q1 2016
retstated*</t>
  </si>
  <si>
    <t>Q2 2016
restated*</t>
  </si>
  <si>
    <t>Q3 2016
restated*</t>
  </si>
  <si>
    <t>27</t>
  </si>
  <si>
    <t>* As of 2016 MOL Group has revised the presentation format of its financial statements based on international best practice, and with the aim of ensuring compliance with the requirements of International Financial Reporting Standards.</t>
  </si>
  <si>
    <t>Exploration &amp; Production operational data</t>
  </si>
  <si>
    <t>Financial highlights (HUF bn, USD mn)</t>
  </si>
  <si>
    <t>CAPEX (HUF bn, USD mn)</t>
  </si>
  <si>
    <t>31-Mar-2015
restated</t>
  </si>
  <si>
    <t xml:space="preserve">* Due to IFRS requirements, as of 2016, Baitex (Baitugan) production in Russia and Fedorovsky in Kazakhstan are deconsolidated and shown among „JVs and associates”. In addition, the liquids production of Pearl Petroleum from 2016 is also included among „JVs and associates”. </t>
  </si>
  <si>
    <t>Exploration &amp; Production financial results (HUF bn, USD mn)</t>
  </si>
  <si>
    <t>Downstream financial results (HUF bn, USD mn)</t>
  </si>
  <si>
    <t>Gas financial results (HUF bn, USD mn)</t>
  </si>
  <si>
    <t>Special items (HUF mn, USD mn)</t>
  </si>
  <si>
    <t>Financial Statements 2012-2015 (HUF mn)</t>
  </si>
  <si>
    <t>Exploration &amp; Production segment results (in USD mn)</t>
  </si>
  <si>
    <t>Kuatás és Termelés üzletág eredményei (millió USD)</t>
  </si>
  <si>
    <t>E&amp;P CAPEX (in USD mn)</t>
  </si>
  <si>
    <t>Kutatás és Termelés beruházások (millió USD)</t>
  </si>
  <si>
    <t xml:space="preserve">Downstream segment IFRS results* - (in HUF bn) </t>
  </si>
  <si>
    <t>* As of 2017 MOL Group reports retail performance in the Consumer Services segment. Base periods are restated accordingly.</t>
  </si>
  <si>
    <t>Downstream üzletág (IFRS) eredményei* (Mrd Ft)</t>
  </si>
  <si>
    <t>* 2017-től kezdődően a MOL-csoport a Kiskereskedelem eredményeket a Fogyasztói Szolgáltatások szegmensbe sorolja. A bázis időszakok ennek megfelelően módosításra kerültek.</t>
  </si>
  <si>
    <t>Q1 2016
restated*</t>
  </si>
  <si>
    <t>Q4 2016
restated*</t>
  </si>
  <si>
    <t>FY 2016
restated*</t>
  </si>
  <si>
    <t>Downstream üzletág (IFRS) eredményei* (millió USD)</t>
  </si>
  <si>
    <t xml:space="preserve">Downstream segment IFRS results* - (in USD mn) </t>
  </si>
  <si>
    <t xml:space="preserve">CAPEX (in USD mn) </t>
  </si>
  <si>
    <t>Beruházások és befektetések típus szerinti bontásban (millió USD)</t>
  </si>
  <si>
    <t>Beruházások és befektetések (millió USD)</t>
  </si>
  <si>
    <t>Fogyasztói szolgáltatások* IFRS eredmények (Mrd Ft)</t>
  </si>
  <si>
    <t>Consumer Services* IFRS results (in HUF bn)</t>
  </si>
  <si>
    <t>Fogyasztói szolgáltatások* IFRS eredmények (millió USD)</t>
  </si>
  <si>
    <t>Consumer Services* IFRS results (in USD mn)</t>
  </si>
  <si>
    <t>Number of Fresh Corners</t>
  </si>
  <si>
    <t>Fresh Corner-ek száma</t>
  </si>
  <si>
    <t>Total margin split (%)</t>
  </si>
  <si>
    <t>Teljes margin megoszlás (%)</t>
  </si>
  <si>
    <t>Non-fuel</t>
  </si>
  <si>
    <t>Nem-üzemenyag</t>
  </si>
  <si>
    <t>Fuel</t>
  </si>
  <si>
    <t>Üzemanyag</t>
  </si>
  <si>
    <t>Mobility</t>
  </si>
  <si>
    <t>Mobilitás</t>
  </si>
  <si>
    <t>CAPEX by segment(in HUF bn)</t>
  </si>
  <si>
    <t>Beruházások és befektetések szegmensek szerint (Mrd Ft)</t>
  </si>
  <si>
    <t>Beruházások és befektetések szegmensek szerint (millió USD)</t>
  </si>
  <si>
    <t>Gáz Midstream IFRS eredmények (millió USD)</t>
  </si>
  <si>
    <t>Gas segment IFRS results (in USD mn)</t>
  </si>
  <si>
    <t>Nyereségadók bemutatása (millió USD)</t>
  </si>
  <si>
    <t>Income tax expense (USD mn)</t>
  </si>
  <si>
    <t>Fogyasztói szolgáltatások</t>
  </si>
  <si>
    <t>Consumer Services</t>
  </si>
  <si>
    <t>Q1 2017</t>
  </si>
  <si>
    <t>CAPEX by segment(in USD mn)</t>
  </si>
  <si>
    <t xml:space="preserve">CAPEX by type (in USD mn) </t>
  </si>
  <si>
    <t>Total equity and liabilities</t>
  </si>
  <si>
    <t>- pénz- és pénzeszköz egyenértékesek (eszközök)</t>
  </si>
  <si>
    <t>- folyószámlahitel (kötelezettségek)</t>
  </si>
  <si>
    <t xml:space="preserve">    - presented as cash and cash equivalents (assets)</t>
  </si>
  <si>
    <t xml:space="preserve">    - presented as overdraft (liabilities)</t>
  </si>
  <si>
    <t xml:space="preserve">   - presented as cash and cash equivalents (assets)</t>
  </si>
  <si>
    <t xml:space="preserve">   - presented as overdraft (liabilities)</t>
  </si>
  <si>
    <t>Eredménykimutatás (Millió USD)</t>
  </si>
  <si>
    <t>Income statement (USD mn)</t>
  </si>
  <si>
    <t>IFRS szerinti konszolidált mérleg (Millió USD)</t>
  </si>
  <si>
    <t>Consolidated IFRS balance sheet statement (USD mn)</t>
  </si>
  <si>
    <t>Cash flow kimutatás (Millió USD)</t>
  </si>
  <si>
    <t>Consolidated IFRS cash flow statement (USD mn)</t>
  </si>
  <si>
    <t>Q4 2016 restated</t>
  </si>
  <si>
    <t>FY 2016 restated</t>
  </si>
  <si>
    <t>Osztalék</t>
  </si>
  <si>
    <t>Dividends</t>
  </si>
  <si>
    <t>Profit / (loss) for the year</t>
  </si>
  <si>
    <t>Időszak eredménye</t>
  </si>
  <si>
    <t>Other comprehensive income for the year</t>
  </si>
  <si>
    <t>Beruházások (Milliárd Ft)</t>
  </si>
  <si>
    <t>Capital Expenditures (HUF bn)</t>
  </si>
  <si>
    <t>Consumer Services financial results (HUF bn, USD mn)</t>
  </si>
  <si>
    <t>Consumer Services operational data</t>
  </si>
  <si>
    <t>Tax (HUF mn, USD mn)</t>
  </si>
  <si>
    <t>Részvényalapú kifizetés miatti saját tőke változás</t>
  </si>
  <si>
    <t>Olefin products sales within MOL Group*</t>
  </si>
  <si>
    <t>* Includes transfers within petrochemicals segment.</t>
  </si>
  <si>
    <t>* A petrolkémia üzletágon belüli átadásokat is tartalmazza.</t>
  </si>
  <si>
    <t>Operating profit excl. spec. Items</t>
  </si>
  <si>
    <t>Operating profit/(loss) reported excl. Spec</t>
  </si>
  <si>
    <t>Q2 2017</t>
  </si>
  <si>
    <t>Q1 2017
restated</t>
  </si>
  <si>
    <t>Acquisition / divestition of subsidiaries</t>
  </si>
  <si>
    <t>Saját részvények bevonása</t>
  </si>
  <si>
    <t>Leányvállalatok megszerzése / értékesítése</t>
  </si>
  <si>
    <t>Nem irányító tulajdonosok részesedésének megszerzése</t>
  </si>
  <si>
    <t>Page</t>
  </si>
  <si>
    <t>Downstream market &amp; sales data</t>
  </si>
  <si>
    <t>Q3 2017</t>
  </si>
  <si>
    <t>Q1 2017 restated</t>
  </si>
  <si>
    <t>Q2 2017 restated</t>
  </si>
  <si>
    <t>Series "A"</t>
  </si>
  <si>
    <t>Series "B"</t>
  </si>
  <si>
    <t>Series "C"</t>
  </si>
  <si>
    <t>"A" sorozatú</t>
  </si>
  <si>
    <t>"B" sorozatú</t>
  </si>
  <si>
    <t>"C" sorozatú</t>
  </si>
  <si>
    <t xml:space="preserve">* The split of the Company’s 102,428,103 pieces of registered ordinary “A” shares with a par value of HUF 1,000 each to 819,424,824 pieces series “A” MOL shares with a par value of HUF 125, representing an 8-for-1 split, was completed on 28 September 2017. 
</t>
  </si>
  <si>
    <t>Q3 2017*</t>
  </si>
  <si>
    <t>Average realised total hydrocarbon price (USD/boe)</t>
  </si>
  <si>
    <t>Refers to fully consolidated companies.</t>
  </si>
  <si>
    <t>Teljeskörűen konszolidált vállalatokra vonatkozik.</t>
  </si>
  <si>
    <t>Q4 2017</t>
  </si>
  <si>
    <t>FY 2017</t>
  </si>
  <si>
    <t>31-Dec-2017</t>
  </si>
  <si>
    <t xml:space="preserve">FY 2017 </t>
  </si>
  <si>
    <t>Q3 2017 restated</t>
  </si>
  <si>
    <t>MUFG</t>
  </si>
  <si>
    <t>RÉGI Integrált petrolkémiai árrés (EUR/t)</t>
  </si>
  <si>
    <t>OLD Integrated petrochemical margin (EUR/t)</t>
  </si>
  <si>
    <t>ÚJ Csoportszintű petrolkémiai árrés (EUR/t)</t>
  </si>
  <si>
    <t>NEW MOL Group petrochemicals margin (EUR/t)</t>
  </si>
  <si>
    <t xml:space="preserve">Q4 2016 </t>
  </si>
  <si>
    <t xml:space="preserve">Q1 2017 </t>
  </si>
  <si>
    <t>Q3 2016 restated</t>
  </si>
  <si>
    <t xml:space="preserve">FY 2016 </t>
  </si>
  <si>
    <t>Q1 2018</t>
  </si>
  <si>
    <t>UPSTREAM</t>
  </si>
  <si>
    <t>Halálos balesetek száma – Alvállalkozók és harmadik felek (telephelyen belül és kívül)</t>
  </si>
  <si>
    <t>Fatalities – contractors &amp; third parties (onsite &amp; offsite)</t>
  </si>
  <si>
    <t>Q2 2018</t>
  </si>
  <si>
    <t>Q1 2018 restated</t>
  </si>
  <si>
    <t>16</t>
  </si>
  <si>
    <t>2, 3</t>
  </si>
  <si>
    <t>15</t>
  </si>
  <si>
    <t>22</t>
  </si>
  <si>
    <t>12</t>
  </si>
  <si>
    <t>13</t>
  </si>
  <si>
    <t>As of Q2 2013 Integrated petrochemical margin captures MOL Petrochemicals and Slovnaft Petrochemicals numbers, as well. Integrated petrochemical margin of the base periods were modified as well according to the improved methodology. As of January 2018 an updated formula for calculating the „MOL Group petrochemicals margin” was introduced, replacing the previous „Integrated petrochemical margin”. The purpose of the new formula is to better reflect the petchem product slate of the group.</t>
  </si>
  <si>
    <t xml:space="preserve">2013 második negyedévétől az integrált petrolkémiai árrés mutató a MOL Petrolkémia és a Slovnaft Petrochemicals termelés profitabilitás mérésére egyaránt kiterjed. A bázisidőszak integrált petrolkémiai árrés mutatói az új metodika szerint átdolgozásra kerültek. 2018 január elsejétől egy új formulával számított "ÚJ Csoportszintű petrolkémiai árrés" került bevezetésre. Ennek célja, hogy jobban tükrözze a csoport petrolkémiai termék portfólióját. </t>
  </si>
  <si>
    <t>17,20</t>
  </si>
  <si>
    <t>Q3 2018</t>
  </si>
  <si>
    <t>Q2 2018 resteted</t>
  </si>
  <si>
    <t>Other adjustment item</t>
  </si>
  <si>
    <t>30 Sep 2017*</t>
  </si>
  <si>
    <t>Transzformációs projektek</t>
  </si>
  <si>
    <t>Transformational projects</t>
  </si>
  <si>
    <t>Q4 2018</t>
  </si>
  <si>
    <t>FY 2018</t>
  </si>
  <si>
    <t>31-Dec-2018</t>
  </si>
  <si>
    <t>Nyitó állomány változása IFRS standard változás miatt</t>
  </si>
  <si>
    <t>Changes in fair value of debt instruments at fair value through other comprehensive income, net of tax</t>
  </si>
  <si>
    <t>Changes in fair value of equity instruments at fair value through other comprehensive income, net of tax</t>
  </si>
  <si>
    <t>Egyéb átfogó jövedelemmel szemben valós értéken értékelt adósság instrumentumok, halasztott adóhatással együtt</t>
  </si>
  <si>
    <t>Egyéb átfogó jövedelemmel szemben valós értéken értékelt tőke instrumentumok, halasztott adóhatással együtt</t>
  </si>
  <si>
    <t>Propilén</t>
  </si>
  <si>
    <t>Propylene</t>
  </si>
  <si>
    <t>Q1 2019</t>
  </si>
  <si>
    <t>Equity recorded for share based payments</t>
  </si>
  <si>
    <t>Kalegran switch to accrual accounting</t>
  </si>
  <si>
    <t>Kalegran átállás elhatárolás alapú számvitelre</t>
  </si>
  <si>
    <t>MOL-CSOPORT 2019. I. NEGYEDÉVES KONSZOLIDÁLT KIMUTATÁSA A SAJÁT TŐKE VÁLTOZÁSÁRÓL (Millió Ft)</t>
  </si>
  <si>
    <t>Opening changes due to effect of IFRS standard change</t>
  </si>
  <si>
    <t>Change in cash and cash equivalents</t>
  </si>
  <si>
    <t>Change in overdraft</t>
  </si>
  <si>
    <t>Változás pénzeszköz és pénzeszköz egyenértékesek állományában</t>
  </si>
  <si>
    <t>Folyószámlahitel változása</t>
  </si>
  <si>
    <t>Mezőfejlesztés</t>
  </si>
  <si>
    <t>Field Development</t>
  </si>
  <si>
    <t>o/w Petrochemicals</t>
  </si>
  <si>
    <t>* A Társaság 102.428.103 darab, egyenként 1.000 forint névértékű „A” sorozatú törzsrészvényének – a névérték nyolcadolásával – 819.424.824 darab, egyenként 125 forint névértékű „A” sorozatú MOL részvénnyé történő átalakítása 2017. szeptember 28-án zárult le.</t>
  </si>
  <si>
    <t xml:space="preserve">* The split of the Company’s 102,428,103 pieces of registered ordinary “A” shares with a par value of HUF 1,000 each to 819,424,824 pieces series “A” MOL shares with a par value of HUF 125, representing an 8-for-1 split, was completed on 28 September 2017. </t>
  </si>
  <si>
    <t>EBITDA speciális tételek nélkül összesen</t>
  </si>
  <si>
    <t>Q2 2019</t>
  </si>
  <si>
    <t>Maecenas Corvini Foundation</t>
  </si>
  <si>
    <t>Maecenas Corvini Alapítvány</t>
  </si>
  <si>
    <t>Q2 2018 restated</t>
  </si>
  <si>
    <t>Q3 2019</t>
  </si>
  <si>
    <t>31-Mar-2018 resteted</t>
  </si>
  <si>
    <t>31-May-2018 restated</t>
  </si>
  <si>
    <t>Q4 2019</t>
  </si>
  <si>
    <t>FY 2019</t>
  </si>
  <si>
    <t>Volume of hydrocarbon content of spills</t>
  </si>
  <si>
    <t>CEGH gas price (EUR/MWh)</t>
  </si>
  <si>
    <t>CEGH gázár (EUR/MWh)</t>
  </si>
  <si>
    <t>Q1 2020</t>
  </si>
  <si>
    <t>Q2 2020</t>
  </si>
  <si>
    <t>Azerbajdzsán</t>
  </si>
  <si>
    <t>Azerbaijan</t>
  </si>
  <si>
    <t>Csoportszintű Upstream eszközökön elszámolt értékvesztés</t>
  </si>
  <si>
    <t>Impairment on Upstream assets in the Group</t>
  </si>
  <si>
    <t>Other changes in equity</t>
  </si>
  <si>
    <t>Egyéb változások saját tőkében</t>
  </si>
  <si>
    <t>Q3 2020</t>
  </si>
  <si>
    <t>Employee benefits expense</t>
  </si>
  <si>
    <t>Share of after-tax results of associates and joint ventures</t>
  </si>
  <si>
    <t>Owners of parent</t>
  </si>
  <si>
    <t>Basic earnings per share attributable to owners of the parent (HUF)</t>
  </si>
  <si>
    <t>Diluted earnings per share attributable to owners of the parent (HUF)</t>
  </si>
  <si>
    <t>Other comprehensive income to be reclassified to profit or loss in subsequent periods:</t>
  </si>
  <si>
    <t>Exchange differences on translating foreign operations, net of tax</t>
  </si>
  <si>
    <t>Nettó befektetés-fedezeti ügyletek adóhatással együtt</t>
  </si>
  <si>
    <t>Changes in fair value of cash flow hedges, net of tax</t>
  </si>
  <si>
    <t>Share of other comprehensive income of associates and joint ventures</t>
  </si>
  <si>
    <t>Net other comprehensive income to be reclassified 
to profit or loss in subsequent periods</t>
  </si>
  <si>
    <t>Remeasurement of post-employment benefit obligations</t>
  </si>
  <si>
    <t>Net other comprehensive income not to be reclassified to profit or loss in subsequent periods</t>
  </si>
  <si>
    <t>Other comprehensive income not to be reclassified to profit or loss in subsequent periods:</t>
  </si>
  <si>
    <t>Equity</t>
  </si>
  <si>
    <t>Retained earnings and other reserves</t>
  </si>
  <si>
    <t>Profit / (loss) for the year attr. to owners of the parent</t>
  </si>
  <si>
    <t>Equity attributable to owners of the parent</t>
  </si>
  <si>
    <t>Non-current provisions</t>
  </si>
  <si>
    <t>Current provisions</t>
  </si>
  <si>
    <t>Dividends paid to owners of parent</t>
  </si>
  <si>
    <t>A következő időszakokban a konszolidált jövedelemre vonatkozó kimutatásban elszámolandó egyéb átfogó jövedelem:</t>
  </si>
  <si>
    <t>Külföldi tevékenységek beszámolási pénznemre történő átszámítása miatti átváltási különbözet adóhatással együtt</t>
  </si>
  <si>
    <t>Cash-flow fedezeti ügyletek, halasztott adóhatással együtt</t>
  </si>
  <si>
    <t>A következő időszakokban a konszolidált jövedelemre vonatkozó kimutatásban nem elszámolandó egyéb átfogó jövedelem:</t>
  </si>
  <si>
    <t>Nyugdíj céltartalék kötelezettség saját tőkében könyvelt aktuáriusi nyeresége (+) / vesztesége (-)</t>
  </si>
  <si>
    <t>Anyavállalati részvényesek részesedése</t>
  </si>
  <si>
    <t>Eszköz értékesítés és divesztíció nyeresége (-) / vesztesége</t>
  </si>
  <si>
    <t>Kamatráfordítások és kamatbevételek (-) nettó eredménye</t>
  </si>
  <si>
    <t>Egyéb pénzügyi ráfordítások és bevételek (-) nettó eredménye</t>
  </si>
  <si>
    <t>Egyéb tételekételek</t>
  </si>
  <si>
    <t>Működő tőke változása:</t>
  </si>
  <si>
    <t>Készletek növekedése (-) / csökkenése</t>
  </si>
  <si>
    <t>Vevő- és egyéb követelések növekedése (-) / csökkenése</t>
  </si>
  <si>
    <t>Szállítók és egyéb kötelezettségek növekedése / csökkenése (-)</t>
  </si>
  <si>
    <t>Egyéb követelések és kötelezettségek növekedése (-) / csökkenése</t>
  </si>
  <si>
    <t>Beruházások</t>
  </si>
  <si>
    <t>Tárgyi eszközök és immateriális javak értékesítésének bevétele</t>
  </si>
  <si>
    <t>Egyéb pénzügyi eszközök növekedése (-) / csökkenése</t>
  </si>
  <si>
    <t>Befektetési tevékenységre fordított pénzáramlás</t>
  </si>
  <si>
    <t>Hosszú lejáratú kötvények kibocsátása</t>
  </si>
  <si>
    <t>Hosszú lejáratú kötvények visszafizetése</t>
  </si>
  <si>
    <t>Finanszírozási tevékenységre fordított pénzáramlás</t>
  </si>
  <si>
    <t>Értékesítésre tartott eszközök</t>
  </si>
  <si>
    <t xml:space="preserve"> Saját tőke</t>
  </si>
  <si>
    <t>Anyavállalati részvényesek részesedésére jutó eredmény</t>
  </si>
  <si>
    <t>Anyavállalati részvényesek részesedése a saját tőkéből</t>
  </si>
  <si>
    <t>Nem irányító tulajdonosok részesedésére jutó eredmény</t>
  </si>
  <si>
    <t>Céltartalékok várható kötelezettségekre - hosszú távú</t>
  </si>
  <si>
    <t>Halasztott adókötelezettségek</t>
  </si>
  <si>
    <t>Céltartalék várható kötelezettségekre - rövid távú</t>
  </si>
  <si>
    <t>Összes saját tőke és kötelezettség</t>
  </si>
  <si>
    <t>Basic earnings per share attributable to owners of the parent (USD)</t>
  </si>
  <si>
    <t>Diluted earnings per share attributable to owners of the parent (USD)</t>
  </si>
  <si>
    <t>Anyavállalati részvényeseket megillető egy részvényre jutó eredmény (USD)</t>
  </si>
  <si>
    <t>Anyavállalati részvényeseket megillető egy részvényre jutó higított eredmény (USD)</t>
  </si>
  <si>
    <t>Egyéb tételek</t>
  </si>
  <si>
    <t>Pénzeszköz és pénzeszköz egyenértékesek állományának növekedése (+) / csökkenése (-)</t>
  </si>
  <si>
    <t>Treasury share transactions</t>
  </si>
  <si>
    <t>Reserve of exchange differences on translation</t>
  </si>
  <si>
    <t>Retained earnings with profit for the year attr. to owners of parent</t>
  </si>
  <si>
    <t>Q1 2020
restated</t>
  </si>
  <si>
    <t>Q2 2020
restated</t>
  </si>
  <si>
    <t>DOWNSTREAM</t>
  </si>
  <si>
    <t>Sisak impairment</t>
  </si>
  <si>
    <t>Sisak értékvesztés</t>
  </si>
  <si>
    <t>Provision release for legal claims (Creditor Gamma)</t>
  </si>
  <si>
    <t>Jogi ügy miatti céltartalék feloldás (Creditor Gamma)</t>
  </si>
  <si>
    <t>Renewables and Green Energy</t>
  </si>
  <si>
    <t>Megújuló és zöld energia</t>
  </si>
  <si>
    <t>Q1 2020
Restated</t>
  </si>
  <si>
    <t>Q2 2020
Restated</t>
  </si>
  <si>
    <t>FY 2019
Restated</t>
  </si>
  <si>
    <t>Q4 2020</t>
  </si>
  <si>
    <t>FY 2020</t>
  </si>
  <si>
    <t>Q3 2020 restated</t>
  </si>
  <si>
    <t>Q1 2020 Restated</t>
  </si>
  <si>
    <t>Q3 2020 Restated</t>
  </si>
  <si>
    <t>Q2 2020 Restated</t>
  </si>
  <si>
    <t>Net issue / repurchase of treasury shares</t>
  </si>
  <si>
    <t>Saját részvény tranzakciók hatása</t>
  </si>
  <si>
    <t>Commerzbank AG</t>
  </si>
  <si>
    <t>Special items - operating profit</t>
  </si>
  <si>
    <t>Gain on INAgip acquisition</t>
  </si>
  <si>
    <t>INAgip felvásárlás nyeresége</t>
  </si>
  <si>
    <t>Impairment reversal in Growest</t>
  </si>
  <si>
    <t>MOLGROWEST (I) értékvesztés visszaírás</t>
  </si>
  <si>
    <t>Kalinovac field impairment in INA Group</t>
  </si>
  <si>
    <t>Kalinovac mező értékvesztés, INA-csoport</t>
  </si>
  <si>
    <t>Molve field impairment in INA Group</t>
  </si>
  <si>
    <t>Molve mező értékvesztés, INA-csoport</t>
  </si>
  <si>
    <t>Year-end impairments (mainly in Hungary)</t>
  </si>
  <si>
    <t>Év végi értékvesztések (főleg Magyarország)</t>
  </si>
  <si>
    <t>Unutilised refinery impairment</t>
  </si>
  <si>
    <t>Használaton kívüli finomítói egységeken elszámolt értékvesztés</t>
  </si>
  <si>
    <t>Environmental provision</t>
  </si>
  <si>
    <t>Környezetvédelmi céltartalék</t>
  </si>
  <si>
    <t>HCK (HydroCracker) impairment</t>
  </si>
  <si>
    <t>HCK (Hidrokrakkoló) értékvesztés</t>
  </si>
  <si>
    <t>Penalty from LDPE 4 constructor Slovnaft</t>
  </si>
  <si>
    <t>Kártérítés LDPE 4 kivitelezőtől Slovnaft</t>
  </si>
  <si>
    <t>CORPORATE AND OTHER</t>
  </si>
  <si>
    <t>Impairment in CEGE</t>
  </si>
  <si>
    <t>Értékvesztés a CEGE Csoportban</t>
  </si>
  <si>
    <t>Crosco impairment</t>
  </si>
  <si>
    <t>Crosco értékvesztés</t>
  </si>
  <si>
    <t>Special items - EBITDA</t>
  </si>
  <si>
    <t>TOTAL IMPACT OF SPECIAL ITEMS ON  EBITDA</t>
  </si>
  <si>
    <t>Q1 2021</t>
  </si>
  <si>
    <t>Urals-Brent spread (USD/bbl)</t>
  </si>
  <si>
    <t>Q2 2021</t>
  </si>
  <si>
    <t>Befektetési célú ingatlanok</t>
  </si>
  <si>
    <t>Investment property</t>
  </si>
  <si>
    <t>Q4 2020
Restated</t>
  </si>
  <si>
    <t>Q1 2021
Restated</t>
  </si>
  <si>
    <t>All figures have been calculated by converting the results of each month in the period on its actual monthly average HUF/USD rate.</t>
  </si>
  <si>
    <t>Összes időszaknál minden hónap adott havi átlagos HUF / USD devizaárfolyamát használtuk.</t>
  </si>
  <si>
    <t>Q3 2021</t>
  </si>
  <si>
    <t>MOL New Europe Foundation</t>
  </si>
  <si>
    <t>MOL-Új Európa Alapítvány</t>
  </si>
  <si>
    <t>Q2 2021 Restated</t>
  </si>
  <si>
    <t>Mathias Corvinus Collegium Alapítvány</t>
  </si>
  <si>
    <t>Mathias Corvinus Collegium Foundation</t>
  </si>
  <si>
    <t>Q4 2021</t>
  </si>
  <si>
    <t>FY 2021</t>
  </si>
  <si>
    <t>Total MOL Group refinery margin UPDATED</t>
  </si>
  <si>
    <t>Complex refinery margin (MOL+Slovnaft) UPDATED</t>
  </si>
  <si>
    <t>Csoportszintű finomítói árrés FRISSÍTETT (USD/bbl)</t>
  </si>
  <si>
    <t>Komplex finomítói árrés FRISSÍTETT (MOL + Slovnaft) (USD/bbl)</t>
  </si>
  <si>
    <t>Liabilities classified as held for sale</t>
  </si>
  <si>
    <t>Értékesítésre tartott kötelezettségek</t>
  </si>
  <si>
    <t>Environmental provision (INA)</t>
  </si>
  <si>
    <t>Környezetvédelmi céltartalék (INA)</t>
  </si>
  <si>
    <t>Provision release for legal claims (Creditor Beta)</t>
  </si>
  <si>
    <t>Jogi ügy miatti céltartalék feloldás (Creditor Beta)</t>
  </si>
  <si>
    <t>Total MOL Group refinery margin (USD/bbl) UPDATED</t>
  </si>
  <si>
    <t>Complex refinery margin (MOL+Slovnaft) (USD/bbl) UPDATED</t>
  </si>
  <si>
    <t>Csoportszintű finomítói árrés (USD/bbl) FRISSÍTETT</t>
  </si>
  <si>
    <t>Komplex finomítói árrés (MOL+Slovnaft) (USD/bbl) FRISSÍTETT</t>
  </si>
  <si>
    <t>Q4 2020
restated</t>
  </si>
  <si>
    <t>FY 2020
restated</t>
  </si>
  <si>
    <t>FY 2020 restated</t>
  </si>
  <si>
    <t>Tárgyidőszaki teljes átfogó jövedelem módosított</t>
  </si>
  <si>
    <t>Total comprehensive income for the period restated</t>
  </si>
  <si>
    <t>Q1 2022</t>
  </si>
  <si>
    <t>31-Dec-2020
restated</t>
  </si>
  <si>
    <t>Q2 2021*</t>
  </si>
  <si>
    <t>Q3 2021*</t>
  </si>
  <si>
    <t>Q4 2021*</t>
  </si>
  <si>
    <t>FY 2021*</t>
  </si>
  <si>
    <t>Q1 2022*</t>
  </si>
  <si>
    <t>2021.03.31
restated</t>
  </si>
  <si>
    <t>Q1 2021*
restated</t>
  </si>
  <si>
    <t>Profit for the period from continuing operations</t>
  </si>
  <si>
    <t>Profit / (Loss) for the period from discontinued operations</t>
  </si>
  <si>
    <t>Időszak eredménye folytatódó tevékenységből</t>
  </si>
  <si>
    <t>Időszak eredménye megszűnő tevékenységből</t>
  </si>
  <si>
    <t xml:space="preserve">Anyavállalati részvényesek részesedése a folytatódó tevékenység eredményéből </t>
  </si>
  <si>
    <t>Nem irányító tulajdonosok részesedése a folytatódó tevékenység eredményből</t>
  </si>
  <si>
    <t>Owners of parent from continuing operation</t>
  </si>
  <si>
    <t>Non-controlling interests from continuing operation</t>
  </si>
  <si>
    <t>Basic earnings per share attributable to owners of the parent (HUF) from continuing operation</t>
  </si>
  <si>
    <t>Diluted earnings per share attributable to owners of the parent (HUF) from continuing operation</t>
  </si>
  <si>
    <t>Anyavállalati részvényeseket megillető egy részvényre jutó eredmény (Ft) folytatódó tevékenységből</t>
  </si>
  <si>
    <t>Anyavállalati részvényeseket megillető egy részvényre jutó higított eredmény (Ft) folytatódó tevékenységből</t>
  </si>
  <si>
    <t>Profit before tax from continuing operation</t>
  </si>
  <si>
    <t>Profit before tax from discontinued operation</t>
  </si>
  <si>
    <t>Adózás előtti eredmény folytatódó tevékenységből</t>
  </si>
  <si>
    <t>Adózás előtti eredmény megszűnő tevékenységből</t>
  </si>
  <si>
    <t>Q1 2021*
restate</t>
  </si>
  <si>
    <t>TOTAL EBITDA from continuing operation</t>
  </si>
  <si>
    <t>Külső értékesítés nettó árbevétele összesen folytatódó tevékenységből</t>
  </si>
  <si>
    <t>EBITDA összesen folytatódó tevékenységből</t>
  </si>
  <si>
    <t>EBITDA speciális tételek nélkül összesen folytatódó tevékenységből</t>
  </si>
  <si>
    <t>Total EBITDA  excluding special items from continuing operation</t>
  </si>
  <si>
    <t>Total depreciation from continuing operation</t>
  </si>
  <si>
    <t>Értékcsökkenés összesen folytatódó tevékenységből</t>
  </si>
  <si>
    <t>Total operating profit from continuing operation</t>
  </si>
  <si>
    <t>Üzleti eredmény összesen folytatódó tevékenységből</t>
  </si>
  <si>
    <t>Üzleti eredmény speciális tét. nélkül összesen folytatódó tevékenységből</t>
  </si>
  <si>
    <t>Üzleti eredmény speciális tét. nélkül megszűnő tevékenységből</t>
  </si>
  <si>
    <t>EBITDA  excluding special items from discontinued operation</t>
  </si>
  <si>
    <t>Operating profit from discontinued operation</t>
  </si>
  <si>
    <t>Üzleti eredmény megszűnő tevékenységből</t>
  </si>
  <si>
    <t>Depreciation from discontinued operation</t>
  </si>
  <si>
    <t>Értékcsökkenés megszűnő tevékenységből</t>
  </si>
  <si>
    <t>EBITDA speciális tételek nélkül megszűnő tevékenységből</t>
  </si>
  <si>
    <t>EBITDA from discontinued operation</t>
  </si>
  <si>
    <t>EBITDA megszűnő tevékenységből</t>
  </si>
  <si>
    <t>Net external sales revenues from discontinued operation</t>
  </si>
  <si>
    <t>Total net external sales revenues from continuing operation</t>
  </si>
  <si>
    <t>Külső értékesítés nettó árbevétele megszűnő tevékenységből</t>
  </si>
  <si>
    <t>EBITDA excluding special items from discontinued operation</t>
  </si>
  <si>
    <t>Operating profit excl.spec.items from continuing operation</t>
  </si>
  <si>
    <t>Üzleti eredmény speciális tételek nélkül folytatódó tevékenységből</t>
  </si>
  <si>
    <t>Total impact of special items on operating profit from continuing operation</t>
  </si>
  <si>
    <t>Üzleti eredményt érintő speciális tételek  folytatódó tevékenységből</t>
  </si>
  <si>
    <t>Operating profit from continuing operation</t>
  </si>
  <si>
    <t>Üzleti eredmény folytatódó tevékenységből</t>
  </si>
  <si>
    <t>EBITDA EXCLUDING SPECIAL  ITEMS from continuing operation</t>
  </si>
  <si>
    <t>EBITDA speciális tételek nélkül folytatódó tevékenységből</t>
  </si>
  <si>
    <t>TOTAL IMPACT OF SPECIAL ITEMS ON  EBITDA from continuing operation</t>
  </si>
  <si>
    <t>EBITDA-t érintő speciális tételek összesen folytatódó tevékenységből</t>
  </si>
  <si>
    <t>EBITDA from continuing operation</t>
  </si>
  <si>
    <t>EBITDA folytatódó tevékenységből</t>
  </si>
  <si>
    <t>Operating profit excl.spec.items from continuing operation folytatódó tevékenységből</t>
  </si>
  <si>
    <t>Üzleti eredményt érintő speciális tételek összesen folytatódó tevékenységből</t>
  </si>
  <si>
    <t>Eredménykimutatás és EPS számok a folytatódó tevékenységre vonatkoznak.</t>
  </si>
  <si>
    <t>Income statement and EPS numbers relating to continuing operation.</t>
  </si>
  <si>
    <t>*</t>
  </si>
  <si>
    <t xml:space="preserve">Anyavállalati részvényesek részesedése a megszűnő tevékenység eredményéből </t>
  </si>
  <si>
    <t>Nem irányító tulajdonosok részesedése a megszűnő tevékenység eredményből</t>
  </si>
  <si>
    <t>Owners of parent from discontinued operation</t>
  </si>
  <si>
    <t>Non-controlling interests from discontinued operation</t>
  </si>
  <si>
    <t>Profit / (loss) for the period from continuing operations</t>
  </si>
  <si>
    <t>Profit / (loss) for the period from discountinued operations</t>
  </si>
  <si>
    <t>Tárgyidőszak eredménye folytatódó tevékenységből</t>
  </si>
  <si>
    <t>Tárgyidőszak eredménye megszűnő tevékenységből</t>
  </si>
  <si>
    <t>Külföldi tevékenységek beszámolási pénznemre történő átszámítása miatti átváltási különbözet adóhatással együtt megszűnő tevékenységből</t>
  </si>
  <si>
    <t>Exchange differences on translating disctountinued operations, net of tax</t>
  </si>
  <si>
    <t>Other comprehensive income from continuing operation / (loss) for the year, net of tax</t>
  </si>
  <si>
    <t>A következő időszakokban a konszolidált jövedelemre vonatkozó kimutatásban elszámolandó egyéb átfogó jövedelem folytatódó tevékenységből:</t>
  </si>
  <si>
    <t>Időszak egyéb átfogó jövedelme folytatódó tevékenységből adóhatással együtt</t>
  </si>
  <si>
    <t>Total comprehensive income from continuing operation for the period</t>
  </si>
  <si>
    <t>Total comprehensive income from discontinued operation for the period</t>
  </si>
  <si>
    <t>Tárgyidőszaki teljes átfogó jövedelem folytatódó tevékenységből</t>
  </si>
  <si>
    <t>Tárgyidőszaki teljes átfogó jövedelem megszűnő tevékenységből</t>
  </si>
  <si>
    <t>Anyavállalati részvényesek részesedése folytatódó tevékenységből</t>
  </si>
  <si>
    <t>Külső tulajdonosok részesedése folytatódó tevékenységből</t>
  </si>
  <si>
    <t>Anyavállalati részvényesek részesedése megszűnő tevékenységből</t>
  </si>
  <si>
    <t>Külső tulajdonosok részesedése megszűnő tevékenységből</t>
  </si>
  <si>
    <t>Equity holders of the parent from continuing operation</t>
  </si>
  <si>
    <t>Non-controlling interest  from continuing operation</t>
  </si>
  <si>
    <t>Equity holders of the parent from discontinued operation</t>
  </si>
  <si>
    <t>Non-controlling interest  from discontinued operation</t>
  </si>
  <si>
    <t>Profit / (loss) for the year from discontinued operation</t>
  </si>
  <si>
    <t>Other comprehensive income / (loss) for the year from discontinued operation</t>
  </si>
  <si>
    <t>Tárgyidőszaki egyéb átfogó jövedelem adóhatással együtt megszűnő tevékenységből</t>
  </si>
  <si>
    <t>Opening balance 01 Jan 2022</t>
  </si>
  <si>
    <t>Nyitó állomány
2022. jan. 1.</t>
  </si>
  <si>
    <r>
      <t>MOL Group</t>
    </r>
    <r>
      <rPr>
        <b/>
        <sz val="14"/>
        <color theme="0"/>
        <rFont val="Arial"/>
        <family val="2"/>
        <charset val="238"/>
      </rPr>
      <t xml:space="preserve"> 
</t>
    </r>
    <r>
      <rPr>
        <b/>
        <sz val="18"/>
        <color theme="0"/>
        <rFont val="Arial"/>
        <family val="2"/>
        <charset val="238"/>
      </rPr>
      <t>Flash Report tables
2012-2022</t>
    </r>
  </si>
  <si>
    <t>Financial Statements 2015-2022* (HUF mn)</t>
  </si>
  <si>
    <t>Financial Statements 2015-2022 (USD mn)</t>
  </si>
  <si>
    <t>Restated</t>
  </si>
  <si>
    <t>TOTAL from continuing operation</t>
  </si>
  <si>
    <t>TOTAL from discontinued operation</t>
  </si>
  <si>
    <t xml:space="preserve"> TOTAL from discontinued operation</t>
  </si>
  <si>
    <t>Összesen  folytatódó tevékenységből</t>
  </si>
  <si>
    <t>Összesen folytatódó tevékenységből</t>
  </si>
  <si>
    <t>Összesen megszűnő tevékenységből</t>
  </si>
  <si>
    <t>Összesenmegszűnő tevékenységből</t>
  </si>
  <si>
    <t>Group level average hydrocarbon production* from continuing operation</t>
  </si>
  <si>
    <t>Group level average hydrocarbon production*  from discontinued operation</t>
  </si>
  <si>
    <t>Csoportszintű átlagos napi szénhidrogén termelés*  folytatódó tevékenységből</t>
  </si>
  <si>
    <t>Csoportszintű átlagos napi szénhidrogén termelés* megszűnő tevékenységből</t>
  </si>
  <si>
    <t>Total from continuing operation</t>
  </si>
  <si>
    <t>Total  from discontinued operation</t>
  </si>
  <si>
    <t xml:space="preserve">MOL Nyrt. KMRP Szervezet 2021-1, 2021-2 </t>
  </si>
  <si>
    <t xml:space="preserve">MOL Plc. ESOP Organization 2021-1, 2021-2 </t>
  </si>
  <si>
    <t>Change in cash and cash equivalents classified as asset held for sale</t>
  </si>
  <si>
    <t>Változás az értékesítésre tartott eszközök közé sorolt pénzeszköz és pénzeszköz egyenértékesek állományában</t>
  </si>
  <si>
    <t>Újrabesz. árakkal becsült „tiszta” EBITDA speciális tételek nélkül megszűnő tevékenységből</t>
  </si>
  <si>
    <t>Clean CCS-based EBITDA excluding special items from continuing operation</t>
  </si>
  <si>
    <t>Újrabesz. árakkal becsült „tiszta” EBITDA speciális tételek nélkül folytatódó tevékenységből</t>
  </si>
  <si>
    <t>Clean CCS-based EBITDA excluding special items from discontinued operation</t>
  </si>
  <si>
    <t>Q2 2022*</t>
  </si>
  <si>
    <t>Q2 2022</t>
  </si>
  <si>
    <t>Brent-based total MOL Group refinery margin (USD/bbl)</t>
  </si>
  <si>
    <t>Csoportszintű Brent alapú finomítói árrés (USD/bbl)</t>
  </si>
  <si>
    <t>Brent-based Complex refinery margin (MOL+Slovnaft) (USD/bbl)</t>
  </si>
  <si>
    <t>Komplex Brent alapú finomítói árrés (MOL+Slovnaft) (USD/bbl)</t>
  </si>
  <si>
    <t>Záró állomány
2021. dec. 31.</t>
  </si>
  <si>
    <t>TTF gáz ár (EUR/MWh)</t>
  </si>
  <si>
    <t>TTF gas price (EUR/MWh)</t>
  </si>
  <si>
    <t>Speciális tételek - üzleti eredmény (HUF mn)</t>
  </si>
  <si>
    <t>Speciális tételek - EBITDA (HUF mn)</t>
  </si>
  <si>
    <t>Speciális tételek - üzleti eredmény (USD mn)</t>
  </si>
  <si>
    <t>Speciális tételek - EBITDA (USD mn)</t>
  </si>
  <si>
    <t xml:space="preserve">Closing balance 31 Dec 2021 </t>
  </si>
  <si>
    <t>Opening balance 01 Jan 2021 Restated</t>
  </si>
  <si>
    <t>Nyitó állomány
2021. jan. 1. Módosított</t>
  </si>
  <si>
    <t>Q3 2022*</t>
  </si>
  <si>
    <t>Q3 2022</t>
  </si>
  <si>
    <t>Q3 2022 vs. Q3 2021 in %</t>
  </si>
  <si>
    <t>2022. III. n.év / 2021. III. n.év (%)</t>
  </si>
  <si>
    <t>2022. I-III. n.év / 2021. n.év (%)</t>
  </si>
  <si>
    <t>Q1-Q3 2022 vs. Q1-Q3 2021 in %</t>
  </si>
  <si>
    <t>Closing balance 30 September 2022</t>
  </si>
  <si>
    <t>Closing balance 30 September 2021</t>
  </si>
  <si>
    <t>Záró állomány
2022. szeptember 30.</t>
  </si>
  <si>
    <t>Záró állomány
2021. szeptember 30.</t>
  </si>
  <si>
    <t>Q1-Q3 2022</t>
  </si>
  <si>
    <t>Q1-Q3 2021</t>
  </si>
  <si>
    <t>Q3 2023</t>
  </si>
  <si>
    <t>INTERIM CONSOLIDATED STATEMENTS OF CHANGES IN EQUITY FOR MOL GROUP FOR THE PERIOD ENDED 30 September 2022 (HUF mn)</t>
  </si>
  <si>
    <t>Részesedés a társúlt és közös vezetésű vállalkozások eredményéből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</si>
</sst>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3">
    <numFmt numFmtId="41" formatCode="_-* #,##0_-;\-* #,##0_-;_-* &quot;-&quot;_-;_-@_-"/>
    <numFmt numFmtId="44" formatCode="_-* #,##0.00\ &quot;Ft&quot;_-;\-* #,##0.00\ &quot;Ft&quot;_-;_-* &quot;-&quot;??\ &quot;Ft&quot;_-;_-@_-"/>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0\ _F_t_-;\-* #,##0\ _F_t_-;_-* &quot;-&quot;\ _F_t_-;_-@_-"/>
    <numFmt numFmtId="171" formatCode="_-* #,##0.00\ _F_t_-;\-* #,##0.00\ _F_t_-;_-* &quot;-&quot;??\ _F_t_-;_-@_-"/>
    <numFmt numFmtId="172" formatCode="_-* #,##0.00\ &quot;kn&quot;_-;\-* #,##0.00\ &quot;kn&quot;_-;_-* &quot;-&quot;??\ &quot;kn&quot;_-;_-@_-"/>
    <numFmt numFmtId="173" formatCode="_-* #,##0.00\ _k_n_-;\-* #,##0.00\ _k_n_-;_-* &quot;-&quot;??\ _k_n_-;_-@_-"/>
    <numFmt numFmtId="174" formatCode="#,##0.0_);\(#,##0.0\)"/>
    <numFmt numFmtId="175" formatCode="#,##0;\(#,##0\)"/>
    <numFmt numFmtId="176" formatCode="#,##0.0"/>
    <numFmt numFmtId="177" formatCode="0.0"/>
    <numFmt numFmtId="178" formatCode="General_)"/>
    <numFmt numFmtId="179" formatCode="#,##0.0;[Red]\-#,##0.0"/>
    <numFmt numFmtId="180" formatCode="#,##0;[Red]&quot;▲&quot;#,##0"/>
    <numFmt numFmtId="181" formatCode="0.0000"/>
    <numFmt numFmtId="182" formatCode="0.000"/>
    <numFmt numFmtId="183" formatCode="0;[Red]\-0"/>
    <numFmt numFmtId="184" formatCode="[DBNum3][$-411]&quot;平成&quot;e&quot;年&quot;m&quot;月&quot;d&quot;日&quot;"/>
    <numFmt numFmtId="185" formatCode="yy/mm/dd"/>
    <numFmt numFmtId="186" formatCode="[$-411]ge\.mm\.dd"/>
    <numFmt numFmtId="187" formatCode="_(* #,##0.0_);_(* \(#,##0.0\);_(* &quot;--- &quot;_)"/>
    <numFmt numFmtId="188" formatCode="#,##0;\-#,##0;&quot;-&quot;"/>
    <numFmt numFmtId="189" formatCode="###,###,##0;\-###,###,##0"/>
    <numFmt numFmtId="190" formatCode="###,###,###,##0;\-###,###,##0"/>
    <numFmt numFmtId="191" formatCode="0.0%"/>
    <numFmt numFmtId="192" formatCode="#\ ##0;[Red]\-#\ ##0"/>
    <numFmt numFmtId="193" formatCode="0.00\x;&quot;NEG&quot;"/>
    <numFmt numFmtId="194" formatCode="&quot;$&quot;#,##0.0_);\(&quot;$&quot;#,##0.0\)"/>
    <numFmt numFmtId="195" formatCode="&quot;$&quot;#,##0\ ;\(&quot;$&quot;#,##0\)"/>
    <numFmt numFmtId="196" formatCode="0.000_);[Red]\(0.000\)"/>
    <numFmt numFmtId="197" formatCode="#,##0.???_);\(#,##0.???\)"/>
    <numFmt numFmtId="198" formatCode="_-* #,##0.00\ [$€-1]_-;\-* #,##0.00\ [$€-1]_-;_-* &quot;-&quot;??\ [$€-1]_-"/>
    <numFmt numFmtId="199" formatCode="_-* #,##0.00\ _D_M_-;\-* #,##0.00\ _D_M_-;_-* &quot;-&quot;??\ _D_M_-;_-@_-"/>
    <numFmt numFmtId="200" formatCode="#,##0.0\ ;\(#,##0.0\)"/>
    <numFmt numFmtId="201" formatCode=";;;"/>
    <numFmt numFmtId="202" formatCode="###,###,##0;[Red]\-###,###,##0"/>
    <numFmt numFmtId="203" formatCode="000,000"/>
    <numFmt numFmtId="204" formatCode="#.\ ##0;[Red]\-#.\ ##0"/>
    <numFmt numFmtId="205" formatCode="###\ ###\ ##0;\-###\ ###\ ##0"/>
    <numFmt numFmtId="206" formatCode="###\ ###\ ##0;[Red]\-###\ ###\ ##0"/>
    <numFmt numFmtId="207" formatCode="0.0\x"/>
    <numFmt numFmtId="208" formatCode="#,##0\ ;\(#,##0\)"/>
    <numFmt numFmtId="209" formatCode="#,##0.0000;[Red]\(#,##0.0000\)"/>
    <numFmt numFmtId="210" formatCode="&quot;DM&quot;#,##0;[Red]\-&quot;DM&quot;#,##0"/>
    <numFmt numFmtId="211" formatCode="_-&quot;€&quot;\ * #,##0_-;_-&quot;€&quot;\ * #,##0\-;_-&quot;€&quot;\ * &quot;-&quot;_-;_-@_-"/>
    <numFmt numFmtId="212" formatCode="[DBNum3]#,##0;[Red]\-#,##0"/>
    <numFmt numFmtId="213" formatCode="#,##0.0;\(#,##0.0\)"/>
    <numFmt numFmtId="214" formatCode="_-* #,##0.00\ &quot;Sk&quot;_-;\-* #,##0.00\ &quot;Sk&quot;_-;_-* &quot;-&quot;??\ &quot;Sk&quot;_-;_-@_-"/>
    <numFmt numFmtId="215" formatCode="#,##0.0000"/>
    <numFmt numFmtId="216" formatCode="mmm\-yyyy"/>
    <numFmt numFmtId="217" formatCode="0.00\ "/>
    <numFmt numFmtId="218" formatCode="_ * #,##0.00_)[$€-1]_ ;_ * \(#,##0.00\)[$€-1]_ ;_ * &quot;-&quot;??_)[$€-1]_ "/>
    <numFmt numFmtId="219" formatCode="@\ *."/>
    <numFmt numFmtId="220" formatCode="000000"/>
    <numFmt numFmtId="221" formatCode="[Red][=1]&quot;Error&quot;;&quot;OK&quot;"/>
    <numFmt numFmtId="222" formatCode="0000"/>
    <numFmt numFmtId="223" formatCode="_-* #,##0\ _k_n_-;\-* #,##0\ _k_n_-;_-* &quot;-&quot;??\ _k_n_-;_-@_-"/>
    <numFmt numFmtId="224" formatCode="##,#0_;\(#,##0\);&quot;-&quot;??_);@"/>
    <numFmt numFmtId="225" formatCode="*(#,##0\);*#\,##0_);&quot;-&quot;??_);@"/>
    <numFmt numFmtId="226" formatCode="_*\(#,##0\);_*#,##0_);&quot;-&quot;??_);@"/>
    <numFmt numFmtId="227" formatCode="_-* #,##0.00_р_._-;\-* #,##0.00_р_._-;_-* &quot;-&quot;??_р_._-;_-@_-"/>
    <numFmt numFmtId="228" formatCode="#,##0.000000_);\(#,##0.000000\)"/>
    <numFmt numFmtId="229" formatCode="* \(#,##0\);* #,##0_);&quot;-&quot;??_);@"/>
    <numFmt numFmtId="230" formatCode="#,##0_);\(#,##0\);&quot;-&quot;??_);@"/>
    <numFmt numFmtId="231" formatCode="* #,##0_);* \(#,##0\);&quot;-&quot;??_);@"/>
    <numFmt numFmtId="232" formatCode="dd\.mm\.yyyy&quot;г.&quot;"/>
    <numFmt numFmtId="233" formatCode="_(* #,##0.0000_);_(* \(#,##0.0000\);_(* &quot;-&quot;?_);_(@_)"/>
    <numFmt numFmtId="234" formatCode="_(* #,##0.0_);_(* \(#,##0.0\);_(* &quot;-&quot;_);_(@_)"/>
    <numFmt numFmtId="235" formatCode="000"/>
    <numFmt numFmtId="236" formatCode="#,##0.00\ ;\(#,##0.00\)"/>
    <numFmt numFmtId="237" formatCode="0.0_)%;\(0.0\)%"/>
    <numFmt numFmtId="238" formatCode="0.00_)%;\(0.00\)%"/>
    <numFmt numFmtId="239" formatCode="0%_);\(0%\)"/>
    <numFmt numFmtId="240" formatCode="* \(#,##0.0\);* #,##0.0_);&quot;-&quot;??_);@"/>
    <numFmt numFmtId="241" formatCode="* \(#,##0.00\);* #,##0.00_);&quot;-&quot;??_);@"/>
    <numFmt numFmtId="242" formatCode="_(* \(#,##0.0\);_(* #,##0.0_);_(* &quot;-&quot;_);_(@_)"/>
    <numFmt numFmtId="243" formatCode="_(* \(#,##0.00\);_(* #,##0.00_);_(* &quot;-&quot;_);_(@_)"/>
    <numFmt numFmtId="244" formatCode="_(* \(#,##0.000\);_(* #,##0.000_);_(* &quot;-&quot;_);_(@_)"/>
    <numFmt numFmtId="245" formatCode="#,##0.000000;[Red]#,##0.000000"/>
    <numFmt numFmtId="246" formatCode="_ * #,##0_ ;_ * \(#,##0_ ;_ * &quot;-&quot;_ ;_ @_ "/>
    <numFmt numFmtId="247" formatCode="&quot;$&quot;#,##0.000000;[Red]&quot;$&quot;#,##0.000000"/>
    <numFmt numFmtId="248" formatCode="#,##0.0000000_$"/>
    <numFmt numFmtId="249" formatCode="&quot;$&quot;\ #,##0.00"/>
    <numFmt numFmtId="250" formatCode="_ * #,##0_ ;_ * \(#,##0_)\ ;_ * &quot;-&quot;_ ;_ @_ "/>
    <numFmt numFmtId="251" formatCode="&quot;$&quot;\ #,##0"/>
    <numFmt numFmtId="252" formatCode="&quot;$&quot;"/>
    <numFmt numFmtId="253" formatCode="_._.* #,##0_)_%;_._.* \(#,##0\)_%;_._.* \ _)_%"/>
    <numFmt numFmtId="254" formatCode="yyyy"/>
    <numFmt numFmtId="255" formatCode="yyyy\ &quot;год&quot;"/>
    <numFmt numFmtId="256" formatCode="_-* #,##0_р_._-;\-* #,##0_р_._-;_-* &quot;-&quot;_р_._-;_-@_-"/>
    <numFmt numFmtId="257" formatCode="#,##0.00000000000"/>
    <numFmt numFmtId="258" formatCode="#,##0.000000000000"/>
    <numFmt numFmtId="259" formatCode="#,##0.00000000000000"/>
    <numFmt numFmtId="260" formatCode="#,##0.000000000000000"/>
    <numFmt numFmtId="261" formatCode="yyyy/mm/"/>
    <numFmt numFmtId="262" formatCode="#,##0.\-"/>
    <numFmt numFmtId="263" formatCode="yy/mm/dd\ \-\i\g"/>
    <numFmt numFmtId="264" formatCode="yy/mm/dd\ \-\t\ő\l"/>
    <numFmt numFmtId="265" formatCode="yyyy\.\ mmmm\ \ \ \ \ \."/>
    <numFmt numFmtId="266" formatCode="yyyy\.\ mmmm\ dd\."/>
    <numFmt numFmtId="267" formatCode="General\ \n\a\p"/>
    <numFmt numFmtId="268" formatCode="#,##0.00\ &quot;Pts&quot;;[Red]\-#,##0.00\ &quot;Pts&quot;"/>
    <numFmt numFmtId="269" formatCode="#,##0."/>
    <numFmt numFmtId="270" formatCode="m/d/yy\ h:mm"/>
    <numFmt numFmtId="271" formatCode="mmm\ dd\,\ yyyy"/>
    <numFmt numFmtId="272" formatCode="#,##0.00&quot; Pts&quot;;[Red]\-#,##0.00&quot; Pts&quot;"/>
    <numFmt numFmtId="273" formatCode="_(* #,##0.00_);_(* \(#,##0.00\);_(* \-??_);_(@_)"/>
    <numFmt numFmtId="274" formatCode="d&quot;, &quot;mmm\ yy"/>
    <numFmt numFmtId="275" formatCode="_(* #,##0.0_);_(* \(#,##0.0\);_(* \-_);_(@_)"/>
    <numFmt numFmtId="276" formatCode="mmm\ dd&quot;, &quot;yyyy"/>
    <numFmt numFmtId="277" formatCode="mm/yy"/>
    <numFmt numFmtId="278" formatCode="\$#,##0.00_);[Red]&quot;($&quot;#,##0.00\)"/>
    <numFmt numFmtId="279" formatCode="_ * #,##0.00_)\ _k_n_ ;_ * \(#,##0.00\)\ _k_n_ ;_ * &quot;-&quot;??_)\ _k_n_ ;_ @_ "/>
    <numFmt numFmtId="280" formatCode="mmmm\ d\,\ yyyy"/>
    <numFmt numFmtId="281" formatCode="_([$€]* #,##0.00_);_([$€]* \(#,##0.00\);_([$€]* &quot;-&quot;??_);_(@_)"/>
    <numFmt numFmtId="282" formatCode="0_);[Red]\(0\)"/>
    <numFmt numFmtId="283" formatCode="_(* #,##0.0_);[Red]_(* \(#,##0.0\);&quot;nm &quot;"/>
    <numFmt numFmtId="284" formatCode="0.00000_)"/>
    <numFmt numFmtId="285" formatCode="_-* #,##0.00\ &quot;F&quot;_-;\-* #,##0.00\ &quot;F&quot;_-;_-* &quot;-&quot;??\ &quot;F&quot;_-;_-@_-"/>
    <numFmt numFmtId="286" formatCode="_-&quot;€&quot;\ * #,##0_-;\-&quot;€&quot;\ * #,##0_-;_-&quot;€&quot;\ * &quot;-&quot;_-;_-@_-"/>
    <numFmt numFmtId="287" formatCode="[$-411]ge/mm/dd"/>
    <numFmt numFmtId="288" formatCode="#,##0.00;\(#,##0.00\)"/>
    <numFmt numFmtId="289" formatCode="_-* #,##0.00\ _S_k_-;\-* #,##0.00\ _S_k_-;_-* &quot;-&quot;??\ _S_k_-;_-@_-"/>
    <numFmt numFmtId="290" formatCode="_-* #,##0.000\ _F_t_-;\-* #,##0.000\ _F_t_-;_-* &quot;-&quot;???\ _F_t_-;_-@_-"/>
    <numFmt numFmtId="291" formatCode="_-* #,##0_-;\(#,##0\);_-* &quot;–&quot;_-;_-@_-"/>
    <numFmt numFmtId="292" formatCode="&quot;\&quot;#,##0.00;[Red]&quot;\&quot;\-#,##0.00"/>
    <numFmt numFmtId="293" formatCode="&quot;\&quot;#,##0;[Red]&quot;\&quot;\-#,##0"/>
    <numFmt numFmtId="294" formatCode="#."/>
    <numFmt numFmtId="295" formatCode="#.00"/>
    <numFmt numFmtId="296" formatCode="_-&quot;L.&quot;\ * #,##0.00_-;\-&quot;L.&quot;\ * #,##0.00_-;_-&quot;L.&quot;\ * &quot;-&quot;??_-;_-@_-"/>
    <numFmt numFmtId="297" formatCode="[$-409]d\-mmm\-yyyy;@"/>
    <numFmt numFmtId="298" formatCode="dd\ mmm\ yyyy"/>
    <numFmt numFmtId="299" formatCode="[$-409]d\-mmm\-yy;@"/>
    <numFmt numFmtId="300" formatCode="_-* #,##0\ _F_t_-;\-* #,##0\ _F_t_-;_-* &quot;-&quot;??\ _F_t_-;_-@_-"/>
    <numFmt numFmtId="301" formatCode="#,##0.0;\-#,##0.0;#,##0.0"/>
    <numFmt numFmtId="302" formatCode="#,##0;\(#,##0\);\-"/>
    <numFmt numFmtId="303" formatCode="#,##0.000"/>
  </numFmts>
  <fonts count="384">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charset val="238"/>
      <scheme val="minor"/>
    </font>
    <font>
      <sz val="10"/>
      <name val="Arial"/>
      <family val="2"/>
      <charset val="238"/>
    </font>
    <font>
      <sz val="10"/>
      <color indexed="8"/>
      <name val="Arial"/>
      <family val="2"/>
      <charset val="238"/>
    </font>
    <font>
      <b/>
      <sz val="10"/>
      <name val="Arial"/>
      <family val="2"/>
      <charset val="238"/>
    </font>
    <font>
      <sz val="11"/>
      <name val="Calibri"/>
      <family val="2"/>
      <charset val="238"/>
      <scheme val="minor"/>
    </font>
    <font>
      <b/>
      <sz val="10"/>
      <color theme="0"/>
      <name val="Arial"/>
      <family val="2"/>
      <charset val="238"/>
    </font>
    <font>
      <b/>
      <sz val="11"/>
      <name val="Calibri"/>
      <family val="2"/>
      <charset val="238"/>
      <scheme val="minor"/>
    </font>
    <font>
      <sz val="10"/>
      <color theme="1"/>
      <name val="Arial"/>
      <family val="2"/>
      <charset val="238"/>
    </font>
    <font>
      <b/>
      <sz val="10"/>
      <color theme="1"/>
      <name val="Arial"/>
      <family val="2"/>
      <charset val="238"/>
    </font>
    <font>
      <sz val="9"/>
      <name val="Arial"/>
      <family val="2"/>
      <charset val="238"/>
    </font>
    <font>
      <vertAlign val="superscript"/>
      <sz val="10"/>
      <color theme="1"/>
      <name val="Arial"/>
      <family val="2"/>
      <charset val="238"/>
    </font>
    <font>
      <u/>
      <sz val="10"/>
      <color indexed="12"/>
      <name val="Arial"/>
      <family val="2"/>
      <charset val="238"/>
    </font>
    <font>
      <sz val="11"/>
      <name val="ＭＳ 明朝"/>
      <family val="1"/>
      <charset val="128"/>
    </font>
    <font>
      <sz val="9"/>
      <name val="ＭＳ Ｐゴシック"/>
      <family val="3"/>
      <charset val="128"/>
    </font>
    <font>
      <sz val="10"/>
      <name val="Helv"/>
    </font>
    <font>
      <sz val="12"/>
      <name val="ＭＳ 明朝"/>
      <family val="1"/>
      <charset val="128"/>
    </font>
    <font>
      <sz val="8"/>
      <name val="ＭＳ 明朝"/>
      <family val="1"/>
      <charset val="128"/>
    </font>
    <font>
      <sz val="10"/>
      <name val="MS Sans Serif"/>
      <family val="2"/>
      <charset val="238"/>
    </font>
    <font>
      <sz val="11"/>
      <color indexed="8"/>
      <name val="Calibri"/>
      <family val="2"/>
      <charset val="238"/>
    </font>
    <font>
      <sz val="10"/>
      <name val="ＭＳ ゴシック"/>
      <family val="3"/>
      <charset val="128"/>
    </font>
    <font>
      <sz val="11"/>
      <color indexed="9"/>
      <name val="Calibri"/>
      <family val="2"/>
      <charset val="238"/>
    </font>
    <font>
      <sz val="11"/>
      <color indexed="8"/>
      <name val="Calibri"/>
      <family val="2"/>
    </font>
    <font>
      <sz val="11"/>
      <color indexed="9"/>
      <name val="Calibri"/>
      <family val="2"/>
    </font>
    <font>
      <sz val="9"/>
      <color indexed="12"/>
      <name val="Times New Roman"/>
      <family val="1"/>
    </font>
    <font>
      <sz val="10"/>
      <name val="Arial"/>
      <family val="2"/>
    </font>
    <font>
      <sz val="8"/>
      <name val="Sans EE"/>
      <charset val="238"/>
    </font>
    <font>
      <sz val="11"/>
      <color indexed="20"/>
      <name val="Calibri"/>
      <family val="2"/>
      <charset val="238"/>
    </font>
    <font>
      <b/>
      <sz val="11"/>
      <color indexed="52"/>
      <name val="Calibri"/>
      <family val="2"/>
    </font>
    <font>
      <sz val="11"/>
      <color indexed="62"/>
      <name val="Calibri"/>
      <family val="2"/>
      <charset val="238"/>
    </font>
    <font>
      <sz val="9"/>
      <name val="NewsGoth Lt BT"/>
      <family val="2"/>
    </font>
    <font>
      <b/>
      <sz val="12"/>
      <name val="Times New Roman"/>
      <family val="1"/>
    </font>
    <font>
      <sz val="9"/>
      <color indexed="8"/>
      <name val="Arial CE"/>
      <family val="2"/>
    </font>
    <font>
      <sz val="10"/>
      <color indexed="8"/>
      <name val="Arial"/>
      <family val="2"/>
    </font>
    <font>
      <sz val="9"/>
      <color indexed="9"/>
      <name val="Tahoma"/>
      <family val="2"/>
      <charset val="238"/>
    </font>
    <font>
      <b/>
      <sz val="11"/>
      <color indexed="52"/>
      <name val="Calibri"/>
      <family val="2"/>
      <charset val="238"/>
    </font>
    <font>
      <sz val="8"/>
      <name val="Arial CE"/>
      <charset val="238"/>
    </font>
    <font>
      <b/>
      <sz val="11"/>
      <color indexed="9"/>
      <name val="Calibri"/>
      <family val="2"/>
      <charset val="238"/>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1"/>
      <name val="Tms Rmn"/>
    </font>
    <font>
      <b/>
      <sz val="12"/>
      <color indexed="21"/>
      <name val="Tahoma"/>
      <family val="2"/>
      <charset val="238"/>
    </font>
    <font>
      <b/>
      <sz val="11"/>
      <color indexed="9"/>
      <name val="Calibri"/>
      <family val="2"/>
    </font>
    <font>
      <sz val="8"/>
      <name val="Helv"/>
      <family val="2"/>
    </font>
    <font>
      <sz val="10"/>
      <name val="Helv"/>
      <family val="2"/>
    </font>
    <font>
      <sz val="8"/>
      <name val="Arial"/>
      <family val="2"/>
      <charset val="238"/>
    </font>
    <font>
      <sz val="8"/>
      <color indexed="18"/>
      <name val="Arial"/>
      <family val="2"/>
    </font>
    <font>
      <sz val="10"/>
      <name val="Arial CE"/>
      <charset val="238"/>
    </font>
    <font>
      <sz val="8"/>
      <color indexed="8"/>
      <name val="Arial"/>
      <family val="2"/>
      <charset val="238"/>
    </font>
    <font>
      <b/>
      <sz val="11"/>
      <color indexed="8"/>
      <name val="Calibri"/>
      <family val="2"/>
    </font>
    <font>
      <sz val="10"/>
      <color indexed="21"/>
      <name val="Tahoma"/>
      <family val="2"/>
      <charset val="238"/>
    </font>
    <font>
      <b/>
      <sz val="10"/>
      <color indexed="9"/>
      <name val="Tahoma"/>
      <family val="2"/>
      <charset val="238"/>
    </font>
    <font>
      <b/>
      <sz val="14"/>
      <color indexed="9"/>
      <name val="Arial CE"/>
      <family val="2"/>
      <charset val="238"/>
    </font>
    <font>
      <b/>
      <sz val="9"/>
      <color indexed="9"/>
      <name val="Tahoma"/>
      <family val="2"/>
      <charset val="238"/>
    </font>
    <font>
      <b/>
      <sz val="9"/>
      <color indexed="8"/>
      <name val="Arial CE"/>
      <family val="2"/>
      <charset val="238"/>
    </font>
    <font>
      <i/>
      <sz val="11"/>
      <color indexed="23"/>
      <name val="Calibri"/>
      <family val="2"/>
      <charset val="238"/>
    </font>
    <font>
      <sz val="11"/>
      <color indexed="10"/>
      <name val="Calibri"/>
      <family val="2"/>
      <charset val="238"/>
    </font>
    <font>
      <b/>
      <sz val="10"/>
      <name val="MS Sans Serif"/>
      <family val="2"/>
      <charset val="238"/>
    </font>
    <font>
      <sz val="11"/>
      <color indexed="52"/>
      <name val="Calibri"/>
      <family val="2"/>
    </font>
    <font>
      <u/>
      <sz val="10"/>
      <color indexed="36"/>
      <name val="Arial"/>
      <family val="2"/>
      <charset val="238"/>
    </font>
    <font>
      <sz val="11"/>
      <color indexed="17"/>
      <name val="Calibri"/>
      <family val="2"/>
    </font>
    <font>
      <sz val="11"/>
      <color indexed="17"/>
      <name val="Calibri"/>
      <family val="2"/>
      <charset val="238"/>
    </font>
    <font>
      <sz val="8"/>
      <name val="Arial"/>
      <family val="2"/>
    </font>
    <font>
      <sz val="10"/>
      <name val="NewsGoth Lt BT"/>
      <family val="2"/>
    </font>
    <font>
      <b/>
      <sz val="12"/>
      <name val="Arial"/>
      <family val="2"/>
    </font>
    <font>
      <b/>
      <sz val="10"/>
      <name val="Helv"/>
      <family val="2"/>
    </font>
    <font>
      <b/>
      <sz val="9"/>
      <name val="NewsGoth Lt BT"/>
      <family val="2"/>
    </font>
    <font>
      <sz val="8"/>
      <name val="Swis721 BT"/>
      <family val="2"/>
    </font>
    <font>
      <sz val="11"/>
      <color indexed="53"/>
      <name val="Calibri"/>
      <family val="2"/>
      <charset val="238"/>
    </font>
    <font>
      <sz val="10"/>
      <name val="Times New Roman"/>
      <family val="1"/>
      <charset val="238"/>
    </font>
    <font>
      <sz val="10"/>
      <color indexed="12"/>
      <name val="Arial"/>
      <family val="2"/>
    </font>
    <font>
      <sz val="9"/>
      <color indexed="8"/>
      <name val="Tahoma"/>
      <family val="2"/>
      <charset val="238"/>
    </font>
    <font>
      <sz val="9"/>
      <color indexed="8"/>
      <name val="Times New Roman CE"/>
      <family val="1"/>
      <charset val="238"/>
    </font>
    <font>
      <sz val="9"/>
      <name val="Tahoma"/>
      <family val="2"/>
      <charset val="238"/>
    </font>
    <font>
      <sz val="9"/>
      <color indexed="16"/>
      <name val="Tahoma"/>
      <family val="2"/>
      <charset val="238"/>
    </font>
    <font>
      <sz val="9"/>
      <color indexed="16"/>
      <name val="Times New Roman CE"/>
      <family val="1"/>
      <charset val="238"/>
    </font>
    <font>
      <sz val="11"/>
      <color indexed="62"/>
      <name val="Calibri"/>
      <family val="2"/>
    </font>
    <font>
      <b/>
      <sz val="11"/>
      <color indexed="63"/>
      <name val="Calibri"/>
      <family val="2"/>
      <charset val="238"/>
    </font>
    <font>
      <b/>
      <sz val="15"/>
      <color indexed="56"/>
      <name val="Calibri"/>
      <family val="2"/>
    </font>
    <font>
      <b/>
      <sz val="13"/>
      <color indexed="56"/>
      <name val="Calibri"/>
      <family val="2"/>
    </font>
    <font>
      <b/>
      <sz val="11"/>
      <color indexed="56"/>
      <name val="Calibri"/>
      <family val="2"/>
    </font>
    <font>
      <b/>
      <sz val="20"/>
      <color indexed="16"/>
      <name val="Tahoma"/>
      <family val="2"/>
      <charset val="238"/>
    </font>
    <font>
      <b/>
      <sz val="20"/>
      <color indexed="16"/>
      <name val="Times New Roman CE"/>
      <family val="1"/>
      <charset val="238"/>
    </font>
    <font>
      <sz val="10"/>
      <name val="Arial CE"/>
      <family val="2"/>
      <charset val="238"/>
    </font>
    <font>
      <sz val="10"/>
      <name val="Times New Roman CE"/>
      <family val="1"/>
      <charset val="238"/>
    </font>
    <font>
      <b/>
      <sz val="10"/>
      <color indexed="21"/>
      <name val="Tahoma"/>
      <family val="2"/>
      <charset val="238"/>
    </font>
    <font>
      <sz val="9"/>
      <color indexed="37"/>
      <name val="Tahoma"/>
      <family val="2"/>
      <charset val="238"/>
    </font>
    <font>
      <sz val="11"/>
      <color indexed="60"/>
      <name val="Calibri"/>
      <family val="2"/>
    </font>
    <font>
      <sz val="11"/>
      <color indexed="60"/>
      <name val="Calibri"/>
      <family val="2"/>
      <charset val="238"/>
    </font>
    <font>
      <sz val="7"/>
      <name val="Small Fonts"/>
      <family val="3"/>
      <charset val="128"/>
    </font>
    <font>
      <sz val="10"/>
      <name val="Geneva CE"/>
    </font>
    <font>
      <sz val="10"/>
      <color indexed="23"/>
      <name val="Tahoma"/>
      <family val="2"/>
      <charset val="238"/>
    </font>
    <font>
      <b/>
      <sz val="12"/>
      <color indexed="37"/>
      <name val="Tahoma"/>
      <family val="2"/>
      <charset val="238"/>
    </font>
    <font>
      <sz val="11"/>
      <color indexed="20"/>
      <name val="Calibri"/>
      <family val="2"/>
    </font>
    <font>
      <b/>
      <sz val="11"/>
      <color indexed="8"/>
      <name val="Calibri"/>
      <family val="2"/>
      <charset val="238"/>
    </font>
    <font>
      <b/>
      <sz val="9"/>
      <color indexed="9"/>
      <name val="Arial CE"/>
      <family val="2"/>
      <charset val="238"/>
    </font>
    <font>
      <b/>
      <sz val="10"/>
      <color indexed="8"/>
      <name val="Arial"/>
      <family val="2"/>
    </font>
    <font>
      <b/>
      <sz val="10"/>
      <color indexed="39"/>
      <name val="Arial"/>
      <family val="2"/>
    </font>
    <font>
      <b/>
      <sz val="12"/>
      <color indexed="8"/>
      <name val="Arial"/>
      <family val="2"/>
      <charset val="238"/>
    </font>
    <font>
      <b/>
      <sz val="8"/>
      <name val="Arial"/>
      <family val="2"/>
    </font>
    <font>
      <sz val="10"/>
      <color indexed="39"/>
      <name val="Arial"/>
      <family val="2"/>
    </font>
    <font>
      <sz val="19"/>
      <color indexed="48"/>
      <name val="Arial"/>
      <family val="2"/>
      <charset val="238"/>
    </font>
    <font>
      <sz val="10"/>
      <color indexed="10"/>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sz val="9"/>
      <name val="Verdana"/>
      <family val="2"/>
      <charset val="238"/>
    </font>
    <font>
      <sz val="10"/>
      <name val="Courier"/>
      <family val="3"/>
    </font>
    <font>
      <sz val="10"/>
      <name val="Courier"/>
      <family val="1"/>
      <charset val="238"/>
    </font>
    <font>
      <sz val="12"/>
      <color indexed="8"/>
      <name val="Arial"/>
      <family val="1"/>
      <charset val="128"/>
    </font>
    <font>
      <b/>
      <sz val="8"/>
      <color indexed="8"/>
      <name val="Arial"/>
      <family val="2"/>
      <charset val="238"/>
    </font>
    <font>
      <b/>
      <sz val="11"/>
      <name val="Helv"/>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11"/>
      <color indexed="53"/>
      <name val="Calibri"/>
      <family val="2"/>
      <charset val="238"/>
    </font>
    <font>
      <sz val="10"/>
      <name val="Times New Roman CE"/>
      <charset val="238"/>
    </font>
    <font>
      <u/>
      <sz val="9"/>
      <name val="Tahoma"/>
      <family val="2"/>
      <charset val="238"/>
    </font>
    <font>
      <sz val="9"/>
      <name val="Times New Roman CE"/>
      <family val="1"/>
      <charset val="238"/>
    </font>
    <font>
      <sz val="9"/>
      <color indexed="10"/>
      <name val="Times New Roman CE"/>
      <family val="1"/>
      <charset val="238"/>
    </font>
    <font>
      <sz val="9"/>
      <color indexed="12"/>
      <name val="Times New Roman CE"/>
      <family val="1"/>
      <charset val="238"/>
    </font>
    <font>
      <sz val="9"/>
      <name val="Arial CE"/>
      <family val="2"/>
      <charset val="238"/>
    </font>
    <font>
      <b/>
      <sz val="18"/>
      <color indexed="56"/>
      <name val="Cambria"/>
      <family val="2"/>
    </font>
    <font>
      <sz val="10"/>
      <name val="ＭＳ 明朝"/>
      <family val="1"/>
      <charset val="128"/>
    </font>
    <font>
      <b/>
      <sz val="11"/>
      <color indexed="63"/>
      <name val="Calibri"/>
      <family val="2"/>
    </font>
    <font>
      <i/>
      <sz val="11"/>
      <color indexed="23"/>
      <name val="Calibri"/>
      <family val="2"/>
    </font>
    <font>
      <sz val="11"/>
      <color indexed="10"/>
      <name val="Calibri"/>
      <family val="2"/>
    </font>
    <font>
      <sz val="11"/>
      <color indexed="8"/>
      <name val="ＭＳ 明朝"/>
      <family val="1"/>
      <charset val="128"/>
    </font>
    <font>
      <sz val="11"/>
      <name val="System"/>
      <family val="2"/>
      <charset val="238"/>
    </font>
    <font>
      <sz val="11"/>
      <color indexed="10"/>
      <name val="ＭＳ 明朝"/>
      <family val="1"/>
      <charset val="128"/>
    </font>
    <font>
      <sz val="14"/>
      <name val="ＭＳ 明朝"/>
      <family val="1"/>
      <charset val="128"/>
    </font>
    <font>
      <sz val="11"/>
      <name val="ＭＳ Ｐゴシック"/>
      <family val="3"/>
      <charset val="128"/>
    </font>
    <font>
      <sz val="10"/>
      <name val="Calibri"/>
      <family val="2"/>
      <charset val="238"/>
      <scheme val="minor"/>
    </font>
    <font>
      <sz val="12"/>
      <name val="Calibri"/>
      <family val="2"/>
      <charset val="238"/>
      <scheme val="minor"/>
    </font>
    <font>
      <b/>
      <sz val="14"/>
      <color theme="0"/>
      <name val="Arial"/>
      <family val="2"/>
      <charset val="238"/>
    </font>
    <font>
      <b/>
      <sz val="18"/>
      <color theme="0"/>
      <name val="Arial"/>
      <family val="2"/>
      <charset val="238"/>
    </font>
    <font>
      <b/>
      <sz val="10"/>
      <color indexed="9"/>
      <name val="Arial"/>
      <family val="2"/>
      <charset val="238"/>
    </font>
    <font>
      <sz val="11"/>
      <color theme="1"/>
      <name val="Arial"/>
      <family val="2"/>
      <charset val="238"/>
    </font>
    <font>
      <b/>
      <sz val="11"/>
      <color theme="1"/>
      <name val="Arial"/>
      <family val="2"/>
      <charset val="238"/>
    </font>
    <font>
      <b/>
      <sz val="12"/>
      <color theme="0"/>
      <name val="Arial"/>
      <family val="2"/>
      <charset val="238"/>
    </font>
    <font>
      <b/>
      <sz val="14"/>
      <color theme="1"/>
      <name val="Arial"/>
      <family val="2"/>
      <charset val="238"/>
    </font>
    <font>
      <vertAlign val="superscript"/>
      <sz val="10"/>
      <name val="Arial"/>
      <family val="2"/>
      <charset val="238"/>
    </font>
    <font>
      <sz val="9"/>
      <color theme="1"/>
      <name val="Arial"/>
      <family val="2"/>
      <charset val="238"/>
    </font>
    <font>
      <b/>
      <i/>
      <sz val="10"/>
      <color theme="1"/>
      <name val="Arial"/>
      <family val="2"/>
      <charset val="238"/>
    </font>
    <font>
      <b/>
      <sz val="10"/>
      <color indexed="8"/>
      <name val="Arial"/>
      <family val="2"/>
      <charset val="238"/>
    </font>
    <font>
      <sz val="9"/>
      <color indexed="8"/>
      <name val="Arial"/>
      <family val="2"/>
      <charset val="238"/>
    </font>
    <font>
      <sz val="9"/>
      <color theme="1"/>
      <name val="Calibri"/>
      <family val="2"/>
      <charset val="238"/>
      <scheme val="minor"/>
    </font>
    <font>
      <sz val="12"/>
      <name val="Arial"/>
      <family val="2"/>
      <charset val="238"/>
    </font>
    <font>
      <vertAlign val="subscript"/>
      <sz val="10"/>
      <name val="Arial"/>
      <family val="2"/>
      <charset val="238"/>
    </font>
    <font>
      <sz val="11"/>
      <color theme="1"/>
      <name val="Calibri"/>
      <family val="2"/>
      <scheme val="minor"/>
    </font>
    <font>
      <b/>
      <sz val="9"/>
      <name val="Arial"/>
      <family val="2"/>
      <charset val="238"/>
    </font>
    <font>
      <b/>
      <sz val="9"/>
      <color indexed="8"/>
      <name val="Arial"/>
      <family val="2"/>
      <charset val="238"/>
    </font>
    <font>
      <sz val="10"/>
      <color indexed="10"/>
      <name val="Arial"/>
      <family val="2"/>
      <charset val="238"/>
    </font>
    <font>
      <b/>
      <sz val="12"/>
      <name val="Arial"/>
      <family val="2"/>
      <charset val="238"/>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b/>
      <sz val="18"/>
      <color indexed="56"/>
      <name val="Cambria"/>
      <family val="2"/>
      <charset val="238"/>
    </font>
    <font>
      <sz val="7"/>
      <name val="Arial"/>
      <family val="2"/>
      <charset val="238"/>
    </font>
    <font>
      <sz val="11"/>
      <name val="Arial"/>
      <family val="2"/>
      <charset val="238"/>
    </font>
    <font>
      <sz val="12"/>
      <color indexed="8"/>
      <name val="Arial"/>
      <family val="2"/>
      <charset val="238"/>
    </font>
    <font>
      <sz val="10"/>
      <name val="Arial Cyr"/>
      <charset val="204"/>
    </font>
    <font>
      <b/>
      <sz val="10"/>
      <name val="Arial"/>
      <family val="2"/>
    </font>
    <font>
      <sz val="10"/>
      <name val="Helv"/>
      <charset val="204"/>
    </font>
    <font>
      <sz val="10"/>
      <name val="Arial Cyr"/>
      <family val="2"/>
      <charset val="204"/>
    </font>
    <font>
      <sz val="8"/>
      <color indexed="13"/>
      <name val="Arial"/>
      <family val="2"/>
    </font>
    <font>
      <i/>
      <sz val="9"/>
      <name val="MS Sans Serif"/>
      <family val="2"/>
      <charset val="238"/>
    </font>
    <font>
      <sz val="14"/>
      <color indexed="32"/>
      <name val="Times New Roman"/>
      <family val="1"/>
      <charset val="238"/>
    </font>
    <font>
      <u/>
      <sz val="10"/>
      <color indexed="12"/>
      <name val="Times New Roman CE"/>
      <charset val="238"/>
    </font>
    <font>
      <sz val="8"/>
      <color indexed="32"/>
      <name val="Arial"/>
      <family val="2"/>
    </font>
    <font>
      <b/>
      <sz val="9"/>
      <name val="Arial"/>
      <family val="2"/>
    </font>
    <font>
      <b/>
      <sz val="11"/>
      <color indexed="16"/>
      <name val="Arial CE"/>
      <family val="2"/>
      <charset val="238"/>
    </font>
    <font>
      <sz val="9"/>
      <name val="Courier New CE"/>
      <family val="3"/>
      <charset val="238"/>
    </font>
    <font>
      <sz val="10"/>
      <name val="Arial CE"/>
    </font>
    <font>
      <u/>
      <sz val="11"/>
      <color theme="10"/>
      <name val="Calibri"/>
      <family val="2"/>
      <charset val="238"/>
    </font>
    <font>
      <sz val="10"/>
      <name val="Arial"/>
      <family val="2"/>
      <charset val="204"/>
    </font>
    <font>
      <sz val="10"/>
      <name val="Helv"/>
      <charset val="238"/>
    </font>
    <font>
      <sz val="10"/>
      <name val="Times New Roman"/>
      <family val="1"/>
      <charset val="204"/>
    </font>
    <font>
      <sz val="10"/>
      <color indexed="17"/>
      <name val="Arial"/>
      <family val="2"/>
      <charset val="238"/>
    </font>
    <font>
      <sz val="11"/>
      <color indexed="45"/>
      <name val="Calibri"/>
      <family val="2"/>
      <charset val="238"/>
    </font>
    <font>
      <sz val="11"/>
      <color indexed="8"/>
      <name val="Calibri"/>
      <family val="2"/>
      <charset val="204"/>
    </font>
    <font>
      <sz val="11"/>
      <color indexed="23"/>
      <name val="Calibri"/>
      <family val="2"/>
      <charset val="238"/>
    </font>
    <font>
      <sz val="11"/>
      <color indexed="23"/>
      <name val="Calibri"/>
      <family val="2"/>
    </font>
    <font>
      <sz val="11"/>
      <color indexed="9"/>
      <name val="Calibri"/>
      <family val="2"/>
      <charset val="204"/>
    </font>
    <font>
      <sz val="9"/>
      <color indexed="11"/>
      <name val="Arial"/>
      <family val="2"/>
      <charset val="204"/>
    </font>
    <font>
      <sz val="8"/>
      <name val="Helv"/>
      <charset val="204"/>
    </font>
    <font>
      <sz val="8"/>
      <color indexed="12"/>
      <name val="Helv"/>
      <charset val="238"/>
    </font>
    <font>
      <sz val="10"/>
      <name val="Geneva"/>
      <charset val="238"/>
    </font>
    <font>
      <sz val="10"/>
      <name val="Geneva"/>
      <family val="2"/>
      <charset val="238"/>
    </font>
    <font>
      <sz val="10"/>
      <name val="Book Antiqua"/>
      <family val="1"/>
    </font>
    <font>
      <sz val="11"/>
      <color indexed="52"/>
      <name val="Calibri"/>
      <family val="2"/>
      <charset val="238"/>
    </font>
    <font>
      <b/>
      <sz val="10"/>
      <name val="Arial"/>
      <family val="2"/>
      <charset val="204"/>
    </font>
    <font>
      <sz val="8"/>
      <color indexed="56"/>
      <name val="Arial"/>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name val="Times New Roman"/>
      <family val="1"/>
    </font>
    <font>
      <sz val="10"/>
      <name val="CRO_Swiss_Con"/>
    </font>
    <font>
      <b/>
      <sz val="13"/>
      <name val="Arial"/>
      <family val="2"/>
      <charset val="204"/>
    </font>
    <font>
      <sz val="10"/>
      <name val="Times New Roman"/>
      <family val="1"/>
    </font>
    <font>
      <sz val="10"/>
      <name val="World East"/>
      <charset val="238"/>
    </font>
    <font>
      <sz val="10"/>
      <color indexed="8"/>
      <name val="Arial"/>
      <family val="2"/>
      <charset val="204"/>
    </font>
    <font>
      <sz val="10"/>
      <color indexed="12"/>
      <name val="Arial"/>
      <family val="2"/>
      <charset val="204"/>
    </font>
    <font>
      <sz val="9"/>
      <name val="Arial"/>
      <family val="2"/>
      <charset val="204"/>
    </font>
    <font>
      <sz val="12"/>
      <name val="Helv"/>
    </font>
    <font>
      <b/>
      <sz val="10"/>
      <name val="Arial Cyr"/>
      <family val="2"/>
      <charset val="204"/>
    </font>
    <font>
      <i/>
      <sz val="11"/>
      <color indexed="55"/>
      <name val="Calibri"/>
      <family val="2"/>
    </font>
    <font>
      <sz val="10"/>
      <color indexed="12"/>
      <name val="Times New Roman Cyr"/>
      <family val="1"/>
      <charset val="204"/>
    </font>
    <font>
      <i/>
      <sz val="11"/>
      <color indexed="41"/>
      <name val="Calibri"/>
      <family val="2"/>
      <charset val="238"/>
    </font>
    <font>
      <sz val="11"/>
      <color indexed="58"/>
      <name val="Calibri"/>
      <family val="2"/>
    </font>
    <font>
      <b/>
      <sz val="1"/>
      <color indexed="8"/>
      <name val="Courier"/>
      <family val="1"/>
      <charset val="238"/>
    </font>
    <font>
      <u/>
      <sz val="8"/>
      <name val="World East"/>
      <charset val="238"/>
    </font>
    <font>
      <sz val="10"/>
      <name val="Book Antiqua"/>
      <family val="1"/>
      <charset val="238"/>
    </font>
    <font>
      <b/>
      <sz val="14"/>
      <name val="Helv"/>
    </font>
    <font>
      <u val="double"/>
      <sz val="9"/>
      <color indexed="8"/>
      <name val="Times New Roman CE"/>
      <family val="1"/>
      <charset val="238"/>
    </font>
    <font>
      <sz val="8"/>
      <color indexed="8"/>
      <name val="Helv"/>
      <charset val="238"/>
    </font>
    <font>
      <sz val="10"/>
      <name val="Bookman Old Style"/>
      <family val="1"/>
    </font>
    <font>
      <sz val="11"/>
      <color indexed="45"/>
      <name val="Arial"/>
      <family val="2"/>
      <charset val="238"/>
    </font>
    <font>
      <sz val="8"/>
      <name val="Arial"/>
      <family val="2"/>
      <charset val="204"/>
    </font>
    <font>
      <sz val="10"/>
      <color indexed="10"/>
      <name val="MS Sans Serif"/>
      <family val="2"/>
      <charset val="238"/>
    </font>
    <font>
      <sz val="11"/>
      <color indexed="36"/>
      <name val="Calibri"/>
      <family val="2"/>
    </font>
    <font>
      <b/>
      <sz val="10"/>
      <color indexed="10"/>
      <name val="Arial"/>
      <family val="2"/>
    </font>
    <font>
      <b/>
      <sz val="18"/>
      <color indexed="14"/>
      <name val="Cambria"/>
      <family val="2"/>
      <charset val="238"/>
    </font>
    <font>
      <sz val="24"/>
      <color indexed="13"/>
      <name val="Helv"/>
    </font>
    <font>
      <sz val="8"/>
      <name val="Helv"/>
      <charset val="238"/>
    </font>
    <font>
      <sz val="1"/>
      <color indexed="8"/>
      <name val="Courier"/>
      <family val="1"/>
      <charset val="238"/>
    </font>
    <font>
      <b/>
      <sz val="9"/>
      <name val="Arial Cyr"/>
      <family val="2"/>
      <charset val="204"/>
    </font>
    <font>
      <b/>
      <sz val="11"/>
      <color indexed="23"/>
      <name val="Calibri"/>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8"/>
      <name val="MS Sans Serif"/>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CE"/>
    </font>
    <font>
      <b/>
      <sz val="8"/>
      <name val="Arial"/>
      <family val="2"/>
      <charset val="238"/>
    </font>
    <font>
      <sz val="11"/>
      <color indexed="37"/>
      <name val="Calibri"/>
      <family val="2"/>
    </font>
    <font>
      <b/>
      <sz val="11"/>
      <color indexed="17"/>
      <name val="Calibri"/>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14"/>
      <name val="Calibri"/>
      <family val="2"/>
    </font>
    <font>
      <i/>
      <sz val="12"/>
      <color indexed="8"/>
      <name val="Arial"/>
      <family val="2"/>
      <charset val="238"/>
    </font>
    <font>
      <b/>
      <sz val="16"/>
      <color indexed="23"/>
      <name val="Arial"/>
      <family val="2"/>
      <charset val="238"/>
    </font>
    <font>
      <b/>
      <i/>
      <sz val="12"/>
      <color indexed="8"/>
      <name val="Arial"/>
      <family val="2"/>
      <charset val="238"/>
    </font>
    <font>
      <sz val="12"/>
      <name val="Arial CE"/>
    </font>
    <font>
      <sz val="12"/>
      <color indexed="14"/>
      <name val="Arial"/>
      <family val="2"/>
      <charset val="238"/>
    </font>
    <font>
      <sz val="11"/>
      <name val="Times New Roman CE"/>
      <family val="1"/>
      <charset val="238"/>
    </font>
    <font>
      <sz val="10"/>
      <name val="YU HELV"/>
    </font>
    <font>
      <b/>
      <sz val="16"/>
      <color indexed="23"/>
      <name val="Arial"/>
      <family val="2"/>
    </font>
    <font>
      <b/>
      <sz val="16"/>
      <color indexed="12"/>
      <name val="Arial"/>
      <family val="2"/>
      <charset val="238"/>
    </font>
    <font>
      <sz val="10"/>
      <color indexed="8"/>
      <name val="Tahoma"/>
      <family val="2"/>
      <charset val="238"/>
    </font>
    <font>
      <sz val="10"/>
      <color indexed="9"/>
      <name val="Tahoma"/>
      <family val="2"/>
      <charset val="238"/>
    </font>
    <font>
      <b/>
      <sz val="1"/>
      <color indexed="8"/>
      <name val="Courier"/>
      <family val="3"/>
    </font>
    <font>
      <sz val="8"/>
      <name val="BERNHARD"/>
    </font>
    <font>
      <sz val="10"/>
      <name val="H-Arial"/>
      <charset val="238"/>
    </font>
    <font>
      <b/>
      <u/>
      <sz val="11"/>
      <color indexed="37"/>
      <name val="Arial"/>
      <family val="2"/>
    </font>
    <font>
      <sz val="8"/>
      <color indexed="12"/>
      <name val="Arial"/>
      <family val="2"/>
    </font>
    <font>
      <sz val="10"/>
      <name val="Arial Narrow"/>
      <family val="2"/>
      <charset val="238"/>
    </font>
    <font>
      <sz val="10"/>
      <name val="CRO_Swiss-Normal"/>
      <charset val="238"/>
    </font>
    <font>
      <sz val="10"/>
      <name val="Courier New"/>
      <family val="3"/>
      <charset val="238"/>
    </font>
    <font>
      <sz val="8"/>
      <name val="Sans EE"/>
      <family val="2"/>
      <charset val="238"/>
    </font>
    <font>
      <sz val="8"/>
      <color indexed="13"/>
      <name val="Arial"/>
      <family val="2"/>
      <charset val="238"/>
    </font>
    <font>
      <sz val="9"/>
      <color indexed="8"/>
      <name val="Arial CE"/>
      <family val="2"/>
      <charset val="238"/>
    </font>
    <font>
      <sz val="14"/>
      <color indexed="18"/>
      <name val="Times New Roman"/>
      <family val="1"/>
      <charset val="238"/>
    </font>
    <font>
      <u/>
      <sz val="10"/>
      <color indexed="20"/>
      <name val="Arial"/>
      <family val="2"/>
      <charset val="238"/>
    </font>
    <font>
      <sz val="10"/>
      <name val="CRO_Swiss_Con"/>
      <family val="2"/>
      <charset val="238"/>
    </font>
    <font>
      <b/>
      <sz val="1"/>
      <color indexed="8"/>
      <name val="Courier New"/>
      <family val="3"/>
      <charset val="238"/>
    </font>
    <font>
      <b/>
      <sz val="1"/>
      <color indexed="8"/>
      <name val="Courier New"/>
      <family val="1"/>
      <charset val="238"/>
    </font>
    <font>
      <u/>
      <sz val="10"/>
      <color indexed="12"/>
      <name val="Times New Roman CE"/>
      <family val="1"/>
      <charset val="238"/>
    </font>
    <font>
      <sz val="10"/>
      <name val="Geneva CE"/>
      <family val="2"/>
      <charset val="238"/>
    </font>
    <font>
      <b/>
      <sz val="12"/>
      <color indexed="16"/>
      <name val="Tahoma"/>
      <family val="2"/>
      <charset val="238"/>
    </font>
    <font>
      <sz val="8"/>
      <color indexed="18"/>
      <name val="Arial"/>
      <family val="2"/>
      <charset val="238"/>
    </font>
    <font>
      <sz val="10"/>
      <color indexed="39"/>
      <name val="Arial"/>
      <family val="2"/>
      <charset val="238"/>
    </font>
    <font>
      <sz val="9"/>
      <color indexed="20"/>
      <name val="Arial"/>
      <family val="2"/>
      <charset val="238"/>
    </font>
    <font>
      <sz val="9"/>
      <color indexed="48"/>
      <name val="Arial"/>
      <family val="2"/>
      <charset val="238"/>
    </font>
    <font>
      <b/>
      <sz val="12"/>
      <color indexed="20"/>
      <name val="Arial"/>
      <family val="2"/>
      <charset val="238"/>
    </font>
    <font>
      <b/>
      <sz val="9"/>
      <color indexed="20"/>
      <name val="Arial"/>
      <family val="2"/>
      <charset val="238"/>
    </font>
    <font>
      <sz val="10"/>
      <color indexed="8"/>
      <name val="MS Sans Serif"/>
      <family val="2"/>
      <charset val="238"/>
    </font>
    <font>
      <sz val="1"/>
      <color indexed="8"/>
      <name val="Courier New"/>
      <family val="3"/>
      <charset val="238"/>
    </font>
    <font>
      <sz val="1"/>
      <color indexed="8"/>
      <name val="Courier New"/>
      <family val="1"/>
      <charset val="238"/>
    </font>
    <font>
      <sz val="10"/>
      <name val="StoneSerif"/>
      <charset val="204"/>
    </font>
    <font>
      <sz val="12"/>
      <color indexed="8"/>
      <name val="Times New Roman"/>
      <family val="2"/>
    </font>
    <font>
      <sz val="12"/>
      <color indexed="9"/>
      <name val="Times New Roman"/>
      <family val="2"/>
    </font>
    <font>
      <i/>
      <sz val="12"/>
      <color indexed="23"/>
      <name val="Times New Roman"/>
      <family val="2"/>
    </font>
    <font>
      <u/>
      <sz val="11"/>
      <color indexed="12"/>
      <name val="Calibri"/>
      <family val="2"/>
      <charset val="238"/>
    </font>
    <font>
      <u/>
      <sz val="7.5"/>
      <color indexed="12"/>
      <name val="Arial CE"/>
      <charset val="238"/>
    </font>
    <font>
      <sz val="12"/>
      <color indexed="62"/>
      <name val="Times New Roman"/>
      <family val="2"/>
    </font>
    <font>
      <u/>
      <sz val="7.5"/>
      <color indexed="36"/>
      <name val="Arial CE"/>
      <charset val="238"/>
    </font>
    <font>
      <sz val="1"/>
      <color indexed="8"/>
      <name val="Courier"/>
      <family val="3"/>
    </font>
    <font>
      <b/>
      <sz val="10"/>
      <color theme="1"/>
      <name val="Arial"/>
      <family val="2"/>
    </font>
    <font>
      <sz val="10"/>
      <color theme="1"/>
      <name val="Arial"/>
      <family val="2"/>
    </font>
    <font>
      <sz val="10"/>
      <color theme="1"/>
      <name val="Wingdings"/>
      <charset val="2"/>
    </font>
    <font>
      <sz val="10"/>
      <color rgb="FFFF0000"/>
      <name val="Arial"/>
      <family val="2"/>
      <charset val="238"/>
    </font>
    <font>
      <sz val="10"/>
      <color rgb="FFFF0000"/>
      <name val="Wingdings"/>
      <charset val="2"/>
    </font>
    <font>
      <sz val="10"/>
      <color theme="1"/>
      <name val="Calibri"/>
      <family val="2"/>
      <scheme val="minor"/>
    </font>
    <font>
      <sz val="8"/>
      <name val="Arial"/>
      <family val="2"/>
      <charset val="238"/>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b/>
      <sz val="11"/>
      <color rgb="FFFA7D00"/>
      <name val="Calibri"/>
      <family val="2"/>
      <charset val="238"/>
      <scheme val="minor"/>
    </font>
    <font>
      <b/>
      <sz val="11"/>
      <color theme="0"/>
      <name val="Calibri"/>
      <family val="2"/>
      <charset val="238"/>
      <scheme val="minor"/>
    </font>
    <font>
      <sz val="11"/>
      <color theme="0"/>
      <name val="Calibri"/>
      <family val="2"/>
      <charset val="238"/>
      <scheme val="minor"/>
    </font>
    <font>
      <sz val="10"/>
      <color indexed="9"/>
      <name val="Arial"/>
      <family val="2"/>
      <charset val="238"/>
    </font>
    <font>
      <i/>
      <sz val="10"/>
      <color indexed="23"/>
      <name val="Arial"/>
      <family val="2"/>
      <charset val="238"/>
    </font>
    <font>
      <b/>
      <sz val="8.5"/>
      <color indexed="17"/>
      <name val="Arial"/>
      <family val="2"/>
    </font>
    <font>
      <sz val="8.5"/>
      <name val="Arial"/>
      <family val="2"/>
    </font>
    <font>
      <u/>
      <sz val="11"/>
      <color indexed="36"/>
      <name val="Calibri"/>
      <family val="2"/>
      <charset val="238"/>
    </font>
    <font>
      <sz val="10"/>
      <name val="CRO_Swiss-Normal"/>
    </font>
    <font>
      <b/>
      <sz val="12"/>
      <color indexed="8"/>
      <name val="Arial"/>
      <family val="2"/>
    </font>
    <font>
      <u/>
      <sz val="11"/>
      <color theme="10"/>
      <name val="Calibri"/>
      <family val="2"/>
      <charset val="238"/>
      <scheme val="minor"/>
    </font>
    <font>
      <sz val="11"/>
      <color theme="0"/>
      <name val="Arial"/>
      <family val="2"/>
      <charset val="238"/>
    </font>
    <font>
      <sz val="11"/>
      <color rgb="FF9C0006"/>
      <name val="Arial"/>
      <family val="2"/>
      <charset val="238"/>
    </font>
    <font>
      <sz val="11"/>
      <color rgb="FF3F3F76"/>
      <name val="Arial"/>
      <family val="2"/>
      <charset val="238"/>
    </font>
    <font>
      <b/>
      <sz val="11"/>
      <color rgb="FFFA7D00"/>
      <name val="Arial"/>
      <family val="2"/>
      <charset val="238"/>
    </font>
    <font>
      <b/>
      <sz val="11"/>
      <color theme="0"/>
      <name val="Arial"/>
      <family val="2"/>
      <charset val="238"/>
    </font>
    <font>
      <b/>
      <sz val="1"/>
      <color indexed="16"/>
      <name val="Courier"/>
      <family val="1"/>
      <charset val="238"/>
    </font>
    <font>
      <b/>
      <sz val="15"/>
      <color theme="3"/>
      <name val="Arial"/>
      <family val="2"/>
      <charset val="238"/>
    </font>
    <font>
      <b/>
      <sz val="13"/>
      <color theme="3"/>
      <name val="Arial"/>
      <family val="2"/>
      <charset val="238"/>
    </font>
    <font>
      <b/>
      <sz val="11"/>
      <color theme="3"/>
      <name val="Arial"/>
      <family val="2"/>
      <charset val="238"/>
    </font>
    <font>
      <sz val="1"/>
      <color indexed="16"/>
      <name val="Courier"/>
      <family val="1"/>
      <charset val="238"/>
    </font>
    <font>
      <i/>
      <sz val="11"/>
      <color rgb="FF7F7F7F"/>
      <name val="Arial"/>
      <family val="2"/>
      <charset val="238"/>
    </font>
    <font>
      <sz val="11"/>
      <color rgb="FFFF0000"/>
      <name val="Arial"/>
      <family val="2"/>
      <charset val="238"/>
    </font>
    <font>
      <sz val="11"/>
      <color rgb="FF006100"/>
      <name val="Arial"/>
      <family val="2"/>
      <charset val="238"/>
    </font>
    <font>
      <u/>
      <sz val="9"/>
      <color indexed="12"/>
      <name val="Arial CE"/>
    </font>
    <font>
      <sz val="11"/>
      <color rgb="FFFA7D00"/>
      <name val="Arial"/>
      <family val="2"/>
      <charset val="238"/>
    </font>
    <font>
      <sz val="12"/>
      <name val="Arial CE"/>
      <charset val="238"/>
    </font>
    <font>
      <b/>
      <sz val="11"/>
      <color rgb="FF3F3F3F"/>
      <name val="Arial"/>
      <family val="2"/>
      <charset val="238"/>
    </font>
    <font>
      <sz val="11"/>
      <color rgb="FF9C6500"/>
      <name val="Arial"/>
      <family val="2"/>
      <charset val="238"/>
    </font>
    <font>
      <sz val="8"/>
      <color theme="1"/>
      <name val="Arial"/>
      <family val="2"/>
    </font>
    <font>
      <b/>
      <sz val="16"/>
      <color indexed="12"/>
      <name val="Arial Narrow"/>
      <family val="2"/>
      <charset val="238"/>
    </font>
    <font>
      <sz val="19"/>
      <color indexed="48"/>
      <name val="Arial"/>
      <family val="2"/>
    </font>
    <font>
      <sz val="8"/>
      <name val="Trebuchet MS"/>
      <family val="2"/>
      <charset val="238"/>
    </font>
    <font>
      <sz val="14"/>
      <color theme="1"/>
      <name val="Calibri"/>
      <family val="2"/>
      <charset val="238"/>
      <scheme val="minor"/>
    </font>
    <font>
      <sz val="10"/>
      <name val="Wingdings"/>
      <charset val="2"/>
    </font>
    <font>
      <sz val="10"/>
      <color rgb="FF000000"/>
      <name val="Calibri"/>
      <family val="2"/>
      <scheme val="minor"/>
    </font>
    <font>
      <vertAlign val="superscript"/>
      <sz val="8"/>
      <color rgb="FF000000"/>
      <name val="Calibri"/>
      <family val="2"/>
      <scheme val="minor"/>
    </font>
    <font>
      <sz val="9"/>
      <color indexed="81"/>
      <name val="Tahoma"/>
      <family val="2"/>
    </font>
    <font>
      <b/>
      <sz val="9"/>
      <color indexed="81"/>
      <name val="Tahoma"/>
      <family val="2"/>
    </font>
    <font>
      <i/>
      <sz val="10"/>
      <color theme="1"/>
      <name val="Arial"/>
      <family val="2"/>
    </font>
    <font>
      <i/>
      <sz val="11"/>
      <color rgb="FFFF0000"/>
      <name val="Calibri"/>
      <family val="2"/>
      <charset val="238"/>
      <scheme val="minor"/>
    </font>
    <font>
      <sz val="11"/>
      <color theme="0" tint="-0.499984740745262"/>
      <name val="Calibri"/>
      <family val="2"/>
      <charset val="238"/>
      <scheme val="minor"/>
    </font>
    <font>
      <sz val="8"/>
      <color theme="0" tint="-0.499984740745262"/>
      <name val="Arial"/>
      <family val="2"/>
    </font>
    <font>
      <sz val="10"/>
      <color theme="0" tint="-0.499984740745262"/>
      <name val="Arial"/>
      <family val="2"/>
      <charset val="238"/>
    </font>
    <font>
      <b/>
      <sz val="11"/>
      <color theme="0"/>
      <name val="Calibri"/>
      <family val="2"/>
      <scheme val="minor"/>
    </font>
    <font>
      <b/>
      <i/>
      <sz val="10"/>
      <color theme="1"/>
      <name val="Arial"/>
      <family val="2"/>
    </font>
    <font>
      <b/>
      <sz val="8"/>
      <color theme="0" tint="-0.499984740745262"/>
      <name val="Arial"/>
      <family val="2"/>
    </font>
    <font>
      <sz val="9"/>
      <color theme="0" tint="-0.499984740745262"/>
      <name val="Arial"/>
      <family val="2"/>
    </font>
    <font>
      <b/>
      <sz val="11"/>
      <color theme="1"/>
      <name val="Calibri"/>
      <family val="2"/>
      <scheme val="minor"/>
    </font>
    <font>
      <b/>
      <sz val="12"/>
      <color theme="1"/>
      <name val="Arial"/>
      <family val="2"/>
      <charset val="238"/>
    </font>
    <font>
      <i/>
      <sz val="11"/>
      <color theme="0" tint="-0.499984740745262"/>
      <name val="Calibri"/>
      <family val="2"/>
      <charset val="238"/>
      <scheme val="minor"/>
    </font>
    <font>
      <b/>
      <sz val="9"/>
      <color theme="0"/>
      <name val="Arial"/>
      <family val="2"/>
      <charset val="238"/>
    </font>
    <font>
      <sz val="12"/>
      <name val="Arial"/>
      <family val="2"/>
    </font>
    <font>
      <u/>
      <sz val="12"/>
      <name val="Arial"/>
      <family val="2"/>
      <charset val="238"/>
    </font>
    <font>
      <u/>
      <sz val="11"/>
      <color theme="10"/>
      <name val="Calibri"/>
      <family val="2"/>
      <scheme val="minor"/>
    </font>
    <font>
      <b/>
      <sz val="11"/>
      <color theme="1"/>
      <name val="Calibri"/>
      <family val="2"/>
      <charset val="238"/>
      <scheme val="minor"/>
    </font>
    <font>
      <sz val="8"/>
      <color theme="1"/>
      <name val="Arial"/>
      <family val="2"/>
      <charset val="238"/>
    </font>
    <font>
      <sz val="9"/>
      <color indexed="81"/>
      <name val="Tahoma"/>
      <family val="2"/>
      <charset val="238"/>
    </font>
    <font>
      <b/>
      <sz val="9"/>
      <color indexed="81"/>
      <name val="Tahoma"/>
      <family val="2"/>
      <charset val="238"/>
    </font>
    <font>
      <sz val="8"/>
      <name val="Calibri"/>
      <family val="2"/>
      <charset val="238"/>
      <scheme val="minor"/>
    </font>
  </fonts>
  <fills count="20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0.34998626667073579"/>
        <bgColor indexed="64"/>
      </patternFill>
    </fill>
    <fill>
      <patternFill patternType="solid">
        <fgColor rgb="FFC00000"/>
        <bgColor indexed="64"/>
      </patternFill>
    </fill>
    <fill>
      <patternFill patternType="solid">
        <fgColor theme="0" tint="-0.249977111117893"/>
        <bgColor indexed="64"/>
      </patternFill>
    </fill>
    <fill>
      <patternFill patternType="solid">
        <fgColor theme="0" tint="-0.14999847407452621"/>
        <bgColor indexed="64"/>
      </patternFill>
    </fill>
    <fill>
      <patternFill patternType="lightUp">
        <fgColor theme="0"/>
        <bgColor theme="0" tint="-0.14999847407452621"/>
      </patternFill>
    </fill>
    <fill>
      <patternFill patternType="solid">
        <fgColor theme="0"/>
        <bgColor indexed="64"/>
      </patternFill>
    </fill>
    <fill>
      <patternFill patternType="lightUp">
        <fgColor theme="0"/>
        <bgColor rgb="FF8DDEE4"/>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36"/>
      </patternFill>
    </fill>
    <fill>
      <patternFill patternType="solid">
        <fgColor indexed="49"/>
      </patternFill>
    </fill>
    <fill>
      <patternFill patternType="solid">
        <fgColor indexed="26"/>
        <bgColor indexed="26"/>
      </patternFill>
    </fill>
    <fill>
      <patternFill patternType="solid">
        <fgColor indexed="47"/>
        <bgColor indexed="47"/>
      </patternFill>
    </fill>
    <fill>
      <patternFill patternType="solid">
        <fgColor indexed="53"/>
      </patternFill>
    </fill>
    <fill>
      <patternFill patternType="solid">
        <fgColor indexed="21"/>
        <bgColor indexed="21"/>
      </patternFill>
    </fill>
    <fill>
      <patternFill patternType="solid">
        <fgColor indexed="16"/>
        <bgColor indexed="64"/>
      </patternFill>
    </fill>
    <fill>
      <patternFill patternType="solid">
        <fgColor indexed="21"/>
        <bgColor indexed="64"/>
      </patternFill>
    </fill>
    <fill>
      <patternFill patternType="solid">
        <fgColor indexed="55"/>
      </patternFill>
    </fill>
    <fill>
      <patternFill patternType="solid">
        <fgColor indexed="9"/>
        <bgColor indexed="8"/>
      </patternFill>
    </fill>
    <fill>
      <patternFill patternType="solid">
        <fgColor indexed="41"/>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mediumGray">
        <fgColor indexed="10"/>
      </patternFill>
    </fill>
    <fill>
      <patternFill patternType="mediumGray">
        <fgColor indexed="10"/>
        <bgColor indexed="41"/>
      </patternFill>
    </fill>
    <fill>
      <patternFill patternType="solid">
        <fgColor indexed="13"/>
        <bgColor indexed="64"/>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47"/>
        <bgColor indexed="64"/>
      </patternFill>
    </fill>
    <fill>
      <patternFill patternType="solid">
        <fgColor indexed="42"/>
        <bgColor indexed="64"/>
      </patternFill>
    </fill>
    <fill>
      <patternFill patternType="solid">
        <fgColor indexed="23"/>
      </patternFill>
    </fill>
    <fill>
      <patternFill patternType="solid">
        <fgColor indexed="51"/>
      </patternFill>
    </fill>
    <fill>
      <patternFill patternType="solid">
        <fgColor indexed="50"/>
      </patternFill>
    </fill>
    <fill>
      <patternFill patternType="solid">
        <fgColor indexed="43"/>
      </patternFill>
    </fill>
    <fill>
      <patternFill patternType="lightUp">
        <fgColor indexed="63"/>
      </patternFill>
    </fill>
    <fill>
      <patternFill patternType="solid">
        <fgColor indexed="46"/>
      </patternFill>
    </fill>
    <fill>
      <patternFill patternType="solid">
        <fgColor indexed="43"/>
        <bgColor indexed="64"/>
      </patternFill>
    </fill>
    <fill>
      <patternFill patternType="solid">
        <fgColor indexed="40"/>
        <bgColor indexed="64"/>
      </patternFill>
    </fill>
    <fill>
      <patternFill patternType="solid">
        <fgColor indexed="52"/>
      </patternFill>
    </fill>
    <fill>
      <patternFill patternType="solid">
        <fgColor indexed="11"/>
      </patternFill>
    </fill>
    <fill>
      <patternFill patternType="lightUp">
        <fgColor indexed="48"/>
        <bgColor indexed="41"/>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20"/>
      </patternFill>
    </fill>
    <fill>
      <patternFill patternType="solid">
        <fgColor indexed="14"/>
        <bgColor indexed="64"/>
      </patternFill>
    </fill>
    <fill>
      <patternFill patternType="solid">
        <fgColor indexed="11"/>
        <bgColor indexed="64"/>
      </patternFill>
    </fill>
    <fill>
      <patternFill patternType="solid">
        <fgColor indexed="51"/>
        <bgColor indexed="64"/>
      </patternFill>
    </fill>
    <fill>
      <patternFill patternType="solid">
        <fgColor indexed="9"/>
        <bgColor indexed="9"/>
      </patternFill>
    </fill>
    <fill>
      <patternFill patternType="solid">
        <fgColor indexed="13"/>
      </patternFill>
    </fill>
    <fill>
      <patternFill patternType="lightUp">
        <fgColor theme="0"/>
        <bgColor rgb="FFE6E6E6"/>
      </patternFill>
    </fill>
    <fill>
      <patternFill patternType="lightUp">
        <fgColor auto="1"/>
        <bgColor theme="0"/>
      </patternFill>
    </fill>
    <fill>
      <patternFill patternType="solid">
        <fgColor indexed="31"/>
      </patternFill>
    </fill>
    <fill>
      <patternFill patternType="solid">
        <fgColor indexed="27"/>
      </patternFill>
    </fill>
    <fill>
      <patternFill patternType="solid">
        <fgColor indexed="30"/>
      </patternFill>
    </fill>
    <fill>
      <patternFill patternType="solid">
        <fgColor indexed="48"/>
        <bgColor indexed="48"/>
      </patternFill>
    </fill>
    <fill>
      <patternFill patternType="solid">
        <fgColor indexed="56"/>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42"/>
        <bgColor indexed="42"/>
      </patternFill>
    </fill>
    <fill>
      <patternFill patternType="solid">
        <fgColor indexed="55"/>
        <bgColor indexed="64"/>
      </patternFill>
    </fill>
    <fill>
      <patternFill patternType="solid">
        <fgColor indexed="23"/>
        <bgColor indexed="64"/>
      </patternFill>
    </fill>
    <fill>
      <patternFill patternType="solid">
        <fgColor indexed="32"/>
        <bgColor indexed="64"/>
      </patternFill>
    </fill>
    <fill>
      <patternFill patternType="solid">
        <fgColor indexed="35"/>
        <bgColor indexed="64"/>
      </patternFill>
    </fill>
    <fill>
      <patternFill patternType="solid">
        <fgColor indexed="26"/>
        <bgColor indexed="9"/>
      </patternFill>
    </fill>
    <fill>
      <patternFill patternType="solid">
        <fgColor indexed="22"/>
        <bgColor indexed="9"/>
      </patternFill>
    </fill>
    <fill>
      <patternFill patternType="solid">
        <fgColor indexed="42"/>
        <bgColor indexed="9"/>
      </patternFill>
    </fill>
    <fill>
      <patternFill patternType="solid">
        <fgColor indexed="57"/>
        <bgColor indexed="64"/>
      </patternFill>
    </fill>
    <fill>
      <patternFill patternType="solid">
        <fgColor indexed="63"/>
      </patternFill>
    </fill>
    <fill>
      <patternFill patternType="solid">
        <fgColor indexed="12"/>
      </patternFill>
    </fill>
    <fill>
      <patternFill patternType="solid">
        <fgColor indexed="14"/>
      </patternFill>
    </fill>
    <fill>
      <patternFill patternType="solid">
        <fgColor indexed="18"/>
      </patternFill>
    </fill>
    <fill>
      <patternFill patternType="solid">
        <fgColor indexed="17"/>
      </patternFill>
    </fill>
    <fill>
      <patternFill patternType="solid">
        <fgColor indexed="16"/>
      </patternFill>
    </fill>
    <fill>
      <patternFill patternType="solid">
        <fgColor indexed="19"/>
      </patternFill>
    </fill>
    <fill>
      <patternFill patternType="solid">
        <fgColor indexed="21"/>
      </patternFill>
    </fill>
    <fill>
      <patternFill patternType="solid">
        <fgColor indexed="57"/>
        <bgColor indexed="57"/>
      </patternFill>
    </fill>
    <fill>
      <patternFill patternType="solid">
        <fgColor indexed="18"/>
        <bgColor indexed="18"/>
      </patternFill>
    </fill>
    <fill>
      <patternFill patternType="solid">
        <fgColor indexed="58"/>
        <bgColor indexed="58"/>
      </patternFill>
    </fill>
    <fill>
      <patternFill patternType="solid">
        <fgColor indexed="53"/>
        <bgColor indexed="53"/>
      </patternFill>
    </fill>
    <fill>
      <patternFill patternType="solid">
        <fgColor indexed="61"/>
        <bgColor indexed="61"/>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29"/>
        <bgColor indexed="64"/>
      </patternFill>
    </fill>
    <fill>
      <patternFill patternType="solid">
        <fgColor indexed="52"/>
        <bgColor indexed="64"/>
      </patternFill>
    </fill>
    <fill>
      <patternFill patternType="solid">
        <fgColor indexed="31"/>
        <bgColor indexed="64"/>
      </patternFill>
    </fill>
    <fill>
      <patternFill patternType="solid">
        <fgColor indexed="45"/>
        <bgColor indexed="64"/>
      </patternFill>
    </fill>
    <fill>
      <patternFill patternType="solid">
        <fgColor indexed="10"/>
        <bgColor indexed="64"/>
      </patternFill>
    </fill>
    <fill>
      <patternFill patternType="solid">
        <fgColor indexed="53"/>
        <bgColor indexed="64"/>
      </patternFill>
    </fill>
    <fill>
      <patternFill patternType="solid">
        <fgColor indexed="50"/>
        <bgColor indexed="64"/>
      </patternFill>
    </fill>
    <fill>
      <patternFill patternType="lightUp">
        <fgColor indexed="22"/>
        <bgColor indexed="35"/>
      </patternFill>
    </fill>
    <fill>
      <patternFill patternType="lightUp">
        <fgColor indexed="48"/>
        <bgColor indexed="44"/>
      </patternFill>
    </fill>
    <fill>
      <patternFill patternType="solid">
        <fgColor indexed="35"/>
      </patternFill>
    </fill>
    <fill>
      <patternFill patternType="solid">
        <fgColor indexed="31"/>
        <bgColor indexed="41"/>
      </patternFill>
    </fill>
    <fill>
      <patternFill patternType="solid">
        <fgColor indexed="29"/>
        <bgColor indexed="34"/>
      </patternFill>
    </fill>
    <fill>
      <patternFill patternType="solid">
        <fgColor indexed="15"/>
        <bgColor indexed="35"/>
      </patternFill>
    </fill>
    <fill>
      <patternFill patternType="solid">
        <fgColor indexed="45"/>
        <bgColor indexed="34"/>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22"/>
        <bgColor indexed="34"/>
      </patternFill>
    </fill>
    <fill>
      <patternFill patternType="solid">
        <fgColor indexed="55"/>
        <bgColor indexed="23"/>
      </patternFill>
    </fill>
    <fill>
      <patternFill patternType="solid">
        <fgColor indexed="57"/>
        <bgColor indexed="21"/>
      </patternFill>
    </fill>
    <fill>
      <patternFill patternType="solid">
        <fgColor indexed="22"/>
        <bgColor indexed="59"/>
      </patternFill>
    </fill>
    <fill>
      <patternFill patternType="solid">
        <fgColor indexed="11"/>
        <bgColor indexed="49"/>
      </patternFill>
    </fill>
    <fill>
      <patternFill patternType="solid">
        <fgColor indexed="44"/>
        <bgColor indexed="41"/>
      </patternFill>
    </fill>
    <fill>
      <patternFill patternType="solid">
        <fgColor indexed="51"/>
        <bgColor indexed="13"/>
      </patternFill>
    </fill>
    <fill>
      <patternFill patternType="solid">
        <fgColor indexed="49"/>
        <bgColor indexed="35"/>
      </patternFill>
    </fill>
    <fill>
      <patternFill patternType="solid">
        <fgColor indexed="30"/>
        <bgColor indexed="21"/>
      </patternFill>
    </fill>
    <fill>
      <patternFill patternType="solid">
        <fgColor indexed="20"/>
        <bgColor indexed="36"/>
      </patternFill>
    </fill>
    <fill>
      <patternFill patternType="solid">
        <fgColor indexed="52"/>
        <bgColor indexed="51"/>
      </patternFill>
    </fill>
    <fill>
      <patternFill patternType="solid">
        <fgColor indexed="10"/>
        <bgColor indexed="60"/>
      </patternFill>
    </fill>
    <fill>
      <patternFill patternType="solid">
        <fgColor indexed="54"/>
        <bgColor indexed="61"/>
      </patternFill>
    </fill>
    <fill>
      <patternFill patternType="solid">
        <fgColor indexed="18"/>
        <bgColor indexed="32"/>
      </patternFill>
    </fill>
    <fill>
      <patternFill patternType="solid">
        <fgColor indexed="21"/>
        <bgColor indexed="30"/>
      </patternFill>
    </fill>
    <fill>
      <patternFill patternType="solid">
        <fgColor indexed="16"/>
        <bgColor indexed="37"/>
      </patternFill>
    </fill>
    <fill>
      <patternFill patternType="solid">
        <fgColor indexed="23"/>
        <bgColor indexed="61"/>
      </patternFill>
    </fill>
    <fill>
      <patternFill patternType="solid">
        <fgColor indexed="13"/>
        <bgColor indexed="51"/>
      </patternFill>
    </fill>
    <fill>
      <patternFill patternType="solid">
        <fgColor indexed="50"/>
        <bgColor indexed="51"/>
      </patternFill>
    </fill>
    <fill>
      <patternFill patternType="solid">
        <fgColor indexed="9"/>
        <bgColor indexed="26"/>
      </patternFill>
    </fill>
    <fill>
      <patternFill patternType="solid">
        <fgColor indexed="62"/>
        <bgColor indexed="56"/>
      </patternFill>
    </fill>
    <fill>
      <patternFill patternType="solid">
        <fgColor indexed="53"/>
        <bgColor indexed="52"/>
      </patternFill>
    </fill>
    <fill>
      <patternFill patternType="solid">
        <fgColor indexed="43"/>
        <bgColor indexed="26"/>
      </patternFill>
    </fill>
    <fill>
      <patternFill patternType="solid">
        <fgColor indexed="40"/>
        <bgColor indexed="49"/>
      </patternFill>
    </fill>
    <fill>
      <patternFill patternType="solid">
        <fgColor indexed="41"/>
        <bgColor indexed="44"/>
      </patternFill>
    </fill>
    <fill>
      <patternFill patternType="solid">
        <fgColor indexed="14"/>
        <bgColor indexed="33"/>
      </patternFill>
    </fill>
    <fill>
      <patternFill patternType="solid">
        <fgColor indexed="31"/>
        <bgColor indexed="8"/>
      </patternFill>
    </fill>
    <fill>
      <patternFill patternType="solid">
        <fgColor indexed="43"/>
        <bgColor indexed="8"/>
      </patternFill>
    </fill>
    <fill>
      <patternFill patternType="solid">
        <fgColor indexed="6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patternFill>
    </fill>
    <fill>
      <patternFill patternType="solid">
        <fgColor indexed="60"/>
        <bgColor indexed="64"/>
      </patternFill>
    </fill>
    <fill>
      <patternFill patternType="solid">
        <fgColor theme="4" tint="0.79998168889431442"/>
        <bgColor indexed="64"/>
      </patternFill>
    </fill>
    <fill>
      <patternFill patternType="lightUp">
        <fgColor theme="0"/>
        <bgColor rgb="FFA7A9AC"/>
      </patternFill>
    </fill>
    <fill>
      <patternFill patternType="lightUp">
        <fgColor theme="0"/>
        <bgColor theme="0" tint="-0.34998626667073579"/>
      </patternFill>
    </fill>
    <fill>
      <patternFill patternType="lightUp">
        <fgColor auto="1"/>
        <bgColor rgb="FF8DDEE4"/>
      </patternFill>
    </fill>
    <fill>
      <patternFill patternType="lightUp">
        <fgColor auto="1"/>
        <bgColor rgb="FFE6E6E6"/>
      </patternFill>
    </fill>
    <fill>
      <patternFill patternType="lightUp">
        <fgColor auto="1"/>
        <bgColor theme="0" tint="-0.14999847407452621"/>
      </patternFill>
    </fill>
    <fill>
      <patternFill patternType="solid">
        <fgColor rgb="FFFFFF00"/>
        <bgColor indexed="64"/>
      </patternFill>
    </fill>
    <fill>
      <patternFill patternType="lightUp">
        <fgColor theme="0"/>
        <bgColor rgb="FFFFC000"/>
      </patternFill>
    </fill>
  </fills>
  <borders count="114">
    <border>
      <left/>
      <right/>
      <top/>
      <bottom/>
      <diagonal/>
    </border>
    <border>
      <left/>
      <right/>
      <top style="thick">
        <color theme="0"/>
      </top>
      <bottom style="thick">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right/>
      <top/>
      <bottom style="thin">
        <color indexed="22"/>
      </bottom>
      <diagonal/>
    </border>
    <border>
      <left/>
      <right/>
      <top/>
      <bottom style="thin">
        <color indexed="64"/>
      </bottom>
      <diagonal/>
    </border>
    <border>
      <left/>
      <right/>
      <top style="thin">
        <color indexed="23"/>
      </top>
      <bottom/>
      <diagonal/>
    </border>
    <border>
      <left style="thin">
        <color indexed="9"/>
      </left>
      <right style="thin">
        <color indexed="9"/>
      </right>
      <top style="thin">
        <color indexed="9"/>
      </top>
      <bottom style="thin">
        <color indexed="9"/>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style="thin">
        <color indexed="9"/>
      </left>
      <right style="thin">
        <color indexed="23"/>
      </right>
      <top style="thin">
        <color indexed="9"/>
      </top>
      <bottom style="thin">
        <color indexed="23"/>
      </bottom>
      <diagonal/>
    </border>
    <border>
      <left style="thin">
        <color indexed="8"/>
      </left>
      <right style="thin">
        <color indexed="8"/>
      </right>
      <top style="thin">
        <color indexed="8"/>
      </top>
      <bottom style="thin">
        <color indexed="8"/>
      </bottom>
      <diagonal/>
    </border>
    <border>
      <left style="hair">
        <color indexed="55"/>
      </left>
      <right style="hair">
        <color indexed="55"/>
      </right>
      <top style="hair">
        <color indexed="55"/>
      </top>
      <bottom style="hair">
        <color indexed="55"/>
      </bottom>
      <diagonal/>
    </border>
    <border>
      <left style="thin">
        <color indexed="22"/>
      </left>
      <right style="thin">
        <color indexed="22"/>
      </right>
      <top style="thin">
        <color indexed="22"/>
      </top>
      <bottom style="thin">
        <color indexed="22"/>
      </bottom>
      <diagonal/>
    </border>
    <border>
      <left style="thin">
        <color indexed="26"/>
      </left>
      <right style="thin">
        <color indexed="23"/>
      </right>
      <top style="thin">
        <color indexed="26"/>
      </top>
      <bottom style="thin">
        <color indexed="23"/>
      </bottom>
      <diagonal/>
    </border>
    <border>
      <left/>
      <right style="thin">
        <color indexed="64"/>
      </right>
      <top/>
      <bottom/>
      <diagonal/>
    </border>
    <border>
      <left/>
      <right/>
      <top/>
      <bottom style="double">
        <color indexed="52"/>
      </bottom>
      <diagonal/>
    </border>
    <border>
      <left/>
      <right/>
      <top style="medium">
        <color indexed="64"/>
      </top>
      <bottom style="medium">
        <color indexed="64"/>
      </bottom>
      <diagonal/>
    </border>
    <border>
      <left/>
      <right/>
      <top style="thin">
        <color indexed="64"/>
      </top>
      <bottom style="thin">
        <color indexed="64"/>
      </bottom>
      <diagonal/>
    </border>
    <border>
      <left/>
      <right/>
      <top/>
      <bottom style="double">
        <color indexed="53"/>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indexed="9"/>
      </right>
      <top/>
      <bottom/>
      <diagonal/>
    </border>
    <border>
      <left/>
      <right/>
      <top style="thin">
        <color indexed="9"/>
      </top>
      <bottom style="thin">
        <color indexed="23"/>
      </bottom>
      <diagonal/>
    </border>
    <border>
      <left style="thin">
        <color indexed="9"/>
      </left>
      <right/>
      <top style="thin">
        <color indexed="9"/>
      </top>
      <bottom style="thin">
        <color indexed="23"/>
      </bottom>
      <diagonal/>
    </border>
    <border>
      <left/>
      <right style="thin">
        <color indexed="23"/>
      </right>
      <top style="thin">
        <color indexed="9"/>
      </top>
      <bottom style="thin">
        <color indexed="23"/>
      </bottom>
      <diagonal/>
    </border>
    <border>
      <left style="thin">
        <color indexed="23"/>
      </left>
      <right style="thin">
        <color indexed="9"/>
      </right>
      <top style="thin">
        <color indexed="23"/>
      </top>
      <bottom style="thin">
        <color indexed="9"/>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9"/>
      </right>
      <top style="thin">
        <color indexed="23"/>
      </top>
      <bottom style="thin">
        <color indexed="9"/>
      </bottom>
      <diagonal/>
    </border>
    <border>
      <left/>
      <right style="thin">
        <color indexed="55"/>
      </right>
      <top style="thin">
        <color indexed="9"/>
      </top>
      <bottom style="thin">
        <color indexed="23"/>
      </bottom>
      <diagonal/>
    </border>
    <border>
      <left/>
      <right/>
      <top style="thin">
        <color indexed="49"/>
      </top>
      <bottom style="double">
        <color indexed="49"/>
      </bottom>
      <diagonal/>
    </border>
    <border>
      <left style="thin">
        <color indexed="23"/>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style="thin">
        <color indexed="51"/>
      </left>
      <right style="thin">
        <color indexed="51"/>
      </right>
      <top/>
      <bottom/>
      <diagonal/>
    </border>
    <border>
      <left/>
      <right/>
      <top style="hair">
        <color indexed="22"/>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style="thin">
        <color indexed="64"/>
      </top>
      <bottom/>
      <diagonal/>
    </border>
    <border>
      <left style="thin">
        <color indexed="23"/>
      </left>
      <right style="thin">
        <color indexed="23"/>
      </right>
      <top/>
      <bottom/>
      <diagonal/>
    </border>
    <border>
      <left style="thin">
        <color indexed="23"/>
      </left>
      <right style="thin">
        <color indexed="23"/>
      </right>
      <top style="thin">
        <color indexed="23"/>
      </top>
      <bottom/>
      <diagonal/>
    </border>
    <border>
      <left/>
      <right/>
      <top/>
      <bottom style="thin">
        <color indexed="9"/>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bottom style="dotted">
        <color indexed="16"/>
      </bottom>
      <diagonal/>
    </border>
    <border>
      <left/>
      <right/>
      <top/>
      <bottom style="thick">
        <color indexed="48"/>
      </bottom>
      <diagonal/>
    </border>
    <border>
      <left/>
      <right/>
      <top/>
      <bottom style="medium">
        <color indexed="24"/>
      </bottom>
      <diagonal/>
    </border>
    <border>
      <left/>
      <right/>
      <top style="thin">
        <color indexed="48"/>
      </top>
      <bottom style="double">
        <color indexed="48"/>
      </bottom>
      <diagonal/>
    </border>
    <border>
      <left style="thin">
        <color indexed="64"/>
      </left>
      <right/>
      <top/>
      <bottom/>
      <diagonal/>
    </border>
    <border>
      <left/>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medium">
        <color indexed="64"/>
      </bottom>
      <diagonal/>
    </border>
    <border>
      <left/>
      <right/>
      <top style="thin">
        <color indexed="48"/>
      </top>
      <bottom style="thin">
        <color indexed="48"/>
      </bottom>
      <diagonal/>
    </border>
    <border>
      <left style="hair">
        <color indexed="23"/>
      </left>
      <right style="hair">
        <color indexed="9"/>
      </right>
      <top style="hair">
        <color indexed="23"/>
      </top>
      <bottom style="hair">
        <color indexed="9"/>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medium">
        <color indexed="64"/>
      </left>
      <right style="thin">
        <color indexed="64"/>
      </right>
      <top/>
      <bottom style="dotted">
        <color indexed="64"/>
      </bottom>
      <diagonal/>
    </border>
    <border>
      <left/>
      <right/>
      <top style="thin">
        <color indexed="64"/>
      </top>
      <bottom style="double">
        <color indexed="64"/>
      </bottom>
      <diagonal/>
    </border>
    <border>
      <left style="thin">
        <color indexed="64"/>
      </left>
      <right style="thin">
        <color indexed="64"/>
      </right>
      <top style="thin">
        <color indexed="64"/>
      </top>
      <bottom style="dotted">
        <color indexed="64"/>
      </bottom>
      <diagonal/>
    </border>
    <border>
      <left/>
      <right/>
      <top/>
      <bottom style="thick">
        <color indexed="58"/>
      </bottom>
      <diagonal/>
    </border>
    <border>
      <left style="thin">
        <color indexed="24"/>
      </left>
      <right style="thin">
        <color indexed="24"/>
      </right>
      <top style="thin">
        <color indexed="24"/>
      </top>
      <bottom style="thin">
        <color indexed="24"/>
      </bottom>
      <diagonal/>
    </border>
    <border>
      <left style="thin">
        <color indexed="8"/>
      </left>
      <right style="thin">
        <color indexed="8"/>
      </right>
      <top style="double">
        <color indexed="8"/>
      </top>
      <bottom style="thin">
        <color indexed="8"/>
      </bottom>
      <diagonal/>
    </border>
    <border>
      <left/>
      <right/>
      <top/>
      <bottom style="thick">
        <color indexed="16"/>
      </bottom>
      <diagonal/>
    </border>
    <border>
      <left/>
      <right/>
      <top/>
      <bottom style="medium">
        <color indexed="16"/>
      </bottom>
      <diagonal/>
    </border>
    <border>
      <left/>
      <right/>
      <top/>
      <bottom style="medium">
        <color indexed="58"/>
      </bottom>
      <diagonal/>
    </border>
    <border>
      <left/>
      <right/>
      <top/>
      <bottom style="double">
        <color indexed="17"/>
      </bottom>
      <diagonal/>
    </border>
    <border>
      <left style="thin">
        <color indexed="58"/>
      </left>
      <right style="medium">
        <color indexed="58"/>
      </right>
      <top style="medium">
        <color indexed="58"/>
      </top>
      <bottom style="thin">
        <color indexed="58"/>
      </bottom>
      <diagonal/>
    </border>
    <border>
      <left style="double">
        <color auto="1"/>
      </left>
      <right/>
      <top/>
      <bottom style="hair">
        <color auto="1"/>
      </bottom>
      <diagonal/>
    </border>
    <border>
      <left style="thin">
        <color indexed="63"/>
      </left>
      <right style="thin">
        <color indexed="63"/>
      </right>
      <top style="thin">
        <color indexed="64"/>
      </top>
      <bottom style="thin">
        <color indexed="63"/>
      </bottom>
      <diagonal/>
    </border>
    <border>
      <left style="thin">
        <color indexed="8"/>
      </left>
      <right style="thin">
        <color indexed="8"/>
      </right>
      <top/>
      <bottom/>
      <diagonal/>
    </border>
    <border>
      <left/>
      <right/>
      <top/>
      <bottom style="thick">
        <color indexed="55"/>
      </bottom>
      <diagonal/>
    </border>
    <border>
      <left/>
      <right/>
      <top/>
      <bottom style="medium">
        <color indexed="55"/>
      </bottom>
      <diagonal/>
    </border>
    <border>
      <left style="double">
        <color indexed="8"/>
      </left>
      <right/>
      <top/>
      <bottom style="hair">
        <color indexed="8"/>
      </bottom>
      <diagonal/>
    </border>
    <border>
      <left/>
      <right/>
      <top/>
      <bottom style="medium">
        <color indexed="8"/>
      </bottom>
      <diagonal/>
    </border>
    <border>
      <left style="hair">
        <color indexed="8"/>
      </left>
      <right style="hair">
        <color indexed="8"/>
      </right>
      <top style="hair">
        <color indexed="8"/>
      </top>
      <bottom style="hair">
        <color indexed="8"/>
      </bottom>
      <diagonal/>
    </border>
    <border>
      <left style="double">
        <color indexed="64"/>
      </left>
      <right style="double">
        <color indexed="64"/>
      </right>
      <top style="double">
        <color indexed="64"/>
      </top>
      <bottom style="double">
        <color indexed="64"/>
      </bottom>
      <diagonal/>
    </border>
    <border>
      <left style="thin">
        <color indexed="27"/>
      </left>
      <right style="thin">
        <color indexed="48"/>
      </right>
      <top style="medium">
        <color indexed="27"/>
      </top>
      <bottom style="thin">
        <color indexed="48"/>
      </bottom>
      <diagonal/>
    </border>
    <border>
      <left/>
      <right/>
      <top style="medium">
        <color indexed="39"/>
      </top>
      <bottom/>
      <diagonal/>
    </border>
    <border>
      <left style="medium">
        <color indexed="39"/>
      </left>
      <right/>
      <top style="medium">
        <color indexed="39"/>
      </top>
      <bottom/>
      <diagonal/>
    </border>
    <border>
      <left style="hair">
        <color indexed="8"/>
      </left>
      <right/>
      <top style="hair">
        <color indexed="8"/>
      </top>
      <bottom/>
      <diagonal/>
    </border>
    <border>
      <left/>
      <right/>
      <top style="hair">
        <color indexed="8"/>
      </top>
      <bottom/>
      <diagonal/>
    </border>
    <border>
      <left/>
      <right style="hair">
        <color indexed="8"/>
      </right>
      <top style="hair">
        <color indexed="8"/>
      </top>
      <bottom/>
      <diagonal/>
    </border>
    <border>
      <left/>
      <right/>
      <top style="thin">
        <color indexed="8"/>
      </top>
      <bottom style="double">
        <color indexed="8"/>
      </bottom>
      <diagonal/>
    </border>
    <border>
      <left/>
      <right/>
      <top style="thin">
        <color indexed="8"/>
      </top>
      <bottom style="medium">
        <color indexed="8"/>
      </bottom>
      <diagonal/>
    </border>
    <border>
      <left style="double">
        <color indexed="64"/>
      </left>
      <right/>
      <top/>
      <bottom style="hair">
        <color indexed="64"/>
      </bottom>
      <diagonal/>
    </border>
    <border>
      <left/>
      <right/>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bottom/>
      <diagonal/>
    </border>
    <border>
      <left/>
      <right/>
      <top/>
      <bottom style="thin">
        <color theme="0"/>
      </bottom>
      <diagonal/>
    </border>
    <border>
      <left/>
      <right style="thin">
        <color theme="0"/>
      </right>
      <top style="thick">
        <color theme="0"/>
      </top>
      <bottom style="thick">
        <color theme="0"/>
      </bottom>
      <diagonal/>
    </border>
    <border>
      <left/>
      <right/>
      <top style="medium">
        <color theme="0"/>
      </top>
      <bottom/>
      <diagonal/>
    </border>
    <border>
      <left/>
      <right style="thin">
        <color theme="0"/>
      </right>
      <top style="medium">
        <color theme="0"/>
      </top>
      <bottom/>
      <diagonal/>
    </border>
    <border>
      <left style="thin">
        <color theme="0"/>
      </left>
      <right/>
      <top/>
      <bottom/>
      <diagonal/>
    </border>
    <border>
      <left/>
      <right/>
      <top/>
      <bottom style="thin">
        <color rgb="FF990B1D"/>
      </bottom>
      <diagonal/>
    </border>
  </borders>
  <cellStyleXfs count="37097">
    <xf numFmtId="0" fontId="0" fillId="0" borderId="0"/>
    <xf numFmtId="178" fontId="4" fillId="0" borderId="0"/>
    <xf numFmtId="0" fontId="14" fillId="0" borderId="0" applyNumberFormat="0" applyFill="0" applyBorder="0" applyAlignment="0" applyProtection="0">
      <alignment vertical="top"/>
      <protection locked="0"/>
    </xf>
    <xf numFmtId="179" fontId="15" fillId="0" borderId="0"/>
    <xf numFmtId="180" fontId="16" fillId="0" borderId="2" applyFont="0" applyFill="0" applyBorder="0" applyAlignment="0" applyProtection="0">
      <alignment vertical="center"/>
    </xf>
    <xf numFmtId="0" fontId="17" fillId="0" borderId="0"/>
    <xf numFmtId="181" fontId="4" fillId="0" borderId="0" applyFont="0" applyFill="0" applyBorder="0" applyAlignment="0" applyProtection="0"/>
    <xf numFmtId="182" fontId="4" fillId="0" borderId="0" applyFont="0" applyFill="0" applyBorder="0" applyAlignment="0" applyProtection="0"/>
    <xf numFmtId="178" fontId="4" fillId="0" borderId="0"/>
    <xf numFmtId="38" fontId="18" fillId="0" borderId="3" applyNumberFormat="0" applyFont="0" applyFill="0" applyBorder="0">
      <alignment horizontal="distributed" vertical="center" justifyLastLine="1"/>
    </xf>
    <xf numFmtId="38" fontId="15" fillId="0" borderId="0">
      <alignment vertical="top"/>
    </xf>
    <xf numFmtId="180" fontId="15" fillId="0" borderId="0" applyNumberFormat="0" applyFont="0" applyFill="0" applyBorder="0" applyProtection="0">
      <alignment vertical="center"/>
    </xf>
    <xf numFmtId="180" fontId="15" fillId="0" borderId="0" applyNumberFormat="0" applyFont="0" applyFill="0" applyBorder="0" applyProtection="0">
      <alignment vertical="top"/>
    </xf>
    <xf numFmtId="38" fontId="19" fillId="0" borderId="0" applyNumberFormat="0" applyFont="0" applyFill="0" applyBorder="0">
      <alignment vertical="center" wrapText="1"/>
    </xf>
    <xf numFmtId="38" fontId="18" fillId="0" borderId="0" applyNumberFormat="0" applyFont="0" applyFill="0" applyBorder="0">
      <alignment vertical="top" wrapText="1"/>
    </xf>
    <xf numFmtId="177" fontId="20" fillId="0" borderId="4" applyFont="0" applyFill="0" applyBorder="0" applyAlignment="0" applyProtection="0">
      <alignment horizontal="center"/>
    </xf>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183" fontId="22" fillId="0" borderId="0" applyFill="0" applyBorder="0" applyAlignment="0" applyProtection="0"/>
    <xf numFmtId="180" fontId="15" fillId="0" borderId="0" applyFont="0" applyFill="0" applyBorder="0" applyAlignment="0" applyProtection="0">
      <alignment vertical="center"/>
    </xf>
    <xf numFmtId="2" fontId="20" fillId="0" borderId="0" applyFont="0" applyFill="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184" fontId="18" fillId="0" borderId="0" applyFont="0" applyFill="0" applyBorder="0" applyAlignment="0">
      <alignment horizontal="centerContinuous"/>
    </xf>
    <xf numFmtId="185" fontId="15" fillId="0" borderId="0" applyFont="0" applyBorder="0" applyAlignment="0">
      <alignment vertical="center"/>
    </xf>
    <xf numFmtId="186" fontId="18" fillId="0" borderId="0" applyFont="0" applyFill="0" applyBorder="0" applyAlignment="0" applyProtection="0"/>
    <xf numFmtId="14" fontId="15" fillId="0" borderId="0" applyFont="0" applyFill="0" applyBorder="0" applyAlignment="0">
      <alignment vertical="center"/>
    </xf>
    <xf numFmtId="0" fontId="23" fillId="17" borderId="0" applyNumberFormat="0" applyBorder="0" applyAlignment="0" applyProtection="0"/>
    <xf numFmtId="0" fontId="23" fillId="12"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5" fillId="23" borderId="0" applyNumberFormat="0" applyBorder="0" applyAlignment="0" applyProtection="0"/>
    <xf numFmtId="0" fontId="23"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5" fillId="27" borderId="0" applyNumberFormat="0" applyBorder="0" applyAlignment="0" applyProtection="0"/>
    <xf numFmtId="0" fontId="23"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5" fillId="31" borderId="0" applyNumberFormat="0" applyBorder="0" applyAlignment="0" applyProtection="0"/>
    <xf numFmtId="0" fontId="23" fillId="18"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5" fillId="31" borderId="0" applyNumberFormat="0" applyBorder="0" applyAlignment="0" applyProtection="0"/>
    <xf numFmtId="0" fontId="23" fillId="32"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5" fillId="22" borderId="0" applyNumberFormat="0" applyBorder="0" applyAlignment="0" applyProtection="0"/>
    <xf numFmtId="0" fontId="23" fillId="33" borderId="0" applyNumberFormat="0" applyBorder="0" applyAlignment="0" applyProtection="0"/>
    <xf numFmtId="0" fontId="24" fillId="34" borderId="0" applyNumberFormat="0" applyBorder="0" applyAlignment="0" applyProtection="0"/>
    <xf numFmtId="0" fontId="24" fillId="26" borderId="0" applyNumberFormat="0" applyBorder="0" applyAlignment="0" applyProtection="0"/>
    <xf numFmtId="0" fontId="25" fillId="35" borderId="0" applyNumberFormat="0" applyBorder="0" applyAlignment="0" applyProtection="0"/>
    <xf numFmtId="0" fontId="23" fillId="36" borderId="0" applyNumberFormat="0" applyBorder="0" applyAlignment="0" applyProtection="0"/>
    <xf numFmtId="187" fontId="26" fillId="0" borderId="0" applyFont="0" applyFill="0" applyBorder="0" applyAlignment="0" applyProtection="0"/>
    <xf numFmtId="1" fontId="28" fillId="0" borderId="0"/>
    <xf numFmtId="0" fontId="29" fillId="16" borderId="0" applyNumberFormat="0" applyBorder="0" applyAlignment="0" applyProtection="0"/>
    <xf numFmtId="0" fontId="30" fillId="19" borderId="5" applyNumberFormat="0" applyAlignment="0" applyProtection="0"/>
    <xf numFmtId="0" fontId="31" fillId="20" borderId="5" applyNumberFormat="0" applyAlignment="0" applyProtection="0"/>
    <xf numFmtId="4" fontId="32" fillId="0" borderId="6" applyNumberFormat="0" applyFill="0" applyAlignment="0" applyProtection="0"/>
    <xf numFmtId="4" fontId="32" fillId="0" borderId="0" applyNumberFormat="0" applyAlignment="0" applyProtection="0"/>
    <xf numFmtId="0" fontId="33" fillId="0" borderId="7" applyNumberFormat="0" applyFill="0" applyAlignment="0" applyProtection="0"/>
    <xf numFmtId="1" fontId="34" fillId="3" borderId="8"/>
    <xf numFmtId="177" fontId="4" fillId="0" borderId="0" applyFont="0" applyFill="0" applyBorder="0" applyAlignment="0" applyProtection="0"/>
    <xf numFmtId="188" fontId="35" fillId="0" borderId="0" applyFill="0" applyBorder="0" applyAlignment="0"/>
    <xf numFmtId="189" fontId="36" fillId="37" borderId="9">
      <protection hidden="1"/>
    </xf>
    <xf numFmtId="190" fontId="36" fillId="38" borderId="9">
      <protection hidden="1"/>
    </xf>
    <xf numFmtId="191" fontId="36" fillId="39" borderId="9">
      <alignment horizontal="right"/>
      <protection hidden="1"/>
    </xf>
    <xf numFmtId="192" fontId="36" fillId="39" borderId="9">
      <alignment horizontal="right"/>
    </xf>
    <xf numFmtId="0" fontId="37" fillId="19" borderId="5" applyNumberFormat="0" applyAlignment="0" applyProtection="0"/>
    <xf numFmtId="0" fontId="39" fillId="40" borderId="10" applyNumberFormat="0" applyAlignment="0" applyProtection="0"/>
    <xf numFmtId="0" fontId="40" fillId="0" borderId="0" applyNumberFormat="0" applyFill="0" applyBorder="0" applyAlignment="0" applyProtection="0"/>
    <xf numFmtId="0" fontId="41" fillId="0" borderId="11" applyNumberFormat="0" applyFill="0" applyAlignment="0" applyProtection="0"/>
    <xf numFmtId="0" fontId="42" fillId="0" borderId="12" applyNumberFormat="0" applyFill="0" applyAlignment="0" applyProtection="0"/>
    <xf numFmtId="0" fontId="43" fillId="0" borderId="13" applyNumberFormat="0" applyFill="0" applyAlignment="0" applyProtection="0"/>
    <xf numFmtId="0" fontId="43" fillId="0" borderId="0" applyNumberForma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3" fontId="4" fillId="41" borderId="0" applyFont="0" applyFill="0" applyBorder="0" applyAlignment="0" applyProtection="0"/>
    <xf numFmtId="0" fontId="45" fillId="3" borderId="14">
      <alignment horizontal="center" vertical="center"/>
    </xf>
    <xf numFmtId="0" fontId="46" fillId="40" borderId="10" applyNumberFormat="0" applyAlignment="0" applyProtection="0"/>
    <xf numFmtId="49" fontId="6" fillId="42" borderId="0"/>
    <xf numFmtId="193" fontId="47" fillId="0" borderId="0" applyFont="0" applyFill="0" applyBorder="0" applyAlignment="0" applyProtection="0">
      <alignment horizontal="right"/>
    </xf>
    <xf numFmtId="194" fontId="48" fillId="0" borderId="0" applyFont="0" applyFill="0" applyBorder="0" applyAlignment="0" applyProtection="0"/>
    <xf numFmtId="195" fontId="4" fillId="41" borderId="0" applyFont="0" applyFill="0" applyBorder="0" applyAlignment="0" applyProtection="0"/>
    <xf numFmtId="0" fontId="6" fillId="42" borderId="15">
      <alignment horizontal="center"/>
    </xf>
    <xf numFmtId="0" fontId="49" fillId="42" borderId="16">
      <alignment horizontal="center" vertical="top"/>
    </xf>
    <xf numFmtId="196" fontId="4" fillId="0" borderId="0" applyFont="0" applyFill="0" applyBorder="0" applyAlignment="0" applyProtection="0"/>
    <xf numFmtId="0" fontId="50" fillId="0" borderId="2" applyNumberFormat="0" applyFill="0" applyBorder="0" applyAlignment="0" applyProtection="0">
      <alignment horizontal="right"/>
    </xf>
    <xf numFmtId="197" fontId="4" fillId="14" borderId="17">
      <alignment horizontal="right"/>
    </xf>
    <xf numFmtId="14" fontId="47" fillId="0" borderId="0" applyFont="0" applyFill="0" applyBorder="0" applyAlignment="0" applyProtection="0"/>
    <xf numFmtId="165" fontId="51" fillId="0" borderId="0" applyFont="0" applyFill="0" applyBorder="0" applyAlignment="0" applyProtection="0"/>
    <xf numFmtId="166" fontId="51" fillId="0" borderId="0" applyFont="0" applyFill="0" applyBorder="0" applyAlignment="0" applyProtection="0"/>
    <xf numFmtId="0" fontId="4" fillId="0" borderId="0" applyFont="0" applyFill="0" applyBorder="0" applyAlignment="0" applyProtection="0"/>
    <xf numFmtId="0" fontId="39" fillId="40" borderId="10" applyNumberFormat="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4" fillId="46" borderId="0"/>
    <xf numFmtId="0" fontId="6" fillId="47" borderId="15">
      <alignment horizontal="center"/>
    </xf>
    <xf numFmtId="198" fontId="51" fillId="0" borderId="0" applyFont="0" applyFill="0" applyBorder="0" applyAlignment="0" applyProtection="0"/>
    <xf numFmtId="0" fontId="54" fillId="3" borderId="14">
      <alignment horizontal="center" vertical="center"/>
    </xf>
    <xf numFmtId="0" fontId="54" fillId="3" borderId="14">
      <alignment horizontal="center" vertical="center"/>
    </xf>
    <xf numFmtId="0" fontId="54" fillId="3" borderId="14">
      <alignment horizontal="center" vertical="center"/>
    </xf>
    <xf numFmtId="0" fontId="54" fillId="3" borderId="14">
      <alignment horizontal="center" vertical="center"/>
    </xf>
    <xf numFmtId="0" fontId="54" fillId="3" borderId="14">
      <alignment horizontal="center" vertical="center"/>
    </xf>
    <xf numFmtId="0" fontId="54" fillId="3" borderId="14">
      <alignment horizontal="center" vertical="center"/>
    </xf>
    <xf numFmtId="0" fontId="55" fillId="38" borderId="14">
      <alignment horizontal="center"/>
    </xf>
    <xf numFmtId="0" fontId="56" fillId="39" borderId="14">
      <alignment horizontal="center" vertical="center"/>
    </xf>
    <xf numFmtId="0" fontId="56" fillId="39" borderId="14">
      <alignment horizontal="center" vertical="center"/>
    </xf>
    <xf numFmtId="0" fontId="57" fillId="39" borderId="14">
      <alignment horizontal="center" vertical="center"/>
    </xf>
    <xf numFmtId="0" fontId="58" fillId="48" borderId="18">
      <alignment horizontal="center" vertical="center"/>
    </xf>
    <xf numFmtId="0" fontId="59" fillId="0" borderId="0" applyNumberForma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99" fontId="4" fillId="0" borderId="0" applyFont="0" applyFill="0" applyBorder="0" applyAlignment="0" applyProtection="0"/>
    <xf numFmtId="0" fontId="60" fillId="0" borderId="0" applyNumberFormat="0" applyFill="0" applyBorder="0" applyAlignment="0" applyProtection="0"/>
    <xf numFmtId="2" fontId="4" fillId="41" borderId="0" applyFont="0" applyFill="0" applyBorder="0" applyAlignment="0" applyProtection="0"/>
    <xf numFmtId="1" fontId="61" fillId="0" borderId="19" applyFont="0" applyFill="0" applyBorder="0" applyAlignment="0" applyProtection="0"/>
    <xf numFmtId="0" fontId="62" fillId="0" borderId="20" applyNumberFormat="0" applyFill="0" applyAlignment="0" applyProtection="0"/>
    <xf numFmtId="0" fontId="63" fillId="0" borderId="0" applyNumberFormat="0" applyFill="0" applyBorder="0" applyAlignment="0" applyProtection="0">
      <alignment vertical="top"/>
      <protection locked="0"/>
    </xf>
    <xf numFmtId="0" fontId="64" fillId="49" borderId="0" applyNumberFormat="0" applyBorder="0" applyAlignment="0" applyProtection="0"/>
    <xf numFmtId="0" fontId="65" fillId="49" borderId="0" applyNumberFormat="0" applyBorder="0" applyAlignment="0" applyProtection="0"/>
    <xf numFmtId="38" fontId="66" fillId="3" borderId="0" applyNumberFormat="0" applyBorder="0" applyAlignment="0" applyProtection="0"/>
    <xf numFmtId="0" fontId="67" fillId="50" borderId="7">
      <alignment vertical="top" wrapText="1"/>
    </xf>
    <xf numFmtId="0" fontId="68" fillId="0" borderId="21" applyNumberFormat="0" applyAlignment="0" applyProtection="0">
      <alignment horizontal="left" vertical="center"/>
    </xf>
    <xf numFmtId="0" fontId="68" fillId="0" borderId="22">
      <alignment horizontal="left" vertical="center"/>
    </xf>
    <xf numFmtId="200" fontId="69" fillId="0" borderId="0" applyNumberFormat="0"/>
    <xf numFmtId="0" fontId="70" fillId="3" borderId="7" applyNumberFormat="0">
      <alignment horizontal="left" vertical="top" wrapText="1"/>
    </xf>
    <xf numFmtId="201" fontId="71" fillId="0" borderId="0">
      <protection locked="0" hidden="1"/>
    </xf>
    <xf numFmtId="0" fontId="72" fillId="0" borderId="23" applyNumberFormat="0" applyFill="0" applyAlignment="0" applyProtection="0"/>
    <xf numFmtId="167" fontId="51" fillId="0" borderId="0" applyFont="0" applyFill="0" applyBorder="0" applyAlignment="0" applyProtection="0"/>
    <xf numFmtId="168" fontId="51" fillId="0" borderId="0" applyFont="0" applyFill="0" applyBorder="0" applyAlignment="0" applyProtection="0"/>
    <xf numFmtId="14" fontId="73" fillId="0" borderId="0" applyFont="0" applyFill="0" applyBorder="0" applyAlignment="0" applyProtection="0"/>
    <xf numFmtId="10" fontId="66" fillId="51" borderId="2" applyNumberFormat="0" applyBorder="0" applyAlignment="0" applyProtection="0"/>
    <xf numFmtId="0" fontId="74" fillId="0" borderId="0" applyNumberFormat="0" applyFill="0" applyBorder="0" applyAlignment="0">
      <protection locked="0"/>
    </xf>
    <xf numFmtId="202" fontId="75" fillId="2" borderId="5">
      <alignment horizontal="right"/>
      <protection locked="0"/>
    </xf>
    <xf numFmtId="203" fontId="75" fillId="2" borderId="5">
      <alignment horizontal="right"/>
      <protection locked="0"/>
    </xf>
    <xf numFmtId="203" fontId="75" fillId="52" borderId="24">
      <alignment horizontal="right"/>
      <protection locked="0"/>
    </xf>
    <xf numFmtId="49" fontId="75" fillId="2" borderId="5">
      <alignment horizontal="right"/>
      <protection locked="0"/>
    </xf>
    <xf numFmtId="204" fontId="76" fillId="2" borderId="5">
      <alignment horizontal="right"/>
      <protection locked="0"/>
    </xf>
    <xf numFmtId="202" fontId="75" fillId="52" borderId="25">
      <alignment horizontal="right"/>
      <protection locked="0"/>
    </xf>
    <xf numFmtId="10" fontId="77" fillId="52" borderId="25">
      <alignment horizontal="right"/>
      <protection locked="0"/>
    </xf>
    <xf numFmtId="203" fontId="75" fillId="2" borderId="5">
      <alignment horizontal="right"/>
      <protection locked="0"/>
    </xf>
    <xf numFmtId="205" fontId="36" fillId="39" borderId="9" applyProtection="0">
      <alignment horizontal="right"/>
      <protection locked="0"/>
    </xf>
    <xf numFmtId="206" fontId="77" fillId="3" borderId="0" applyProtection="0">
      <protection hidden="1"/>
    </xf>
    <xf numFmtId="202" fontId="75" fillId="53" borderId="5">
      <alignment horizontal="right"/>
      <protection locked="0"/>
    </xf>
    <xf numFmtId="191" fontId="75" fillId="2" borderId="5">
      <alignment horizontal="right"/>
      <protection locked="0"/>
    </xf>
    <xf numFmtId="1" fontId="78" fillId="2" borderId="5">
      <alignment horizontal="right"/>
      <protection locked="0"/>
    </xf>
    <xf numFmtId="1" fontId="78" fillId="2" borderId="5">
      <alignment horizontal="left"/>
      <protection locked="0"/>
    </xf>
    <xf numFmtId="1" fontId="79" fillId="2" borderId="5">
      <alignment horizontal="right"/>
      <protection locked="0"/>
    </xf>
    <xf numFmtId="202" fontId="78" fillId="52" borderId="25" applyNumberFormat="0" applyFont="0">
      <protection locked="0"/>
    </xf>
    <xf numFmtId="202" fontId="75" fillId="2" borderId="5">
      <protection locked="0"/>
    </xf>
    <xf numFmtId="0" fontId="80" fillId="20" borderId="5" applyNumberFormat="0" applyAlignment="0" applyProtection="0"/>
    <xf numFmtId="0" fontId="4" fillId="13" borderId="17" applyNumberFormat="0" applyFont="0" applyAlignment="0" applyProtection="0"/>
    <xf numFmtId="0" fontId="23" fillId="33" borderId="0" applyNumberFormat="0" applyBorder="0" applyAlignment="0" applyProtection="0"/>
    <xf numFmtId="0" fontId="23" fillId="28" borderId="0" applyNumberFormat="0" applyBorder="0" applyAlignment="0" applyProtection="0"/>
    <xf numFmtId="0" fontId="23" fillId="18" borderId="0" applyNumberFormat="0" applyBorder="0" applyAlignment="0" applyProtection="0"/>
    <xf numFmtId="0" fontId="23" fillId="54" borderId="0" applyNumberFormat="0" applyBorder="0" applyAlignment="0" applyProtection="0"/>
    <xf numFmtId="0" fontId="23" fillId="33" borderId="0" applyNumberFormat="0" applyBorder="0" applyAlignment="0" applyProtection="0"/>
    <xf numFmtId="0" fontId="23" fillId="55" borderId="0" applyNumberFormat="0" applyBorder="0" applyAlignment="0" applyProtection="0"/>
    <xf numFmtId="0" fontId="65" fillId="56" borderId="0" applyNumberFormat="0" applyBorder="0" applyAlignment="0" applyProtection="0"/>
    <xf numFmtId="3" fontId="4" fillId="48" borderId="3" applyFont="0" applyFill="0" applyBorder="0" applyAlignment="0" applyProtection="0">
      <protection locked="0"/>
    </xf>
    <xf numFmtId="0" fontId="81" fillId="14" borderId="26" applyNumberFormat="0" applyAlignment="0" applyProtection="0"/>
    <xf numFmtId="0" fontId="82" fillId="0" borderId="27" applyNumberFormat="0" applyFill="0" applyAlignment="0" applyProtection="0"/>
    <xf numFmtId="0" fontId="83" fillId="0" borderId="28" applyNumberFormat="0" applyFill="0" applyAlignment="0" applyProtection="0"/>
    <xf numFmtId="0" fontId="84" fillId="0" borderId="29" applyNumberFormat="0" applyFill="0" applyAlignment="0" applyProtection="0"/>
    <xf numFmtId="0" fontId="84" fillId="0" borderId="0" applyNumberFormat="0" applyFill="0" applyBorder="0" applyAlignment="0" applyProtection="0"/>
    <xf numFmtId="1" fontId="34" fillId="3" borderId="30"/>
    <xf numFmtId="0" fontId="59" fillId="0" borderId="0" applyNumberFormat="0" applyFill="0" applyBorder="0" applyAlignment="0" applyProtection="0"/>
    <xf numFmtId="0" fontId="78" fillId="3" borderId="31"/>
    <xf numFmtId="0" fontId="78" fillId="3" borderId="14"/>
    <xf numFmtId="0" fontId="78" fillId="3" borderId="32"/>
    <xf numFmtId="0" fontId="78" fillId="3" borderId="31"/>
    <xf numFmtId="0" fontId="78" fillId="3" borderId="33">
      <protection hidden="1"/>
    </xf>
    <xf numFmtId="0" fontId="78" fillId="3" borderId="31"/>
    <xf numFmtId="166" fontId="4" fillId="0" borderId="0" applyFont="0" applyFill="0" applyBorder="0" applyAlignment="0" applyProtection="0"/>
    <xf numFmtId="168" fontId="4" fillId="0" borderId="0" applyFont="0" applyFill="0" applyBorder="0" applyAlignment="0" applyProtection="0"/>
    <xf numFmtId="207" fontId="47" fillId="0" borderId="0" applyFont="0" applyFill="0" applyBorder="0" applyAlignment="0" applyProtection="0">
      <alignment horizontal="right"/>
    </xf>
    <xf numFmtId="0" fontId="85" fillId="31" borderId="34">
      <alignment horizontal="center" vertical="center"/>
    </xf>
    <xf numFmtId="0" fontId="86" fillId="2" borderId="5">
      <alignment horizontal="center" vertical="center"/>
      <protection locked="0"/>
    </xf>
    <xf numFmtId="0" fontId="86" fillId="31" borderId="35">
      <alignment horizontal="centerContinuous" vertical="center"/>
    </xf>
    <xf numFmtId="0" fontId="87" fillId="3" borderId="36">
      <alignment horizontal="centerContinuous"/>
    </xf>
    <xf numFmtId="0" fontId="88" fillId="3" borderId="36">
      <alignment horizontal="centerContinuous"/>
    </xf>
    <xf numFmtId="0" fontId="88" fillId="3" borderId="37">
      <alignment horizontal="centerContinuous"/>
    </xf>
    <xf numFmtId="0" fontId="89" fillId="3" borderId="14"/>
    <xf numFmtId="0" fontId="88" fillId="3" borderId="33"/>
    <xf numFmtId="0" fontId="89" fillId="3" borderId="31"/>
    <xf numFmtId="0" fontId="90" fillId="3" borderId="32"/>
    <xf numFmtId="169" fontId="51" fillId="0" borderId="0" applyFont="0" applyFill="0" applyBorder="0" applyAlignment="0" applyProtection="0"/>
    <xf numFmtId="0" fontId="91" fillId="57" borderId="0" applyNumberFormat="0" applyBorder="0" applyAlignment="0" applyProtection="0"/>
    <xf numFmtId="0" fontId="92" fillId="57" borderId="0" applyNumberFormat="0" applyBorder="0" applyAlignment="0" applyProtection="0"/>
    <xf numFmtId="37" fontId="93" fillId="0" borderId="0"/>
    <xf numFmtId="208" fontId="47" fillId="0" borderId="0"/>
    <xf numFmtId="209" fontId="27" fillId="0" borderId="0"/>
    <xf numFmtId="39" fontId="47"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0" fontId="3" fillId="0" borderId="0"/>
    <xf numFmtId="0" fontId="21" fillId="0" borderId="0"/>
    <xf numFmtId="0" fontId="3" fillId="0" borderId="0"/>
    <xf numFmtId="0" fontId="3" fillId="0" borderId="0"/>
    <xf numFmtId="1" fontId="4" fillId="0" borderId="0"/>
    <xf numFmtId="1" fontId="4" fillId="0" borderId="0"/>
    <xf numFmtId="178" fontId="21" fillId="0" borderId="0"/>
    <xf numFmtId="178" fontId="21" fillId="0" borderId="0"/>
    <xf numFmtId="0" fontId="3" fillId="0" borderId="0"/>
    <xf numFmtId="0" fontId="21" fillId="0" borderId="0"/>
    <xf numFmtId="0" fontId="4" fillId="0" borderId="0"/>
    <xf numFmtId="0" fontId="3" fillId="0" borderId="0"/>
    <xf numFmtId="1" fontId="4" fillId="0" borderId="0"/>
    <xf numFmtId="0" fontId="94" fillId="3" borderId="0">
      <protection locked="0"/>
    </xf>
    <xf numFmtId="0" fontId="95" fillId="3" borderId="0">
      <protection hidden="1"/>
    </xf>
    <xf numFmtId="0" fontId="4" fillId="34" borderId="17" applyNumberFormat="0" applyFont="0" applyAlignment="0" applyProtection="0"/>
    <xf numFmtId="0" fontId="27" fillId="13" borderId="17" applyNumberFormat="0" applyFont="0" applyAlignment="0" applyProtection="0"/>
    <xf numFmtId="0" fontId="4" fillId="58" borderId="0"/>
    <xf numFmtId="0" fontId="45" fillId="3" borderId="38" applyProtection="0">
      <alignment horizontal="center" wrapText="1"/>
      <protection locked="0"/>
    </xf>
    <xf numFmtId="0" fontId="96" fillId="3" borderId="33" applyProtection="0">
      <alignment horizontal="centerContinuous"/>
      <protection locked="0"/>
    </xf>
    <xf numFmtId="0" fontId="96" fillId="3" borderId="38" applyProtection="0">
      <alignment horizontal="center" wrapText="1"/>
      <protection locked="0"/>
    </xf>
    <xf numFmtId="0" fontId="97" fillId="16" borderId="0" applyNumberFormat="0" applyBorder="0" applyAlignment="0" applyProtection="0"/>
    <xf numFmtId="0" fontId="98" fillId="0" borderId="39" applyNumberFormat="0" applyFill="0" applyAlignment="0" applyProtection="0"/>
    <xf numFmtId="9" fontId="47" fillId="0" borderId="0" applyFont="0" applyFill="0" applyBorder="0" applyAlignment="0" applyProtection="0"/>
    <xf numFmtId="10" fontId="47" fillId="0" borderId="0" applyFont="0" applyFill="0" applyBorder="0" applyAlignment="0" applyProtection="0"/>
    <xf numFmtId="10" fontId="27" fillId="0" borderId="0" applyFont="0" applyFill="0" applyBorder="0" applyAlignment="0" applyProtection="0"/>
    <xf numFmtId="9" fontId="4" fillId="0" borderId="0" applyFont="0" applyFill="0" applyBorder="0" applyAlignment="0" applyProtection="0"/>
    <xf numFmtId="0" fontId="99" fillId="38" borderId="14">
      <alignment horizontal="center" vertical="center"/>
    </xf>
    <xf numFmtId="197" fontId="4" fillId="58" borderId="17">
      <alignment horizontal="right"/>
    </xf>
    <xf numFmtId="202" fontId="76" fillId="3" borderId="40"/>
    <xf numFmtId="0" fontId="29" fillId="59" borderId="0" applyNumberFormat="0" applyBorder="0" applyAlignment="0" applyProtection="0"/>
    <xf numFmtId="4" fontId="100" fillId="57" borderId="41" applyNumberFormat="0" applyProtection="0">
      <alignment vertical="center"/>
    </xf>
    <xf numFmtId="4" fontId="101" fillId="60" borderId="41" applyNumberFormat="0" applyProtection="0">
      <alignment vertical="center"/>
    </xf>
    <xf numFmtId="4" fontId="101" fillId="57" borderId="41" applyNumberFormat="0" applyProtection="0">
      <alignment vertical="center"/>
    </xf>
    <xf numFmtId="4" fontId="100" fillId="60" borderId="41" applyNumberFormat="0" applyProtection="0">
      <alignment horizontal="left" vertical="center" indent="1"/>
    </xf>
    <xf numFmtId="4" fontId="100" fillId="57" borderId="41" applyNumberFormat="0" applyProtection="0">
      <alignment horizontal="left" vertical="center" indent="1"/>
    </xf>
    <xf numFmtId="0" fontId="100" fillId="60" borderId="41" applyNumberFormat="0" applyProtection="0">
      <alignment horizontal="left" vertical="top" indent="1"/>
    </xf>
    <xf numFmtId="0" fontId="100" fillId="57" borderId="41" applyNumberFormat="0" applyProtection="0">
      <alignment horizontal="left" vertical="top" indent="1"/>
    </xf>
    <xf numFmtId="4" fontId="100" fillId="61" borderId="0" applyNumberFormat="0" applyProtection="0">
      <alignment horizontal="left" vertical="center" indent="1"/>
    </xf>
    <xf numFmtId="4" fontId="100" fillId="11" borderId="0" applyNumberFormat="0" applyProtection="0">
      <alignment horizontal="left" vertical="center" indent="1"/>
    </xf>
    <xf numFmtId="4" fontId="35" fillId="16" borderId="41" applyNumberFormat="0" applyProtection="0">
      <alignment horizontal="right" vertical="center"/>
    </xf>
    <xf numFmtId="4" fontId="35" fillId="12" borderId="41" applyNumberFormat="0" applyProtection="0">
      <alignment horizontal="right" vertical="center"/>
    </xf>
    <xf numFmtId="4" fontId="35" fillId="28" borderId="41" applyNumberFormat="0" applyProtection="0">
      <alignment horizontal="right" vertical="center"/>
    </xf>
    <xf numFmtId="4" fontId="35" fillId="55" borderId="41" applyNumberFormat="0" applyProtection="0">
      <alignment horizontal="right" vertical="center"/>
    </xf>
    <xf numFmtId="4" fontId="35" fillId="62" borderId="41" applyNumberFormat="0" applyProtection="0">
      <alignment horizontal="right" vertical="center"/>
    </xf>
    <xf numFmtId="4" fontId="35" fillId="36" borderId="41" applyNumberFormat="0" applyProtection="0">
      <alignment horizontal="right" vertical="center"/>
    </xf>
    <xf numFmtId="4" fontId="35" fillId="18" borderId="41" applyNumberFormat="0" applyProtection="0">
      <alignment horizontal="right" vertical="center"/>
    </xf>
    <xf numFmtId="4" fontId="35" fillId="56" borderId="41" applyNumberFormat="0" applyProtection="0">
      <alignment horizontal="right" vertical="center"/>
    </xf>
    <xf numFmtId="4" fontId="35" fillId="63" borderId="41" applyNumberFormat="0" applyProtection="0">
      <alignment horizontal="right" vertical="center"/>
    </xf>
    <xf numFmtId="4" fontId="100" fillId="64" borderId="42" applyNumberFormat="0" applyProtection="0">
      <alignment horizontal="left" vertical="center" indent="1"/>
    </xf>
    <xf numFmtId="4" fontId="35" fillId="42" borderId="0" applyNumberFormat="0" applyProtection="0">
      <alignment horizontal="left" vertical="center" indent="1"/>
    </xf>
    <xf numFmtId="4" fontId="102" fillId="65" borderId="0" applyNumberFormat="0" applyProtection="0">
      <alignment horizontal="left" vertical="center" indent="1"/>
    </xf>
    <xf numFmtId="4" fontId="102" fillId="17" borderId="0" applyNumberFormat="0" applyProtection="0">
      <alignment horizontal="left" vertical="center" indent="1"/>
    </xf>
    <xf numFmtId="4" fontId="35" fillId="11" borderId="41" applyNumberFormat="0" applyProtection="0">
      <alignment horizontal="right" vertical="center"/>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61" borderId="0" applyNumberFormat="0" applyProtection="0">
      <alignment horizontal="left" vertical="center" indent="1"/>
    </xf>
    <xf numFmtId="4" fontId="5" fillId="11" borderId="0" applyNumberFormat="0" applyProtection="0">
      <alignment horizontal="left" vertical="center" indent="1"/>
    </xf>
    <xf numFmtId="0" fontId="4" fillId="65" borderId="41" applyNumberFormat="0" applyProtection="0">
      <alignment horizontal="left" vertical="center" indent="1"/>
    </xf>
    <xf numFmtId="0" fontId="4" fillId="17" borderId="41" applyNumberFormat="0" applyProtection="0">
      <alignment horizontal="left" vertical="center"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 fillId="0" borderId="0"/>
    <xf numFmtId="0" fontId="4" fillId="14" borderId="2" applyNumberFormat="0">
      <protection locked="0"/>
    </xf>
    <xf numFmtId="0" fontId="103" fillId="17" borderId="43" applyBorder="0"/>
    <xf numFmtId="4" fontId="35" fillId="51" borderId="41" applyNumberFormat="0" applyProtection="0">
      <alignment vertical="center"/>
    </xf>
    <xf numFmtId="4" fontId="35" fillId="13" borderId="41" applyNumberFormat="0" applyProtection="0">
      <alignment vertical="center"/>
    </xf>
    <xf numFmtId="4" fontId="104" fillId="51" borderId="41" applyNumberFormat="0" applyProtection="0">
      <alignment vertical="center"/>
    </xf>
    <xf numFmtId="4" fontId="104" fillId="13" borderId="41" applyNumberFormat="0" applyProtection="0">
      <alignment vertical="center"/>
    </xf>
    <xf numFmtId="4" fontId="35" fillId="51" borderId="41" applyNumberFormat="0" applyProtection="0">
      <alignment horizontal="left" vertical="center" indent="1"/>
    </xf>
    <xf numFmtId="4" fontId="35" fillId="13" borderId="41" applyNumberFormat="0" applyProtection="0">
      <alignment horizontal="left" vertical="center" indent="1"/>
    </xf>
    <xf numFmtId="0" fontId="35" fillId="51" borderId="41" applyNumberFormat="0" applyProtection="0">
      <alignment horizontal="left" vertical="top" indent="1"/>
    </xf>
    <xf numFmtId="0" fontId="35" fillId="13" borderId="41" applyNumberFormat="0" applyProtection="0">
      <alignment horizontal="left" vertical="top" indent="1"/>
    </xf>
    <xf numFmtId="4" fontId="35" fillId="42" borderId="41" applyNumberFormat="0" applyProtection="0">
      <alignment horizontal="right" vertical="center"/>
    </xf>
    <xf numFmtId="4" fontId="104" fillId="42" borderId="41" applyNumberFormat="0" applyProtection="0">
      <alignment horizontal="right" vertical="center"/>
    </xf>
    <xf numFmtId="4" fontId="35" fillId="11" borderId="41" applyNumberFormat="0" applyProtection="0">
      <alignment horizontal="left" vertical="center" indent="1"/>
    </xf>
    <xf numFmtId="0" fontId="35" fillId="61" borderId="41" applyNumberFormat="0" applyProtection="0">
      <alignment horizontal="left" vertical="top" indent="1"/>
    </xf>
    <xf numFmtId="0" fontId="35" fillId="11" borderId="41" applyNumberFormat="0" applyProtection="0">
      <alignment horizontal="left" vertical="top" indent="1"/>
    </xf>
    <xf numFmtId="4" fontId="105" fillId="68" borderId="0" applyNumberFormat="0" applyProtection="0">
      <alignment horizontal="left" vertical="center" indent="1"/>
    </xf>
    <xf numFmtId="4" fontId="105" fillId="68" borderId="0" applyNumberFormat="0" applyProtection="0">
      <alignment horizontal="left" vertical="center" indent="1"/>
    </xf>
    <xf numFmtId="0" fontId="66" fillId="69" borderId="2"/>
    <xf numFmtId="4" fontId="106" fillId="42" borderId="41" applyNumberFormat="0" applyProtection="0">
      <alignment horizontal="right" vertical="center"/>
    </xf>
    <xf numFmtId="0" fontId="107" fillId="70" borderId="0"/>
    <xf numFmtId="0" fontId="108" fillId="70" borderId="0"/>
    <xf numFmtId="0" fontId="109" fillId="70" borderId="44"/>
    <xf numFmtId="0" fontId="109" fillId="70" borderId="0"/>
    <xf numFmtId="0" fontId="107" fillId="2" borderId="44">
      <protection locked="0"/>
    </xf>
    <xf numFmtId="0" fontId="107" fillId="70" borderId="0"/>
    <xf numFmtId="0" fontId="110" fillId="48" borderId="0"/>
    <xf numFmtId="0" fontId="110" fillId="71" borderId="0"/>
    <xf numFmtId="0" fontId="110" fillId="72" borderId="0"/>
    <xf numFmtId="0" fontId="92" fillId="20" borderId="0" applyNumberFormat="0" applyBorder="0" applyAlignment="0" applyProtection="0"/>
    <xf numFmtId="0" fontId="111" fillId="0" borderId="0" applyNumberFormat="0" applyFill="0" applyBorder="0" applyAlignment="0" applyProtection="0"/>
    <xf numFmtId="0" fontId="112" fillId="0" borderId="0"/>
    <xf numFmtId="0" fontId="4" fillId="0" borderId="0"/>
    <xf numFmtId="0" fontId="4" fillId="0" borderId="0"/>
    <xf numFmtId="0" fontId="4" fillId="0" borderId="0"/>
    <xf numFmtId="178" fontId="113" fillId="0" borderId="0"/>
    <xf numFmtId="1" fontId="28" fillId="0" borderId="0"/>
    <xf numFmtId="178" fontId="113" fillId="0" borderId="0"/>
    <xf numFmtId="178" fontId="113" fillId="0" borderId="0"/>
    <xf numFmtId="178" fontId="113" fillId="0" borderId="0"/>
    <xf numFmtId="178" fontId="114" fillId="0" borderId="0"/>
    <xf numFmtId="178" fontId="114" fillId="0" borderId="0"/>
    <xf numFmtId="0" fontId="115" fillId="73" borderId="0"/>
    <xf numFmtId="0" fontId="115" fillId="73" borderId="0"/>
    <xf numFmtId="0" fontId="115" fillId="73" borderId="0"/>
    <xf numFmtId="0" fontId="115" fillId="73" borderId="0"/>
    <xf numFmtId="0" fontId="115" fillId="73" borderId="0"/>
    <xf numFmtId="0" fontId="115" fillId="73" borderId="0"/>
    <xf numFmtId="0" fontId="115" fillId="73" borderId="0"/>
    <xf numFmtId="0" fontId="115" fillId="73" borderId="0"/>
    <xf numFmtId="0" fontId="52" fillId="0" borderId="0" applyNumberFormat="0" applyFill="0" applyBorder="0" applyProtection="0">
      <alignment horizontal="center"/>
    </xf>
    <xf numFmtId="0" fontId="116" fillId="0" borderId="0" applyNumberFormat="0" applyFill="0" applyBorder="0" applyProtection="0">
      <alignment horizontal="center"/>
    </xf>
    <xf numFmtId="4" fontId="52" fillId="0" borderId="0" applyFill="0" applyBorder="0" applyAlignment="0" applyProtection="0"/>
    <xf numFmtId="0" fontId="117" fillId="0" borderId="0"/>
    <xf numFmtId="0" fontId="32" fillId="0" borderId="45" applyNumberFormat="0" applyAlignment="0" applyProtection="0"/>
    <xf numFmtId="0" fontId="4" fillId="0" borderId="0" applyNumberFormat="0" applyFont="0" applyAlignment="0" applyProtection="0"/>
    <xf numFmtId="0" fontId="118" fillId="0" borderId="45" applyNumberFormat="0" applyAlignment="0" applyProtection="0">
      <alignment horizontal="left" vertical="top"/>
    </xf>
    <xf numFmtId="0" fontId="119" fillId="0" borderId="0" applyNumberFormat="0" applyProtection="0">
      <alignment horizontal="left" vertical="top"/>
    </xf>
    <xf numFmtId="0" fontId="4" fillId="0" borderId="0" applyNumberFormat="0" applyFont="0" applyAlignment="0" applyProtection="0"/>
    <xf numFmtId="0" fontId="32" fillId="0" borderId="45">
      <alignment vertical="top"/>
    </xf>
    <xf numFmtId="0" fontId="119" fillId="0" borderId="0" applyNumberFormat="0" applyFill="0" applyBorder="0" applyProtection="0"/>
    <xf numFmtId="0" fontId="120" fillId="0" borderId="0" applyNumberFormat="0" applyFill="0" applyBorder="0" applyProtection="0">
      <alignment vertical="top"/>
    </xf>
    <xf numFmtId="0" fontId="121" fillId="0" borderId="22" applyNumberFormat="0" applyProtection="0">
      <alignment horizontal="left" vertical="top"/>
    </xf>
    <xf numFmtId="0" fontId="121" fillId="0" borderId="22" applyNumberFormat="0" applyProtection="0">
      <alignment horizontal="right" vertical="top"/>
    </xf>
    <xf numFmtId="0" fontId="118" fillId="0" borderId="0" applyNumberFormat="0" applyProtection="0">
      <alignment horizontal="left" vertical="top"/>
    </xf>
    <xf numFmtId="0" fontId="118" fillId="0" borderId="0" applyNumberFormat="0" applyProtection="0">
      <alignment horizontal="right" vertical="top"/>
    </xf>
    <xf numFmtId="0" fontId="32" fillId="0" borderId="0" applyNumberFormat="0" applyProtection="0">
      <alignment horizontal="left" vertical="top"/>
    </xf>
    <xf numFmtId="0" fontId="32" fillId="0" borderId="0" applyNumberFormat="0" applyProtection="0">
      <alignment horizontal="righ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10" fontId="122" fillId="0" borderId="0" applyNumberFormat="0" applyFill="0" applyBorder="0" applyProtection="0">
      <alignment horizontal="right" vertical="top"/>
    </xf>
    <xf numFmtId="0" fontId="118" fillId="0" borderId="22" applyNumberFormat="0" applyFill="0" applyAlignment="0" applyProtection="0"/>
    <xf numFmtId="0" fontId="32" fillId="0" borderId="49" applyNumberFormat="0" applyFont="0" applyFill="0" applyAlignment="0" applyProtection="0">
      <alignment horizontal="left" vertical="top"/>
    </xf>
    <xf numFmtId="0" fontId="118" fillId="0" borderId="7" applyNumberFormat="0" applyFill="0" applyAlignment="0" applyProtection="0">
      <alignment vertical="top"/>
    </xf>
    <xf numFmtId="0" fontId="123" fillId="14" borderId="5" applyNumberFormat="0" applyAlignment="0" applyProtection="0"/>
    <xf numFmtId="9" fontId="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10" fontId="124" fillId="3" borderId="0">
      <protection hidden="1"/>
    </xf>
    <xf numFmtId="206" fontId="78" fillId="3" borderId="0"/>
    <xf numFmtId="192" fontId="78" fillId="3" borderId="0">
      <protection hidden="1"/>
    </xf>
    <xf numFmtId="192" fontId="125" fillId="3" borderId="0"/>
    <xf numFmtId="192" fontId="126" fillId="3" borderId="0">
      <alignment horizontal="center"/>
    </xf>
    <xf numFmtId="192" fontId="126" fillId="3" borderId="0">
      <alignment horizontal="center"/>
    </xf>
    <xf numFmtId="192" fontId="126" fillId="3" borderId="0">
      <alignment horizontal="center" wrapText="1"/>
    </xf>
    <xf numFmtId="192" fontId="127" fillId="3" borderId="0">
      <alignment horizontal="center" wrapText="1"/>
    </xf>
    <xf numFmtId="0" fontId="126" fillId="3" borderId="8">
      <alignment horizontal="center"/>
    </xf>
    <xf numFmtId="192" fontId="128" fillId="3" borderId="0"/>
    <xf numFmtId="206" fontId="77" fillId="3" borderId="0">
      <alignment horizontal="right"/>
      <protection hidden="1"/>
    </xf>
    <xf numFmtId="191" fontId="77" fillId="3" borderId="0">
      <alignment horizontal="right"/>
      <protection hidden="1"/>
    </xf>
    <xf numFmtId="206" fontId="77" fillId="3" borderId="50">
      <alignment horizontal="right"/>
      <protection hidden="1"/>
    </xf>
    <xf numFmtId="206" fontId="77" fillId="3" borderId="50">
      <alignment horizontal="center"/>
      <protection hidden="1"/>
    </xf>
    <xf numFmtId="191" fontId="129" fillId="3" borderId="50"/>
    <xf numFmtId="191" fontId="77" fillId="3" borderId="50">
      <alignment horizontal="right"/>
      <protection hidden="1"/>
    </xf>
    <xf numFmtId="192" fontId="77" fillId="3" borderId="8">
      <alignment horizontal="right"/>
      <protection hidden="1"/>
    </xf>
    <xf numFmtId="192" fontId="77" fillId="3" borderId="51">
      <alignment horizontal="center"/>
      <protection hidden="1"/>
    </xf>
    <xf numFmtId="0" fontId="130" fillId="0" borderId="0" applyNumberFormat="0" applyFill="0" applyBorder="0" applyAlignment="0" applyProtection="0"/>
    <xf numFmtId="1" fontId="34" fillId="3" borderId="52" applyNumberFormat="0"/>
    <xf numFmtId="0" fontId="53" fillId="0" borderId="53" applyNumberFormat="0" applyFill="0" applyAlignment="0" applyProtection="0"/>
    <xf numFmtId="0" fontId="131" fillId="0" borderId="54" applyNumberFormat="0" applyFill="0" applyBorder="0" applyAlignment="0" applyProtection="0">
      <alignment vertical="center"/>
    </xf>
    <xf numFmtId="0" fontId="132" fillId="19" borderId="26" applyNumberFormat="0" applyAlignment="0" applyProtection="0"/>
    <xf numFmtId="0" fontId="75" fillId="3" borderId="8"/>
    <xf numFmtId="0" fontId="100" fillId="49" borderId="15" applyNumberFormat="0" applyProtection="0">
      <alignment horizontal="center" vertical="center" wrapText="1"/>
    </xf>
    <xf numFmtId="211" fontId="112" fillId="0" borderId="0" applyFont="0" applyFill="0" applyBorder="0" applyAlignment="0" applyProtection="0"/>
    <xf numFmtId="0" fontId="133" fillId="0" borderId="0" applyNumberFormat="0" applyFill="0" applyBorder="0" applyAlignment="0" applyProtection="0"/>
    <xf numFmtId="0" fontId="134" fillId="0" borderId="0" applyNumberForma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0" fontId="4" fillId="14" borderId="0"/>
    <xf numFmtId="1" fontId="47" fillId="0" borderId="0" applyFont="0" applyFill="0" applyBorder="0" applyAlignment="0" applyProtection="0"/>
    <xf numFmtId="38" fontId="15" fillId="68" borderId="0"/>
    <xf numFmtId="38" fontId="135" fillId="74" borderId="0"/>
    <xf numFmtId="0" fontId="16" fillId="0" borderId="0" applyNumberFormat="0" applyFont="0" applyFill="0" applyBorder="0" applyProtection="0">
      <alignment vertical="top" wrapText="1"/>
    </xf>
    <xf numFmtId="0" fontId="22" fillId="0" borderId="0" applyNumberFormat="0" applyFont="0" applyFill="0" applyBorder="0" applyProtection="0">
      <alignment vertical="top" wrapText="1"/>
    </xf>
    <xf numFmtId="38" fontId="15" fillId="0" borderId="55" applyAlignment="0">
      <alignment horizontal="left"/>
    </xf>
    <xf numFmtId="0" fontId="22" fillId="0" borderId="2" applyNumberFormat="0" applyFont="0" applyFill="0" applyProtection="0">
      <alignment horizontal="distributed" vertical="center" wrapText="1" justifyLastLine="1"/>
    </xf>
    <xf numFmtId="38" fontId="15" fillId="0" borderId="0">
      <alignment vertical="center"/>
    </xf>
    <xf numFmtId="0" fontId="136" fillId="0" borderId="0">
      <alignment wrapText="1"/>
    </xf>
    <xf numFmtId="38" fontId="15" fillId="0" borderId="0">
      <alignment wrapText="1"/>
    </xf>
    <xf numFmtId="49" fontId="15" fillId="0" borderId="0" applyFont="0" applyFill="0" applyBorder="0" applyAlignment="0"/>
    <xf numFmtId="38" fontId="137" fillId="0" borderId="0"/>
    <xf numFmtId="1" fontId="138" fillId="0" borderId="0"/>
    <xf numFmtId="212" fontId="15" fillId="0" borderId="0" applyFont="0" applyFill="0" applyBorder="0">
      <alignment vertical="center"/>
    </xf>
    <xf numFmtId="0" fontId="16" fillId="0" borderId="0" applyNumberFormat="0" applyFont="0" applyFill="0" applyBorder="0" applyProtection="0">
      <alignment vertical="center"/>
    </xf>
    <xf numFmtId="186" fontId="3" fillId="0" borderId="0"/>
    <xf numFmtId="186" fontId="17" fillId="0" borderId="0"/>
    <xf numFmtId="186" fontId="17" fillId="0" borderId="0"/>
    <xf numFmtId="186" fontId="17" fillId="0" borderId="0"/>
    <xf numFmtId="186" fontId="17" fillId="0" borderId="0"/>
    <xf numFmtId="186" fontId="21" fillId="11" borderId="0" applyNumberFormat="0" applyBorder="0" applyAlignment="0" applyProtection="0"/>
    <xf numFmtId="186" fontId="21" fillId="12" borderId="0" applyNumberFormat="0" applyBorder="0" applyAlignment="0" applyProtection="0"/>
    <xf numFmtId="186" fontId="21" fillId="13" borderId="0" applyNumberFormat="0" applyBorder="0" applyAlignment="0" applyProtection="0"/>
    <xf numFmtId="186" fontId="21" fillId="14" borderId="0" applyNumberFormat="0" applyBorder="0" applyAlignment="0" applyProtection="0"/>
    <xf numFmtId="186" fontId="21" fillId="15" borderId="0" applyNumberFormat="0" applyBorder="0" applyAlignment="0" applyProtection="0"/>
    <xf numFmtId="186" fontId="21" fillId="16" borderId="0" applyNumberFormat="0" applyBorder="0" applyAlignment="0" applyProtection="0"/>
    <xf numFmtId="186" fontId="21" fillId="77" borderId="0" applyNumberFormat="0" applyBorder="0" applyAlignment="0" applyProtection="0"/>
    <xf numFmtId="186" fontId="21" fillId="16" borderId="0" applyNumberFormat="0" applyBorder="0" applyAlignment="0" applyProtection="0"/>
    <xf numFmtId="186" fontId="21" fillId="49" borderId="0" applyNumberFormat="0" applyBorder="0" applyAlignment="0" applyProtection="0"/>
    <xf numFmtId="186" fontId="21" fillId="59" borderId="0" applyNumberFormat="0" applyBorder="0" applyAlignment="0" applyProtection="0"/>
    <xf numFmtId="186" fontId="21" fillId="78" borderId="0" applyNumberFormat="0" applyBorder="0" applyAlignment="0" applyProtection="0"/>
    <xf numFmtId="186" fontId="21" fillId="20" borderId="0" applyNumberFormat="0" applyBorder="0" applyAlignment="0" applyProtection="0"/>
    <xf numFmtId="186" fontId="21" fillId="17" borderId="0" applyNumberFormat="0" applyBorder="0" applyAlignment="0" applyProtection="0"/>
    <xf numFmtId="186" fontId="21" fillId="12" borderId="0" applyNumberFormat="0" applyBorder="0" applyAlignment="0" applyProtection="0"/>
    <xf numFmtId="186" fontId="21" fillId="18" borderId="0" applyNumberFormat="0" applyBorder="0" applyAlignment="0" applyProtection="0"/>
    <xf numFmtId="186" fontId="21" fillId="19" borderId="0" applyNumberFormat="0" applyBorder="0" applyAlignment="0" applyProtection="0"/>
    <xf numFmtId="186" fontId="21" fillId="17" borderId="0" applyNumberFormat="0" applyBorder="0" applyAlignment="0" applyProtection="0"/>
    <xf numFmtId="186" fontId="21" fillId="20" borderId="0" applyNumberFormat="0" applyBorder="0" applyAlignment="0" applyProtection="0"/>
    <xf numFmtId="186" fontId="21" fillId="15" borderId="0" applyNumberFormat="0" applyBorder="0" applyAlignment="0" applyProtection="0"/>
    <xf numFmtId="186" fontId="21" fillId="12" borderId="0" applyNumberFormat="0" applyBorder="0" applyAlignment="0" applyProtection="0"/>
    <xf numFmtId="186" fontId="21" fillId="63" borderId="0" applyNumberFormat="0" applyBorder="0" applyAlignment="0" applyProtection="0"/>
    <xf numFmtId="186" fontId="21" fillId="59" borderId="0" applyNumberFormat="0" applyBorder="0" applyAlignment="0" applyProtection="0"/>
    <xf numFmtId="186" fontId="21" fillId="15" borderId="0" applyNumberFormat="0" applyBorder="0" applyAlignment="0" applyProtection="0"/>
    <xf numFmtId="186" fontId="21" fillId="55" borderId="0" applyNumberFormat="0" applyBorder="0" applyAlignment="0" applyProtection="0"/>
    <xf numFmtId="186" fontId="23" fillId="17" borderId="0" applyNumberFormat="0" applyBorder="0" applyAlignment="0" applyProtection="0"/>
    <xf numFmtId="186" fontId="23" fillId="12" borderId="0" applyNumberFormat="0" applyBorder="0" applyAlignment="0" applyProtection="0"/>
    <xf numFmtId="186" fontId="23" fillId="18" borderId="0" applyNumberFormat="0" applyBorder="0" applyAlignment="0" applyProtection="0"/>
    <xf numFmtId="186" fontId="23" fillId="19" borderId="0" applyNumberFormat="0" applyBorder="0" applyAlignment="0" applyProtection="0"/>
    <xf numFmtId="186" fontId="23" fillId="17" borderId="0" applyNumberFormat="0" applyBorder="0" applyAlignment="0" applyProtection="0"/>
    <xf numFmtId="186" fontId="23" fillId="20" borderId="0" applyNumberFormat="0" applyBorder="0" applyAlignment="0" applyProtection="0"/>
    <xf numFmtId="186" fontId="23" fillId="79" borderId="0" applyNumberFormat="0" applyBorder="0" applyAlignment="0" applyProtection="0"/>
    <xf numFmtId="186" fontId="23" fillId="12" borderId="0" applyNumberFormat="0" applyBorder="0" applyAlignment="0" applyProtection="0"/>
    <xf numFmtId="186" fontId="23" fillId="63" borderId="0" applyNumberFormat="0" applyBorder="0" applyAlignment="0" applyProtection="0"/>
    <xf numFmtId="186" fontId="23" fillId="32" borderId="0" applyNumberFormat="0" applyBorder="0" applyAlignment="0" applyProtection="0"/>
    <xf numFmtId="186" fontId="23" fillId="33" borderId="0" applyNumberFormat="0" applyBorder="0" applyAlignment="0" applyProtection="0"/>
    <xf numFmtId="186" fontId="23" fillId="62" borderId="0" applyNumberFormat="0" applyBorder="0" applyAlignment="0" applyProtection="0"/>
    <xf numFmtId="186" fontId="25" fillId="80" borderId="0" applyNumberFormat="0" applyBorder="0" applyAlignment="0" applyProtection="0"/>
    <xf numFmtId="186" fontId="24" fillId="21" borderId="0" applyNumberFormat="0" applyBorder="0" applyAlignment="0" applyProtection="0"/>
    <xf numFmtId="186" fontId="24" fillId="22" borderId="0" applyNumberFormat="0" applyBorder="0" applyAlignment="0" applyProtection="0"/>
    <xf numFmtId="186" fontId="25" fillId="23" borderId="0" applyNumberFormat="0" applyBorder="0" applyAlignment="0" applyProtection="0"/>
    <xf numFmtId="186" fontId="25" fillId="82" borderId="0" applyNumberFormat="0" applyBorder="0" applyAlignment="0" applyProtection="0"/>
    <xf numFmtId="186" fontId="24" fillId="25" borderId="0" applyNumberFormat="0" applyBorder="0" applyAlignment="0" applyProtection="0"/>
    <xf numFmtId="186" fontId="24" fillId="26" borderId="0" applyNumberFormat="0" applyBorder="0" applyAlignment="0" applyProtection="0"/>
    <xf numFmtId="186" fontId="25" fillId="27" borderId="0" applyNumberFormat="0" applyBorder="0" applyAlignment="0" applyProtection="0"/>
    <xf numFmtId="186" fontId="25" fillId="27" borderId="0" applyNumberFormat="0" applyBorder="0" applyAlignment="0" applyProtection="0"/>
    <xf numFmtId="186" fontId="24" fillId="29" borderId="0" applyNumberFormat="0" applyBorder="0" applyAlignment="0" applyProtection="0"/>
    <xf numFmtId="186" fontId="24" fillId="30" borderId="0" applyNumberFormat="0" applyBorder="0" applyAlignment="0" applyProtection="0"/>
    <xf numFmtId="186" fontId="25" fillId="31" borderId="0" applyNumberFormat="0" applyBorder="0" applyAlignment="0" applyProtection="0"/>
    <xf numFmtId="186" fontId="25" fillId="83" borderId="0" applyNumberFormat="0" applyBorder="0" applyAlignment="0" applyProtection="0"/>
    <xf numFmtId="186" fontId="24" fillId="30" borderId="0" applyNumberFormat="0" applyBorder="0" applyAlignment="0" applyProtection="0"/>
    <xf numFmtId="186" fontId="24" fillId="31" borderId="0" applyNumberFormat="0" applyBorder="0" applyAlignment="0" applyProtection="0"/>
    <xf numFmtId="186" fontId="25" fillId="31" borderId="0" applyNumberFormat="0" applyBorder="0" applyAlignment="0" applyProtection="0"/>
    <xf numFmtId="186" fontId="25" fillId="84" borderId="0" applyNumberFormat="0" applyBorder="0" applyAlignment="0" applyProtection="0"/>
    <xf numFmtId="186" fontId="24" fillId="21" borderId="0" applyNumberFormat="0" applyBorder="0" applyAlignment="0" applyProtection="0"/>
    <xf numFmtId="186" fontId="24" fillId="22" borderId="0" applyNumberFormat="0" applyBorder="0" applyAlignment="0" applyProtection="0"/>
    <xf numFmtId="186" fontId="25" fillId="22" borderId="0" applyNumberFormat="0" applyBorder="0" applyAlignment="0" applyProtection="0"/>
    <xf numFmtId="186" fontId="25" fillId="85" borderId="0" applyNumberFormat="0" applyBorder="0" applyAlignment="0" applyProtection="0"/>
    <xf numFmtId="186" fontId="24" fillId="34" borderId="0" applyNumberFormat="0" applyBorder="0" applyAlignment="0" applyProtection="0"/>
    <xf numFmtId="186" fontId="24" fillId="26" borderId="0" applyNumberFormat="0" applyBorder="0" applyAlignment="0" applyProtection="0"/>
    <xf numFmtId="186" fontId="25" fillId="35" borderId="0" applyNumberFormat="0" applyBorder="0" applyAlignment="0" applyProtection="0"/>
    <xf numFmtId="186" fontId="162" fillId="26" borderId="0" applyNumberFormat="0" applyBorder="0" applyAlignment="0" applyProtection="0"/>
    <xf numFmtId="186" fontId="30" fillId="19" borderId="5" applyNumberFormat="0" applyAlignment="0" applyProtection="0"/>
    <xf numFmtId="186" fontId="31" fillId="20" borderId="5" applyNumberFormat="0" applyAlignment="0" applyProtection="0"/>
    <xf numFmtId="186" fontId="33" fillId="0" borderId="7" applyNumberFormat="0" applyFill="0" applyAlignment="0" applyProtection="0"/>
    <xf numFmtId="186" fontId="163" fillId="73" borderId="5" applyNumberFormat="0" applyAlignment="0" applyProtection="0"/>
    <xf numFmtId="186" fontId="46" fillId="27" borderId="10" applyNumberFormat="0" applyAlignment="0" applyProtection="0"/>
    <xf numFmtId="186" fontId="40" fillId="0" borderId="0" applyNumberFormat="0" applyFill="0" applyBorder="0" applyAlignment="0" applyProtection="0"/>
    <xf numFmtId="186" fontId="41" fillId="0" borderId="11" applyNumberFormat="0" applyFill="0" applyAlignment="0" applyProtection="0"/>
    <xf numFmtId="186" fontId="42" fillId="0" borderId="12" applyNumberFormat="0" applyFill="0" applyAlignment="0" applyProtection="0"/>
    <xf numFmtId="186" fontId="43" fillId="0" borderId="13" applyNumberFormat="0" applyFill="0" applyAlignment="0" applyProtection="0"/>
    <xf numFmtId="186" fontId="43" fillId="0" borderId="0" applyNumberFormat="0" applyFill="0" applyBorder="0" applyAlignment="0" applyProtection="0"/>
    <xf numFmtId="186" fontId="44" fillId="0" borderId="0"/>
    <xf numFmtId="186" fontId="44" fillId="0" borderId="0"/>
    <xf numFmtId="186" fontId="44" fillId="0" borderId="0"/>
    <xf numFmtId="186" fontId="44" fillId="0" borderId="0"/>
    <xf numFmtId="186" fontId="44" fillId="0" borderId="0"/>
    <xf numFmtId="186" fontId="44" fillId="0" borderId="0"/>
    <xf numFmtId="186" fontId="44" fillId="0" borderId="0"/>
    <xf numFmtId="186" fontId="44" fillId="0" borderId="0"/>
    <xf numFmtId="186" fontId="45" fillId="3" borderId="14">
      <alignment horizontal="center" vertical="center"/>
    </xf>
    <xf numFmtId="186" fontId="46" fillId="40" borderId="10" applyNumberFormat="0" applyAlignment="0" applyProtection="0"/>
    <xf numFmtId="186" fontId="6" fillId="42" borderId="15">
      <alignment horizontal="center"/>
    </xf>
    <xf numFmtId="186" fontId="49" fillId="42" borderId="16">
      <alignment horizontal="center" vertical="top"/>
    </xf>
    <xf numFmtId="186" fontId="50" fillId="0" borderId="2" applyNumberFormat="0" applyFill="0" applyBorder="0" applyAlignment="0" applyProtection="0">
      <alignment horizontal="right"/>
    </xf>
    <xf numFmtId="186" fontId="39" fillId="40" borderId="10" applyNumberFormat="0" applyAlignment="0" applyProtection="0"/>
    <xf numFmtId="186" fontId="53" fillId="43" borderId="0" applyNumberFormat="0" applyBorder="0" applyAlignment="0" applyProtection="0"/>
    <xf numFmtId="186" fontId="53" fillId="44" borderId="0" applyNumberFormat="0" applyBorder="0" applyAlignment="0" applyProtection="0"/>
    <xf numFmtId="186" fontId="53" fillId="45" borderId="0" applyNumberFormat="0" applyBorder="0" applyAlignment="0" applyProtection="0"/>
    <xf numFmtId="186" fontId="4" fillId="46" borderId="0"/>
    <xf numFmtId="186" fontId="6" fillId="47" borderId="15">
      <alignment horizontal="center"/>
    </xf>
    <xf numFmtId="186" fontId="51" fillId="0" borderId="0" applyFont="0" applyFill="0" applyBorder="0" applyAlignment="0" applyProtection="0"/>
    <xf numFmtId="186" fontId="54" fillId="3" borderId="14">
      <alignment horizontal="center" vertical="center"/>
    </xf>
    <xf numFmtId="186" fontId="54" fillId="3" borderId="14">
      <alignment horizontal="center" vertical="center"/>
    </xf>
    <xf numFmtId="186" fontId="54" fillId="3" borderId="14">
      <alignment horizontal="center" vertical="center"/>
    </xf>
    <xf numFmtId="186" fontId="54" fillId="3" borderId="14">
      <alignment horizontal="center" vertical="center"/>
    </xf>
    <xf numFmtId="186" fontId="54" fillId="3" borderId="14">
      <alignment horizontal="center" vertical="center"/>
    </xf>
    <xf numFmtId="186" fontId="55" fillId="38" borderId="14">
      <alignment horizontal="center"/>
    </xf>
    <xf numFmtId="186" fontId="56" fillId="39" borderId="14">
      <alignment horizontal="center" vertical="center"/>
    </xf>
    <xf numFmtId="186" fontId="56" fillId="39" borderId="14">
      <alignment horizontal="center" vertical="center"/>
    </xf>
    <xf numFmtId="186" fontId="57" fillId="39" borderId="14">
      <alignment horizontal="center" vertical="center"/>
    </xf>
    <xf numFmtId="186" fontId="58" fillId="48" borderId="18">
      <alignment horizontal="center" vertical="center"/>
    </xf>
    <xf numFmtId="186" fontId="59" fillId="0" borderId="0" applyNumberForma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1"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1" fillId="0" borderId="0" applyFont="0" applyFill="0" applyBorder="0" applyAlignment="0" applyProtection="0"/>
    <xf numFmtId="169" fontId="4" fillId="0" borderId="0" applyFont="0" applyFill="0" applyBorder="0" applyAlignment="0" applyProtection="0"/>
    <xf numFmtId="171" fontId="3" fillId="0" borderId="0" applyFont="0" applyFill="0" applyBorder="0" applyAlignment="0" applyProtection="0"/>
    <xf numFmtId="186" fontId="60" fillId="0" borderId="0" applyNumberFormat="0" applyFill="0" applyBorder="0" applyAlignment="0" applyProtection="0"/>
    <xf numFmtId="186" fontId="62" fillId="0" borderId="20" applyNumberFormat="0" applyFill="0" applyAlignment="0" applyProtection="0"/>
    <xf numFmtId="186" fontId="63" fillId="0" borderId="0" applyNumberFormat="0" applyFill="0" applyBorder="0" applyAlignment="0" applyProtection="0">
      <alignment vertical="top"/>
      <protection locked="0"/>
    </xf>
    <xf numFmtId="186" fontId="64" fillId="49" borderId="0" applyNumberFormat="0" applyBorder="0" applyAlignment="0" applyProtection="0"/>
    <xf numFmtId="186" fontId="64" fillId="86" borderId="0" applyNumberFormat="0" applyBorder="0" applyAlignment="0" applyProtection="0"/>
    <xf numFmtId="186" fontId="67" fillId="50" borderId="7">
      <alignment vertical="top" wrapText="1"/>
    </xf>
    <xf numFmtId="186" fontId="68" fillId="0" borderId="21" applyNumberFormat="0" applyAlignment="0" applyProtection="0">
      <alignment horizontal="left" vertical="center"/>
    </xf>
    <xf numFmtId="186" fontId="68" fillId="0" borderId="22">
      <alignment horizontal="left" vertical="center"/>
    </xf>
    <xf numFmtId="186" fontId="164" fillId="0" borderId="56" applyNumberFormat="0" applyFill="0" applyAlignment="0" applyProtection="0"/>
    <xf numFmtId="186" fontId="165" fillId="0" borderId="28" applyNumberFormat="0" applyFill="0" applyAlignment="0" applyProtection="0"/>
    <xf numFmtId="186" fontId="166" fillId="0" borderId="57" applyNumberFormat="0" applyFill="0" applyAlignment="0" applyProtection="0"/>
    <xf numFmtId="186" fontId="166" fillId="0" borderId="0" applyNumberFormat="0" applyFill="0" applyBorder="0" applyAlignment="0" applyProtection="0"/>
    <xf numFmtId="186" fontId="70" fillId="3" borderId="7" applyNumberFormat="0">
      <alignment horizontal="left" vertical="top" wrapText="1"/>
    </xf>
    <xf numFmtId="186" fontId="72" fillId="0" borderId="23" applyNumberFormat="0" applyFill="0" applyAlignment="0" applyProtection="0"/>
    <xf numFmtId="186" fontId="167" fillId="35" borderId="5" applyNumberFormat="0" applyAlignment="0" applyProtection="0"/>
    <xf numFmtId="186" fontId="74" fillId="0" borderId="0" applyNumberFormat="0" applyFill="0" applyBorder="0" applyAlignment="0">
      <protection locked="0"/>
    </xf>
    <xf numFmtId="186" fontId="80" fillId="20" borderId="5" applyNumberFormat="0" applyAlignment="0" applyProtection="0"/>
    <xf numFmtId="186" fontId="4" fillId="13" borderId="17" applyNumberFormat="0" applyFont="0" applyAlignment="0" applyProtection="0"/>
    <xf numFmtId="186" fontId="23" fillId="33" borderId="0" applyNumberFormat="0" applyBorder="0" applyAlignment="0" applyProtection="0"/>
    <xf numFmtId="186" fontId="23" fillId="28" borderId="0" applyNumberFormat="0" applyBorder="0" applyAlignment="0" applyProtection="0"/>
    <xf numFmtId="186" fontId="23" fillId="18" borderId="0" applyNumberFormat="0" applyBorder="0" applyAlignment="0" applyProtection="0"/>
    <xf numFmtId="186" fontId="23" fillId="54" borderId="0" applyNumberFormat="0" applyBorder="0" applyAlignment="0" applyProtection="0"/>
    <xf numFmtId="186" fontId="23" fillId="33" borderId="0" applyNumberFormat="0" applyBorder="0" applyAlignment="0" applyProtection="0"/>
    <xf numFmtId="186" fontId="23" fillId="55" borderId="0" applyNumberFormat="0" applyBorder="0" applyAlignment="0" applyProtection="0"/>
    <xf numFmtId="186" fontId="65" fillId="56" borderId="0" applyNumberFormat="0" applyBorder="0" applyAlignment="0" applyProtection="0"/>
    <xf numFmtId="186" fontId="81" fillId="14" borderId="26" applyNumberFormat="0" applyAlignment="0" applyProtection="0"/>
    <xf numFmtId="186" fontId="82" fillId="0" borderId="27" applyNumberFormat="0" applyFill="0" applyAlignment="0" applyProtection="0"/>
    <xf numFmtId="186" fontId="83" fillId="0" borderId="28" applyNumberFormat="0" applyFill="0" applyAlignment="0" applyProtection="0"/>
    <xf numFmtId="186" fontId="84" fillId="0" borderId="29" applyNumberFormat="0" applyFill="0" applyAlignment="0" applyProtection="0"/>
    <xf numFmtId="186" fontId="84" fillId="0" borderId="0" applyNumberFormat="0" applyFill="0" applyBorder="0" applyAlignment="0" applyProtection="0"/>
    <xf numFmtId="186" fontId="168" fillId="0" borderId="23" applyNumberFormat="0" applyFill="0" applyAlignment="0" applyProtection="0"/>
    <xf numFmtId="186" fontId="59" fillId="0" borderId="0" applyNumberFormat="0" applyFill="0" applyBorder="0" applyAlignment="0" applyProtection="0"/>
    <xf numFmtId="186" fontId="78" fillId="3" borderId="31"/>
    <xf numFmtId="186" fontId="78" fillId="3" borderId="14"/>
    <xf numFmtId="186" fontId="78" fillId="3" borderId="32"/>
    <xf numFmtId="186" fontId="78" fillId="3" borderId="31"/>
    <xf numFmtId="186" fontId="78" fillId="3" borderId="33">
      <protection hidden="1"/>
    </xf>
    <xf numFmtId="214" fontId="51" fillId="0" borderId="0" applyFont="0" applyFill="0" applyBorder="0" applyAlignment="0" applyProtection="0"/>
    <xf numFmtId="186" fontId="85" fillId="31" borderId="34">
      <alignment horizontal="center" vertical="center"/>
    </xf>
    <xf numFmtId="186" fontId="86" fillId="2" borderId="5">
      <alignment horizontal="center" vertical="center"/>
      <protection locked="0"/>
    </xf>
    <xf numFmtId="186" fontId="86" fillId="31" borderId="35">
      <alignment horizontal="centerContinuous" vertical="center"/>
    </xf>
    <xf numFmtId="186" fontId="87" fillId="3" borderId="36">
      <alignment horizontal="centerContinuous"/>
    </xf>
    <xf numFmtId="186" fontId="88" fillId="3" borderId="36">
      <alignment horizontal="centerContinuous"/>
    </xf>
    <xf numFmtId="186" fontId="88" fillId="3" borderId="37">
      <alignment horizontal="centerContinuous"/>
    </xf>
    <xf numFmtId="186" fontId="89" fillId="3" borderId="14"/>
    <xf numFmtId="186" fontId="88" fillId="3" borderId="33"/>
    <xf numFmtId="186" fontId="89" fillId="3" borderId="31"/>
    <xf numFmtId="186" fontId="90" fillId="3" borderId="32"/>
    <xf numFmtId="186" fontId="91" fillId="57" borderId="0" applyNumberFormat="0" applyBorder="0" applyAlignment="0" applyProtection="0"/>
    <xf numFmtId="186" fontId="91" fillId="35" borderId="0" applyNumberFormat="0" applyBorder="0" applyAlignment="0" applyProtection="0"/>
    <xf numFmtId="178" fontId="4" fillId="0" borderId="0"/>
    <xf numFmtId="186" fontId="4" fillId="0" borderId="0"/>
    <xf numFmtId="186" fontId="4" fillId="0" borderId="0"/>
    <xf numFmtId="186" fontId="4" fillId="0" borderId="0"/>
    <xf numFmtId="186" fontId="4" fillId="0" borderId="0"/>
    <xf numFmtId="186" fontId="3" fillId="0" borderId="0"/>
    <xf numFmtId="186" fontId="4" fillId="0" borderId="0"/>
    <xf numFmtId="186" fontId="4" fillId="0" borderId="0"/>
    <xf numFmtId="186" fontId="4" fillId="0" borderId="0"/>
    <xf numFmtId="186" fontId="4" fillId="0" borderId="0"/>
    <xf numFmtId="186" fontId="21" fillId="0" borderId="0"/>
    <xf numFmtId="186" fontId="3" fillId="0" borderId="0"/>
    <xf numFmtId="1" fontId="4" fillId="0" borderId="0"/>
    <xf numFmtId="186" fontId="4" fillId="0" borderId="0"/>
    <xf numFmtId="186" fontId="4" fillId="0" borderId="0"/>
    <xf numFmtId="178" fontId="4" fillId="0" borderId="0"/>
    <xf numFmtId="178" fontId="4" fillId="0" borderId="0"/>
    <xf numFmtId="1" fontId="4" fillId="0" borderId="0"/>
    <xf numFmtId="186" fontId="94" fillId="3" borderId="0">
      <protection locked="0"/>
    </xf>
    <xf numFmtId="186" fontId="95" fillId="3" borderId="0">
      <protection hidden="1"/>
    </xf>
    <xf numFmtId="186" fontId="4" fillId="34" borderId="17" applyNumberFormat="0" applyFont="0" applyAlignment="0" applyProtection="0"/>
    <xf numFmtId="186" fontId="4" fillId="34" borderId="17" applyNumberFormat="0" applyFont="0" applyAlignment="0" applyProtection="0"/>
    <xf numFmtId="186" fontId="4" fillId="34" borderId="17" applyNumberFormat="0" applyFont="0" applyAlignment="0" applyProtection="0"/>
    <xf numFmtId="186" fontId="27" fillId="13" borderId="17" applyNumberFormat="0" applyFont="0" applyAlignment="0" applyProtection="0"/>
    <xf numFmtId="186" fontId="4" fillId="58" borderId="0"/>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97" fillId="16" borderId="0" applyNumberFormat="0" applyBorder="0" applyAlignment="0" applyProtection="0"/>
    <xf numFmtId="186" fontId="132" fillId="73" borderId="26" applyNumberFormat="0" applyAlignment="0" applyProtection="0"/>
    <xf numFmtId="186" fontId="98" fillId="0" borderId="39" applyNumberFormat="0" applyFill="0" applyAlignment="0" applyProtection="0"/>
    <xf numFmtId="186" fontId="99" fillId="38" borderId="14">
      <alignment horizontal="center" vertical="center"/>
    </xf>
    <xf numFmtId="186" fontId="29" fillId="59" borderId="0" applyNumberFormat="0" applyBorder="0" applyAlignment="0" applyProtection="0"/>
    <xf numFmtId="186" fontId="4" fillId="0" borderId="0"/>
    <xf numFmtId="186" fontId="4" fillId="0" borderId="0"/>
    <xf numFmtId="186" fontId="4" fillId="0" borderId="0"/>
    <xf numFmtId="186" fontId="100" fillId="60" borderId="41" applyNumberFormat="0" applyProtection="0">
      <alignment horizontal="left" vertical="top" indent="1"/>
    </xf>
    <xf numFmtId="186" fontId="100" fillId="57" borderId="41" applyNumberFormat="0" applyProtection="0">
      <alignment horizontal="left" vertical="top" indent="1"/>
    </xf>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4" fontId="102" fillId="17" borderId="0" applyNumberFormat="0" applyProtection="0">
      <alignment horizontal="left" vertical="center" indent="1"/>
    </xf>
    <xf numFmtId="186" fontId="4" fillId="0" borderId="0"/>
    <xf numFmtId="186" fontId="4" fillId="0" borderId="0"/>
    <xf numFmtId="4" fontId="5" fillId="42" borderId="0" applyNumberFormat="0" applyProtection="0">
      <alignment horizontal="left" vertical="center" indent="1"/>
    </xf>
    <xf numFmtId="186" fontId="4" fillId="0" borderId="0"/>
    <xf numFmtId="4" fontId="5" fillId="11" borderId="0" applyNumberFormat="0" applyProtection="0">
      <alignment horizontal="left" vertical="center" indent="1"/>
    </xf>
    <xf numFmtId="186" fontId="4" fillId="0" borderId="0"/>
    <xf numFmtId="186" fontId="4" fillId="65" borderId="41" applyNumberFormat="0" applyProtection="0">
      <alignment horizontal="left" vertical="center" indent="1"/>
    </xf>
    <xf numFmtId="186" fontId="4" fillId="17" borderId="41" applyNumberFormat="0" applyProtection="0">
      <alignment horizontal="left" vertical="center" indent="1"/>
    </xf>
    <xf numFmtId="186" fontId="4" fillId="17" borderId="41" applyNumberFormat="0" applyProtection="0">
      <alignment horizontal="left" vertical="center" indent="1"/>
    </xf>
    <xf numFmtId="186" fontId="4" fillId="0" borderId="0"/>
    <xf numFmtId="186" fontId="4" fillId="65" borderId="41" applyNumberFormat="0" applyProtection="0">
      <alignment horizontal="left" vertical="top" indent="1"/>
    </xf>
    <xf numFmtId="186" fontId="4" fillId="17" borderId="41" applyNumberFormat="0" applyProtection="0">
      <alignment horizontal="left" vertical="top" indent="1"/>
    </xf>
    <xf numFmtId="186" fontId="4" fillId="17" borderId="41" applyNumberFormat="0" applyProtection="0">
      <alignment horizontal="left" vertical="top" indent="1"/>
    </xf>
    <xf numFmtId="186" fontId="4" fillId="0" borderId="0"/>
    <xf numFmtId="186" fontId="4" fillId="61" borderId="41" applyNumberFormat="0" applyProtection="0">
      <alignment horizontal="left" vertical="center" indent="1"/>
    </xf>
    <xf numFmtId="186" fontId="4" fillId="11" borderId="41" applyNumberFormat="0" applyProtection="0">
      <alignment horizontal="left" vertical="center" indent="1"/>
    </xf>
    <xf numFmtId="186" fontId="4" fillId="11" borderId="41" applyNumberFormat="0" applyProtection="0">
      <alignment horizontal="left" vertical="center" indent="1"/>
    </xf>
    <xf numFmtId="186" fontId="4" fillId="0" borderId="0"/>
    <xf numFmtId="186" fontId="4" fillId="61" borderId="41" applyNumberFormat="0" applyProtection="0">
      <alignment horizontal="left" vertical="top" indent="1"/>
    </xf>
    <xf numFmtId="186" fontId="4" fillId="11" borderId="41" applyNumberFormat="0" applyProtection="0">
      <alignment horizontal="left" vertical="top" indent="1"/>
    </xf>
    <xf numFmtId="186" fontId="4" fillId="11" borderId="41" applyNumberFormat="0" applyProtection="0">
      <alignment horizontal="left" vertical="top" indent="1"/>
    </xf>
    <xf numFmtId="186" fontId="4" fillId="0" borderId="0"/>
    <xf numFmtId="186" fontId="4" fillId="66" borderId="41" applyNumberFormat="0" applyProtection="0">
      <alignment horizontal="left" vertical="center" indent="1"/>
    </xf>
    <xf numFmtId="186" fontId="4" fillId="15" borderId="41" applyNumberFormat="0" applyProtection="0">
      <alignment horizontal="left" vertical="center" indent="1"/>
    </xf>
    <xf numFmtId="186" fontId="4" fillId="15" borderId="41" applyNumberFormat="0" applyProtection="0">
      <alignment horizontal="left" vertical="center" indent="1"/>
    </xf>
    <xf numFmtId="186" fontId="4" fillId="0" borderId="0"/>
    <xf numFmtId="186" fontId="4" fillId="66" borderId="41" applyNumberFormat="0" applyProtection="0">
      <alignment horizontal="left" vertical="top" indent="1"/>
    </xf>
    <xf numFmtId="186" fontId="4" fillId="15" borderId="41" applyNumberFormat="0" applyProtection="0">
      <alignment horizontal="left" vertical="top" indent="1"/>
    </xf>
    <xf numFmtId="186" fontId="4" fillId="15" borderId="41" applyNumberFormat="0" applyProtection="0">
      <alignment horizontal="left" vertical="top" indent="1"/>
    </xf>
    <xf numFmtId="186" fontId="4" fillId="0" borderId="0"/>
    <xf numFmtId="186" fontId="4" fillId="67" borderId="41" applyNumberFormat="0" applyProtection="0">
      <alignment horizontal="left" vertical="center" indent="1"/>
    </xf>
    <xf numFmtId="186" fontId="4" fillId="42" borderId="41" applyNumberFormat="0" applyProtection="0">
      <alignment horizontal="left" vertical="center" indent="1"/>
    </xf>
    <xf numFmtId="186" fontId="4" fillId="42" borderId="41" applyNumberFormat="0" applyProtection="0">
      <alignment horizontal="left" vertical="center" indent="1"/>
    </xf>
    <xf numFmtId="186" fontId="4" fillId="0" borderId="0"/>
    <xf numFmtId="186" fontId="4" fillId="67" borderId="41" applyNumberFormat="0" applyProtection="0">
      <alignment horizontal="left" vertical="top" indent="1"/>
    </xf>
    <xf numFmtId="186" fontId="4" fillId="42" borderId="41" applyNumberFormat="0" applyProtection="0">
      <alignment horizontal="left" vertical="top" indent="1"/>
    </xf>
    <xf numFmtId="186" fontId="4" fillId="42" borderId="41" applyNumberFormat="0" applyProtection="0">
      <alignment horizontal="left" vertical="top" indent="1"/>
    </xf>
    <xf numFmtId="186" fontId="4" fillId="0" borderId="0"/>
    <xf numFmtId="186" fontId="4" fillId="0" borderId="0"/>
    <xf numFmtId="186" fontId="4" fillId="14" borderId="2" applyNumberFormat="0">
      <protection locked="0"/>
    </xf>
    <xf numFmtId="186" fontId="4" fillId="14" borderId="2" applyNumberFormat="0">
      <protection locked="0"/>
    </xf>
    <xf numFmtId="186" fontId="103" fillId="17" borderId="43" applyBorder="0"/>
    <xf numFmtId="186" fontId="4" fillId="0" borderId="0"/>
    <xf numFmtId="186" fontId="4" fillId="0" borderId="0"/>
    <xf numFmtId="186" fontId="4" fillId="0" borderId="0"/>
    <xf numFmtId="186" fontId="35" fillId="51" borderId="41" applyNumberFormat="0" applyProtection="0">
      <alignment horizontal="left" vertical="top" indent="1"/>
    </xf>
    <xf numFmtId="186" fontId="35" fillId="13" borderId="41" applyNumberFormat="0" applyProtection="0">
      <alignment horizontal="left" vertical="top" indent="1"/>
    </xf>
    <xf numFmtId="186" fontId="4" fillId="0" borderId="0"/>
    <xf numFmtId="4" fontId="172" fillId="67" borderId="41" applyNumberFormat="0" applyProtection="0">
      <alignment horizontal="right" vertical="center"/>
    </xf>
    <xf numFmtId="186" fontId="4" fillId="0" borderId="0"/>
    <xf numFmtId="186" fontId="35" fillId="61" borderId="41" applyNumberFormat="0" applyProtection="0">
      <alignment horizontal="left" vertical="top" indent="1"/>
    </xf>
    <xf numFmtId="186" fontId="35" fillId="11" borderId="41" applyNumberFormat="0" applyProtection="0">
      <alignment horizontal="left" vertical="top" indent="1"/>
    </xf>
    <xf numFmtId="186" fontId="4" fillId="0" borderId="0"/>
    <xf numFmtId="4" fontId="105" fillId="68" borderId="0" applyNumberFormat="0" applyProtection="0">
      <alignment horizontal="left" vertical="center" indent="1"/>
    </xf>
    <xf numFmtId="186" fontId="4" fillId="0" borderId="0"/>
    <xf numFmtId="186" fontId="66" fillId="69" borderId="2"/>
    <xf numFmtId="186" fontId="4" fillId="0" borderId="0"/>
    <xf numFmtId="186" fontId="107" fillId="70" borderId="0"/>
    <xf numFmtId="186" fontId="108" fillId="70" borderId="0"/>
    <xf numFmtId="186" fontId="109" fillId="70" borderId="44"/>
    <xf numFmtId="186" fontId="109" fillId="70" borderId="0"/>
    <xf numFmtId="186" fontId="107" fillId="2" borderId="44">
      <protection locked="0"/>
    </xf>
    <xf numFmtId="186" fontId="107" fillId="70" borderId="0"/>
    <xf numFmtId="186" fontId="110" fillId="48" borderId="0"/>
    <xf numFmtId="186" fontId="110" fillId="71" borderId="0"/>
    <xf numFmtId="186" fontId="110" fillId="72" borderId="0"/>
    <xf numFmtId="186" fontId="92" fillId="20" borderId="0" applyNumberFormat="0" applyBorder="0" applyAlignment="0" applyProtection="0"/>
    <xf numFmtId="186" fontId="111" fillId="0" borderId="0" applyNumberFormat="0" applyFill="0" applyBorder="0" applyAlignment="0" applyProtection="0"/>
    <xf numFmtId="186" fontId="4" fillId="0" borderId="0"/>
    <xf numFmtId="186" fontId="4" fillId="0" borderId="0"/>
    <xf numFmtId="186" fontId="115" fillId="73" borderId="0"/>
    <xf numFmtId="186" fontId="115" fillId="73" borderId="0"/>
    <xf numFmtId="186" fontId="115" fillId="73" borderId="0"/>
    <xf numFmtId="186" fontId="115" fillId="73" borderId="0"/>
    <xf numFmtId="186" fontId="115" fillId="73" borderId="0"/>
    <xf numFmtId="186" fontId="115" fillId="73" borderId="0"/>
    <xf numFmtId="186" fontId="115" fillId="73" borderId="0"/>
    <xf numFmtId="186" fontId="115" fillId="73" borderId="0"/>
    <xf numFmtId="186" fontId="52" fillId="0" borderId="0" applyNumberFormat="0" applyFill="0" applyBorder="0" applyProtection="0">
      <alignment horizontal="center"/>
    </xf>
    <xf numFmtId="186" fontId="116" fillId="0" borderId="0" applyNumberFormat="0" applyFill="0" applyBorder="0" applyProtection="0">
      <alignment horizontal="center"/>
    </xf>
    <xf numFmtId="186" fontId="117" fillId="0" borderId="0"/>
    <xf numFmtId="186" fontId="32" fillId="0" borderId="45" applyNumberFormat="0" applyAlignment="0" applyProtection="0"/>
    <xf numFmtId="186" fontId="4" fillId="0" borderId="0" applyNumberFormat="0" applyFont="0" applyAlignment="0" applyProtection="0"/>
    <xf numFmtId="186" fontId="118" fillId="0" borderId="45" applyNumberFormat="0" applyAlignment="0" applyProtection="0">
      <alignment horizontal="left" vertical="top"/>
    </xf>
    <xf numFmtId="186" fontId="119" fillId="0" borderId="0" applyNumberFormat="0" applyProtection="0">
      <alignment horizontal="left" vertical="top"/>
    </xf>
    <xf numFmtId="186" fontId="4" fillId="0" borderId="0" applyNumberFormat="0" applyFont="0" applyAlignment="0" applyProtection="0"/>
    <xf numFmtId="186" fontId="119" fillId="0" borderId="0" applyNumberFormat="0" applyFill="0" applyBorder="0" applyProtection="0"/>
    <xf numFmtId="186" fontId="120" fillId="0" borderId="0" applyNumberFormat="0" applyFill="0" applyBorder="0" applyProtection="0">
      <alignment vertical="top"/>
    </xf>
    <xf numFmtId="186" fontId="121" fillId="0" borderId="22" applyNumberFormat="0" applyProtection="0">
      <alignment horizontal="left" vertical="top"/>
    </xf>
    <xf numFmtId="186" fontId="121" fillId="0" borderId="22" applyNumberFormat="0" applyProtection="0">
      <alignment horizontal="right" vertical="top"/>
    </xf>
    <xf numFmtId="186" fontId="118" fillId="0" borderId="0" applyNumberFormat="0" applyProtection="0">
      <alignment horizontal="left" vertical="top"/>
    </xf>
    <xf numFmtId="186" fontId="118" fillId="0" borderId="0" applyNumberFormat="0" applyProtection="0">
      <alignment horizontal="right" vertical="top"/>
    </xf>
    <xf numFmtId="186" fontId="32" fillId="0" borderId="0" applyNumberFormat="0" applyProtection="0">
      <alignment horizontal="left" vertical="top"/>
    </xf>
    <xf numFmtId="186" fontId="32" fillId="0" borderId="0" applyNumberFormat="0" applyProtection="0">
      <alignment horizontal="right" vertical="top"/>
    </xf>
    <xf numFmtId="186" fontId="4" fillId="0" borderId="46" applyNumberFormat="0" applyFont="0" applyAlignment="0" applyProtection="0"/>
    <xf numFmtId="186" fontId="4" fillId="0" borderId="47" applyNumberFormat="0" applyFont="0" applyAlignment="0" applyProtection="0"/>
    <xf numFmtId="186" fontId="4" fillId="0" borderId="48" applyNumberFormat="0" applyFont="0" applyAlignment="0" applyProtection="0"/>
    <xf numFmtId="186" fontId="118" fillId="0" borderId="22" applyNumberFormat="0" applyFill="0" applyAlignment="0" applyProtection="0"/>
    <xf numFmtId="186" fontId="32" fillId="0" borderId="49" applyNumberFormat="0" applyFont="0" applyFill="0" applyAlignment="0" applyProtection="0">
      <alignment horizontal="left" vertical="top"/>
    </xf>
    <xf numFmtId="186" fontId="118" fillId="0" borderId="7" applyNumberFormat="0" applyFill="0" applyAlignment="0" applyProtection="0">
      <alignment vertical="top"/>
    </xf>
    <xf numFmtId="186" fontId="123" fillId="14" borderId="5"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186" fontId="126" fillId="3" borderId="8">
      <alignment horizontal="center"/>
    </xf>
    <xf numFmtId="186" fontId="130" fillId="0" borderId="0" applyNumberFormat="0" applyFill="0" applyBorder="0" applyAlignment="0" applyProtection="0"/>
    <xf numFmtId="186" fontId="169" fillId="0" borderId="0" applyNumberFormat="0" applyFill="0" applyBorder="0" applyAlignment="0" applyProtection="0"/>
    <xf numFmtId="186" fontId="53" fillId="0" borderId="53" applyNumberFormat="0" applyFill="0" applyAlignment="0" applyProtection="0"/>
    <xf numFmtId="186" fontId="53" fillId="0" borderId="58" applyNumberFormat="0" applyFill="0" applyAlignment="0" applyProtection="0"/>
    <xf numFmtId="186" fontId="131" fillId="0" borderId="54" applyNumberFormat="0" applyFill="0" applyBorder="0" applyAlignment="0" applyProtection="0">
      <alignment vertical="center"/>
    </xf>
    <xf numFmtId="186" fontId="132" fillId="19" borderId="26" applyNumberFormat="0" applyAlignment="0" applyProtection="0"/>
    <xf numFmtId="186" fontId="75" fillId="3" borderId="8"/>
    <xf numFmtId="186" fontId="133" fillId="0" borderId="0" applyNumberFormat="0" applyFill="0" applyBorder="0" applyAlignment="0" applyProtection="0"/>
    <xf numFmtId="186" fontId="134" fillId="0" borderId="0" applyNumberFormat="0" applyFill="0" applyBorder="0" applyAlignment="0" applyProtection="0"/>
    <xf numFmtId="186" fontId="134" fillId="0" borderId="0" applyNumberFormat="0" applyFill="0" applyBorder="0" applyAlignment="0" applyProtection="0"/>
    <xf numFmtId="186" fontId="4" fillId="14" borderId="0"/>
    <xf numFmtId="186" fontId="16" fillId="0" borderId="0" applyNumberFormat="0" applyFont="0" applyFill="0" applyBorder="0" applyProtection="0">
      <alignment vertical="top" wrapText="1"/>
    </xf>
    <xf numFmtId="186" fontId="22" fillId="0" borderId="0" applyNumberFormat="0" applyFont="0" applyFill="0" applyBorder="0" applyProtection="0">
      <alignment vertical="top" wrapText="1"/>
    </xf>
    <xf numFmtId="186" fontId="22" fillId="0" borderId="2" applyNumberFormat="0" applyFont="0" applyFill="0" applyProtection="0">
      <alignment horizontal="distributed" vertical="center" wrapText="1" justifyLastLine="1"/>
    </xf>
    <xf numFmtId="186" fontId="136" fillId="0" borderId="0">
      <alignment wrapText="1"/>
    </xf>
    <xf numFmtId="186" fontId="3" fillId="0" borderId="0"/>
    <xf numFmtId="186" fontId="16" fillId="0" borderId="0" applyNumberFormat="0" applyFont="0" applyFill="0" applyBorder="0" applyProtection="0">
      <alignment vertical="center"/>
    </xf>
    <xf numFmtId="0" fontId="3" fillId="0" borderId="0"/>
    <xf numFmtId="0" fontId="17" fillId="0" borderId="0"/>
    <xf numFmtId="0" fontId="17" fillId="0" borderId="0"/>
    <xf numFmtId="0" fontId="17" fillId="0" borderId="0"/>
    <xf numFmtId="0" fontId="17" fillId="0" borderId="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77" borderId="0" applyNumberFormat="0" applyBorder="0" applyAlignment="0" applyProtection="0"/>
    <xf numFmtId="0" fontId="21" fillId="16" borderId="0" applyNumberFormat="0" applyBorder="0" applyAlignment="0" applyProtection="0"/>
    <xf numFmtId="0" fontId="21" fillId="49" borderId="0" applyNumberFormat="0" applyBorder="0" applyAlignment="0" applyProtection="0"/>
    <xf numFmtId="0" fontId="21" fillId="59" borderId="0" applyNumberFormat="0" applyBorder="0" applyAlignment="0" applyProtection="0"/>
    <xf numFmtId="0" fontId="21" fillId="78" borderId="0" applyNumberFormat="0" applyBorder="0" applyAlignment="0" applyProtection="0"/>
    <xf numFmtId="0" fontId="21" fillId="20" borderId="0" applyNumberFormat="0" applyBorder="0" applyAlignment="0" applyProtection="0"/>
    <xf numFmtId="0" fontId="167" fillId="35" borderId="5" applyNumberFormat="0" applyAlignment="0" applyProtection="0"/>
    <xf numFmtId="0" fontId="21" fillId="17" borderId="0" applyNumberFormat="0" applyBorder="0" applyAlignment="0" applyProtection="0"/>
    <xf numFmtId="0" fontId="21" fillId="12"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0" fontId="21" fillId="15" borderId="0" applyNumberFormat="0" applyBorder="0" applyAlignment="0" applyProtection="0"/>
    <xf numFmtId="0" fontId="21" fillId="12" borderId="0" applyNumberFormat="0" applyBorder="0" applyAlignment="0" applyProtection="0"/>
    <xf numFmtId="0" fontId="21" fillId="63" borderId="0" applyNumberFormat="0" applyBorder="0" applyAlignment="0" applyProtection="0"/>
    <xf numFmtId="0" fontId="21" fillId="59" borderId="0" applyNumberFormat="0" applyBorder="0" applyAlignment="0" applyProtection="0"/>
    <xf numFmtId="0" fontId="21" fillId="15" borderId="0" applyNumberFormat="0" applyBorder="0" applyAlignment="0" applyProtection="0"/>
    <xf numFmtId="0" fontId="21" fillId="55"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3" fillId="79" borderId="0" applyNumberFormat="0" applyBorder="0" applyAlignment="0" applyProtection="0"/>
    <xf numFmtId="0" fontId="23" fillId="12" borderId="0" applyNumberFormat="0" applyBorder="0" applyAlignment="0" applyProtection="0"/>
    <xf numFmtId="0" fontId="23" fillId="63"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62" borderId="0" applyNumberFormat="0" applyBorder="0" applyAlignment="0" applyProtection="0"/>
    <xf numFmtId="0" fontId="25" fillId="8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5" fillId="23" borderId="0" applyNumberFormat="0" applyBorder="0" applyAlignment="0" applyProtection="0"/>
    <xf numFmtId="0" fontId="25" fillId="82"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5" fillId="31" borderId="0" applyNumberFormat="0" applyBorder="0" applyAlignment="0" applyProtection="0"/>
    <xf numFmtId="0" fontId="25" fillId="83"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5" fillId="31" borderId="0" applyNumberFormat="0" applyBorder="0" applyAlignment="0" applyProtection="0"/>
    <xf numFmtId="0" fontId="25" fillId="84"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5" fillId="22" borderId="0" applyNumberFormat="0" applyBorder="0" applyAlignment="0" applyProtection="0"/>
    <xf numFmtId="0" fontId="25" fillId="85" borderId="0" applyNumberFormat="0" applyBorder="0" applyAlignment="0" applyProtection="0"/>
    <xf numFmtId="0" fontId="24" fillId="34" borderId="0" applyNumberFormat="0" applyBorder="0" applyAlignment="0" applyProtection="0"/>
    <xf numFmtId="0" fontId="24" fillId="26" borderId="0" applyNumberFormat="0" applyBorder="0" applyAlignment="0" applyProtection="0"/>
    <xf numFmtId="0" fontId="25" fillId="35" borderId="0" applyNumberFormat="0" applyBorder="0" applyAlignment="0" applyProtection="0"/>
    <xf numFmtId="0" fontId="162" fillId="26" borderId="0" applyNumberFormat="0" applyBorder="0" applyAlignment="0" applyProtection="0"/>
    <xf numFmtId="0" fontId="30" fillId="19" borderId="5" applyNumberFormat="0" applyAlignment="0" applyProtection="0"/>
    <xf numFmtId="0" fontId="31" fillId="20" borderId="5" applyNumberFormat="0" applyAlignment="0" applyProtection="0"/>
    <xf numFmtId="0" fontId="33" fillId="0" borderId="7" applyNumberFormat="0" applyFill="0" applyAlignment="0" applyProtection="0"/>
    <xf numFmtId="0" fontId="163" fillId="73" borderId="5" applyNumberFormat="0" applyAlignment="0" applyProtection="0"/>
    <xf numFmtId="0" fontId="46" fillId="27" borderId="10" applyNumberFormat="0" applyAlignment="0" applyProtection="0"/>
    <xf numFmtId="0" fontId="40" fillId="0" borderId="0" applyNumberFormat="0" applyFill="0" applyBorder="0" applyAlignment="0" applyProtection="0"/>
    <xf numFmtId="0" fontId="41" fillId="0" borderId="11" applyNumberFormat="0" applyFill="0" applyAlignment="0" applyProtection="0"/>
    <xf numFmtId="0" fontId="42" fillId="0" borderId="12" applyNumberFormat="0" applyFill="0" applyAlignment="0" applyProtection="0"/>
    <xf numFmtId="0" fontId="43" fillId="0" borderId="13" applyNumberFormat="0" applyFill="0" applyAlignment="0" applyProtection="0"/>
    <xf numFmtId="0" fontId="43" fillId="0" borderId="0" applyNumberForma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5" fillId="3" borderId="14">
      <alignment horizontal="center" vertical="center"/>
    </xf>
    <xf numFmtId="0" fontId="46" fillId="40" borderId="10" applyNumberFormat="0" applyAlignment="0" applyProtection="0"/>
    <xf numFmtId="0" fontId="6" fillId="42" borderId="15">
      <alignment horizontal="center"/>
    </xf>
    <xf numFmtId="0" fontId="49" fillId="42" borderId="16">
      <alignment horizontal="center" vertical="top"/>
    </xf>
    <xf numFmtId="0" fontId="50" fillId="0" borderId="2" applyNumberFormat="0" applyFill="0" applyBorder="0" applyAlignment="0" applyProtection="0">
      <alignment horizontal="right"/>
    </xf>
    <xf numFmtId="0" fontId="39" fillId="40" borderId="10" applyNumberFormat="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4" fillId="46" borderId="0"/>
    <xf numFmtId="0" fontId="6" fillId="47" borderId="15">
      <alignment horizontal="center"/>
    </xf>
    <xf numFmtId="198" fontId="51" fillId="0" borderId="0" applyFont="0" applyFill="0" applyBorder="0" applyAlignment="0" applyProtection="0"/>
    <xf numFmtId="0" fontId="54" fillId="3" borderId="14">
      <alignment horizontal="center" vertical="center"/>
    </xf>
    <xf numFmtId="0" fontId="54" fillId="3" borderId="14">
      <alignment horizontal="center" vertical="center"/>
    </xf>
    <xf numFmtId="0" fontId="54" fillId="3" borderId="14">
      <alignment horizontal="center" vertical="center"/>
    </xf>
    <xf numFmtId="0" fontId="54" fillId="3" borderId="14">
      <alignment horizontal="center" vertical="center"/>
    </xf>
    <xf numFmtId="0" fontId="54" fillId="3" borderId="14">
      <alignment horizontal="center" vertical="center"/>
    </xf>
    <xf numFmtId="0" fontId="55" fillId="38" borderId="14">
      <alignment horizontal="center"/>
    </xf>
    <xf numFmtId="0" fontId="56" fillId="39" borderId="14">
      <alignment horizontal="center" vertical="center"/>
    </xf>
    <xf numFmtId="0" fontId="56" fillId="39" borderId="14">
      <alignment horizontal="center" vertical="center"/>
    </xf>
    <xf numFmtId="0" fontId="57" fillId="39" borderId="14">
      <alignment horizontal="center" vertical="center"/>
    </xf>
    <xf numFmtId="0" fontId="58" fillId="48" borderId="18">
      <alignment horizontal="center" vertical="center"/>
    </xf>
    <xf numFmtId="171" fontId="21" fillId="0" borderId="0" applyFont="0" applyFill="0" applyBorder="0" applyAlignment="0" applyProtection="0"/>
    <xf numFmtId="0" fontId="60" fillId="0" borderId="0" applyNumberFormat="0" applyFill="0" applyBorder="0" applyAlignment="0" applyProtection="0"/>
    <xf numFmtId="0" fontId="62" fillId="0" borderId="20" applyNumberFormat="0" applyFill="0" applyAlignment="0" applyProtection="0"/>
    <xf numFmtId="0" fontId="63" fillId="0" borderId="0" applyNumberFormat="0" applyFill="0" applyBorder="0" applyAlignment="0" applyProtection="0">
      <alignment vertical="top"/>
      <protection locked="0"/>
    </xf>
    <xf numFmtId="0" fontId="64" fillId="49" borderId="0" applyNumberFormat="0" applyBorder="0" applyAlignment="0" applyProtection="0"/>
    <xf numFmtId="0" fontId="64" fillId="86" borderId="0" applyNumberFormat="0" applyBorder="0" applyAlignment="0" applyProtection="0"/>
    <xf numFmtId="0" fontId="67" fillId="50" borderId="7">
      <alignment vertical="top" wrapText="1"/>
    </xf>
    <xf numFmtId="0" fontId="68" fillId="0" borderId="21" applyNumberFormat="0" applyAlignment="0" applyProtection="0">
      <alignment horizontal="left" vertical="center"/>
    </xf>
    <xf numFmtId="0" fontId="68" fillId="0" borderId="22">
      <alignment horizontal="left" vertical="center"/>
    </xf>
    <xf numFmtId="0" fontId="164" fillId="0" borderId="56" applyNumberFormat="0" applyFill="0" applyAlignment="0" applyProtection="0"/>
    <xf numFmtId="0" fontId="165" fillId="0" borderId="28" applyNumberFormat="0" applyFill="0" applyAlignment="0" applyProtection="0"/>
    <xf numFmtId="0" fontId="166" fillId="0" borderId="57" applyNumberFormat="0" applyFill="0" applyAlignment="0" applyProtection="0"/>
    <xf numFmtId="0" fontId="166" fillId="0" borderId="0" applyNumberFormat="0" applyFill="0" applyBorder="0" applyAlignment="0" applyProtection="0"/>
    <xf numFmtId="0" fontId="70" fillId="3" borderId="7" applyNumberFormat="0">
      <alignment horizontal="left" vertical="top" wrapText="1"/>
    </xf>
    <xf numFmtId="0" fontId="72" fillId="0" borderId="23" applyNumberFormat="0" applyFill="0" applyAlignment="0" applyProtection="0"/>
    <xf numFmtId="0" fontId="167" fillId="35" borderId="5" applyNumberFormat="0" applyAlignment="0" applyProtection="0"/>
    <xf numFmtId="0" fontId="74" fillId="0" borderId="0" applyNumberFormat="0" applyFill="0" applyBorder="0" applyAlignment="0">
      <protection locked="0"/>
    </xf>
    <xf numFmtId="0" fontId="80" fillId="20" borderId="5" applyNumberFormat="0" applyAlignment="0" applyProtection="0"/>
    <xf numFmtId="0" fontId="4" fillId="13" borderId="17" applyNumberFormat="0" applyFont="0" applyAlignment="0" applyProtection="0"/>
    <xf numFmtId="0" fontId="23" fillId="33" borderId="0" applyNumberFormat="0" applyBorder="0" applyAlignment="0" applyProtection="0"/>
    <xf numFmtId="0" fontId="23" fillId="28" borderId="0" applyNumberFormat="0" applyBorder="0" applyAlignment="0" applyProtection="0"/>
    <xf numFmtId="0" fontId="23" fillId="18" borderId="0" applyNumberFormat="0" applyBorder="0" applyAlignment="0" applyProtection="0"/>
    <xf numFmtId="0" fontId="23" fillId="54" borderId="0" applyNumberFormat="0" applyBorder="0" applyAlignment="0" applyProtection="0"/>
    <xf numFmtId="0" fontId="23" fillId="33" borderId="0" applyNumberFormat="0" applyBorder="0" applyAlignment="0" applyProtection="0"/>
    <xf numFmtId="0" fontId="23" fillId="55" borderId="0" applyNumberFormat="0" applyBorder="0" applyAlignment="0" applyProtection="0"/>
    <xf numFmtId="0" fontId="65" fillId="56" borderId="0" applyNumberFormat="0" applyBorder="0" applyAlignment="0" applyProtection="0"/>
    <xf numFmtId="0" fontId="81" fillId="14" borderId="26" applyNumberFormat="0" applyAlignment="0" applyProtection="0"/>
    <xf numFmtId="0" fontId="82" fillId="0" borderId="27" applyNumberFormat="0" applyFill="0" applyAlignment="0" applyProtection="0"/>
    <xf numFmtId="0" fontId="83" fillId="0" borderId="28" applyNumberFormat="0" applyFill="0" applyAlignment="0" applyProtection="0"/>
    <xf numFmtId="0" fontId="84" fillId="0" borderId="29" applyNumberFormat="0" applyFill="0" applyAlignment="0" applyProtection="0"/>
    <xf numFmtId="0" fontId="84" fillId="0" borderId="0" applyNumberFormat="0" applyFill="0" applyBorder="0" applyAlignment="0" applyProtection="0"/>
    <xf numFmtId="0" fontId="168" fillId="0" borderId="23" applyNumberFormat="0" applyFill="0" applyAlignment="0" applyProtection="0"/>
    <xf numFmtId="0" fontId="59" fillId="0" borderId="0" applyNumberFormat="0" applyFill="0" applyBorder="0" applyAlignment="0" applyProtection="0"/>
    <xf numFmtId="0" fontId="78" fillId="3" borderId="31"/>
    <xf numFmtId="0" fontId="78" fillId="3" borderId="14"/>
    <xf numFmtId="0" fontId="78" fillId="3" borderId="32"/>
    <xf numFmtId="0" fontId="78" fillId="3" borderId="31"/>
    <xf numFmtId="0" fontId="78" fillId="3" borderId="33">
      <protection hidden="1"/>
    </xf>
    <xf numFmtId="0" fontId="85" fillId="31" borderId="34">
      <alignment horizontal="center" vertical="center"/>
    </xf>
    <xf numFmtId="0" fontId="86" fillId="2" borderId="5">
      <alignment horizontal="center" vertical="center"/>
      <protection locked="0"/>
    </xf>
    <xf numFmtId="0" fontId="86" fillId="31" borderId="35">
      <alignment horizontal="centerContinuous" vertical="center"/>
    </xf>
    <xf numFmtId="0" fontId="87" fillId="3" borderId="36">
      <alignment horizontal="centerContinuous"/>
    </xf>
    <xf numFmtId="0" fontId="88" fillId="3" borderId="36">
      <alignment horizontal="centerContinuous"/>
    </xf>
    <xf numFmtId="0" fontId="88" fillId="3" borderId="37">
      <alignment horizontal="centerContinuous"/>
    </xf>
    <xf numFmtId="0" fontId="89" fillId="3" borderId="14"/>
    <xf numFmtId="0" fontId="88" fillId="3" borderId="33"/>
    <xf numFmtId="0" fontId="89" fillId="3" borderId="31"/>
    <xf numFmtId="0" fontId="90" fillId="3" borderId="32"/>
    <xf numFmtId="0" fontId="91" fillId="57" borderId="0" applyNumberFormat="0" applyBorder="0" applyAlignment="0" applyProtection="0"/>
    <xf numFmtId="0" fontId="91" fillId="35" borderId="0" applyNumberFormat="0" applyBorder="0" applyAlignment="0" applyProtection="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21" fillId="0" borderId="0"/>
    <xf numFmtId="0" fontId="3" fillId="0" borderId="0"/>
    <xf numFmtId="0" fontId="4" fillId="0" borderId="0"/>
    <xf numFmtId="0" fontId="4" fillId="0" borderId="0"/>
    <xf numFmtId="0" fontId="94" fillId="3" borderId="0">
      <protection locked="0"/>
    </xf>
    <xf numFmtId="0" fontId="95" fillId="3" borderId="0">
      <protection hidden="1"/>
    </xf>
    <xf numFmtId="0" fontId="4" fillId="34"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0" fontId="27" fillId="13" borderId="17" applyNumberFormat="0" applyFont="0" applyAlignment="0" applyProtection="0"/>
    <xf numFmtId="0" fontId="4" fillId="58" borderId="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7" fillId="16" borderId="0" applyNumberFormat="0" applyBorder="0" applyAlignment="0" applyProtection="0"/>
    <xf numFmtId="0" fontId="132" fillId="73" borderId="26" applyNumberFormat="0" applyAlignment="0" applyProtection="0"/>
    <xf numFmtId="0" fontId="98" fillId="0" borderId="39" applyNumberFormat="0" applyFill="0" applyAlignment="0" applyProtection="0"/>
    <xf numFmtId="0" fontId="99" fillId="38" borderId="14">
      <alignment horizontal="center" vertical="center"/>
    </xf>
    <xf numFmtId="0" fontId="29" fillId="59" borderId="0" applyNumberFormat="0" applyBorder="0" applyAlignment="0" applyProtection="0"/>
    <xf numFmtId="0" fontId="4" fillId="0" borderId="0"/>
    <xf numFmtId="0" fontId="4" fillId="0" borderId="0"/>
    <xf numFmtId="0" fontId="25" fillId="85" borderId="0" applyNumberFormat="0" applyBorder="0" applyAlignment="0" applyProtection="0"/>
    <xf numFmtId="0" fontId="4" fillId="0" borderId="0"/>
    <xf numFmtId="0" fontId="100" fillId="60" borderId="41" applyNumberFormat="0" applyProtection="0">
      <alignment horizontal="left" vertical="top" indent="1"/>
    </xf>
    <xf numFmtId="0" fontId="100" fillId="57" borderId="41" applyNumberFormat="0" applyProtection="0">
      <alignment horizontal="left" vertical="top" indent="1"/>
    </xf>
    <xf numFmtId="0" fontId="4" fillId="0" borderId="0"/>
    <xf numFmtId="0" fontId="4" fillId="0" borderId="0"/>
    <xf numFmtId="0" fontId="4" fillId="0" borderId="0"/>
    <xf numFmtId="0" fontId="4" fillId="0" borderId="0"/>
    <xf numFmtId="0" fontId="25" fillId="8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25" fillId="83" borderId="0" applyNumberFormat="0" applyBorder="0" applyAlignment="0" applyProtection="0"/>
    <xf numFmtId="0" fontId="4" fillId="0" borderId="0"/>
    <xf numFmtId="0" fontId="4" fillId="0" borderId="0"/>
    <xf numFmtId="0" fontId="4" fillId="0" borderId="0"/>
    <xf numFmtId="0" fontId="4" fillId="0" borderId="0"/>
    <xf numFmtId="0" fontId="25" fillId="27" borderId="0" applyNumberFormat="0" applyBorder="0" applyAlignment="0" applyProtection="0"/>
    <xf numFmtId="0" fontId="4" fillId="0" borderId="0"/>
    <xf numFmtId="0" fontId="4" fillId="0" borderId="0"/>
    <xf numFmtId="0" fontId="25" fillId="82" borderId="0" applyNumberFormat="0" applyBorder="0" applyAlignment="0" applyProtection="0"/>
    <xf numFmtId="0" fontId="4" fillId="0" borderId="0"/>
    <xf numFmtId="0" fontId="4" fillId="0" borderId="0"/>
    <xf numFmtId="0" fontId="4" fillId="65" borderId="41"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0" borderId="0"/>
    <xf numFmtId="0" fontId="4" fillId="65" borderId="41" applyNumberFormat="0" applyProtection="0">
      <alignment horizontal="left" vertical="top" indent="1"/>
    </xf>
    <xf numFmtId="0" fontId="4" fillId="17" borderId="41" applyNumberFormat="0" applyProtection="0">
      <alignment horizontal="left" vertical="top" indent="1"/>
    </xf>
    <xf numFmtId="0" fontId="4" fillId="17" borderId="41" applyNumberFormat="0" applyProtection="0">
      <alignment horizontal="left" vertical="top" indent="1"/>
    </xf>
    <xf numFmtId="0" fontId="4" fillId="0" borderId="0"/>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0" borderId="0"/>
    <xf numFmtId="0" fontId="4" fillId="61" borderId="41" applyNumberFormat="0" applyProtection="0">
      <alignment horizontal="left" vertical="top" indent="1"/>
    </xf>
    <xf numFmtId="0" fontId="4" fillId="11" borderId="41" applyNumberFormat="0" applyProtection="0">
      <alignment horizontal="left" vertical="top" indent="1"/>
    </xf>
    <xf numFmtId="0" fontId="4" fillId="11" borderId="41" applyNumberFormat="0" applyProtection="0">
      <alignment horizontal="left" vertical="top" indent="1"/>
    </xf>
    <xf numFmtId="0" fontId="4" fillId="0" borderId="0"/>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0" borderId="0"/>
    <xf numFmtId="0" fontId="4" fillId="66" borderId="41" applyNumberFormat="0" applyProtection="0">
      <alignment horizontal="left" vertical="top" indent="1"/>
    </xf>
    <xf numFmtId="0" fontId="4" fillId="15" borderId="41" applyNumberFormat="0" applyProtection="0">
      <alignment horizontal="left" vertical="top" indent="1"/>
    </xf>
    <xf numFmtId="0" fontId="4" fillId="15" borderId="41" applyNumberFormat="0" applyProtection="0">
      <alignment horizontal="left" vertical="top" indent="1"/>
    </xf>
    <xf numFmtId="0" fontId="4" fillId="0" borderId="0"/>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0" borderId="0"/>
    <xf numFmtId="0" fontId="4" fillId="67" borderId="41" applyNumberFormat="0" applyProtection="0">
      <alignment horizontal="left" vertical="top" indent="1"/>
    </xf>
    <xf numFmtId="0" fontId="4" fillId="42" borderId="41" applyNumberFormat="0" applyProtection="0">
      <alignment horizontal="left" vertical="top" indent="1"/>
    </xf>
    <xf numFmtId="0" fontId="4" fillId="42" borderId="41" applyNumberFormat="0" applyProtection="0">
      <alignment horizontal="left" vertical="top" indent="1"/>
    </xf>
    <xf numFmtId="0" fontId="4" fillId="0" borderId="0"/>
    <xf numFmtId="0" fontId="4" fillId="0" borderId="0"/>
    <xf numFmtId="0" fontId="4" fillId="14" borderId="2" applyNumberFormat="0">
      <protection locked="0"/>
    </xf>
    <xf numFmtId="0" fontId="4" fillId="14" borderId="2" applyNumberFormat="0">
      <protection locked="0"/>
    </xf>
    <xf numFmtId="0" fontId="103" fillId="17" borderId="43" applyBorder="0"/>
    <xf numFmtId="0" fontId="25" fillId="80" borderId="0" applyNumberFormat="0" applyBorder="0" applyAlignment="0" applyProtection="0"/>
    <xf numFmtId="0" fontId="4" fillId="0" borderId="0"/>
    <xf numFmtId="0" fontId="4" fillId="0" borderId="0"/>
    <xf numFmtId="0" fontId="4" fillId="0" borderId="0"/>
    <xf numFmtId="0" fontId="35" fillId="51" borderId="41" applyNumberFormat="0" applyProtection="0">
      <alignment horizontal="left" vertical="top" indent="1"/>
    </xf>
    <xf numFmtId="0" fontId="35" fillId="13" borderId="41" applyNumberFormat="0" applyProtection="0">
      <alignment horizontal="left" vertical="top" indent="1"/>
    </xf>
    <xf numFmtId="0" fontId="4" fillId="0" borderId="0"/>
    <xf numFmtId="0" fontId="4" fillId="0" borderId="0"/>
    <xf numFmtId="0" fontId="35" fillId="61" borderId="41" applyNumberFormat="0" applyProtection="0">
      <alignment horizontal="left" vertical="top" indent="1"/>
    </xf>
    <xf numFmtId="0" fontId="35" fillId="11" borderId="41" applyNumberFormat="0" applyProtection="0">
      <alignment horizontal="left" vertical="top" indent="1"/>
    </xf>
    <xf numFmtId="0" fontId="4" fillId="0" borderId="0"/>
    <xf numFmtId="0" fontId="4" fillId="0" borderId="0"/>
    <xf numFmtId="0" fontId="66" fillId="69" borderId="2"/>
    <xf numFmtId="0" fontId="4" fillId="0" borderId="0"/>
    <xf numFmtId="0" fontId="107" fillId="70" borderId="0"/>
    <xf numFmtId="0" fontId="108" fillId="70" borderId="0"/>
    <xf numFmtId="0" fontId="109" fillId="70" borderId="44"/>
    <xf numFmtId="0" fontId="109" fillId="70" borderId="0"/>
    <xf numFmtId="0" fontId="107" fillId="2" borderId="44">
      <protection locked="0"/>
    </xf>
    <xf numFmtId="0" fontId="107" fillId="70" borderId="0"/>
    <xf numFmtId="0" fontId="110" fillId="48" borderId="0"/>
    <xf numFmtId="0" fontId="110" fillId="71" borderId="0"/>
    <xf numFmtId="0" fontId="110" fillId="72" borderId="0"/>
    <xf numFmtId="0" fontId="92" fillId="20" borderId="0" applyNumberFormat="0" applyBorder="0" applyAlignment="0" applyProtection="0"/>
    <xf numFmtId="0" fontId="111" fillId="0" borderId="0" applyNumberFormat="0" applyFill="0" applyBorder="0" applyAlignment="0" applyProtection="0"/>
    <xf numFmtId="0" fontId="4" fillId="0" borderId="0"/>
    <xf numFmtId="0" fontId="4" fillId="0" borderId="0"/>
    <xf numFmtId="0" fontId="115" fillId="73" borderId="0"/>
    <xf numFmtId="0" fontId="115" fillId="73" borderId="0"/>
    <xf numFmtId="0" fontId="115" fillId="73" borderId="0"/>
    <xf numFmtId="0" fontId="115" fillId="73" borderId="0"/>
    <xf numFmtId="0" fontId="115" fillId="73" borderId="0"/>
    <xf numFmtId="0" fontId="115" fillId="73" borderId="0"/>
    <xf numFmtId="0" fontId="115" fillId="73" borderId="0"/>
    <xf numFmtId="0" fontId="115" fillId="73" borderId="0"/>
    <xf numFmtId="0" fontId="52" fillId="0" borderId="0" applyNumberFormat="0" applyFill="0" applyBorder="0" applyProtection="0">
      <alignment horizontal="center"/>
    </xf>
    <xf numFmtId="0" fontId="116" fillId="0" borderId="0" applyNumberFormat="0" applyFill="0" applyBorder="0" applyProtection="0">
      <alignment horizontal="center"/>
    </xf>
    <xf numFmtId="0" fontId="117" fillId="0" borderId="0"/>
    <xf numFmtId="0" fontId="32" fillId="0" borderId="45" applyNumberFormat="0" applyAlignment="0" applyProtection="0"/>
    <xf numFmtId="0" fontId="4" fillId="0" borderId="0" applyNumberFormat="0" applyFont="0" applyAlignment="0" applyProtection="0"/>
    <xf numFmtId="0" fontId="118" fillId="0" borderId="45" applyNumberFormat="0" applyAlignment="0" applyProtection="0">
      <alignment horizontal="left" vertical="top"/>
    </xf>
    <xf numFmtId="0" fontId="119" fillId="0" borderId="0" applyNumberFormat="0" applyProtection="0">
      <alignment horizontal="left" vertical="top"/>
    </xf>
    <xf numFmtId="0" fontId="4" fillId="0" borderId="0" applyNumberFormat="0" applyFont="0" applyAlignment="0" applyProtection="0"/>
    <xf numFmtId="0" fontId="119" fillId="0" borderId="0" applyNumberFormat="0" applyFill="0" applyBorder="0" applyProtection="0"/>
    <xf numFmtId="0" fontId="120" fillId="0" borderId="0" applyNumberFormat="0" applyFill="0" applyBorder="0" applyProtection="0">
      <alignment vertical="top"/>
    </xf>
    <xf numFmtId="0" fontId="121" fillId="0" borderId="22" applyNumberFormat="0" applyProtection="0">
      <alignment horizontal="left" vertical="top"/>
    </xf>
    <xf numFmtId="0" fontId="121" fillId="0" borderId="22" applyNumberFormat="0" applyProtection="0">
      <alignment horizontal="right" vertical="top"/>
    </xf>
    <xf numFmtId="0" fontId="118" fillId="0" borderId="0" applyNumberFormat="0" applyProtection="0">
      <alignment horizontal="left" vertical="top"/>
    </xf>
    <xf numFmtId="0" fontId="118" fillId="0" borderId="0" applyNumberFormat="0" applyProtection="0">
      <alignment horizontal="right" vertical="top"/>
    </xf>
    <xf numFmtId="0" fontId="32" fillId="0" borderId="0" applyNumberFormat="0" applyProtection="0">
      <alignment horizontal="left" vertical="top"/>
    </xf>
    <xf numFmtId="0" fontId="32" fillId="0" borderId="0" applyNumberFormat="0" applyProtection="0">
      <alignment horizontal="righ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0" fontId="118" fillId="0" borderId="22" applyNumberFormat="0" applyFill="0" applyAlignment="0" applyProtection="0"/>
    <xf numFmtId="0" fontId="32" fillId="0" borderId="49" applyNumberFormat="0" applyFont="0" applyFill="0" applyAlignment="0" applyProtection="0">
      <alignment horizontal="left" vertical="top"/>
    </xf>
    <xf numFmtId="0" fontId="118" fillId="0" borderId="7" applyNumberFormat="0" applyFill="0" applyAlignment="0" applyProtection="0">
      <alignment vertical="top"/>
    </xf>
    <xf numFmtId="0" fontId="123" fillId="14" borderId="5" applyNumberFormat="0" applyAlignment="0" applyProtection="0"/>
    <xf numFmtId="9" fontId="21" fillId="0" borderId="0" applyFont="0" applyFill="0" applyBorder="0" applyAlignment="0" applyProtection="0"/>
    <xf numFmtId="0" fontId="126" fillId="3" borderId="8">
      <alignment horizontal="center"/>
    </xf>
    <xf numFmtId="0" fontId="130" fillId="0" borderId="0" applyNumberFormat="0" applyFill="0" applyBorder="0" applyAlignment="0" applyProtection="0"/>
    <xf numFmtId="0" fontId="169" fillId="0" borderId="0" applyNumberFormat="0" applyFill="0" applyBorder="0" applyAlignment="0" applyProtection="0"/>
    <xf numFmtId="0" fontId="53" fillId="0" borderId="53" applyNumberFormat="0" applyFill="0" applyAlignment="0" applyProtection="0"/>
    <xf numFmtId="0" fontId="53" fillId="0" borderId="58" applyNumberFormat="0" applyFill="0" applyAlignment="0" applyProtection="0"/>
    <xf numFmtId="0" fontId="131" fillId="0" borderId="54" applyNumberFormat="0" applyFill="0" applyBorder="0" applyAlignment="0" applyProtection="0">
      <alignment vertical="center"/>
    </xf>
    <xf numFmtId="0" fontId="132" fillId="19" borderId="26" applyNumberFormat="0" applyAlignment="0" applyProtection="0"/>
    <xf numFmtId="0" fontId="75" fillId="3" borderId="8"/>
    <xf numFmtId="0" fontId="133"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4" fillId="14" borderId="0"/>
    <xf numFmtId="0" fontId="16" fillId="0" borderId="0" applyNumberFormat="0" applyFont="0" applyFill="0" applyBorder="0" applyProtection="0">
      <alignment vertical="top" wrapText="1"/>
    </xf>
    <xf numFmtId="0" fontId="22" fillId="0" borderId="0" applyNumberFormat="0" applyFont="0" applyFill="0" applyBorder="0" applyProtection="0">
      <alignment vertical="top" wrapText="1"/>
    </xf>
    <xf numFmtId="0" fontId="22" fillId="0" borderId="2" applyNumberFormat="0" applyFont="0" applyFill="0" applyProtection="0">
      <alignment horizontal="distributed" vertical="center" wrapText="1" justifyLastLine="1"/>
    </xf>
    <xf numFmtId="0" fontId="136" fillId="0" borderId="0">
      <alignment wrapText="1"/>
    </xf>
    <xf numFmtId="0" fontId="3" fillId="0" borderId="0"/>
    <xf numFmtId="0" fontId="16" fillId="0" borderId="0" applyNumberFormat="0" applyFont="0" applyFill="0" applyBorder="0" applyProtection="0">
      <alignment vertical="center"/>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167" fillId="35" borderId="5" applyNumberFormat="0" applyAlignment="0" applyProtection="0"/>
    <xf numFmtId="0" fontId="25" fillId="85" borderId="0" applyNumberFormat="0" applyBorder="0" applyAlignment="0" applyProtection="0"/>
    <xf numFmtId="0" fontId="25" fillId="84" borderId="0" applyNumberFormat="0" applyBorder="0" applyAlignment="0" applyProtection="0"/>
    <xf numFmtId="0" fontId="25" fillId="83" borderId="0" applyNumberFormat="0" applyBorder="0" applyAlignment="0" applyProtection="0"/>
    <xf numFmtId="0" fontId="25" fillId="27" borderId="0" applyNumberFormat="0" applyBorder="0" applyAlignment="0" applyProtection="0"/>
    <xf numFmtId="0" fontId="25" fillId="82" borderId="0" applyNumberFormat="0" applyBorder="0" applyAlignment="0" applyProtection="0"/>
    <xf numFmtId="0" fontId="25" fillId="80" borderId="0" applyNumberFormat="0" applyBorder="0" applyAlignment="0" applyProtection="0"/>
    <xf numFmtId="0" fontId="3" fillId="0" borderId="0"/>
    <xf numFmtId="0" fontId="4" fillId="0" borderId="0"/>
    <xf numFmtId="0" fontId="4" fillId="0" borderId="0"/>
    <xf numFmtId="186" fontId="3" fillId="0" borderId="0"/>
    <xf numFmtId="186" fontId="3" fillId="0" borderId="0"/>
    <xf numFmtId="0" fontId="175" fillId="0" borderId="0"/>
    <xf numFmtId="0" fontId="175" fillId="0" borderId="0"/>
    <xf numFmtId="0" fontId="175" fillId="0" borderId="0"/>
    <xf numFmtId="0" fontId="17" fillId="0" borderId="0"/>
    <xf numFmtId="0" fontId="176" fillId="0" borderId="0"/>
    <xf numFmtId="1" fontId="177" fillId="89" borderId="59" applyNumberFormat="0" applyBorder="0" applyAlignment="0">
      <alignment horizontal="center" vertical="top" wrapText="1"/>
      <protection hidden="1"/>
    </xf>
    <xf numFmtId="177" fontId="103" fillId="0" borderId="0" applyBorder="0">
      <alignment horizontal="right"/>
    </xf>
    <xf numFmtId="177" fontId="103" fillId="0" borderId="60" applyAlignment="0">
      <alignment horizontal="right"/>
    </xf>
    <xf numFmtId="171" fontId="4" fillId="0" borderId="0" applyFont="0" applyFill="0" applyBorder="0" applyAlignment="0" applyProtection="0"/>
    <xf numFmtId="0" fontId="178" fillId="0" borderId="0"/>
    <xf numFmtId="0" fontId="4" fillId="0" borderId="0" applyNumberFormat="0" applyFont="0" applyFill="0" applyBorder="0" applyAlignment="0" applyProtection="0"/>
    <xf numFmtId="169" fontId="4" fillId="0" borderId="0" applyFont="0" applyFill="0" applyBorder="0" applyAlignment="0" applyProtection="0"/>
    <xf numFmtId="173" fontId="4" fillId="0" borderId="0" applyFont="0" applyFill="0" applyBorder="0" applyAlignment="0" applyProtection="0"/>
    <xf numFmtId="173" fontId="3" fillId="0" borderId="0" applyFont="0" applyFill="0" applyBorder="0" applyAlignment="0" applyProtection="0"/>
    <xf numFmtId="1" fontId="179" fillId="90" borderId="61" applyNumberFormat="0" applyBorder="0" applyAlignment="0">
      <alignment horizontal="centerContinuous" vertical="center"/>
      <protection locked="0"/>
    </xf>
    <xf numFmtId="0" fontId="180" fillId="0" borderId="0" applyNumberFormat="0" applyFill="0" applyBorder="0" applyAlignment="0" applyProtection="0">
      <alignment vertical="top"/>
      <protection locked="0"/>
    </xf>
    <xf numFmtId="216" fontId="66" fillId="51" borderId="0">
      <alignment horizontal="center"/>
    </xf>
    <xf numFmtId="0" fontId="4" fillId="0" borderId="0"/>
    <xf numFmtId="0" fontId="21" fillId="0" borderId="0"/>
    <xf numFmtId="0" fontId="3" fillId="0" borderId="0"/>
    <xf numFmtId="0" fontId="3" fillId="0" borderId="0"/>
    <xf numFmtId="0" fontId="4" fillId="0" borderId="0"/>
    <xf numFmtId="0" fontId="4" fillId="0" borderId="0"/>
    <xf numFmtId="0" fontId="51" fillId="0" borderId="0"/>
    <xf numFmtId="0" fontId="51" fillId="0" borderId="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1" fontId="181" fillId="3" borderId="0">
      <alignment horizontal="center"/>
    </xf>
    <xf numFmtId="4" fontId="5" fillId="65" borderId="0" applyNumberFormat="0" applyProtection="0">
      <alignment horizontal="left" vertical="center" indent="1"/>
    </xf>
    <xf numFmtId="4" fontId="35" fillId="90" borderId="26" applyNumberFormat="0" applyProtection="0">
      <alignment horizontal="right" vertical="center"/>
    </xf>
    <xf numFmtId="4" fontId="102" fillId="66" borderId="41" applyNumberFormat="0" applyProtection="0">
      <alignment horizontal="left" vertical="center" indent="1"/>
    </xf>
    <xf numFmtId="4" fontId="105" fillId="61" borderId="64" applyNumberFormat="0" applyProtection="0">
      <alignment horizontal="left" vertical="center" indent="1"/>
    </xf>
    <xf numFmtId="38" fontId="87" fillId="91" borderId="65" applyNumberFormat="0" applyFont="0" applyAlignment="0">
      <alignment vertical="top" wrapText="1"/>
      <protection locked="0"/>
    </xf>
    <xf numFmtId="9" fontId="4" fillId="0" borderId="0" applyFont="0" applyFill="0" applyBorder="0" applyAlignment="0" applyProtection="0"/>
    <xf numFmtId="9" fontId="4" fillId="0" borderId="0" applyFont="0" applyFill="0" applyBorder="0" applyAlignment="0" applyProtection="0"/>
    <xf numFmtId="49" fontId="88" fillId="0" borderId="0" applyFont="0" applyFill="0" applyBorder="0" applyAlignment="0" applyProtection="0"/>
    <xf numFmtId="202" fontId="77" fillId="3" borderId="0">
      <protection hidden="1"/>
    </xf>
    <xf numFmtId="177" fontId="182" fillId="0" borderId="0"/>
    <xf numFmtId="177" fontId="103" fillId="0" borderId="63"/>
    <xf numFmtId="217" fontId="181" fillId="3" borderId="59" applyBorder="0">
      <alignment horizontal="right" vertical="center"/>
      <protection locked="0"/>
    </xf>
    <xf numFmtId="0" fontId="183" fillId="92" borderId="65" applyNumberFormat="0" applyAlignment="0"/>
    <xf numFmtId="0" fontId="184" fillId="93" borderId="65" applyNumberFormat="0" applyFont="0" applyAlignment="0"/>
    <xf numFmtId="0" fontId="185" fillId="3" borderId="0" applyNumberFormat="0" applyFont="0" applyAlignment="0"/>
    <xf numFmtId="1" fontId="4" fillId="0" borderId="0">
      <alignment horizontal="center"/>
    </xf>
    <xf numFmtId="0" fontId="4" fillId="0" borderId="0"/>
    <xf numFmtId="186" fontId="3" fillId="0" borderId="0"/>
    <xf numFmtId="186" fontId="3" fillId="0" borderId="0"/>
    <xf numFmtId="186" fontId="3" fillId="0" borderId="0"/>
    <xf numFmtId="186" fontId="3" fillId="0" borderId="0"/>
    <xf numFmtId="186"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17" fillId="0" borderId="0"/>
    <xf numFmtId="228" fontId="209" fillId="0" borderId="0">
      <protection locked="0"/>
    </xf>
    <xf numFmtId="0" fontId="175" fillId="0" borderId="0"/>
    <xf numFmtId="0" fontId="175" fillId="0" borderId="0"/>
    <xf numFmtId="0" fontId="175" fillId="0" borderId="0"/>
    <xf numFmtId="227" fontId="173"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219" fontId="173" fillId="0" borderId="0" applyFont="0" applyFill="0" applyBorder="0" applyAlignment="0" applyProtection="0"/>
    <xf numFmtId="0" fontId="175" fillId="0" borderId="0"/>
    <xf numFmtId="219" fontId="173" fillId="0" borderId="0" applyFont="0" applyFill="0" applyBorder="0" applyAlignment="0" applyProtection="0"/>
    <xf numFmtId="219" fontId="173" fillId="0" borderId="0" applyFont="0" applyFill="0" applyBorder="0" applyAlignment="0" applyProtection="0"/>
    <xf numFmtId="226" fontId="187" fillId="0" borderId="0" applyFont="0" applyFill="0" applyBorder="0" applyAlignment="0" applyProtection="0"/>
    <xf numFmtId="225" fontId="187" fillId="0" borderId="0" applyFont="0" applyFill="0" applyBorder="0" applyAlignment="0" applyProtection="0"/>
    <xf numFmtId="224" fontId="187" fillId="0" borderId="0" applyFont="0" applyFill="0" applyBorder="0" applyAlignment="0" applyProtection="0"/>
    <xf numFmtId="223" fontId="208" fillId="0" borderId="0" applyFont="0" applyBorder="0" applyAlignment="0"/>
    <xf numFmtId="0" fontId="23" fillId="36" borderId="0" applyNumberFormat="0" applyBorder="0" applyAlignment="0" applyProtection="0"/>
    <xf numFmtId="0" fontId="23" fillId="33" borderId="0" applyNumberFormat="0" applyBorder="0" applyAlignment="0" applyProtection="0"/>
    <xf numFmtId="0" fontId="23" fillId="32" borderId="0" applyNumberFormat="0" applyBorder="0" applyAlignment="0" applyProtection="0"/>
    <xf numFmtId="0" fontId="23" fillId="18" borderId="0" applyNumberFormat="0" applyBorder="0" applyAlignment="0" applyProtection="0"/>
    <xf numFmtId="0" fontId="23" fillId="28" borderId="0" applyNumberFormat="0" applyBorder="0" applyAlignment="0" applyProtection="0"/>
    <xf numFmtId="0" fontId="23" fillId="24" borderId="0" applyNumberFormat="0" applyBorder="0" applyAlignment="0" applyProtection="0"/>
    <xf numFmtId="222" fontId="187" fillId="0" borderId="68" applyFont="0" applyFill="0" applyBorder="0" applyProtection="0">
      <alignment horizontal="center"/>
      <protection locked="0"/>
    </xf>
    <xf numFmtId="0" fontId="207" fillId="0" borderId="0" applyNumberFormat="0" applyFill="0" applyBorder="0" applyAlignment="0" applyProtection="0"/>
    <xf numFmtId="0" fontId="207" fillId="0" borderId="29" applyNumberFormat="0" applyFill="0" applyAlignment="0" applyProtection="0"/>
    <xf numFmtId="0" fontId="206" fillId="0" borderId="28" applyNumberFormat="0" applyFill="0" applyAlignment="0" applyProtection="0"/>
    <xf numFmtId="0" fontId="205" fillId="0" borderId="27" applyNumberFormat="0" applyFill="0" applyAlignment="0" applyProtection="0"/>
    <xf numFmtId="0" fontId="169" fillId="0" borderId="0" applyNumberFormat="0" applyFill="0" applyBorder="0" applyAlignment="0" applyProtection="0"/>
    <xf numFmtId="221" fontId="204" fillId="51" borderId="0">
      <alignment horizontal="center" vertical="top" wrapText="1"/>
    </xf>
    <xf numFmtId="0" fontId="39" fillId="40" borderId="10" applyNumberFormat="0" applyAlignment="0" applyProtection="0"/>
    <xf numFmtId="0" fontId="203" fillId="0" borderId="0" applyFill="0" applyBorder="0" applyProtection="0">
      <alignment horizontal="center"/>
      <protection locked="0"/>
    </xf>
    <xf numFmtId="0" fontId="39" fillId="40" borderId="10" applyNumberFormat="0" applyAlignment="0" applyProtection="0"/>
    <xf numFmtId="0" fontId="202" fillId="0" borderId="20" applyNumberFormat="0" applyFill="0" applyAlignment="0" applyProtection="0"/>
    <xf numFmtId="0" fontId="25" fillId="80" borderId="0" applyNumberFormat="0" applyBorder="0" applyAlignment="0" applyProtection="0"/>
    <xf numFmtId="0" fontId="4" fillId="0" borderId="0"/>
    <xf numFmtId="0" fontId="25" fillId="82" borderId="0" applyNumberFormat="0" applyBorder="0" applyAlignment="0" applyProtection="0"/>
    <xf numFmtId="0" fontId="37" fillId="19" borderId="5" applyNumberFormat="0" applyAlignment="0" applyProtection="0"/>
    <xf numFmtId="0" fontId="37" fillId="19" borderId="5" applyNumberFormat="0" applyAlignment="0" applyProtection="0"/>
    <xf numFmtId="0" fontId="25" fillId="27" borderId="0" applyNumberFormat="0" applyBorder="0" applyAlignment="0" applyProtection="0"/>
    <xf numFmtId="0" fontId="25" fillId="83" borderId="0" applyNumberFormat="0" applyBorder="0" applyAlignment="0" applyProtection="0"/>
    <xf numFmtId="0" fontId="25" fillId="84" borderId="0" applyNumberFormat="0" applyBorder="0" applyAlignment="0" applyProtection="0"/>
    <xf numFmtId="0" fontId="201" fillId="0" borderId="0"/>
    <xf numFmtId="0" fontId="25" fillId="85" borderId="0" applyNumberFormat="0" applyBorder="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30" fillId="28" borderId="67" applyNumberFormat="0" applyAlignment="0" applyProtection="0"/>
    <xf numFmtId="0" fontId="29" fillId="16" borderId="0" applyNumberFormat="0" applyBorder="0" applyAlignment="0" applyProtection="0"/>
    <xf numFmtId="0" fontId="4" fillId="0" borderId="0"/>
    <xf numFmtId="0" fontId="132" fillId="28" borderId="26" applyNumberFormat="0" applyAlignment="0" applyProtection="0"/>
    <xf numFmtId="0" fontId="200" fillId="19" borderId="3" applyNumberFormat="0" applyFont="0" applyBorder="0" applyAlignment="0" applyProtection="0">
      <protection hidden="1"/>
    </xf>
    <xf numFmtId="0" fontId="199" fillId="19" borderId="3" applyNumberFormat="0" applyFont="0" applyBorder="0" applyAlignment="0" applyProtection="0">
      <protection hidden="1"/>
    </xf>
    <xf numFmtId="0" fontId="198" fillId="0" borderId="3">
      <protection hidden="1"/>
    </xf>
    <xf numFmtId="0" fontId="194" fillId="36" borderId="0" applyNumberFormat="0" applyBorder="0" applyAlignment="0" applyProtection="0"/>
    <xf numFmtId="0" fontId="194" fillId="33" borderId="0" applyNumberFormat="0" applyBorder="0" applyAlignment="0" applyProtection="0"/>
    <xf numFmtId="0" fontId="194" fillId="17" borderId="0" applyNumberFormat="0" applyBorder="0" applyAlignment="0" applyProtection="0"/>
    <xf numFmtId="0" fontId="194" fillId="74" borderId="0" applyNumberFormat="0" applyBorder="0" applyAlignment="0" applyProtection="0"/>
    <xf numFmtId="0" fontId="194" fillId="36" borderId="0" applyNumberFormat="0" applyBorder="0" applyAlignment="0" applyProtection="0"/>
    <xf numFmtId="0" fontId="194" fillId="33" borderId="0" applyNumberFormat="0" applyBorder="0" applyAlignment="0" applyProtection="0"/>
    <xf numFmtId="0" fontId="25" fillId="10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5" fillId="85" borderId="0" applyNumberFormat="0" applyBorder="0" applyAlignment="0" applyProtection="0"/>
    <xf numFmtId="0" fontId="25" fillId="10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5" fillId="84" borderId="0" applyNumberFormat="0" applyBorder="0" applyAlignment="0" applyProtection="0"/>
    <xf numFmtId="0" fontId="25" fillId="104"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5" fillId="83" borderId="0" applyNumberFormat="0" applyBorder="0" applyAlignment="0" applyProtection="0"/>
    <xf numFmtId="0" fontId="25" fillId="103"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218" fontId="4" fillId="0" borderId="0" applyFont="0" applyFill="0" applyBorder="0" applyAlignment="0" applyProtection="0"/>
    <xf numFmtId="0" fontId="25" fillId="27" borderId="0" applyNumberFormat="0" applyBorder="0" applyAlignment="0" applyProtection="0"/>
    <xf numFmtId="0" fontId="25" fillId="82"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5" fillId="82" borderId="0" applyNumberFormat="0" applyBorder="0" applyAlignment="0" applyProtection="0"/>
    <xf numFmtId="0" fontId="25" fillId="8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171" fontId="124" fillId="0" borderId="0" applyFont="0" applyFill="0" applyBorder="0" applyAlignment="0" applyProtection="0"/>
    <xf numFmtId="0" fontId="23" fillId="24" borderId="0" applyNumberFormat="0" applyBorder="0" applyAlignment="0" applyProtection="0"/>
    <xf numFmtId="0" fontId="23" fillId="24" borderId="0" applyNumberFormat="0" applyBorder="0" applyAlignment="0" applyProtection="0"/>
    <xf numFmtId="171" fontId="21" fillId="0" borderId="0" applyFont="0" applyFill="0" applyBorder="0" applyAlignment="0" applyProtection="0"/>
    <xf numFmtId="0" fontId="23" fillId="24" borderId="0" applyNumberFormat="0" applyBorder="0" applyAlignment="0" applyProtection="0"/>
    <xf numFmtId="199" fontId="4" fillId="0" borderId="0" applyFont="0" applyFill="0" applyBorder="0" applyAlignment="0" applyProtection="0"/>
    <xf numFmtId="0" fontId="25" fillId="80" borderId="0" applyNumberFormat="0" applyBorder="0" applyAlignment="0" applyProtection="0"/>
    <xf numFmtId="168" fontId="4" fillId="0" borderId="0" applyFont="0" applyFill="0" applyBorder="0" applyAlignment="0" applyProtection="0"/>
    <xf numFmtId="166" fontId="4" fillId="0" borderId="0" applyFont="0" applyFill="0" applyBorder="0" applyAlignment="0" applyProtection="0"/>
    <xf numFmtId="0" fontId="197" fillId="0" borderId="0">
      <alignment horizontal="right"/>
    </xf>
    <xf numFmtId="220" fontId="196" fillId="0" borderId="0" applyFont="0" applyFill="0" applyBorder="0">
      <alignment horizontal="center"/>
    </xf>
    <xf numFmtId="0" fontId="195" fillId="62" borderId="0" applyNumberFormat="0" applyBorder="0" applyAlignment="0" applyProtection="0"/>
    <xf numFmtId="0" fontId="195" fillId="33" borderId="0" applyNumberFormat="0" applyBorder="0" applyAlignment="0" applyProtection="0"/>
    <xf numFmtId="0" fontId="195" fillId="32" borderId="0" applyNumberFormat="0" applyBorder="0" applyAlignment="0" applyProtection="0"/>
    <xf numFmtId="0" fontId="195" fillId="63" borderId="0" applyNumberFormat="0" applyBorder="0" applyAlignment="0" applyProtection="0"/>
    <xf numFmtId="0" fontId="195" fillId="12" borderId="0" applyNumberFormat="0" applyBorder="0" applyAlignment="0" applyProtection="0"/>
    <xf numFmtId="0" fontId="195" fillId="79" borderId="0" applyNumberFormat="0" applyBorder="0" applyAlignment="0" applyProtection="0"/>
    <xf numFmtId="0" fontId="23" fillId="62" borderId="0" applyNumberFormat="0" applyBorder="0" applyAlignment="0" applyProtection="0"/>
    <xf numFmtId="0" fontId="23" fillId="33" borderId="0" applyNumberFormat="0" applyBorder="0" applyAlignment="0" applyProtection="0"/>
    <xf numFmtId="0" fontId="23" fillId="32" borderId="0" applyNumberFormat="0" applyBorder="0" applyAlignment="0" applyProtection="0"/>
    <xf numFmtId="0" fontId="23" fillId="63" borderId="0" applyNumberFormat="0" applyBorder="0" applyAlignment="0" applyProtection="0"/>
    <xf numFmtId="0" fontId="186" fillId="0" borderId="0" applyNumberFormat="0" applyFill="0" applyBorder="0" applyAlignment="0" applyProtection="0">
      <alignment vertical="top"/>
      <protection locked="0"/>
    </xf>
    <xf numFmtId="0" fontId="23" fillId="12" borderId="0" applyNumberFormat="0" applyBorder="0" applyAlignment="0" applyProtection="0"/>
    <xf numFmtId="0" fontId="23" fillId="79" borderId="0" applyNumberFormat="0" applyBorder="0" applyAlignment="0" applyProtection="0"/>
    <xf numFmtId="0" fontId="23" fillId="62" borderId="0" applyNumberFormat="0" applyBorder="0" applyAlignment="0" applyProtection="0"/>
    <xf numFmtId="0" fontId="23" fillId="33" borderId="0" applyNumberFormat="0" applyBorder="0" applyAlignment="0" applyProtection="0"/>
    <xf numFmtId="0" fontId="23" fillId="32" borderId="0" applyNumberFormat="0" applyBorder="0" applyAlignment="0" applyProtection="0"/>
    <xf numFmtId="0" fontId="23" fillId="63" borderId="0" applyNumberFormat="0" applyBorder="0" applyAlignment="0" applyProtection="0"/>
    <xf numFmtId="0" fontId="23" fillId="12" borderId="0" applyNumberFormat="0" applyBorder="0" applyAlignment="0" applyProtection="0"/>
    <xf numFmtId="0" fontId="23" fillId="79" borderId="0" applyNumberFormat="0" applyBorder="0" applyAlignment="0" applyProtection="0"/>
    <xf numFmtId="0" fontId="194" fillId="20" borderId="0" applyNumberFormat="0" applyBorder="0" applyAlignment="0" applyProtection="0"/>
    <xf numFmtId="0" fontId="194" fillId="100" borderId="0" applyNumberFormat="0" applyBorder="0" applyAlignment="0" applyProtection="0"/>
    <xf numFmtId="0" fontId="194" fillId="19" borderId="0" applyNumberFormat="0" applyBorder="0" applyAlignment="0" applyProtection="0"/>
    <xf numFmtId="0" fontId="194" fillId="74" borderId="0" applyNumberFormat="0" applyBorder="0" applyAlignment="0" applyProtection="0"/>
    <xf numFmtId="0" fontId="194" fillId="102" borderId="0" applyNumberFormat="0" applyBorder="0" applyAlignment="0" applyProtection="0"/>
    <xf numFmtId="0" fontId="194" fillId="100" borderId="0" applyNumberFormat="0" applyBorder="0" applyAlignment="0" applyProtection="0"/>
    <xf numFmtId="0" fontId="193" fillId="101" borderId="0" applyNumberFormat="0" applyBorder="0" applyAlignment="0" applyProtection="0"/>
    <xf numFmtId="0" fontId="193" fillId="68" borderId="0" applyNumberFormat="0" applyBorder="0" applyAlignment="0" applyProtection="0"/>
    <xf numFmtId="0" fontId="193" fillId="59" borderId="0" applyNumberFormat="0" applyBorder="0" applyAlignment="0" applyProtection="0"/>
    <xf numFmtId="0" fontId="193" fillId="33" borderId="0" applyNumberFormat="0" applyBorder="0" applyAlignment="0" applyProtection="0"/>
    <xf numFmtId="0" fontId="193" fillId="81" borderId="0" applyNumberFormat="0" applyBorder="0" applyAlignment="0" applyProtection="0"/>
    <xf numFmtId="0" fontId="193" fillId="63" borderId="0" applyNumberFormat="0" applyBorder="0" applyAlignment="0" applyProtection="0"/>
    <xf numFmtId="0" fontId="23" fillId="62" borderId="0" applyNumberFormat="0" applyBorder="0" applyAlignment="0" applyProtection="0"/>
    <xf numFmtId="0" fontId="23" fillId="33" borderId="0" applyNumberFormat="0" applyBorder="0" applyAlignment="0" applyProtection="0"/>
    <xf numFmtId="0" fontId="23" fillId="32" borderId="0" applyNumberFormat="0" applyBorder="0" applyAlignment="0" applyProtection="0"/>
    <xf numFmtId="0" fontId="23" fillId="63" borderId="0" applyNumberFormat="0" applyBorder="0" applyAlignment="0" applyProtection="0"/>
    <xf numFmtId="0" fontId="23" fillId="79" borderId="0" applyNumberFormat="0" applyBorder="0" applyAlignment="0" applyProtection="0"/>
    <xf numFmtId="0" fontId="192" fillId="55" borderId="0" applyNumberFormat="0" applyBorder="0" applyAlignment="0" applyProtection="0"/>
    <xf numFmtId="0" fontId="192" fillId="15" borderId="0" applyNumberFormat="0" applyBorder="0" applyAlignment="0" applyProtection="0"/>
    <xf numFmtId="0" fontId="192" fillId="59" borderId="0" applyNumberFormat="0" applyBorder="0" applyAlignment="0" applyProtection="0"/>
    <xf numFmtId="0" fontId="192" fillId="63" borderId="0" applyNumberFormat="0" applyBorder="0" applyAlignment="0" applyProtection="0"/>
    <xf numFmtId="0" fontId="192" fillId="12" borderId="0" applyNumberFormat="0" applyBorder="0" applyAlignment="0" applyProtection="0"/>
    <xf numFmtId="0" fontId="192" fillId="15" borderId="0" applyNumberFormat="0" applyBorder="0" applyAlignment="0" applyProtection="0"/>
    <xf numFmtId="0" fontId="21" fillId="15" borderId="0" applyNumberFormat="0" applyBorder="0" applyAlignment="0" applyProtection="0"/>
    <xf numFmtId="0" fontId="21" fillId="55" borderId="0" applyNumberFormat="0" applyBorder="0" applyAlignment="0" applyProtection="0"/>
    <xf numFmtId="0" fontId="21" fillId="15" borderId="0" applyNumberFormat="0" applyBorder="0" applyAlignment="0" applyProtection="0"/>
    <xf numFmtId="0" fontId="21" fillId="59" borderId="0" applyNumberFormat="0" applyBorder="0" applyAlignment="0" applyProtection="0"/>
    <xf numFmtId="0" fontId="21" fillId="63" borderId="0" applyNumberFormat="0" applyBorder="0" applyAlignment="0" applyProtection="0"/>
    <xf numFmtId="0" fontId="21" fillId="12" borderId="0" applyNumberFormat="0" applyBorder="0" applyAlignment="0" applyProtection="0"/>
    <xf numFmtId="0" fontId="21" fillId="55" borderId="0" applyNumberFormat="0" applyBorder="0" applyAlignment="0" applyProtection="0"/>
    <xf numFmtId="0" fontId="21" fillId="15" borderId="0" applyNumberFormat="0" applyBorder="0" applyAlignment="0" applyProtection="0"/>
    <xf numFmtId="0" fontId="21" fillId="59" borderId="0" applyNumberFormat="0" applyBorder="0" applyAlignment="0" applyProtection="0"/>
    <xf numFmtId="0" fontId="21" fillId="63"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4" fillId="20" borderId="0" applyNumberFormat="0" applyBorder="0" applyAlignment="0" applyProtection="0"/>
    <xf numFmtId="0" fontId="24" fillId="96" borderId="0" applyNumberFormat="0" applyBorder="0" applyAlignment="0" applyProtection="0"/>
    <xf numFmtId="0" fontId="24" fillId="19" borderId="0" applyNumberFormat="0" applyBorder="0" applyAlignment="0" applyProtection="0"/>
    <xf numFmtId="0" fontId="24" fillId="74" borderId="0" applyNumberFormat="0" applyBorder="0" applyAlignment="0" applyProtection="0"/>
    <xf numFmtId="0" fontId="24" fillId="97" borderId="0" applyNumberFormat="0" applyBorder="0" applyAlignment="0" applyProtection="0"/>
    <xf numFmtId="0" fontId="24" fillId="100" borderId="0" applyNumberFormat="0" applyBorder="0" applyAlignment="0" applyProtection="0"/>
    <xf numFmtId="0" fontId="191" fillId="99" borderId="0" applyNumberFormat="0" applyBorder="0" applyAlignment="0" applyProtection="0"/>
    <xf numFmtId="0" fontId="191" fillId="11" borderId="0" applyNumberFormat="0" applyBorder="0" applyAlignment="0" applyProtection="0"/>
    <xf numFmtId="0" fontId="191" fillId="14" borderId="0" applyNumberFormat="0" applyBorder="0" applyAlignment="0" applyProtection="0"/>
    <xf numFmtId="0" fontId="191" fillId="69" borderId="0" applyNumberFormat="0" applyBorder="0" applyAlignment="0" applyProtection="0"/>
    <xf numFmtId="0" fontId="191" fillId="98" borderId="0" applyNumberFormat="0" applyBorder="0" applyAlignment="0" applyProtection="0"/>
    <xf numFmtId="0" fontId="191" fillId="11" borderId="0" applyNumberFormat="0" applyBorder="0" applyAlignment="0" applyProtection="0"/>
    <xf numFmtId="0" fontId="21" fillId="55" borderId="0" applyNumberFormat="0" applyBorder="0" applyAlignment="0" applyProtection="0"/>
    <xf numFmtId="0" fontId="21" fillId="15" borderId="0" applyNumberFormat="0" applyBorder="0" applyAlignment="0" applyProtection="0"/>
    <xf numFmtId="0" fontId="21" fillId="59" borderId="0" applyNumberFormat="0" applyBorder="0" applyAlignment="0" applyProtection="0"/>
    <xf numFmtId="0" fontId="21" fillId="63" borderId="0" applyNumberFormat="0" applyBorder="0" applyAlignment="0" applyProtection="0"/>
    <xf numFmtId="0" fontId="21" fillId="15" borderId="0" applyNumberFormat="0" applyBorder="0" applyAlignment="0" applyProtection="0"/>
    <xf numFmtId="0" fontId="192" fillId="20" borderId="0" applyNumberFormat="0" applyBorder="0" applyAlignment="0" applyProtection="0"/>
    <xf numFmtId="0" fontId="192" fillId="78" borderId="0" applyNumberFormat="0" applyBorder="0" applyAlignment="0" applyProtection="0"/>
    <xf numFmtId="0" fontId="192" fillId="59" borderId="0" applyNumberFormat="0" applyBorder="0" applyAlignment="0" applyProtection="0"/>
    <xf numFmtId="0" fontId="192" fillId="49" borderId="0" applyNumberFormat="0" applyBorder="0" applyAlignment="0" applyProtection="0"/>
    <xf numFmtId="0" fontId="192" fillId="16" borderId="0" applyNumberFormat="0" applyBorder="0" applyAlignment="0" applyProtection="0"/>
    <xf numFmtId="0" fontId="192" fillId="77" borderId="0" applyNumberFormat="0" applyBorder="0" applyAlignment="0" applyProtection="0"/>
    <xf numFmtId="0" fontId="124" fillId="0" borderId="0"/>
    <xf numFmtId="0" fontId="21" fillId="20" borderId="0" applyNumberFormat="0" applyBorder="0" applyAlignment="0" applyProtection="0"/>
    <xf numFmtId="0" fontId="21" fillId="78" borderId="0" applyNumberFormat="0" applyBorder="0" applyAlignment="0" applyProtection="0"/>
    <xf numFmtId="0" fontId="21" fillId="59" borderId="0" applyNumberFormat="0" applyBorder="0" applyAlignment="0" applyProtection="0"/>
    <xf numFmtId="0" fontId="21" fillId="49" borderId="0" applyNumberFormat="0" applyBorder="0" applyAlignment="0" applyProtection="0"/>
    <xf numFmtId="0" fontId="21" fillId="16" borderId="0" applyNumberFormat="0" applyBorder="0" applyAlignment="0" applyProtection="0"/>
    <xf numFmtId="0" fontId="21" fillId="77" borderId="0" applyNumberFormat="0" applyBorder="0" applyAlignment="0" applyProtection="0"/>
    <xf numFmtId="0" fontId="21" fillId="0" borderId="0"/>
    <xf numFmtId="0" fontId="21" fillId="20" borderId="0" applyNumberFormat="0" applyBorder="0" applyAlignment="0" applyProtection="0"/>
    <xf numFmtId="0" fontId="21" fillId="78" borderId="0" applyNumberFormat="0" applyBorder="0" applyAlignment="0" applyProtection="0"/>
    <xf numFmtId="0" fontId="4" fillId="0" borderId="0"/>
    <xf numFmtId="0" fontId="21" fillId="59" borderId="0" applyNumberFormat="0" applyBorder="0" applyAlignment="0" applyProtection="0"/>
    <xf numFmtId="0" fontId="21" fillId="49" borderId="0" applyNumberFormat="0" applyBorder="0" applyAlignment="0" applyProtection="0"/>
    <xf numFmtId="0" fontId="21" fillId="16" borderId="0" applyNumberFormat="0" applyBorder="0" applyAlignment="0" applyProtection="0"/>
    <xf numFmtId="0" fontId="21" fillId="77" borderId="0" applyNumberFormat="0" applyBorder="0" applyAlignment="0" applyProtection="0"/>
    <xf numFmtId="0" fontId="24" fillId="20" borderId="0" applyNumberFormat="0" applyBorder="0" applyAlignment="0" applyProtection="0"/>
    <xf numFmtId="0" fontId="24" fillId="96" borderId="0" applyNumberFormat="0" applyBorder="0" applyAlignment="0" applyProtection="0"/>
    <xf numFmtId="0" fontId="24" fillId="68" borderId="0" applyNumberFormat="0" applyBorder="0" applyAlignment="0" applyProtection="0"/>
    <xf numFmtId="0" fontId="24" fillId="74" borderId="0" applyNumberFormat="0" applyBorder="0" applyAlignment="0" applyProtection="0"/>
    <xf numFmtId="0" fontId="24" fillId="97" borderId="0" applyNumberFormat="0" applyBorder="0" applyAlignment="0" applyProtection="0"/>
    <xf numFmtId="0" fontId="24" fillId="96" borderId="0" applyNumberFormat="0" applyBorder="0" applyAlignment="0" applyProtection="0"/>
    <xf numFmtId="0" fontId="191" fillId="96" borderId="0" applyNumberFormat="0" applyBorder="0" applyAlignment="0" applyProtection="0"/>
    <xf numFmtId="0" fontId="191" fillId="19" borderId="0" applyNumberFormat="0" applyBorder="0" applyAlignment="0" applyProtection="0"/>
    <xf numFmtId="0" fontId="191" fillId="54" borderId="0" applyNumberFormat="0" applyBorder="0" applyAlignment="0" applyProtection="0"/>
    <xf numFmtId="0" fontId="191" fillId="40" borderId="0" applyNumberFormat="0" applyBorder="0" applyAlignment="0" applyProtection="0"/>
    <xf numFmtId="0" fontId="25" fillId="80" borderId="0" applyNumberFormat="0" applyBorder="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191" fillId="95" borderId="0" applyNumberFormat="0" applyBorder="0" applyAlignment="0" applyProtection="0"/>
    <xf numFmtId="0" fontId="191" fillId="19" borderId="0" applyNumberFormat="0" applyBorder="0" applyAlignment="0" applyProtection="0"/>
    <xf numFmtId="0" fontId="21" fillId="20" borderId="0" applyNumberFormat="0" applyBorder="0" applyAlignment="0" applyProtection="0"/>
    <xf numFmtId="0" fontId="21" fillId="78" borderId="0" applyNumberFormat="0" applyBorder="0" applyAlignment="0" applyProtection="0"/>
    <xf numFmtId="0" fontId="21" fillId="59" borderId="0" applyNumberFormat="0" applyBorder="0" applyAlignment="0" applyProtection="0"/>
    <xf numFmtId="0" fontId="21" fillId="49" borderId="0" applyNumberFormat="0" applyBorder="0" applyAlignment="0" applyProtection="0"/>
    <xf numFmtId="0" fontId="21" fillId="16" borderId="0" applyNumberFormat="0" applyBorder="0" applyAlignment="0" applyProtection="0"/>
    <xf numFmtId="0" fontId="21" fillId="77" borderId="0" applyNumberFormat="0" applyBorder="0" applyAlignment="0" applyProtection="0"/>
    <xf numFmtId="0" fontId="49" fillId="0" borderId="0" applyFill="0" applyBorder="0">
      <alignment vertical="center"/>
    </xf>
    <xf numFmtId="0" fontId="170" fillId="0" borderId="0" applyFill="0" applyBorder="0">
      <alignment vertical="center"/>
    </xf>
    <xf numFmtId="49" fontId="190" fillId="2" borderId="0" applyFill="0" applyBorder="0">
      <alignment horizontal="left"/>
    </xf>
    <xf numFmtId="219" fontId="189" fillId="0" borderId="0">
      <alignment horizontal="center"/>
    </xf>
    <xf numFmtId="0" fontId="17" fillId="0" borderId="0"/>
    <xf numFmtId="0" fontId="175" fillId="0" borderId="0"/>
    <xf numFmtId="0" fontId="175" fillId="0" borderId="0"/>
    <xf numFmtId="0" fontId="17" fillId="0" borderId="0"/>
    <xf numFmtId="0" fontId="175" fillId="0" borderId="0"/>
    <xf numFmtId="0" fontId="175" fillId="0" borderId="0"/>
    <xf numFmtId="0" fontId="25" fillId="80" borderId="0" applyNumberFormat="0" applyBorder="0" applyAlignment="0" applyProtection="0"/>
    <xf numFmtId="4" fontId="66" fillId="0" borderId="66" applyNumberFormat="0" applyProtection="0">
      <alignment horizontal="left" vertical="center" indent="1"/>
    </xf>
    <xf numFmtId="0" fontId="17" fillId="0" borderId="0"/>
    <xf numFmtId="0" fontId="96" fillId="3" borderId="33" applyProtection="0">
      <alignment horizontal="centerContinuous"/>
      <protection locked="0"/>
    </xf>
    <xf numFmtId="0" fontId="45" fillId="3" borderId="38" applyProtection="0">
      <alignment horizontal="center" wrapText="1"/>
      <protection locked="0"/>
    </xf>
    <xf numFmtId="0" fontId="17" fillId="0" borderId="0"/>
    <xf numFmtId="0" fontId="25" fillId="80" borderId="0" applyNumberFormat="0" applyBorder="0" applyAlignment="0" applyProtection="0"/>
    <xf numFmtId="0" fontId="25" fillId="82" borderId="0" applyNumberFormat="0" applyBorder="0" applyAlignment="0" applyProtection="0"/>
    <xf numFmtId="0" fontId="175" fillId="0" borderId="0"/>
    <xf numFmtId="0" fontId="175" fillId="0" borderId="0"/>
    <xf numFmtId="0" fontId="1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0" fontId="17" fillId="0" borderId="0"/>
    <xf numFmtId="0" fontId="17" fillId="0" borderId="0"/>
    <xf numFmtId="0" fontId="17" fillId="0" borderId="0"/>
    <xf numFmtId="0" fontId="175" fillId="0" borderId="0"/>
    <xf numFmtId="0" fontId="96" fillId="3" borderId="33" applyProtection="0">
      <alignment horizontal="centerContinuous"/>
      <protection locked="0"/>
    </xf>
    <xf numFmtId="0" fontId="17" fillId="0" borderId="0"/>
    <xf numFmtId="0" fontId="17" fillId="0" borderId="0"/>
    <xf numFmtId="0" fontId="4" fillId="0" borderId="0"/>
    <xf numFmtId="0" fontId="4" fillId="0" borderId="0"/>
    <xf numFmtId="0" fontId="175" fillId="0" borderId="0"/>
    <xf numFmtId="0" fontId="175" fillId="0" borderId="0"/>
    <xf numFmtId="0" fontId="175" fillId="0" borderId="0"/>
    <xf numFmtId="0" fontId="17" fillId="0" borderId="0"/>
    <xf numFmtId="0" fontId="175" fillId="0" borderId="0"/>
    <xf numFmtId="0" fontId="175" fillId="0" borderId="0"/>
    <xf numFmtId="0" fontId="66" fillId="19" borderId="66" applyNumberFormat="0" applyProtection="0">
      <alignment horizontal="left" vertical="center" indent="1"/>
    </xf>
    <xf numFmtId="0" fontId="175" fillId="0" borderId="0"/>
    <xf numFmtId="0" fontId="175" fillId="0" borderId="0"/>
    <xf numFmtId="0" fontId="4" fillId="0" borderId="0"/>
    <xf numFmtId="0" fontId="4" fillId="0" borderId="0"/>
    <xf numFmtId="0" fontId="4" fillId="0" borderId="0"/>
    <xf numFmtId="0" fontId="45" fillId="3" borderId="38" applyProtection="0">
      <alignment horizontal="center" wrapText="1"/>
      <protection locked="0"/>
    </xf>
    <xf numFmtId="0" fontId="175" fillId="0" borderId="0"/>
    <xf numFmtId="0" fontId="175" fillId="0" borderId="0"/>
    <xf numFmtId="0" fontId="66" fillId="54" borderId="66" applyNumberFormat="0" applyProtection="0">
      <alignment horizontal="left" vertical="center" indent="1"/>
    </xf>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 fillId="0" borderId="0"/>
    <xf numFmtId="0" fontId="66" fillId="15" borderId="66" applyNumberFormat="0" applyProtection="0">
      <alignment horizontal="left" vertical="center" indent="1"/>
    </xf>
    <xf numFmtId="0" fontId="175" fillId="0" borderId="0"/>
    <xf numFmtId="0" fontId="175" fillId="0" borderId="0"/>
    <xf numFmtId="0" fontId="17" fillId="0" borderId="0"/>
    <xf numFmtId="0" fontId="175" fillId="0" borderId="0"/>
    <xf numFmtId="0" fontId="4" fillId="0" borderId="0"/>
    <xf numFmtId="0" fontId="4" fillId="0" borderId="0"/>
    <xf numFmtId="0" fontId="4" fillId="0" borderId="0"/>
    <xf numFmtId="0" fontId="4" fillId="0" borderId="0"/>
    <xf numFmtId="0" fontId="66" fillId="42" borderId="66"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35" fillId="42" borderId="41" applyNumberFormat="0" applyProtection="0">
      <alignment horizontal="right" vertical="center"/>
    </xf>
    <xf numFmtId="4" fontId="66" fillId="0" borderId="66"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8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0" fontId="17" fillId="0" borderId="0"/>
    <xf numFmtId="0" fontId="17" fillId="0" borderId="0"/>
    <xf numFmtId="0" fontId="17" fillId="0" borderId="0"/>
    <xf numFmtId="0" fontId="175" fillId="0" borderId="0"/>
    <xf numFmtId="0" fontId="175" fillId="0" borderId="0"/>
    <xf numFmtId="0" fontId="4" fillId="0" borderId="0"/>
    <xf numFmtId="9" fontId="124" fillId="0" borderId="0" applyFont="0" applyFill="0" applyBorder="0" applyAlignment="0" applyProtection="0"/>
    <xf numFmtId="0" fontId="4" fillId="0" borderId="0"/>
    <xf numFmtId="9" fontId="21" fillId="0" borderId="0" applyFont="0" applyFill="0" applyBorder="0" applyAlignment="0" applyProtection="0"/>
    <xf numFmtId="0" fontId="4" fillId="0" borderId="0"/>
    <xf numFmtId="9" fontId="5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5" fillId="0" borderId="0"/>
    <xf numFmtId="0" fontId="188" fillId="0" borderId="0"/>
    <xf numFmtId="0" fontId="18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0" fontId="4" fillId="0" borderId="0"/>
    <xf numFmtId="0" fontId="4" fillId="0" borderId="0"/>
    <xf numFmtId="0" fontId="4" fillId="0" borderId="0"/>
    <xf numFmtId="0" fontId="17" fillId="0" borderId="0"/>
    <xf numFmtId="0" fontId="25" fillId="82" borderId="0" applyNumberFormat="0" applyBorder="0" applyAlignment="0" applyProtection="0"/>
    <xf numFmtId="0" fontId="187" fillId="0" borderId="0"/>
    <xf numFmtId="0" fontId="3" fillId="0" borderId="0"/>
    <xf numFmtId="0" fontId="210" fillId="0" borderId="0" applyFill="0" applyBorder="0" applyAlignment="0" applyProtection="0">
      <protection locked="0"/>
    </xf>
    <xf numFmtId="229" fontId="211" fillId="0" borderId="0" applyFill="0" applyBorder="0" applyProtection="0"/>
    <xf numFmtId="229" fontId="211" fillId="0" borderId="49" applyFill="0" applyProtection="0"/>
    <xf numFmtId="229" fontId="211" fillId="0" borderId="69" applyFill="0" applyProtection="0"/>
    <xf numFmtId="0" fontId="212" fillId="3" borderId="0">
      <alignment vertical="center" wrapText="1"/>
    </xf>
    <xf numFmtId="230" fontId="187" fillId="0" borderId="0" applyFont="0" applyFill="0" applyBorder="0" applyAlignment="0" applyProtection="0"/>
    <xf numFmtId="231" fontId="187" fillId="0" borderId="0" applyFont="0" applyFill="0" applyBorder="0" applyAlignment="0" applyProtection="0"/>
    <xf numFmtId="229" fontId="187" fillId="0" borderId="0" applyFont="0" applyFill="0" applyBorder="0" applyAlignment="0" applyProtection="0"/>
    <xf numFmtId="37" fontId="213" fillId="0" borderId="70" applyFont="0" applyFill="0" applyBorder="0"/>
    <xf numFmtId="37" fontId="214" fillId="0" borderId="70" applyFont="0" applyFill="0" applyBorder="0">
      <protection locked="0"/>
    </xf>
    <xf numFmtId="37" fontId="215" fillId="3" borderId="2" applyFill="0" applyBorder="0" applyProtection="0"/>
    <xf numFmtId="37" fontId="74" fillId="0" borderId="70" applyFill="0" applyBorder="0">
      <protection locked="0"/>
    </xf>
    <xf numFmtId="228" fontId="209" fillId="0" borderId="0">
      <protection locked="0"/>
    </xf>
    <xf numFmtId="0" fontId="216" fillId="0" borderId="0"/>
    <xf numFmtId="0" fontId="216" fillId="0" borderId="15"/>
    <xf numFmtId="0" fontId="4" fillId="0" borderId="0" applyNumberFormat="0" applyFont="0" applyFill="0" applyBorder="0" applyAlignment="0" applyProtection="0"/>
    <xf numFmtId="0" fontId="4" fillId="0" borderId="0" applyNumberFormat="0" applyFont="0" applyFill="0" applyBorder="0" applyAlignment="0" applyProtection="0"/>
    <xf numFmtId="15" fontId="6" fillId="0" borderId="0">
      <alignment horizontal="right" vertical="center"/>
    </xf>
    <xf numFmtId="15" fontId="6" fillId="0" borderId="0">
      <alignment horizontal="right" vertical="center"/>
    </xf>
    <xf numFmtId="15" fontId="217" fillId="0" borderId="62" applyFont="0" applyFill="0" applyBorder="0" applyAlignment="0">
      <alignment horizontal="centerContinuous"/>
    </xf>
    <xf numFmtId="232" fontId="217" fillId="0" borderId="62" applyFont="0" applyFill="0" applyBorder="0" applyAlignment="0">
      <alignment horizontal="centerContinuous"/>
    </xf>
    <xf numFmtId="231" fontId="211" fillId="0" borderId="0" applyFill="0" applyBorder="0" applyProtection="0"/>
    <xf numFmtId="231" fontId="211" fillId="0" borderId="49" applyFill="0" applyProtection="0"/>
    <xf numFmtId="231" fontId="211" fillId="0" borderId="69" applyFill="0" applyProtection="0"/>
    <xf numFmtId="0" fontId="65" fillId="49" borderId="0" applyNumberFormat="0" applyBorder="0" applyAlignment="0" applyProtection="0"/>
    <xf numFmtId="0" fontId="80" fillId="20" borderId="67" applyNumberFormat="0" applyAlignment="0" applyProtection="0"/>
    <xf numFmtId="37" fontId="49" fillId="0" borderId="4">
      <alignment horizontal="right" vertical="top" wrapText="1"/>
      <protection locked="0"/>
    </xf>
    <xf numFmtId="37" fontId="49" fillId="0" borderId="4">
      <alignment horizontal="right" vertical="top" wrapText="1"/>
      <protection locked="0"/>
    </xf>
    <xf numFmtId="37" fontId="49" fillId="0" borderId="4">
      <alignment horizontal="right" vertical="top" wrapText="1"/>
      <protection locked="0"/>
    </xf>
    <xf numFmtId="37" fontId="49" fillId="0" borderId="4">
      <alignment horizontal="right" vertical="top" wrapText="1"/>
      <protection locked="0"/>
    </xf>
    <xf numFmtId="0" fontId="53" fillId="0" borderId="39" applyNumberFormat="0" applyFill="0" applyAlignment="0" applyProtection="0"/>
    <xf numFmtId="0" fontId="218" fillId="0" borderId="0" applyNumberFormat="0" applyFill="0" applyBorder="0" applyAlignment="0" applyProtection="0"/>
    <xf numFmtId="4" fontId="219" fillId="0" borderId="0">
      <protection locked="0"/>
    </xf>
    <xf numFmtId="0" fontId="220" fillId="0" borderId="0" applyNumberForma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69" fontId="51" fillId="0" borderId="0" applyFont="0" applyFill="0" applyBorder="0" applyAlignment="0" applyProtection="0"/>
    <xf numFmtId="171" fontId="10" fillId="0" borderId="0" applyFont="0" applyFill="0" applyBorder="0" applyAlignment="0" applyProtection="0"/>
    <xf numFmtId="176" fontId="4" fillId="0" borderId="0" applyFont="0" applyFill="0" applyBorder="0" applyAlignment="0" applyProtection="0"/>
    <xf numFmtId="169" fontId="51" fillId="0" borderId="0" applyFont="0" applyFill="0" applyBorder="0" applyAlignment="0" applyProtection="0"/>
    <xf numFmtId="171" fontId="51"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233" fontId="209" fillId="0" borderId="0">
      <protection locked="0"/>
    </xf>
    <xf numFmtId="0" fontId="65" fillId="49" borderId="0" applyNumberFormat="0" applyBorder="0" applyAlignment="0" applyProtection="0"/>
    <xf numFmtId="0" fontId="221" fillId="96" borderId="0" applyNumberFormat="0" applyBorder="0" applyAlignment="0" applyProtection="0"/>
    <xf numFmtId="14" fontId="174" fillId="50" borderId="60">
      <alignment horizontal="center" vertical="center" wrapText="1"/>
    </xf>
    <xf numFmtId="228" fontId="209" fillId="0" borderId="0">
      <protection locked="0"/>
    </xf>
    <xf numFmtId="228" fontId="209" fillId="0" borderId="0">
      <protection locked="0"/>
    </xf>
    <xf numFmtId="0" fontId="205" fillId="0" borderId="27" applyNumberFormat="0" applyFill="0" applyAlignment="0" applyProtection="0"/>
    <xf numFmtId="0" fontId="205" fillId="0" borderId="27" applyNumberFormat="0" applyFill="0" applyAlignment="0" applyProtection="0"/>
    <xf numFmtId="228" fontId="209" fillId="0" borderId="0">
      <protection locked="0"/>
    </xf>
    <xf numFmtId="228" fontId="209" fillId="0" borderId="0">
      <protection locked="0"/>
    </xf>
    <xf numFmtId="0" fontId="206" fillId="0" borderId="28" applyNumberFormat="0" applyFill="0" applyAlignment="0" applyProtection="0"/>
    <xf numFmtId="0" fontId="165" fillId="0" borderId="71" applyNumberFormat="0" applyFill="0" applyAlignment="0" applyProtection="0"/>
    <xf numFmtId="0" fontId="207" fillId="0" borderId="29" applyNumberFormat="0" applyFill="0" applyAlignment="0" applyProtection="0"/>
    <xf numFmtId="0" fontId="207" fillId="0" borderId="0" applyNumberFormat="0" applyFill="0" applyBorder="0" applyAlignment="0" applyProtection="0"/>
    <xf numFmtId="0" fontId="203" fillId="0" borderId="0" applyFill="0" applyAlignment="0" applyProtection="0">
      <protection locked="0"/>
    </xf>
    <xf numFmtId="0" fontId="203" fillId="0" borderId="7" applyFill="0" applyAlignment="0" applyProtection="0">
      <protection locked="0"/>
    </xf>
    <xf numFmtId="0" fontId="222" fillId="0" borderId="0">
      <protection locked="0"/>
    </xf>
    <xf numFmtId="0" fontId="222" fillId="0" borderId="0">
      <protection locked="0"/>
    </xf>
    <xf numFmtId="0" fontId="222" fillId="0" borderId="0">
      <protection locked="0"/>
    </xf>
    <xf numFmtId="0" fontId="222" fillId="0" borderId="0">
      <protection locked="0"/>
    </xf>
    <xf numFmtId="0" fontId="222" fillId="0" borderId="0">
      <protection locked="0"/>
    </xf>
    <xf numFmtId="0" fontId="222" fillId="0" borderId="0">
      <protection locked="0"/>
    </xf>
    <xf numFmtId="0" fontId="222" fillId="0" borderId="0">
      <protection locked="0"/>
    </xf>
    <xf numFmtId="0" fontId="222" fillId="0" borderId="0">
      <protection locked="0"/>
    </xf>
    <xf numFmtId="0" fontId="14" fillId="0" borderId="0" applyNumberFormat="0" applyFill="0" applyBorder="0" applyAlignment="0" applyProtection="0">
      <alignment vertical="top"/>
      <protection locked="0"/>
    </xf>
    <xf numFmtId="0" fontId="202" fillId="0" borderId="20" applyNumberFormat="0" applyFill="0" applyAlignment="0" applyProtection="0"/>
    <xf numFmtId="0" fontId="4" fillId="0" borderId="0"/>
    <xf numFmtId="0" fontId="167" fillId="35" borderId="5" applyNumberFormat="0" applyAlignment="0" applyProtection="0"/>
    <xf numFmtId="0" fontId="31" fillId="20" borderId="5" applyNumberFormat="0" applyAlignment="0" applyProtection="0"/>
    <xf numFmtId="0" fontId="31" fillId="20" borderId="5" applyNumberFormat="0" applyAlignment="0" applyProtection="0"/>
    <xf numFmtId="0" fontId="31" fillId="20" borderId="5" applyNumberFormat="0" applyAlignment="0" applyProtection="0"/>
    <xf numFmtId="0" fontId="31" fillId="20" borderId="5" applyNumberFormat="0" applyAlignment="0" applyProtection="0"/>
    <xf numFmtId="0" fontId="31" fillId="20" borderId="5" applyNumberFormat="0" applyAlignment="0" applyProtection="0"/>
    <xf numFmtId="0" fontId="167" fillId="35" borderId="66" applyNumberFormat="0" applyAlignment="0" applyProtection="0"/>
    <xf numFmtId="0" fontId="223" fillId="3" borderId="2">
      <alignment vertical="top" wrapText="1"/>
    </xf>
    <xf numFmtId="0" fontId="224" fillId="0" borderId="0"/>
    <xf numFmtId="0" fontId="224" fillId="0" borderId="0"/>
    <xf numFmtId="0" fontId="224" fillId="0" borderId="0"/>
    <xf numFmtId="0" fontId="224" fillId="0" borderId="0"/>
    <xf numFmtId="0" fontId="23" fillId="24" borderId="0" applyNumberFormat="0" applyBorder="0" applyAlignment="0" applyProtection="0"/>
    <xf numFmtId="0" fontId="23" fillId="28"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6" borderId="0" applyNumberFormat="0" applyBorder="0" applyAlignment="0" applyProtection="0"/>
    <xf numFmtId="0" fontId="81" fillId="19" borderId="26" applyNumberFormat="0" applyAlignment="0" applyProtection="0"/>
    <xf numFmtId="0" fontId="37" fillId="19"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1" fillId="13" borderId="17" applyNumberFormat="0" applyFont="0" applyAlignment="0" applyProtection="0"/>
    <xf numFmtId="0" fontId="23" fillId="24"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65" fillId="49" borderId="0" applyNumberFormat="0" applyBorder="0" applyAlignment="0" applyProtection="0"/>
    <xf numFmtId="0" fontId="81" fillId="19" borderId="26" applyNumberFormat="0" applyAlignment="0" applyProtection="0"/>
    <xf numFmtId="0" fontId="225" fillId="74" borderId="15"/>
    <xf numFmtId="234" fontId="226" fillId="0" borderId="0">
      <alignment horizontal="right"/>
    </xf>
    <xf numFmtId="0" fontId="202" fillId="0" borderId="20" applyNumberFormat="0" applyFill="0" applyAlignment="0" applyProtection="0"/>
    <xf numFmtId="0" fontId="29" fillId="16" borderId="0" applyNumberFormat="0" applyBorder="0" applyAlignment="0" applyProtection="0"/>
    <xf numFmtId="0" fontId="227" fillId="0" borderId="3">
      <alignment horizontal="left"/>
      <protection locked="0"/>
    </xf>
    <xf numFmtId="17" fontId="219" fillId="0" borderId="0">
      <protection locked="0"/>
    </xf>
    <xf numFmtId="235" fontId="4" fillId="0" borderId="0" applyFont="0" applyBorder="0" applyProtection="0"/>
    <xf numFmtId="235" fontId="4" fillId="0" borderId="0" applyFont="0" applyBorder="0" applyProtection="0"/>
    <xf numFmtId="235" fontId="4" fillId="0" borderId="0" applyFont="0" applyBorder="0" applyProtection="0"/>
    <xf numFmtId="222" fontId="4" fillId="0" borderId="0" applyFont="0" applyBorder="0" applyProtection="0"/>
    <xf numFmtId="222" fontId="4" fillId="0" borderId="0" applyFont="0" applyBorder="0" applyProtection="0"/>
    <xf numFmtId="222" fontId="4" fillId="0" borderId="0" applyFont="0" applyBorder="0" applyProtection="0"/>
    <xf numFmtId="220" fontId="4" fillId="0" borderId="0" applyNumberFormat="0" applyBorder="0" applyAlignment="0" applyProtection="0"/>
    <xf numFmtId="220" fontId="4" fillId="0" borderId="0" applyNumberFormat="0" applyBorder="0" applyAlignment="0" applyProtection="0"/>
    <xf numFmtId="220" fontId="4" fillId="0" borderId="0" applyNumberFormat="0" applyBorder="0" applyAlignment="0" applyProtection="0"/>
    <xf numFmtId="0" fontId="169" fillId="0" borderId="0" applyNumberFormat="0" applyFill="0" applyBorder="0" applyAlignment="0" applyProtection="0"/>
    <xf numFmtId="0" fontId="205" fillId="0" borderId="27" applyNumberFormat="0" applyFill="0" applyAlignment="0" applyProtection="0"/>
    <xf numFmtId="0" fontId="206" fillId="0" borderId="28" applyNumberFormat="0" applyFill="0" applyAlignment="0" applyProtection="0"/>
    <xf numFmtId="0" fontId="207" fillId="0" borderId="29" applyNumberFormat="0" applyFill="0" applyAlignment="0" applyProtection="0"/>
    <xf numFmtId="0" fontId="207" fillId="0" borderId="0" applyNumberFormat="0" applyFill="0" applyBorder="0" applyAlignment="0" applyProtection="0"/>
    <xf numFmtId="0" fontId="92" fillId="57" borderId="0" applyNumberFormat="0" applyBorder="0" applyAlignment="0" applyProtection="0"/>
    <xf numFmtId="0" fontId="92" fillId="57" borderId="0" applyNumberFormat="0" applyBorder="0" applyAlignment="0" applyProtection="0"/>
    <xf numFmtId="0" fontId="92" fillId="57" borderId="0" applyNumberFormat="0" applyBorder="0" applyAlignment="0" applyProtection="0"/>
    <xf numFmtId="49" fontId="228" fillId="0" borderId="0" applyFont="0" applyFill="0" applyBorder="0">
      <alignment horizontal="centerContinuous" vertical="center"/>
    </xf>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4" fillId="0" borderId="0"/>
    <xf numFmtId="0" fontId="229" fillId="0" borderId="0"/>
    <xf numFmtId="0" fontId="4" fillId="0" borderId="0"/>
    <xf numFmtId="0" fontId="230" fillId="0" borderId="0">
      <alignment horizontal="left"/>
    </xf>
    <xf numFmtId="0" fontId="173" fillId="0" borderId="0"/>
    <xf numFmtId="0" fontId="4" fillId="0" borderId="0"/>
    <xf numFmtId="0" fontId="4" fillId="0" borderId="0"/>
    <xf numFmtId="0" fontId="4" fillId="0" borderId="0"/>
    <xf numFmtId="0" fontId="4" fillId="0" borderId="0"/>
    <xf numFmtId="0" fontId="4" fillId="0" borderId="0"/>
    <xf numFmtId="0" fontId="4" fillId="0" borderId="0"/>
    <xf numFmtId="0" fontId="230" fillId="0" borderId="0">
      <alignment horizontal="left"/>
    </xf>
    <xf numFmtId="0" fontId="4" fillId="0" borderId="0"/>
    <xf numFmtId="0" fontId="230" fillId="0" borderId="0">
      <alignment horizontal="left"/>
    </xf>
    <xf numFmtId="0" fontId="4" fillId="0" borderId="0"/>
    <xf numFmtId="0" fontId="230" fillId="0" borderId="0">
      <alignment horizontal="left"/>
    </xf>
    <xf numFmtId="0" fontId="4" fillId="0" borderId="0"/>
    <xf numFmtId="0" fontId="187" fillId="0" borderId="0"/>
    <xf numFmtId="178" fontId="4" fillId="0" borderId="0"/>
    <xf numFmtId="178" fontId="4"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178" fontId="4" fillId="0" borderId="0"/>
    <xf numFmtId="0" fontId="187" fillId="0" borderId="0"/>
    <xf numFmtId="0" fontId="51" fillId="0" borderId="0"/>
    <xf numFmtId="0" fontId="173" fillId="0" borderId="0"/>
    <xf numFmtId="0" fontId="4" fillId="0" borderId="0"/>
    <xf numFmtId="1" fontId="4" fillId="0" borderId="0"/>
    <xf numFmtId="1" fontId="4" fillId="0" borderId="0"/>
    <xf numFmtId="1" fontId="4" fillId="0" borderId="0"/>
    <xf numFmtId="1" fontId="4" fillId="0" borderId="0"/>
    <xf numFmtId="1" fontId="4" fillId="0" borderId="0"/>
    <xf numFmtId="0" fontId="4" fillId="0" borderId="0"/>
    <xf numFmtId="178" fontId="4" fillId="0" borderId="0"/>
    <xf numFmtId="0" fontId="191" fillId="0" borderId="0"/>
    <xf numFmtId="0" fontId="191" fillId="0" borderId="0"/>
    <xf numFmtId="0" fontId="191" fillId="0" borderId="0"/>
    <xf numFmtId="0" fontId="191" fillId="0" borderId="0"/>
    <xf numFmtId="0" fontId="191" fillId="0" borderId="0"/>
    <xf numFmtId="0" fontId="4" fillId="0" borderId="0"/>
    <xf numFmtId="0" fontId="191" fillId="0" borderId="0"/>
    <xf numFmtId="0" fontId="191" fillId="0" borderId="0"/>
    <xf numFmtId="0" fontId="191" fillId="0" borderId="0"/>
    <xf numFmtId="0" fontId="173" fillId="0" borderId="0"/>
    <xf numFmtId="0" fontId="4" fillId="0" borderId="0"/>
    <xf numFmtId="0" fontId="4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66" fillId="0" borderId="0"/>
    <xf numFmtId="0" fontId="4" fillId="0" borderId="0"/>
    <xf numFmtId="0" fontId="51" fillId="0" borderId="0"/>
    <xf numFmtId="0" fontId="51" fillId="0" borderId="0"/>
    <xf numFmtId="0" fontId="51" fillId="0" borderId="0"/>
    <xf numFmtId="0" fontId="51" fillId="0" borderId="0"/>
    <xf numFmtId="0" fontId="51" fillId="0" borderId="0"/>
    <xf numFmtId="0" fontId="4" fillId="0" borderId="0"/>
    <xf numFmtId="0" fontId="4" fillId="0" borderId="0"/>
    <xf numFmtId="0" fontId="4" fillId="0" borderId="0"/>
    <xf numFmtId="0" fontId="4" fillId="0" borderId="0"/>
    <xf numFmtId="0" fontId="175" fillId="0" borderId="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1" fillId="13" borderId="17" applyNumberFormat="0" applyFont="0" applyAlignment="0" applyProtection="0"/>
    <xf numFmtId="0" fontId="49" fillId="34" borderId="66" applyNumberFormat="0" applyFont="0" applyAlignment="0" applyProtection="0"/>
    <xf numFmtId="0" fontId="27" fillId="13" borderId="72" applyNumberFormat="0" applyFont="0" applyAlignment="0" applyProtection="0"/>
    <xf numFmtId="208" fontId="4" fillId="0" borderId="0"/>
    <xf numFmtId="208" fontId="4" fillId="0" borderId="0"/>
    <xf numFmtId="208" fontId="4" fillId="0" borderId="0"/>
    <xf numFmtId="236" fontId="4" fillId="0" borderId="0" applyFont="0"/>
    <xf numFmtId="236" fontId="4" fillId="0" borderId="0" applyFont="0"/>
    <xf numFmtId="236" fontId="4" fillId="0" borderId="0" applyFont="0"/>
    <xf numFmtId="37" fontId="6" fillId="0" borderId="0">
      <alignment horizontal="right" vertical="center"/>
    </xf>
    <xf numFmtId="37" fontId="6" fillId="0" borderId="0">
      <alignment horizontal="right" vertical="center"/>
    </xf>
    <xf numFmtId="0" fontId="45" fillId="3" borderId="38" applyProtection="0">
      <alignment horizontal="center" wrapText="1"/>
      <protection locked="0"/>
    </xf>
    <xf numFmtId="0" fontId="96" fillId="3" borderId="33" applyProtection="0">
      <alignment horizontal="centerContinuous"/>
      <protection locked="0"/>
    </xf>
    <xf numFmtId="0" fontId="81" fillId="19" borderId="26" applyNumberFormat="0" applyAlignment="0" applyProtection="0"/>
    <xf numFmtId="0" fontId="98" fillId="0" borderId="53" applyNumberFormat="0" applyFill="0" applyAlignment="0" applyProtection="0"/>
    <xf numFmtId="237" fontId="187" fillId="0" borderId="0" applyFont="0" applyFill="0" applyBorder="0" applyAlignment="0" applyProtection="0"/>
    <xf numFmtId="238" fontId="187" fillId="0" borderId="0" applyFont="0" applyFill="0" applyBorder="0" applyAlignment="0" applyProtection="0"/>
    <xf numFmtId="239" fontId="187" fillId="0" borderId="0" applyFont="0" applyFill="0" applyBorder="0" applyAlignment="0" applyProtection="0"/>
    <xf numFmtId="240" fontId="187" fillId="0" borderId="0" applyFont="0" applyFill="0" applyBorder="0" applyAlignment="0" applyProtection="0"/>
    <xf numFmtId="241" fontId="187" fillId="0" borderId="0" applyFont="0" applyFill="0" applyBorder="0" applyAlignment="0" applyProtection="0"/>
    <xf numFmtId="242" fontId="187" fillId="0" borderId="0" applyFont="0" applyFill="0" applyBorder="0" applyAlignment="0" applyProtection="0"/>
    <xf numFmtId="243" fontId="187" fillId="0" borderId="0" applyFont="0" applyFill="0" applyBorder="0" applyAlignment="0" applyProtection="0"/>
    <xf numFmtId="244" fontId="187" fillId="0" borderId="0" applyFont="0" applyFill="0" applyBorder="0" applyAlignment="0" applyProtection="0"/>
    <xf numFmtId="245" fontId="187" fillId="0" borderId="0" applyFont="0" applyFill="0" applyBorder="0" applyAlignment="0" applyProtection="0"/>
    <xf numFmtId="9" fontId="27" fillId="0" borderId="0" applyFont="0" applyFill="0" applyBorder="0" applyAlignment="0" applyProtection="0"/>
    <xf numFmtId="9" fontId="4" fillId="0" borderId="0" applyFont="0" applyFill="0" applyBorder="0" applyAlignment="0" applyProtection="0"/>
    <xf numFmtId="0" fontId="202" fillId="0" borderId="20" applyNumberFormat="0" applyFill="0" applyAlignment="0" applyProtection="0"/>
    <xf numFmtId="0" fontId="39" fillId="40" borderId="10" applyNumberFormat="0" applyAlignment="0" applyProtection="0"/>
    <xf numFmtId="0" fontId="231" fillId="0" borderId="3" applyNumberFormat="0" applyFill="0" applyBorder="0" applyAlignment="0" applyProtection="0">
      <protection hidden="1"/>
    </xf>
    <xf numFmtId="0" fontId="231" fillId="0" borderId="3" applyNumberFormat="0" applyFill="0" applyBorder="0" applyAlignment="0" applyProtection="0">
      <protection hidden="1"/>
    </xf>
    <xf numFmtId="0" fontId="231" fillId="0" borderId="3" applyNumberFormat="0" applyFill="0" applyBorder="0" applyAlignment="0" applyProtection="0">
      <protection hidden="1"/>
    </xf>
    <xf numFmtId="0" fontId="231" fillId="0" borderId="3" applyNumberFormat="0" applyFill="0" applyBorder="0" applyAlignment="0" applyProtection="0">
      <protection hidden="1"/>
    </xf>
    <xf numFmtId="0" fontId="216" fillId="0" borderId="0"/>
    <xf numFmtId="0" fontId="29" fillId="16" borderId="0" applyNumberFormat="0" applyBorder="0" applyAlignment="0" applyProtection="0"/>
    <xf numFmtId="4" fontId="152" fillId="60" borderId="41" applyNumberFormat="0" applyProtection="0">
      <alignment vertical="center"/>
    </xf>
    <xf numFmtId="4" fontId="5" fillId="60" borderId="41" applyNumberFormat="0" applyProtection="0">
      <alignment horizontal="left" vertical="center" indent="1"/>
    </xf>
    <xf numFmtId="4" fontId="66" fillId="0" borderId="66" applyNumberFormat="0" applyProtection="0">
      <alignment horizontal="left" vertical="center" indent="1"/>
    </xf>
    <xf numFmtId="0" fontId="4" fillId="0" borderId="0"/>
    <xf numFmtId="4" fontId="66" fillId="0" borderId="66" applyNumberFormat="0" applyProtection="0">
      <alignment horizontal="left" vertical="center" indent="1"/>
    </xf>
    <xf numFmtId="0" fontId="4" fillId="0" borderId="0"/>
    <xf numFmtId="0" fontId="4" fillId="0" borderId="0"/>
    <xf numFmtId="0" fontId="4" fillId="65" borderId="41" applyNumberFormat="0" applyProtection="0">
      <alignment horizontal="left" vertical="center" indent="1"/>
    </xf>
    <xf numFmtId="0" fontId="4" fillId="0" borderId="0"/>
    <xf numFmtId="0" fontId="4" fillId="65" borderId="41" applyNumberFormat="0" applyProtection="0">
      <alignment horizontal="left" vertical="top" indent="1"/>
    </xf>
    <xf numFmtId="0" fontId="4" fillId="0" borderId="0"/>
    <xf numFmtId="0" fontId="4" fillId="61" borderId="41" applyNumberFormat="0" applyProtection="0">
      <alignment horizontal="left" vertical="center" indent="1"/>
    </xf>
    <xf numFmtId="0" fontId="4" fillId="0" borderId="0"/>
    <xf numFmtId="0" fontId="4" fillId="61" borderId="41" applyNumberFormat="0" applyProtection="0">
      <alignment horizontal="left" vertical="top" indent="1"/>
    </xf>
    <xf numFmtId="0" fontId="4" fillId="0" borderId="0"/>
    <xf numFmtId="0" fontId="4" fillId="66" borderId="41" applyNumberFormat="0" applyProtection="0">
      <alignment horizontal="left" vertical="center" indent="1"/>
    </xf>
    <xf numFmtId="0" fontId="4" fillId="0" borderId="0"/>
    <xf numFmtId="0" fontId="4" fillId="66" borderId="41" applyNumberFormat="0" applyProtection="0">
      <alignment horizontal="left" vertical="top" indent="1"/>
    </xf>
    <xf numFmtId="0" fontId="4" fillId="0" borderId="0"/>
    <xf numFmtId="0" fontId="4" fillId="67" borderId="41" applyNumberFormat="0" applyProtection="0">
      <alignment horizontal="left" vertical="center" indent="1"/>
    </xf>
    <xf numFmtId="0" fontId="4" fillId="0" borderId="0"/>
    <xf numFmtId="0" fontId="4" fillId="67" borderId="41" applyNumberFormat="0" applyProtection="0">
      <alignment horizontal="left" vertical="top" indent="1"/>
    </xf>
    <xf numFmtId="0" fontId="4" fillId="0" borderId="0"/>
    <xf numFmtId="0" fontId="51" fillId="0" borderId="0"/>
    <xf numFmtId="0" fontId="234" fillId="0" borderId="0" applyNumberFormat="0" applyFill="0" applyBorder="0" applyAlignment="0" applyProtection="0"/>
    <xf numFmtId="0" fontId="234" fillId="0" borderId="0" applyNumberFormat="0" applyFill="0" applyBorder="0" applyAlignment="0" applyProtection="0"/>
    <xf numFmtId="4" fontId="172" fillId="67" borderId="41" applyNumberFormat="0" applyProtection="0">
      <alignment horizontal="right" vertical="center"/>
    </xf>
    <xf numFmtId="4" fontId="5" fillId="67" borderId="41" applyNumberFormat="0" applyProtection="0">
      <alignment horizontal="right" vertical="center"/>
    </xf>
    <xf numFmtId="0" fontId="4" fillId="0" borderId="0"/>
    <xf numFmtId="4" fontId="35" fillId="11" borderId="41" applyNumberFormat="0" applyProtection="0">
      <alignment horizontal="left" vertical="center" indent="1"/>
    </xf>
    <xf numFmtId="4" fontId="66" fillId="33" borderId="66" applyNumberFormat="0" applyProtection="0">
      <alignment horizontal="left" vertical="center" indent="1"/>
    </xf>
    <xf numFmtId="4" fontId="152" fillId="66" borderId="41" applyNumberFormat="0" applyProtection="0">
      <alignment horizontal="left" vertical="center" indent="1"/>
    </xf>
    <xf numFmtId="0" fontId="4" fillId="0" borderId="0" applyNumberFormat="0" applyFont="0" applyFill="0" applyBorder="0" applyAlignment="0" applyProtection="0"/>
    <xf numFmtId="0" fontId="4" fillId="0" borderId="0" applyNumberFormat="0" applyFont="0" applyFill="0" applyBorder="0" applyAlignment="0" applyProtection="0"/>
    <xf numFmtId="0" fontId="232" fillId="16" borderId="0" applyNumberFormat="0" applyBorder="0" applyAlignment="0" applyProtection="0"/>
    <xf numFmtId="0" fontId="92" fillId="57" borderId="0" applyNumberFormat="0" applyBorder="0" applyAlignment="0" applyProtection="0"/>
    <xf numFmtId="0" fontId="197" fillId="0" borderId="0" applyNumberFormat="0" applyFill="0" applyBorder="0" applyAlignment="0" applyProtection="0">
      <alignment horizontal="center"/>
    </xf>
    <xf numFmtId="178" fontId="114" fillId="0" borderId="0"/>
    <xf numFmtId="0" fontId="4" fillId="0" borderId="0"/>
    <xf numFmtId="0" fontId="4" fillId="0" borderId="0"/>
    <xf numFmtId="0" fontId="4" fillId="0" borderId="0"/>
    <xf numFmtId="178" fontId="114" fillId="0" borderId="0"/>
    <xf numFmtId="178" fontId="114" fillId="0" borderId="0"/>
    <xf numFmtId="0" fontId="37" fillId="19" borderId="5" applyNumberFormat="0" applyAlignment="0" applyProtection="0"/>
    <xf numFmtId="9" fontId="4" fillId="0" borderId="0" applyFont="0" applyFill="0" applyBorder="0" applyAlignment="0" applyProtection="0"/>
    <xf numFmtId="9" fontId="5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16" fillId="0" borderId="15"/>
    <xf numFmtId="0" fontId="59"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4" fillId="0" borderId="0" applyNumberFormat="0">
      <alignment wrapText="1"/>
    </xf>
    <xf numFmtId="0" fontId="4" fillId="0" borderId="0" applyNumberFormat="0">
      <alignment wrapText="1"/>
    </xf>
    <xf numFmtId="0" fontId="4" fillId="0" borderId="0" applyNumberFormat="0">
      <alignment wrapText="1"/>
    </xf>
    <xf numFmtId="0" fontId="233" fillId="0" borderId="0" applyFill="0" applyBorder="0" applyProtection="0">
      <alignment horizontal="left" vertical="top"/>
    </xf>
    <xf numFmtId="0" fontId="234" fillId="0" borderId="0" applyNumberFormat="0" applyFill="0" applyBorder="0" applyAlignment="0" applyProtection="0"/>
    <xf numFmtId="0" fontId="235" fillId="96" borderId="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205" fillId="0" borderId="27" applyNumberFormat="0" applyFill="0" applyAlignment="0" applyProtection="0"/>
    <xf numFmtId="0" fontId="206" fillId="0" borderId="28" applyNumberFormat="0" applyFill="0" applyAlignment="0" applyProtection="0"/>
    <xf numFmtId="0" fontId="207" fillId="0" borderId="29" applyNumberFormat="0" applyFill="0" applyAlignment="0" applyProtection="0"/>
    <xf numFmtId="0" fontId="207" fillId="0" borderId="0" applyNumberFormat="0" applyFill="0" applyBorder="0" applyAlignment="0" applyProtection="0"/>
    <xf numFmtId="0" fontId="169" fillId="0" borderId="0" applyNumberFormat="0" applyFill="0" applyBorder="0" applyAlignment="0" applyProtection="0"/>
    <xf numFmtId="0" fontId="236" fillId="19" borderId="3"/>
    <xf numFmtId="0" fontId="237" fillId="0" borderId="69">
      <protection locked="0"/>
    </xf>
    <xf numFmtId="0" fontId="237" fillId="0" borderId="69">
      <protection locked="0"/>
    </xf>
    <xf numFmtId="0" fontId="237" fillId="0" borderId="69">
      <protection locked="0"/>
    </xf>
    <xf numFmtId="0" fontId="98" fillId="0" borderId="53" applyNumberFormat="0" applyFill="0" applyAlignment="0" applyProtection="0"/>
    <xf numFmtId="0" fontId="98" fillId="0" borderId="53" applyNumberFormat="0" applyFill="0" applyAlignment="0" applyProtection="0"/>
    <xf numFmtId="0" fontId="98" fillId="0" borderId="53" applyNumberFormat="0" applyFill="0" applyAlignment="0" applyProtection="0"/>
    <xf numFmtId="0" fontId="98" fillId="0" borderId="53" applyNumberFormat="0" applyFill="0" applyAlignment="0" applyProtection="0"/>
    <xf numFmtId="0" fontId="98" fillId="0" borderId="53" applyNumberFormat="0" applyFill="0" applyAlignment="0" applyProtection="0"/>
    <xf numFmtId="0" fontId="98" fillId="0" borderId="53" applyNumberFormat="0" applyFill="0" applyAlignment="0" applyProtection="0"/>
    <xf numFmtId="0" fontId="98" fillId="0" borderId="53" applyNumberFormat="0" applyFill="0" applyAlignment="0" applyProtection="0"/>
    <xf numFmtId="0" fontId="225" fillId="0" borderId="73"/>
    <xf numFmtId="0" fontId="225" fillId="0" borderId="15"/>
    <xf numFmtId="0" fontId="98" fillId="0" borderId="53" applyNumberFormat="0" applyFill="0" applyAlignment="0" applyProtection="0"/>
    <xf numFmtId="0" fontId="31" fillId="20" borderId="5" applyNumberFormat="0" applyAlignment="0" applyProtection="0"/>
    <xf numFmtId="0" fontId="111" fillId="0" borderId="0" applyNumberFormat="0" applyFill="0" applyBorder="0" applyAlignment="0" applyProtection="0"/>
    <xf numFmtId="0" fontId="164" fillId="0" borderId="11" applyNumberFormat="0" applyFill="0" applyAlignment="0" applyProtection="0"/>
    <xf numFmtId="0" fontId="165" fillId="0" borderId="74" applyNumberFormat="0" applyFill="0" applyAlignment="0" applyProtection="0"/>
    <xf numFmtId="0" fontId="166" fillId="0" borderId="75" applyNumberFormat="0" applyFill="0" applyAlignment="0" applyProtection="0"/>
    <xf numFmtId="0" fontId="166" fillId="0" borderId="0" applyNumberFormat="0" applyFill="0" applyBorder="0" applyAlignment="0" applyProtection="0"/>
    <xf numFmtId="0" fontId="29" fillId="16" borderId="0" applyNumberFormat="0" applyBorder="0" applyAlignment="0" applyProtection="0"/>
    <xf numFmtId="0" fontId="65" fillId="49" borderId="0" applyNumberFormat="0" applyBorder="0" applyAlignment="0" applyProtection="0"/>
    <xf numFmtId="0" fontId="62" fillId="0" borderId="20" applyNumberFormat="0" applyFill="0" applyAlignment="0" applyProtection="0"/>
    <xf numFmtId="0" fontId="168" fillId="0" borderId="0" applyNumberFormat="0" applyFill="0" applyBorder="0" applyAlignment="0" applyProtection="0"/>
    <xf numFmtId="0" fontId="60" fillId="0" borderId="0" applyNumberFormat="0" applyFill="0" applyBorder="0" applyAlignment="0" applyProtection="0"/>
    <xf numFmtId="246" fontId="187" fillId="0" borderId="0" applyFont="0" applyFill="0" applyBorder="0" applyAlignment="0" applyProtection="0"/>
    <xf numFmtId="247" fontId="187" fillId="0" borderId="0" applyFont="0" applyFill="0" applyBorder="0" applyAlignment="0" applyProtection="0"/>
    <xf numFmtId="248" fontId="187" fillId="0" borderId="0" applyFont="0" applyFill="0" applyBorder="0" applyAlignment="0" applyProtection="0"/>
    <xf numFmtId="249" fontId="187" fillId="0" borderId="0" applyFont="0" applyFill="0" applyBorder="0" applyAlignment="0" applyProtection="0"/>
    <xf numFmtId="250" fontId="187" fillId="0" borderId="0" applyFont="0" applyFill="0" applyBorder="0" applyAlignment="0" applyProtection="0"/>
    <xf numFmtId="251" fontId="187" fillId="0" borderId="0" applyFont="0" applyFill="0" applyBorder="0" applyAlignment="0" applyProtection="0"/>
    <xf numFmtId="252" fontId="187" fillId="0" borderId="0" applyFont="0" applyFill="0" applyBorder="0" applyAlignment="0" applyProtection="0"/>
    <xf numFmtId="253" fontId="187" fillId="0" borderId="0" applyFont="0" applyFill="0" applyBorder="0" applyAlignment="0" applyProtection="0"/>
    <xf numFmtId="0" fontId="3" fillId="0" borderId="0"/>
    <xf numFmtId="254" fontId="217" fillId="0" borderId="62" applyFont="0" applyFill="0" applyBorder="0" applyAlignment="0">
      <alignment horizontal="centerContinuous"/>
    </xf>
    <xf numFmtId="255" fontId="238" fillId="0" borderId="62" applyFont="0" applyFill="0" applyBorder="0" applyAlignment="0">
      <alignment horizontal="centerContinuous"/>
    </xf>
    <xf numFmtId="0" fontId="239" fillId="40" borderId="10" applyNumberFormat="0" applyAlignment="0" applyProtection="0"/>
    <xf numFmtId="0" fontId="195" fillId="24" borderId="0" applyNumberFormat="0" applyBorder="0" applyAlignment="0" applyProtection="0"/>
    <xf numFmtId="0" fontId="195" fillId="28" borderId="0" applyNumberFormat="0" applyBorder="0" applyAlignment="0" applyProtection="0"/>
    <xf numFmtId="0" fontId="195" fillId="18" borderId="0" applyNumberFormat="0" applyBorder="0" applyAlignment="0" applyProtection="0"/>
    <xf numFmtId="0" fontId="195" fillId="32" borderId="0" applyNumberFormat="0" applyBorder="0" applyAlignment="0" applyProtection="0"/>
    <xf numFmtId="0" fontId="195" fillId="33" borderId="0" applyNumberFormat="0" applyBorder="0" applyAlignment="0" applyProtection="0"/>
    <xf numFmtId="0" fontId="195" fillId="36" borderId="0" applyNumberFormat="0" applyBorder="0" applyAlignment="0" applyProtection="0"/>
    <xf numFmtId="0" fontId="240" fillId="20" borderId="5" applyNumberFormat="0" applyAlignment="0" applyProtection="0"/>
    <xf numFmtId="0" fontId="241" fillId="19" borderId="26" applyNumberFormat="0" applyAlignment="0" applyProtection="0"/>
    <xf numFmtId="0" fontId="242" fillId="19" borderId="5" applyNumberFormat="0" applyAlignment="0" applyProtection="0"/>
    <xf numFmtId="0" fontId="243" fillId="0" borderId="27" applyNumberFormat="0" applyFill="0" applyAlignment="0" applyProtection="0"/>
    <xf numFmtId="0" fontId="244" fillId="0" borderId="28" applyNumberFormat="0" applyFill="0" applyAlignment="0" applyProtection="0"/>
    <xf numFmtId="0" fontId="245" fillId="0" borderId="29" applyNumberFormat="0" applyFill="0" applyAlignment="0" applyProtection="0"/>
    <xf numFmtId="0" fontId="245" fillId="0" borderId="0" applyNumberFormat="0" applyFill="0" applyBorder="0" applyAlignment="0" applyProtection="0"/>
    <xf numFmtId="0" fontId="246" fillId="0" borderId="53" applyNumberFormat="0" applyFill="0" applyAlignment="0" applyProtection="0"/>
    <xf numFmtId="0" fontId="247" fillId="40" borderId="10" applyNumberFormat="0" applyAlignment="0" applyProtection="0"/>
    <xf numFmtId="0" fontId="248" fillId="0" borderId="0" applyNumberFormat="0" applyFill="0" applyBorder="0" applyAlignment="0" applyProtection="0"/>
    <xf numFmtId="0" fontId="249" fillId="57" borderId="0" applyNumberFormat="0" applyBorder="0" applyAlignment="0" applyProtection="0"/>
    <xf numFmtId="0" fontId="230" fillId="0" borderId="0">
      <alignment horizontal="left"/>
    </xf>
    <xf numFmtId="0" fontId="173" fillId="0" borderId="0"/>
    <xf numFmtId="0" fontId="173" fillId="0" borderId="0"/>
    <xf numFmtId="0" fontId="250" fillId="0" borderId="0"/>
    <xf numFmtId="0" fontId="66" fillId="0" borderId="0"/>
    <xf numFmtId="0" fontId="171" fillId="0" borderId="0"/>
    <xf numFmtId="0" fontId="251" fillId="16" borderId="0" applyNumberFormat="0" applyBorder="0" applyAlignment="0" applyProtection="0"/>
    <xf numFmtId="0" fontId="252" fillId="0" borderId="0" applyNumberFormat="0" applyFill="0" applyBorder="0" applyAlignment="0" applyProtection="0"/>
    <xf numFmtId="0" fontId="187" fillId="13" borderId="17" applyNumberFormat="0" applyFont="0" applyAlignment="0" applyProtection="0"/>
    <xf numFmtId="0" fontId="253" fillId="0" borderId="20" applyNumberFormat="0" applyFill="0" applyAlignment="0" applyProtection="0"/>
    <xf numFmtId="0" fontId="187" fillId="0" borderId="0"/>
    <xf numFmtId="0" fontId="254" fillId="0" borderId="0" applyNumberFormat="0" applyFill="0" applyBorder="0" applyAlignment="0" applyProtection="0"/>
    <xf numFmtId="256" fontId="173" fillId="0" borderId="0" applyFont="0" applyFill="0" applyBorder="0" applyAlignment="0" applyProtection="0"/>
    <xf numFmtId="227" fontId="173" fillId="0" borderId="0" applyFont="0" applyFill="0" applyBorder="0" applyAlignment="0" applyProtection="0"/>
    <xf numFmtId="0" fontId="255" fillId="49"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83" borderId="0" applyNumberFormat="0" applyBorder="0" applyAlignment="0" applyProtection="0"/>
    <xf numFmtId="0" fontId="25" fillId="83" borderId="0" applyNumberFormat="0" applyBorder="0" applyAlignment="0" applyProtection="0"/>
    <xf numFmtId="0" fontId="25" fillId="83"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5" fillId="85" borderId="0" applyNumberFormat="0" applyBorder="0" applyAlignment="0" applyProtection="0"/>
    <xf numFmtId="0" fontId="25" fillId="85" borderId="0" applyNumberFormat="0" applyBorder="0" applyAlignment="0" applyProtection="0"/>
    <xf numFmtId="0" fontId="25" fillId="85" borderId="0" applyNumberFormat="0" applyBorder="0" applyAlignment="0" applyProtection="0"/>
    <xf numFmtId="0" fontId="187" fillId="0" borderId="0"/>
    <xf numFmtId="0" fontId="187" fillId="0" borderId="0"/>
    <xf numFmtId="14" fontId="174" fillId="50" borderId="60">
      <alignment horizontal="center" vertical="center" wrapText="1"/>
    </xf>
    <xf numFmtId="14" fontId="174" fillId="50" borderId="60">
      <alignment horizontal="center" vertical="center" wrapText="1"/>
    </xf>
    <xf numFmtId="14" fontId="174" fillId="50" borderId="60">
      <alignment horizontal="center" vertical="center" wrapText="1"/>
    </xf>
    <xf numFmtId="0" fontId="167" fillId="35" borderId="5" applyNumberFormat="0" applyAlignment="0" applyProtection="0"/>
    <xf numFmtId="0" fontId="167" fillId="35" borderId="5" applyNumberFormat="0" applyAlignment="0" applyProtection="0"/>
    <xf numFmtId="0" fontId="167" fillId="35" borderId="5" applyNumberFormat="0" applyAlignment="0" applyProtection="0"/>
    <xf numFmtId="0" fontId="167" fillId="35" borderId="5" applyNumberFormat="0" applyAlignment="0" applyProtection="0"/>
    <xf numFmtId="0" fontId="167" fillId="35" borderId="5" applyNumberFormat="0" applyAlignment="0" applyProtection="0"/>
    <xf numFmtId="14" fontId="174" fillId="50" borderId="60">
      <alignment horizontal="center" vertical="center" wrapText="1"/>
    </xf>
    <xf numFmtId="14" fontId="174" fillId="50" borderId="60">
      <alignment horizontal="center" vertical="center" wrapText="1"/>
    </xf>
    <xf numFmtId="0" fontId="187" fillId="0" borderId="0"/>
    <xf numFmtId="0" fontId="187" fillId="0" borderId="0"/>
    <xf numFmtId="0" fontId="187" fillId="0" borderId="0"/>
    <xf numFmtId="0" fontId="51" fillId="0" borderId="0"/>
    <xf numFmtId="0" fontId="25" fillId="85" borderId="0" applyNumberFormat="0" applyBorder="0" applyAlignment="0" applyProtection="0"/>
    <xf numFmtId="0" fontId="25" fillId="85"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5" fillId="83" borderId="0" applyNumberFormat="0" applyBorder="0" applyAlignment="0" applyProtection="0"/>
    <xf numFmtId="0" fontId="25" fillId="8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82" borderId="0" applyNumberFormat="0" applyBorder="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25" fillId="82" borderId="0" applyNumberFormat="0" applyBorder="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25" fillId="80" borderId="0" applyNumberFormat="0" applyBorder="0" applyAlignment="0" applyProtection="0"/>
    <xf numFmtId="0" fontId="25" fillId="80" borderId="0" applyNumberFormat="0" applyBorder="0" applyAlignment="0" applyProtection="0"/>
    <xf numFmtId="0" fontId="49" fillId="2" borderId="0"/>
    <xf numFmtId="0" fontId="49" fillId="2" borderId="0"/>
    <xf numFmtId="4" fontId="264" fillId="14" borderId="66" applyNumberFormat="0" applyProtection="0">
      <alignment horizontal="right" vertical="center"/>
    </xf>
    <xf numFmtId="4" fontId="263" fillId="68" borderId="15" applyNumberFormat="0" applyProtection="0">
      <alignment horizontal="left" vertical="center" indent="1"/>
    </xf>
    <xf numFmtId="0" fontId="262" fillId="11" borderId="41" applyNumberFormat="0" applyProtection="0">
      <alignment horizontal="left" vertical="top" indent="1"/>
    </xf>
    <xf numFmtId="4" fontId="260" fillId="2" borderId="66" applyNumberFormat="0" applyProtection="0">
      <alignment horizontal="right" vertical="center"/>
    </xf>
    <xf numFmtId="0" fontId="262" fillId="13" borderId="41" applyNumberFormat="0" applyProtection="0">
      <alignment horizontal="left" vertical="top" indent="1"/>
    </xf>
    <xf numFmtId="4" fontId="262" fillId="19" borderId="41" applyNumberFormat="0" applyProtection="0">
      <alignment horizontal="left" vertical="center" indent="1"/>
    </xf>
    <xf numFmtId="4" fontId="262" fillId="13" borderId="41" applyNumberFormat="0" applyProtection="0">
      <alignment vertical="center"/>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42" borderId="41" applyNumberFormat="0" applyProtection="0">
      <alignment horizontal="left" vertical="top" indent="1"/>
    </xf>
    <xf numFmtId="0" fontId="49" fillId="42" borderId="41" applyNumberFormat="0" applyProtection="0">
      <alignment horizontal="left" vertical="top" indent="1"/>
    </xf>
    <xf numFmtId="0" fontId="49" fillId="42" borderId="41" applyNumberFormat="0" applyProtection="0">
      <alignment horizontal="left" vertical="top" indent="1"/>
    </xf>
    <xf numFmtId="0" fontId="49" fillId="42" borderId="41" applyNumberFormat="0" applyProtection="0">
      <alignment horizontal="left" vertical="top" indent="1"/>
    </xf>
    <xf numFmtId="0" fontId="49" fillId="42" borderId="41" applyNumberFormat="0" applyProtection="0">
      <alignment horizontal="left" vertical="top" indent="1"/>
    </xf>
    <xf numFmtId="0" fontId="49" fillId="42" borderId="41" applyNumberFormat="0" applyProtection="0">
      <alignment horizontal="left" vertical="top" indent="1"/>
    </xf>
    <xf numFmtId="0" fontId="49" fillId="42" borderId="41" applyNumberFormat="0" applyProtection="0">
      <alignment horizontal="left" vertical="top" indent="1"/>
    </xf>
    <xf numFmtId="0" fontId="49" fillId="42" borderId="41" applyNumberFormat="0" applyProtection="0">
      <alignment horizontal="left" vertical="top" indent="1"/>
    </xf>
    <xf numFmtId="0" fontId="49" fillId="42" borderId="41" applyNumberFormat="0" applyProtection="0">
      <alignment horizontal="left" vertical="top" indent="1"/>
    </xf>
    <xf numFmtId="0" fontId="66" fillId="42" borderId="66" applyNumberFormat="0" applyProtection="0">
      <alignment horizontal="left" vertical="center" indent="1"/>
    </xf>
    <xf numFmtId="0" fontId="49" fillId="15" borderId="41" applyNumberFormat="0" applyProtection="0">
      <alignment horizontal="left" vertical="top" indent="1"/>
    </xf>
    <xf numFmtId="0" fontId="49" fillId="15" borderId="41" applyNumberFormat="0" applyProtection="0">
      <alignment horizontal="left" vertical="top" indent="1"/>
    </xf>
    <xf numFmtId="0" fontId="49" fillId="15" borderId="41" applyNumberFormat="0" applyProtection="0">
      <alignment horizontal="left" vertical="top" indent="1"/>
    </xf>
    <xf numFmtId="0" fontId="49" fillId="15" borderId="41" applyNumberFormat="0" applyProtection="0">
      <alignment horizontal="left" vertical="top" indent="1"/>
    </xf>
    <xf numFmtId="0" fontId="49" fillId="15" borderId="41" applyNumberFormat="0" applyProtection="0">
      <alignment horizontal="left" vertical="top" indent="1"/>
    </xf>
    <xf numFmtId="0" fontId="49" fillId="15" borderId="41" applyNumberFormat="0" applyProtection="0">
      <alignment horizontal="left" vertical="top" indent="1"/>
    </xf>
    <xf numFmtId="0" fontId="49" fillId="15" borderId="41" applyNumberFormat="0" applyProtection="0">
      <alignment horizontal="left" vertical="top" indent="1"/>
    </xf>
    <xf numFmtId="0" fontId="49" fillId="15" borderId="41" applyNumberFormat="0" applyProtection="0">
      <alignment horizontal="left" vertical="top" indent="1"/>
    </xf>
    <xf numFmtId="0" fontId="49" fillId="15" borderId="41" applyNumberFormat="0" applyProtection="0">
      <alignment horizontal="left" vertical="top" indent="1"/>
    </xf>
    <xf numFmtId="0" fontId="66" fillId="15" borderId="66" applyNumberFormat="0" applyProtection="0">
      <alignment horizontal="left" vertical="center" indent="1"/>
    </xf>
    <xf numFmtId="0" fontId="49" fillId="11" borderId="41" applyNumberFormat="0" applyProtection="0">
      <alignment horizontal="left" vertical="top" indent="1"/>
    </xf>
    <xf numFmtId="0" fontId="49" fillId="11" borderId="41" applyNumberFormat="0" applyProtection="0">
      <alignment horizontal="left" vertical="top" indent="1"/>
    </xf>
    <xf numFmtId="0" fontId="49" fillId="11" borderId="41" applyNumberFormat="0" applyProtection="0">
      <alignment horizontal="left" vertical="top" indent="1"/>
    </xf>
    <xf numFmtId="0" fontId="49" fillId="11" borderId="41" applyNumberFormat="0" applyProtection="0">
      <alignment horizontal="left" vertical="top" indent="1"/>
    </xf>
    <xf numFmtId="0" fontId="49" fillId="11" borderId="41" applyNumberFormat="0" applyProtection="0">
      <alignment horizontal="left" vertical="top" indent="1"/>
    </xf>
    <xf numFmtId="0" fontId="49" fillId="11" borderId="41" applyNumberFormat="0" applyProtection="0">
      <alignment horizontal="left" vertical="top" indent="1"/>
    </xf>
    <xf numFmtId="0" fontId="49" fillId="11" borderId="41" applyNumberFormat="0" applyProtection="0">
      <alignment horizontal="left" vertical="top" indent="1"/>
    </xf>
    <xf numFmtId="0" fontId="49" fillId="11" borderId="41" applyNumberFormat="0" applyProtection="0">
      <alignment horizontal="left" vertical="top" indent="1"/>
    </xf>
    <xf numFmtId="0" fontId="49" fillId="11" borderId="41" applyNumberFormat="0" applyProtection="0">
      <alignment horizontal="left" vertical="top" indent="1"/>
    </xf>
    <xf numFmtId="0" fontId="66" fillId="54" borderId="66" applyNumberFormat="0" applyProtection="0">
      <alignment horizontal="left" vertical="center" indent="1"/>
    </xf>
    <xf numFmtId="0" fontId="49" fillId="17" borderId="41" applyNumberFormat="0" applyProtection="0">
      <alignment horizontal="left" vertical="top" indent="1"/>
    </xf>
    <xf numFmtId="0" fontId="49" fillId="17" borderId="41" applyNumberFormat="0" applyProtection="0">
      <alignment horizontal="left" vertical="top" indent="1"/>
    </xf>
    <xf numFmtId="0" fontId="49" fillId="17" borderId="41" applyNumberFormat="0" applyProtection="0">
      <alignment horizontal="left" vertical="top" indent="1"/>
    </xf>
    <xf numFmtId="0" fontId="49" fillId="17" borderId="41" applyNumberFormat="0" applyProtection="0">
      <alignment horizontal="left" vertical="top" indent="1"/>
    </xf>
    <xf numFmtId="0" fontId="49" fillId="17" borderId="41" applyNumberFormat="0" applyProtection="0">
      <alignment horizontal="left" vertical="top" indent="1"/>
    </xf>
    <xf numFmtId="0" fontId="49" fillId="17" borderId="41" applyNumberFormat="0" applyProtection="0">
      <alignment horizontal="left" vertical="top" indent="1"/>
    </xf>
    <xf numFmtId="0" fontId="49" fillId="17" borderId="41" applyNumberFormat="0" applyProtection="0">
      <alignment horizontal="left" vertical="top" indent="1"/>
    </xf>
    <xf numFmtId="0" fontId="49" fillId="17" borderId="41" applyNumberFormat="0" applyProtection="0">
      <alignment horizontal="left" vertical="top" indent="1"/>
    </xf>
    <xf numFmtId="0" fontId="49" fillId="17" borderId="41" applyNumberFormat="0" applyProtection="0">
      <alignment horizontal="left" vertical="top" indent="1"/>
    </xf>
    <xf numFmtId="0" fontId="66" fillId="19" borderId="66" applyNumberFormat="0" applyProtection="0">
      <alignment horizontal="left" vertical="center" indent="1"/>
    </xf>
    <xf numFmtId="4" fontId="66" fillId="11" borderId="15" applyNumberFormat="0" applyProtection="0">
      <alignment horizontal="left" vertical="center" indent="1"/>
    </xf>
    <xf numFmtId="4" fontId="66" fillId="42" borderId="15" applyNumberFormat="0" applyProtection="0">
      <alignment horizontal="left" vertical="center" indent="1"/>
    </xf>
    <xf numFmtId="4" fontId="66" fillId="11" borderId="66" applyNumberFormat="0" applyProtection="0">
      <alignment horizontal="right" vertical="center"/>
    </xf>
    <xf numFmtId="4" fontId="27" fillId="17" borderId="15" applyNumberFormat="0" applyProtection="0">
      <alignment horizontal="left" vertical="center" indent="1"/>
    </xf>
    <xf numFmtId="0" fontId="64" fillId="0" borderId="77" applyNumberFormat="0" applyFill="0" applyAlignment="0" applyProtection="0"/>
    <xf numFmtId="4" fontId="66" fillId="64" borderId="15" applyNumberFormat="0" applyProtection="0">
      <alignment horizontal="left" vertical="center" indent="1"/>
    </xf>
    <xf numFmtId="4" fontId="66" fillId="63" borderId="66" applyNumberFormat="0" applyProtection="0">
      <alignment horizontal="right" vertical="center"/>
    </xf>
    <xf numFmtId="4" fontId="66" fillId="56" borderId="66" applyNumberFormat="0" applyProtection="0">
      <alignment horizontal="right" vertical="center"/>
    </xf>
    <xf numFmtId="4" fontId="66" fillId="18" borderId="66" applyNumberFormat="0" applyProtection="0">
      <alignment horizontal="right" vertical="center"/>
    </xf>
    <xf numFmtId="4" fontId="66" fillId="36" borderId="66" applyNumberFormat="0" applyProtection="0">
      <alignment horizontal="right" vertical="center"/>
    </xf>
    <xf numFmtId="4" fontId="66" fillId="62" borderId="66" applyNumberFormat="0" applyProtection="0">
      <alignment horizontal="right" vertical="center"/>
    </xf>
    <xf numFmtId="4" fontId="66" fillId="55" borderId="66" applyNumberFormat="0" applyProtection="0">
      <alignment horizontal="right" vertical="center"/>
    </xf>
    <xf numFmtId="4" fontId="66" fillId="28" borderId="15" applyNumberFormat="0" applyProtection="0">
      <alignment horizontal="right" vertical="center"/>
    </xf>
    <xf numFmtId="4" fontId="66" fillId="96" borderId="66" applyNumberFormat="0" applyProtection="0">
      <alignment horizontal="right" vertical="center"/>
    </xf>
    <xf numFmtId="4" fontId="66" fillId="16" borderId="66" applyNumberFormat="0" applyProtection="0">
      <alignment horizontal="right" vertical="center"/>
    </xf>
    <xf numFmtId="4" fontId="66" fillId="0" borderId="66" applyNumberFormat="0" applyProtection="0">
      <alignment horizontal="left" vertical="center" indent="1"/>
    </xf>
    <xf numFmtId="0" fontId="261" fillId="57" borderId="41" applyNumberFormat="0" applyProtection="0">
      <alignment horizontal="left" vertical="top" indent="1"/>
    </xf>
    <xf numFmtId="4" fontId="66" fillId="60" borderId="66" applyNumberFormat="0" applyProtection="0">
      <alignment horizontal="left" vertical="center" indent="1"/>
    </xf>
    <xf numFmtId="4" fontId="260" fillId="60" borderId="66" applyNumberFormat="0" applyProtection="0">
      <alignment vertical="center"/>
    </xf>
    <xf numFmtId="4" fontId="66" fillId="57" borderId="66" applyNumberFormat="0" applyProtection="0">
      <alignment vertical="center"/>
    </xf>
    <xf numFmtId="0" fontId="132" fillId="113" borderId="26" applyNumberFormat="0" applyAlignment="0" applyProtection="0"/>
    <xf numFmtId="0" fontId="49" fillId="34" borderId="66" applyNumberFormat="0" applyFont="0" applyAlignment="0" applyProtection="0"/>
    <xf numFmtId="0" fontId="49" fillId="34" borderId="66" applyNumberFormat="0" applyFont="0" applyAlignment="0" applyProtection="0"/>
    <xf numFmtId="0" fontId="49" fillId="34" borderId="66" applyNumberFormat="0" applyFont="0" applyAlignment="0" applyProtection="0"/>
    <xf numFmtId="0" fontId="49" fillId="34" borderId="66" applyNumberFormat="0" applyFont="0" applyAlignment="0" applyProtection="0"/>
    <xf numFmtId="0" fontId="49" fillId="34" borderId="66" applyNumberFormat="0" applyFont="0" applyAlignment="0" applyProtection="0"/>
    <xf numFmtId="0" fontId="49" fillId="34" borderId="66" applyNumberFormat="0" applyFont="0" applyAlignment="0" applyProtection="0"/>
    <xf numFmtId="0" fontId="49" fillId="34" borderId="66" applyNumberFormat="0" applyFont="0" applyAlignment="0" applyProtection="0"/>
    <xf numFmtId="0" fontId="49" fillId="34" borderId="66" applyNumberFormat="0" applyFont="0" applyAlignment="0" applyProtection="0"/>
    <xf numFmtId="0" fontId="49" fillId="34" borderId="66" applyNumberFormat="0" applyFont="0" applyAlignment="0" applyProtection="0"/>
    <xf numFmtId="0" fontId="167" fillId="35" borderId="66" applyNumberFormat="0" applyAlignment="0" applyProtection="0"/>
    <xf numFmtId="0" fontId="259" fillId="113" borderId="66" applyNumberFormat="0" applyAlignment="0" applyProtection="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9" fontId="256" fillId="0" borderId="0" applyFont="0" applyFill="0" applyBorder="0" applyAlignment="0" applyProtection="0"/>
    <xf numFmtId="0" fontId="49" fillId="2" borderId="0"/>
    <xf numFmtId="0" fontId="49" fillId="2" borderId="0"/>
    <xf numFmtId="0" fontId="49" fillId="2" borderId="0"/>
    <xf numFmtId="0" fontId="49" fillId="2" borderId="0"/>
    <xf numFmtId="0" fontId="256" fillId="0" borderId="0"/>
    <xf numFmtId="0" fontId="25" fillId="80" borderId="0" applyNumberFormat="0" applyBorder="0" applyAlignment="0" applyProtection="0"/>
    <xf numFmtId="0" fontId="25" fillId="82" borderId="0" applyNumberFormat="0" applyBorder="0" applyAlignment="0" applyProtection="0"/>
    <xf numFmtId="0" fontId="25" fillId="103" borderId="0" applyNumberFormat="0" applyBorder="0" applyAlignment="0" applyProtection="0"/>
    <xf numFmtId="0" fontId="25" fillId="104" borderId="0" applyNumberFormat="0" applyBorder="0" applyAlignment="0" applyProtection="0"/>
    <xf numFmtId="0" fontId="25" fillId="105" borderId="0" applyNumberFormat="0" applyBorder="0" applyAlignment="0" applyProtection="0"/>
    <xf numFmtId="0" fontId="25" fillId="106" borderId="0" applyNumberFormat="0" applyBorder="0" applyAlignment="0" applyProtection="0"/>
    <xf numFmtId="0" fontId="46" fillId="104" borderId="10" applyNumberFormat="0" applyAlignment="0" applyProtection="0"/>
    <xf numFmtId="0" fontId="256" fillId="0" borderId="0"/>
    <xf numFmtId="0" fontId="118" fillId="0" borderId="45" applyNumberFormat="0" applyAlignment="0" applyProtection="0">
      <alignment horizontal="left" vertical="top"/>
    </xf>
    <xf numFmtId="0" fontId="32" fillId="0" borderId="45" applyNumberFormat="0" applyAlignment="0" applyProtection="0"/>
    <xf numFmtId="0" fontId="4" fillId="118" borderId="26" applyNumberFormat="0" applyProtection="0">
      <alignment horizontal="left" vertical="center" indent="1"/>
    </xf>
    <xf numFmtId="4" fontId="104" fillId="90" borderId="26" applyNumberFormat="0" applyProtection="0">
      <alignment horizontal="right" vertical="center"/>
    </xf>
    <xf numFmtId="4" fontId="35" fillId="51" borderId="26" applyNumberFormat="0" applyProtection="0">
      <alignment horizontal="left" vertical="center" indent="1"/>
    </xf>
    <xf numFmtId="4" fontId="104" fillId="51" borderId="26" applyNumberFormat="0" applyProtection="0">
      <alignment vertical="center"/>
    </xf>
    <xf numFmtId="0" fontId="4" fillId="118" borderId="26" applyNumberFormat="0" applyProtection="0">
      <alignment horizontal="left" vertical="center" indent="1"/>
    </xf>
    <xf numFmtId="0" fontId="4" fillId="3" borderId="26" applyNumberFormat="0" applyProtection="0">
      <alignment horizontal="left" vertical="center" indent="1"/>
    </xf>
    <xf numFmtId="4" fontId="5" fillId="88" borderId="26" applyNumberFormat="0" applyProtection="0">
      <alignment horizontal="left" vertical="center" indent="1"/>
    </xf>
    <xf numFmtId="0" fontId="4" fillId="118" borderId="26" applyNumberFormat="0" applyProtection="0">
      <alignment horizontal="left" vertical="center" indent="1"/>
    </xf>
    <xf numFmtId="4" fontId="35" fillId="90" borderId="80" applyNumberFormat="0" applyProtection="0">
      <alignment horizontal="left" vertical="center" indent="1"/>
    </xf>
    <xf numFmtId="4" fontId="35" fillId="71" borderId="26" applyNumberFormat="0" applyProtection="0">
      <alignment horizontal="right" vertical="center"/>
    </xf>
    <xf numFmtId="4" fontId="35" fillId="94" borderId="26" applyNumberFormat="0" applyProtection="0">
      <alignment horizontal="right" vertical="center"/>
    </xf>
    <xf numFmtId="4" fontId="35" fillId="117" borderId="26" applyNumberFormat="0" applyProtection="0">
      <alignment horizontal="right" vertical="center"/>
    </xf>
    <xf numFmtId="4" fontId="35" fillId="120" borderId="26" applyNumberFormat="0" applyProtection="0">
      <alignment horizontal="right" vertical="center"/>
    </xf>
    <xf numFmtId="4" fontId="35" fillId="60" borderId="26" applyNumberFormat="0" applyProtection="0">
      <alignment horizontal="left" vertical="center" indent="1"/>
    </xf>
    <xf numFmtId="4" fontId="104" fillId="60" borderId="26" applyNumberFormat="0" applyProtection="0">
      <alignment vertical="center"/>
    </xf>
    <xf numFmtId="0" fontId="256" fillId="13" borderId="17" applyNumberFormat="0" applyFont="0" applyAlignment="0" applyProtection="0"/>
    <xf numFmtId="0" fontId="4" fillId="0" borderId="0"/>
    <xf numFmtId="0" fontId="234" fillId="0" borderId="0" applyNumberFormat="0" applyFill="0" applyBorder="0" applyAlignment="0" applyProtection="0"/>
    <xf numFmtId="0" fontId="265" fillId="0" borderId="0" applyNumberFormat="0" applyFill="0" applyBorder="0" applyAlignment="0" applyProtection="0"/>
    <xf numFmtId="0" fontId="234" fillId="0" borderId="0" applyNumberFormat="0" applyFill="0" applyBorder="0" applyAlignment="0" applyProtection="0"/>
    <xf numFmtId="9" fontId="256" fillId="0" borderId="0" applyFont="0" applyFill="0" applyBorder="0" applyAlignment="0" applyProtection="0"/>
    <xf numFmtId="0" fontId="234" fillId="0" borderId="0" applyNumberFormat="0" applyFill="0" applyBorder="0" applyAlignment="0" applyProtection="0"/>
    <xf numFmtId="4" fontId="264" fillId="14" borderId="66" applyNumberFormat="0" applyProtection="0">
      <alignment horizontal="right" vertical="center"/>
    </xf>
    <xf numFmtId="4" fontId="263" fillId="68" borderId="15" applyNumberFormat="0" applyProtection="0">
      <alignment horizontal="left" vertical="center" indent="1"/>
    </xf>
    <xf numFmtId="0" fontId="262" fillId="11" borderId="41" applyNumberFormat="0" applyProtection="0">
      <alignment horizontal="left" vertical="top" indent="1"/>
    </xf>
    <xf numFmtId="4" fontId="66" fillId="33" borderId="66" applyNumberFormat="0" applyProtection="0">
      <alignment horizontal="left" vertical="center" indent="1"/>
    </xf>
    <xf numFmtId="4" fontId="260" fillId="2" borderId="66" applyNumberFormat="0" applyProtection="0">
      <alignment horizontal="right" vertical="center"/>
    </xf>
    <xf numFmtId="4" fontId="66" fillId="0" borderId="66" applyNumberFormat="0" applyProtection="0">
      <alignment horizontal="right" vertical="center"/>
    </xf>
    <xf numFmtId="0" fontId="262" fillId="13" borderId="41" applyNumberFormat="0" applyProtection="0">
      <alignment horizontal="left" vertical="top" indent="1"/>
    </xf>
    <xf numFmtId="4" fontId="262" fillId="19" borderId="41" applyNumberFormat="0" applyProtection="0">
      <alignment horizontal="left" vertical="center" indent="1"/>
    </xf>
    <xf numFmtId="4" fontId="260" fillId="51" borderId="2" applyNumberFormat="0" applyProtection="0">
      <alignment vertical="center"/>
    </xf>
    <xf numFmtId="4" fontId="262" fillId="13" borderId="41" applyNumberFormat="0" applyProtection="0">
      <alignment vertical="center"/>
    </xf>
    <xf numFmtId="0" fontId="49" fillId="14" borderId="78" applyNumberFormat="0">
      <protection locked="0"/>
    </xf>
    <xf numFmtId="0" fontId="49" fillId="42" borderId="41" applyNumberFormat="0" applyProtection="0">
      <alignment horizontal="left" vertical="top" indent="1"/>
    </xf>
    <xf numFmtId="0" fontId="49" fillId="15" borderId="41" applyNumberFormat="0" applyProtection="0">
      <alignment horizontal="left" vertical="top" indent="1"/>
    </xf>
    <xf numFmtId="0" fontId="49" fillId="11" borderId="41" applyNumberFormat="0" applyProtection="0">
      <alignment horizontal="left" vertical="top" indent="1"/>
    </xf>
    <xf numFmtId="0" fontId="49" fillId="17" borderId="41" applyNumberFormat="0" applyProtection="0">
      <alignment horizontal="left" vertical="top" indent="1"/>
    </xf>
    <xf numFmtId="0" fontId="167" fillId="35" borderId="66" applyNumberFormat="0" applyAlignment="0" applyProtection="0"/>
    <xf numFmtId="4" fontId="66" fillId="11" borderId="15" applyNumberFormat="0" applyProtection="0">
      <alignment horizontal="left" vertical="center" indent="1"/>
    </xf>
    <xf numFmtId="4" fontId="66" fillId="42" borderId="15" applyNumberFormat="0" applyProtection="0">
      <alignment horizontal="left" vertical="center" indent="1"/>
    </xf>
    <xf numFmtId="4" fontId="66" fillId="11" borderId="66" applyNumberFormat="0" applyProtection="0">
      <alignment horizontal="right" vertical="center"/>
    </xf>
    <xf numFmtId="4" fontId="27" fillId="17" borderId="15" applyNumberFormat="0" applyProtection="0">
      <alignment horizontal="left" vertical="center" indent="1"/>
    </xf>
    <xf numFmtId="4" fontId="66" fillId="64" borderId="15" applyNumberFormat="0" applyProtection="0">
      <alignment horizontal="left" vertical="center" indent="1"/>
    </xf>
    <xf numFmtId="4" fontId="66" fillId="63" borderId="66" applyNumberFormat="0" applyProtection="0">
      <alignment horizontal="right" vertical="center"/>
    </xf>
    <xf numFmtId="4" fontId="66" fillId="56" borderId="66" applyNumberFormat="0" applyProtection="0">
      <alignment horizontal="right" vertical="center"/>
    </xf>
    <xf numFmtId="4" fontId="66" fillId="18" borderId="66" applyNumberFormat="0" applyProtection="0">
      <alignment horizontal="right" vertical="center"/>
    </xf>
    <xf numFmtId="4" fontId="66" fillId="36" borderId="66" applyNumberFormat="0" applyProtection="0">
      <alignment horizontal="right" vertical="center"/>
    </xf>
    <xf numFmtId="4" fontId="66" fillId="62" borderId="66" applyNumberFormat="0" applyProtection="0">
      <alignment horizontal="right" vertical="center"/>
    </xf>
    <xf numFmtId="4" fontId="66" fillId="55" borderId="66" applyNumberFormat="0" applyProtection="0">
      <alignment horizontal="right" vertical="center"/>
    </xf>
    <xf numFmtId="4" fontId="66" fillId="28" borderId="15" applyNumberFormat="0" applyProtection="0">
      <alignment horizontal="right" vertical="center"/>
    </xf>
    <xf numFmtId="4" fontId="66" fillId="96" borderId="66" applyNumberFormat="0" applyProtection="0">
      <alignment horizontal="right" vertical="center"/>
    </xf>
    <xf numFmtId="4" fontId="66" fillId="16" borderId="66" applyNumberFormat="0" applyProtection="0">
      <alignment horizontal="right" vertical="center"/>
    </xf>
    <xf numFmtId="0" fontId="261" fillId="57" borderId="41" applyNumberFormat="0" applyProtection="0">
      <alignment horizontal="left" vertical="top" indent="1"/>
    </xf>
    <xf numFmtId="4" fontId="66" fillId="60" borderId="66" applyNumberFormat="0" applyProtection="0">
      <alignment horizontal="left" vertical="center" indent="1"/>
    </xf>
    <xf numFmtId="4" fontId="260" fillId="60" borderId="66" applyNumberFormat="0" applyProtection="0">
      <alignment vertical="center"/>
    </xf>
    <xf numFmtId="4" fontId="66" fillId="57" borderId="66" applyNumberFormat="0" applyProtection="0">
      <alignment vertical="center"/>
    </xf>
    <xf numFmtId="0" fontId="132" fillId="113" borderId="26" applyNumberFormat="0" applyAlignment="0" applyProtection="0"/>
    <xf numFmtId="0" fontId="49" fillId="34" borderId="66" applyNumberFormat="0" applyFont="0" applyAlignment="0" applyProtection="0"/>
    <xf numFmtId="0" fontId="49" fillId="2" borderId="0"/>
    <xf numFmtId="0" fontId="64" fillId="35" borderId="0" applyNumberFormat="0" applyBorder="0" applyAlignment="0" applyProtection="0"/>
    <xf numFmtId="0" fontId="64" fillId="0" borderId="77" applyNumberFormat="0" applyFill="0" applyAlignment="0" applyProtection="0"/>
    <xf numFmtId="0" fontId="167" fillId="35" borderId="66" applyNumberFormat="0" applyAlignment="0" applyProtection="0"/>
    <xf numFmtId="0" fontId="4" fillId="87" borderId="26" applyNumberFormat="0" applyProtection="0">
      <alignment horizontal="left" vertical="center" indent="1"/>
    </xf>
    <xf numFmtId="0" fontId="166" fillId="0" borderId="76" applyNumberFormat="0" applyFill="0" applyAlignment="0" applyProtection="0"/>
    <xf numFmtId="0" fontId="165" fillId="0" borderId="71" applyNumberFormat="0" applyFill="0" applyAlignment="0" applyProtection="0"/>
    <xf numFmtId="0" fontId="4" fillId="88" borderId="26" applyNumberFormat="0" applyProtection="0">
      <alignment horizontal="left" vertical="center" indent="1"/>
    </xf>
    <xf numFmtId="0" fontId="24" fillId="110" borderId="0" applyNumberFormat="0" applyBorder="0" applyAlignment="0" applyProtection="0"/>
    <xf numFmtId="169" fontId="256" fillId="0" borderId="0" applyFont="0" applyFill="0" applyBorder="0" applyAlignment="0" applyProtection="0"/>
    <xf numFmtId="4" fontId="35" fillId="119" borderId="26" applyNumberFormat="0" applyProtection="0">
      <alignment horizontal="right" vertical="center"/>
    </xf>
    <xf numFmtId="0" fontId="53" fillId="115" borderId="0" applyNumberFormat="0" applyBorder="0" applyAlignment="0" applyProtection="0"/>
    <xf numFmtId="0" fontId="53" fillId="114" borderId="0" applyNumberFormat="0" applyBorder="0" applyAlignment="0" applyProtection="0"/>
    <xf numFmtId="0" fontId="46" fillId="104" borderId="10" applyNumberFormat="0" applyAlignment="0" applyProtection="0"/>
    <xf numFmtId="0" fontId="259" fillId="113" borderId="66" applyNumberFormat="0" applyAlignment="0" applyProtection="0"/>
    <xf numFmtId="0" fontId="258" fillId="34" borderId="0" applyNumberFormat="0" applyBorder="0" applyAlignment="0" applyProtection="0"/>
    <xf numFmtId="0" fontId="25" fillId="112" borderId="0" applyNumberFormat="0" applyBorder="0" applyAlignment="0" applyProtection="0"/>
    <xf numFmtId="0" fontId="24" fillId="35" borderId="0" applyNumberFormat="0" applyBorder="0" applyAlignment="0" applyProtection="0"/>
    <xf numFmtId="0" fontId="25" fillId="106" borderId="0" applyNumberFormat="0" applyBorder="0" applyAlignment="0" applyProtection="0"/>
    <xf numFmtId="0" fontId="25" fillId="105" borderId="0" applyNumberFormat="0" applyBorder="0" applyAlignment="0" applyProtection="0"/>
    <xf numFmtId="0" fontId="24" fillId="29" borderId="0" applyNumberFormat="0" applyBorder="0" applyAlignment="0" applyProtection="0"/>
    <xf numFmtId="0" fontId="25" fillId="105" borderId="0" applyNumberFormat="0" applyBorder="0" applyAlignment="0" applyProtection="0"/>
    <xf numFmtId="0" fontId="25" fillId="30" borderId="0" applyNumberFormat="0" applyBorder="0" applyAlignment="0" applyProtection="0"/>
    <xf numFmtId="0" fontId="3" fillId="0" borderId="0"/>
    <xf numFmtId="0" fontId="3" fillId="0" borderId="0"/>
    <xf numFmtId="0" fontId="24" fillId="27" borderId="0" applyNumberFormat="0" applyBorder="0" applyAlignment="0" applyProtection="0"/>
    <xf numFmtId="0" fontId="24" fillId="108" borderId="0" applyNumberFormat="0" applyBorder="0" applyAlignment="0" applyProtection="0"/>
    <xf numFmtId="0" fontId="25" fillId="104" borderId="0" applyNumberFormat="0" applyBorder="0" applyAlignment="0" applyProtection="0"/>
    <xf numFmtId="0" fontId="25" fillId="111" borderId="0" applyNumberFormat="0" applyBorder="0" applyAlignment="0" applyProtection="0"/>
    <xf numFmtId="0" fontId="24" fillId="110" borderId="0" applyNumberFormat="0" applyBorder="0" applyAlignment="0" applyProtection="0"/>
    <xf numFmtId="0" fontId="3" fillId="0" borderId="0"/>
    <xf numFmtId="0" fontId="3" fillId="0" borderId="0"/>
    <xf numFmtId="0" fontId="24" fillId="109" borderId="0" applyNumberFormat="0" applyBorder="0" applyAlignment="0" applyProtection="0"/>
    <xf numFmtId="0" fontId="25" fillId="103" borderId="0" applyNumberFormat="0" applyBorder="0" applyAlignment="0" applyProtection="0"/>
    <xf numFmtId="0" fontId="25" fillId="26" borderId="0" applyNumberFormat="0" applyBorder="0" applyAlignment="0" applyProtection="0"/>
    <xf numFmtId="0" fontId="24" fillId="30" borderId="0" applyNumberFormat="0" applyBorder="0" applyAlignment="0" applyProtection="0"/>
    <xf numFmtId="0" fontId="24" fillId="108" borderId="0" applyNumberFormat="0" applyBorder="0" applyAlignment="0" applyProtection="0"/>
    <xf numFmtId="0" fontId="25" fillId="82" borderId="0" applyNumberFormat="0" applyBorder="0" applyAlignment="0" applyProtection="0"/>
    <xf numFmtId="0" fontId="25" fillId="105" borderId="0" applyNumberFormat="0" applyBorder="0" applyAlignment="0" applyProtection="0"/>
    <xf numFmtId="0" fontId="24" fillId="31" borderId="0" applyNumberFormat="0" applyBorder="0" applyAlignment="0" applyProtection="0"/>
    <xf numFmtId="0" fontId="24" fillId="107" borderId="0" applyNumberFormat="0" applyBorder="0" applyAlignment="0" applyProtection="0"/>
    <xf numFmtId="0" fontId="25" fillId="80" borderId="0" applyNumberFormat="0" applyBorder="0" applyAlignment="0" applyProtection="0"/>
    <xf numFmtId="0" fontId="256" fillId="0" borderId="0"/>
    <xf numFmtId="4" fontId="106" fillId="90" borderId="26" applyNumberFormat="0" applyProtection="0">
      <alignment horizontal="right" vertical="center"/>
    </xf>
    <xf numFmtId="0" fontId="4" fillId="0" borderId="0"/>
    <xf numFmtId="0" fontId="256" fillId="0" borderId="0"/>
    <xf numFmtId="0" fontId="32" fillId="0" borderId="45" applyNumberFormat="0" applyAlignment="0" applyProtection="0"/>
    <xf numFmtId="0" fontId="118" fillId="0" borderId="45" applyNumberFormat="0" applyAlignment="0" applyProtection="0">
      <alignment horizontal="lef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0" fontId="4" fillId="0" borderId="0"/>
    <xf numFmtId="0" fontId="75" fillId="136" borderId="8"/>
    <xf numFmtId="0" fontId="4" fillId="0" borderId="48" applyNumberFormat="0" applyFont="0" applyAlignment="0" applyProtection="0"/>
    <xf numFmtId="0" fontId="4" fillId="0" borderId="47" applyNumberFormat="0" applyFont="0" applyAlignment="0" applyProtection="0"/>
    <xf numFmtId="0" fontId="4" fillId="0" borderId="46" applyNumberFormat="0" applyFont="0" applyAlignment="0" applyProtection="0"/>
    <xf numFmtId="0" fontId="267" fillId="0" borderId="0"/>
    <xf numFmtId="4" fontId="35" fillId="51" borderId="26" applyNumberFormat="0" applyProtection="0">
      <alignment horizontal="left" vertical="center" indent="1"/>
    </xf>
    <xf numFmtId="4" fontId="35" fillId="51" borderId="26" applyNumberFormat="0" applyProtection="0">
      <alignment vertical="center"/>
    </xf>
    <xf numFmtId="0" fontId="4" fillId="118" borderId="26" applyNumberFormat="0" applyProtection="0">
      <alignment horizontal="left" vertical="center" indent="1"/>
    </xf>
    <xf numFmtId="0" fontId="4" fillId="3" borderId="26" applyNumberFormat="0" applyProtection="0">
      <alignment horizontal="left" vertical="center" indent="1"/>
    </xf>
    <xf numFmtId="0" fontId="4" fillId="87" borderId="26" applyNumberFormat="0" applyProtection="0">
      <alignment horizontal="left" vertical="center" indent="1"/>
    </xf>
    <xf numFmtId="0" fontId="4" fillId="88" borderId="26" applyNumberFormat="0" applyProtection="0">
      <alignment horizontal="left" vertical="center" indent="1"/>
    </xf>
    <xf numFmtId="4" fontId="5" fillId="90" borderId="26" applyNumberFormat="0" applyProtection="0">
      <alignment horizontal="left" vertical="center" indent="1"/>
    </xf>
    <xf numFmtId="4" fontId="100" fillId="123" borderId="26" applyNumberFormat="0" applyProtection="0">
      <alignment horizontal="left" vertical="center" indent="1"/>
    </xf>
    <xf numFmtId="4" fontId="35" fillId="122" borderId="26" applyNumberFormat="0" applyProtection="0">
      <alignment horizontal="right" vertical="center"/>
    </xf>
    <xf numFmtId="4" fontId="35" fillId="121" borderId="26" applyNumberFormat="0" applyProtection="0">
      <alignment horizontal="right" vertical="center"/>
    </xf>
    <xf numFmtId="4" fontId="35" fillId="72" borderId="26" applyNumberFormat="0" applyProtection="0">
      <alignment horizontal="right" vertical="center"/>
    </xf>
    <xf numFmtId="4" fontId="35" fillId="116" borderId="26" applyNumberFormat="0" applyProtection="0">
      <alignment horizontal="right" vertical="center"/>
    </xf>
    <xf numFmtId="0" fontId="4" fillId="118" borderId="26" applyNumberFormat="0" applyProtection="0">
      <alignment horizontal="left" vertical="center" indent="1"/>
    </xf>
    <xf numFmtId="4" fontId="35" fillId="60" borderId="26" applyNumberFormat="0" applyProtection="0">
      <alignment horizontal="left" vertical="center" indent="1"/>
    </xf>
    <xf numFmtId="4" fontId="35" fillId="60" borderId="26" applyNumberFormat="0" applyProtection="0">
      <alignment vertical="center"/>
    </xf>
    <xf numFmtId="0" fontId="202" fillId="0" borderId="20" applyNumberFormat="0" applyFill="0" applyAlignment="0" applyProtection="0"/>
    <xf numFmtId="0" fontId="39" fillId="40" borderId="10" applyNumberFormat="0" applyAlignment="0" applyProtection="0"/>
    <xf numFmtId="0" fontId="4" fillId="0" borderId="0"/>
    <xf numFmtId="0" fontId="25" fillId="83" borderId="0" applyNumberFormat="0" applyBorder="0" applyAlignment="0" applyProtection="0"/>
    <xf numFmtId="0" fontId="4" fillId="0" borderId="0"/>
    <xf numFmtId="0" fontId="4" fillId="0" borderId="0"/>
    <xf numFmtId="0" fontId="4" fillId="0" borderId="0"/>
    <xf numFmtId="0" fontId="25" fillId="27" borderId="0" applyNumberFormat="0" applyBorder="0" applyAlignment="0" applyProtection="0"/>
    <xf numFmtId="0" fontId="31" fillId="133" borderId="5" applyNumberFormat="0" applyAlignment="0" applyProtection="0"/>
    <xf numFmtId="37" fontId="66" fillId="60" borderId="0" applyNumberFormat="0" applyBorder="0" applyAlignment="0" applyProtection="0"/>
    <xf numFmtId="37" fontId="49" fillId="0" borderId="0"/>
    <xf numFmtId="0" fontId="25" fillId="8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5" fillId="80" borderId="0" applyNumberFormat="0" applyBorder="0" applyAlignment="0" applyProtection="0"/>
    <xf numFmtId="0" fontId="24" fillId="107" borderId="0" applyNumberFormat="0" applyBorder="0" applyAlignment="0" applyProtection="0"/>
    <xf numFmtId="0" fontId="24" fillId="31" borderId="0" applyNumberFormat="0" applyBorder="0" applyAlignment="0" applyProtection="0"/>
    <xf numFmtId="0" fontId="25" fillId="105"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5" fillId="82" borderId="0" applyNumberFormat="0" applyBorder="0" applyAlignment="0" applyProtection="0"/>
    <xf numFmtId="0" fontId="24" fillId="108" borderId="0" applyNumberFormat="0" applyBorder="0" applyAlignment="0" applyProtection="0"/>
    <xf numFmtId="0" fontId="24" fillId="30" borderId="0" applyNumberFormat="0" applyBorder="0" applyAlignment="0" applyProtection="0"/>
    <xf numFmtId="0" fontId="25" fillId="26"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5" fillId="27" borderId="0" applyNumberFormat="0" applyBorder="0" applyAlignment="0" applyProtection="0"/>
    <xf numFmtId="0" fontId="24" fillId="109" borderId="0" applyNumberFormat="0" applyBorder="0" applyAlignment="0" applyProtection="0"/>
    <xf numFmtId="0" fontId="24" fillId="110" borderId="0" applyNumberFormat="0" applyBorder="0" applyAlignment="0" applyProtection="0"/>
    <xf numFmtId="0" fontId="25" fillId="111"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5" fillId="103"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5" fillId="83" borderId="0" applyNumberFormat="0" applyBorder="0" applyAlignment="0" applyProtection="0"/>
    <xf numFmtId="0" fontId="24" fillId="108" borderId="0" applyNumberFormat="0" applyBorder="0" applyAlignment="0" applyProtection="0"/>
    <xf numFmtId="0" fontId="24" fillId="27" borderId="0" applyNumberFormat="0" applyBorder="0" applyAlignment="0" applyProtection="0"/>
    <xf numFmtId="0" fontId="25" fillId="30"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5" fillId="104"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5" fillId="84" borderId="0" applyNumberFormat="0" applyBorder="0" applyAlignment="0" applyProtection="0"/>
    <xf numFmtId="0" fontId="24" fillId="29" borderId="0" applyNumberFormat="0" applyBorder="0" applyAlignment="0" applyProtection="0"/>
    <xf numFmtId="0" fontId="25" fillId="10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5" fillId="10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5" fillId="85" borderId="0" applyNumberFormat="0" applyBorder="0" applyAlignment="0" applyProtection="0"/>
    <xf numFmtId="0" fontId="24" fillId="35" borderId="0" applyNumberFormat="0" applyBorder="0" applyAlignment="0" applyProtection="0"/>
    <xf numFmtId="0" fontId="25" fillId="11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5" fillId="10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46" fillId="27" borderId="10" applyNumberFormat="0" applyAlignment="0" applyProtection="0"/>
    <xf numFmtId="0" fontId="39" fillId="40" borderId="10" applyNumberFormat="0" applyAlignment="0" applyProtection="0"/>
    <xf numFmtId="0" fontId="46" fillId="104" borderId="10" applyNumberFormat="0" applyAlignment="0" applyProtection="0"/>
    <xf numFmtId="257" fontId="20" fillId="0" borderId="0" applyFont="0" applyFill="0" applyBorder="0" applyAlignment="0" applyProtection="0"/>
    <xf numFmtId="191" fontId="51" fillId="0" borderId="0" applyFont="0" applyFill="0" applyBorder="0" applyAlignment="0" applyProtection="0"/>
    <xf numFmtId="258" fontId="20" fillId="0" borderId="0" applyFont="0" applyFill="0" applyBorder="0" applyAlignment="0" applyProtection="0"/>
    <xf numFmtId="177" fontId="51" fillId="0" borderId="0" applyFont="0" applyFill="0" applyBorder="0" applyAlignment="0" applyProtection="0"/>
    <xf numFmtId="0" fontId="39" fillId="40" borderId="10" applyNumberFormat="0" applyAlignment="0" applyProtection="0"/>
    <xf numFmtId="0" fontId="53" fillId="114" borderId="0" applyNumberFormat="0" applyBorder="0" applyAlignment="0" applyProtection="0"/>
    <xf numFmtId="0" fontId="53" fillId="115" borderId="0" applyNumberFormat="0" applyBorder="0" applyAlignment="0" applyProtection="0"/>
    <xf numFmtId="218"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56" fillId="0" borderId="0" applyFont="0" applyFill="0" applyBorder="0" applyAlignment="0" applyProtection="0"/>
    <xf numFmtId="14" fontId="174" fillId="50" borderId="60">
      <alignment horizontal="center" vertical="center" wrapText="1"/>
    </xf>
    <xf numFmtId="0" fontId="165" fillId="0" borderId="71" applyNumberFormat="0" applyFill="0" applyAlignment="0" applyProtection="0"/>
    <xf numFmtId="0" fontId="166" fillId="0" borderId="76" applyNumberFormat="0" applyFill="0" applyAlignment="0" applyProtection="0"/>
    <xf numFmtId="0" fontId="202" fillId="0" borderId="20" applyNumberFormat="0" applyFill="0" applyAlignment="0" applyProtection="0"/>
    <xf numFmtId="259" fontId="20" fillId="0" borderId="0" applyFont="0" applyFill="0" applyBorder="0" applyAlignment="0" applyProtection="0"/>
    <xf numFmtId="182" fontId="51" fillId="0" borderId="0" applyFont="0" applyFill="0" applyBorder="0" applyAlignment="0" applyProtection="0"/>
    <xf numFmtId="260" fontId="20" fillId="0" borderId="0" applyFont="0" applyFill="0" applyBorder="0" applyAlignment="0" applyProtection="0"/>
    <xf numFmtId="201" fontId="51" fillId="0" borderId="0" applyFont="0" applyFill="0" applyBorder="0" applyAlignment="0" applyProtection="0"/>
    <xf numFmtId="0" fontId="167" fillId="35" borderId="5" applyNumberFormat="0" applyAlignment="0" applyProtection="0"/>
    <xf numFmtId="0" fontId="256" fillId="13" borderId="17" applyNumberFormat="0" applyFont="0" applyAlignment="0" applyProtection="0"/>
    <xf numFmtId="0" fontId="271" fillId="0" borderId="2" applyProtection="0">
      <alignment horizontal="centerContinuous" vertical="center"/>
      <protection locked="0"/>
    </xf>
    <xf numFmtId="0" fontId="168" fillId="0" borderId="23" applyNumberFormat="0" applyFill="0" applyAlignment="0" applyProtection="0"/>
    <xf numFmtId="0" fontId="64" fillId="0" borderId="77" applyNumberFormat="0" applyFill="0" applyAlignment="0" applyProtection="0"/>
    <xf numFmtId="261" fontId="20" fillId="0" borderId="0" applyFont="0" applyFill="0" applyBorder="0" applyAlignment="0" applyProtection="0"/>
    <xf numFmtId="215" fontId="51" fillId="0" borderId="0" applyFont="0" applyFill="0" applyBorder="0" applyAlignment="0" applyProtection="0"/>
    <xf numFmtId="0" fontId="157" fillId="0" borderId="0"/>
    <xf numFmtId="0" fontId="51" fillId="0" borderId="0"/>
    <xf numFmtId="0" fontId="51" fillId="0" borderId="0"/>
    <xf numFmtId="0" fontId="124" fillId="0" borderId="0"/>
    <xf numFmtId="0" fontId="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87" fillId="0" borderId="0"/>
    <xf numFmtId="0" fontId="2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7"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xf numFmtId="0" fontId="5" fillId="0" borderId="0"/>
    <xf numFmtId="0" fontId="4" fillId="0" borderId="0"/>
    <xf numFmtId="0" fontId="256" fillId="0" borderId="0"/>
    <xf numFmtId="0" fontId="4" fillId="0" borderId="0"/>
    <xf numFmtId="0" fontId="256" fillId="0" borderId="0"/>
    <xf numFmtId="0" fontId="4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6" fillId="0" borderId="0"/>
    <xf numFmtId="0" fontId="4" fillId="0" borderId="0"/>
    <xf numFmtId="0" fontId="4" fillId="0" borderId="0"/>
    <xf numFmtId="0" fontId="4" fillId="34" borderId="17" applyNumberFormat="0" applyFont="0" applyAlignment="0" applyProtection="0"/>
    <xf numFmtId="0" fontId="4" fillId="34" borderId="17" applyNumberFormat="0" applyFon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44" fontId="4" fillId="0" borderId="0" applyFont="0" applyFill="0" applyBorder="0" applyAlignment="0" applyProtection="0"/>
    <xf numFmtId="0" fontId="202" fillId="0" borderId="20" applyNumberFormat="0" applyFill="0" applyAlignment="0" applyProtection="0"/>
    <xf numFmtId="0" fontId="39" fillId="40" borderId="10" applyNumberFormat="0" applyAlignment="0" applyProtection="0"/>
    <xf numFmtId="4" fontId="35" fillId="60" borderId="26" applyNumberFormat="0" applyProtection="0">
      <alignment vertical="center"/>
    </xf>
    <xf numFmtId="4" fontId="152" fillId="60" borderId="41" applyNumberFormat="0" applyProtection="0">
      <alignment vertical="center"/>
    </xf>
    <xf numFmtId="4" fontId="102" fillId="60" borderId="41" applyNumberFormat="0" applyProtection="0">
      <alignment vertical="center"/>
    </xf>
    <xf numFmtId="4" fontId="66" fillId="57" borderId="66" applyNumberFormat="0" applyProtection="0">
      <alignment vertical="center"/>
    </xf>
    <xf numFmtId="4" fontId="104" fillId="60" borderId="26" applyNumberFormat="0" applyProtection="0">
      <alignment vertical="center"/>
    </xf>
    <xf numFmtId="4" fontId="101" fillId="57" borderId="41" applyNumberFormat="0" applyProtection="0">
      <alignment vertical="center"/>
    </xf>
    <xf numFmtId="4" fontId="268" fillId="60" borderId="41" applyNumberFormat="0" applyProtection="0">
      <alignment vertical="center"/>
    </xf>
    <xf numFmtId="4" fontId="35" fillId="60" borderId="26" applyNumberFormat="0" applyProtection="0">
      <alignment horizontal="left" vertical="center" indent="1"/>
    </xf>
    <xf numFmtId="4" fontId="100" fillId="57" borderId="41" applyNumberFormat="0" applyProtection="0">
      <alignment horizontal="left" vertical="center" indent="1"/>
    </xf>
    <xf numFmtId="4" fontId="5" fillId="60" borderId="41" applyNumberFormat="0" applyProtection="0">
      <alignment horizontal="left" vertical="center" indent="1"/>
    </xf>
    <xf numFmtId="4" fontId="172" fillId="60" borderId="41" applyNumberFormat="0" applyProtection="0">
      <alignment horizontal="left" vertical="center" indent="1"/>
    </xf>
    <xf numFmtId="4" fontId="66" fillId="60" borderId="66" applyNumberFormat="0" applyProtection="0">
      <alignment horizontal="left" vertical="center" indent="1"/>
    </xf>
    <xf numFmtId="4" fontId="35" fillId="60" borderId="26" applyNumberFormat="0" applyProtection="0">
      <alignment horizontal="left" vertical="center" indent="1"/>
    </xf>
    <xf numFmtId="0" fontId="269" fillId="0" borderId="0"/>
    <xf numFmtId="0" fontId="4" fillId="118" borderId="26" applyNumberFormat="0" applyProtection="0">
      <alignment horizontal="left" vertical="center" indent="1"/>
    </xf>
    <xf numFmtId="4" fontId="5" fillId="65" borderId="0" applyNumberFormat="0" applyProtection="0">
      <alignment horizontal="left" vertical="center" indent="1"/>
    </xf>
    <xf numFmtId="4" fontId="5" fillId="65" borderId="0" applyNumberFormat="0" applyProtection="0">
      <alignment horizontal="left" vertical="center" indent="1"/>
    </xf>
    <xf numFmtId="4" fontId="172" fillId="65" borderId="0" applyNumberFormat="0" applyProtection="0">
      <alignment horizontal="left" vertical="center" indent="1"/>
    </xf>
    <xf numFmtId="4" fontId="35" fillId="119" borderId="26" applyNumberFormat="0" applyProtection="0">
      <alignment horizontal="right" vertical="center"/>
    </xf>
    <xf numFmtId="4" fontId="172" fillId="120" borderId="41" applyNumberFormat="0" applyProtection="0">
      <alignment horizontal="right" vertical="center"/>
    </xf>
    <xf numFmtId="4" fontId="66" fillId="16" borderId="66" applyNumberFormat="0" applyProtection="0">
      <alignment horizontal="right" vertical="center"/>
    </xf>
    <xf numFmtId="4" fontId="35" fillId="116" borderId="26" applyNumberFormat="0" applyProtection="0">
      <alignment horizontal="right" vertical="center"/>
    </xf>
    <xf numFmtId="4" fontId="172" fillId="119" borderId="41" applyNumberFormat="0" applyProtection="0">
      <alignment horizontal="right" vertical="center"/>
    </xf>
    <xf numFmtId="4" fontId="66" fillId="96" borderId="66" applyNumberFormat="0" applyProtection="0">
      <alignment horizontal="right" vertical="center"/>
    </xf>
    <xf numFmtId="4" fontId="35" fillId="120" borderId="26" applyNumberFormat="0" applyProtection="0">
      <alignment horizontal="right" vertical="center"/>
    </xf>
    <xf numFmtId="4" fontId="172" fillId="116" borderId="41" applyNumberFormat="0" applyProtection="0">
      <alignment horizontal="right" vertical="center"/>
    </xf>
    <xf numFmtId="4" fontId="66" fillId="28" borderId="15" applyNumberFormat="0" applyProtection="0">
      <alignment horizontal="right" vertical="center"/>
    </xf>
    <xf numFmtId="4" fontId="35" fillId="72" borderId="26" applyNumberFormat="0" applyProtection="0">
      <alignment horizontal="right" vertical="center"/>
    </xf>
    <xf numFmtId="4" fontId="172" fillId="53" borderId="41" applyNumberFormat="0" applyProtection="0">
      <alignment horizontal="right" vertical="center"/>
    </xf>
    <xf numFmtId="4" fontId="66" fillId="55" borderId="66" applyNumberFormat="0" applyProtection="0">
      <alignment horizontal="right" vertical="center"/>
    </xf>
    <xf numFmtId="4" fontId="35" fillId="117" borderId="26" applyNumberFormat="0" applyProtection="0">
      <alignment horizontal="right" vertical="center"/>
    </xf>
    <xf numFmtId="4" fontId="172" fillId="72" borderId="41" applyNumberFormat="0" applyProtection="0">
      <alignment horizontal="right" vertical="center"/>
    </xf>
    <xf numFmtId="4" fontId="66" fillId="62" borderId="66" applyNumberFormat="0" applyProtection="0">
      <alignment horizontal="right" vertical="center"/>
    </xf>
    <xf numFmtId="4" fontId="35" fillId="121" borderId="26" applyNumberFormat="0" applyProtection="0">
      <alignment horizontal="right" vertical="center"/>
    </xf>
    <xf numFmtId="4" fontId="172" fillId="52" borderId="41" applyNumberFormat="0" applyProtection="0">
      <alignment horizontal="right" vertical="center"/>
    </xf>
    <xf numFmtId="4" fontId="66" fillId="36" borderId="66" applyNumberFormat="0" applyProtection="0">
      <alignment horizontal="right" vertical="center"/>
    </xf>
    <xf numFmtId="4" fontId="35" fillId="94" borderId="26" applyNumberFormat="0" applyProtection="0">
      <alignment horizontal="right" vertical="center"/>
    </xf>
    <xf numFmtId="4" fontId="172" fillId="122" borderId="41" applyNumberFormat="0" applyProtection="0">
      <alignment horizontal="right" vertical="center"/>
    </xf>
    <xf numFmtId="4" fontId="66" fillId="18" borderId="66" applyNumberFormat="0" applyProtection="0">
      <alignment horizontal="right" vertical="center"/>
    </xf>
    <xf numFmtId="4" fontId="35" fillId="122" borderId="26" applyNumberFormat="0" applyProtection="0">
      <alignment horizontal="right" vertical="center"/>
    </xf>
    <xf numFmtId="4" fontId="172" fillId="94" borderId="41" applyNumberFormat="0" applyProtection="0">
      <alignment horizontal="right" vertical="center"/>
    </xf>
    <xf numFmtId="4" fontId="66" fillId="56" borderId="66" applyNumberFormat="0" applyProtection="0">
      <alignment horizontal="right" vertical="center"/>
    </xf>
    <xf numFmtId="4" fontId="35" fillId="71" borderId="26" applyNumberFormat="0" applyProtection="0">
      <alignment horizontal="right" vertical="center"/>
    </xf>
    <xf numFmtId="4" fontId="172" fillId="39" borderId="41" applyNumberFormat="0" applyProtection="0">
      <alignment horizontal="right" vertical="center"/>
    </xf>
    <xf numFmtId="4" fontId="66" fillId="63" borderId="66" applyNumberFormat="0" applyProtection="0">
      <alignment horizontal="right" vertical="center"/>
    </xf>
    <xf numFmtId="4" fontId="100" fillId="123" borderId="26" applyNumberFormat="0" applyProtection="0">
      <alignment horizontal="left" vertical="center" indent="1"/>
    </xf>
    <xf numFmtId="4" fontId="102" fillId="124" borderId="42" applyNumberFormat="0" applyProtection="0">
      <alignment horizontal="left" vertical="center" indent="1"/>
    </xf>
    <xf numFmtId="4" fontId="66" fillId="64" borderId="15" applyNumberFormat="0" applyProtection="0">
      <alignment horizontal="left" vertical="center" indent="1"/>
    </xf>
    <xf numFmtId="4" fontId="35" fillId="90" borderId="80" applyNumberFormat="0" applyProtection="0">
      <alignment horizontal="left" vertical="center" indent="1"/>
    </xf>
    <xf numFmtId="4" fontId="102" fillId="66" borderId="0" applyNumberFormat="0" applyProtection="0">
      <alignment horizontal="left" vertical="center" indent="1"/>
    </xf>
    <xf numFmtId="4" fontId="66" fillId="0" borderId="66" applyNumberFormat="0" applyProtection="0">
      <alignment horizontal="left" vertical="center" indent="1"/>
    </xf>
    <xf numFmtId="4" fontId="102" fillId="65" borderId="0" applyNumberFormat="0" applyProtection="0">
      <alignment horizontal="left" vertical="center" indent="1"/>
    </xf>
    <xf numFmtId="4" fontId="27" fillId="17" borderId="15" applyNumberFormat="0" applyProtection="0">
      <alignment horizontal="left" vertical="center" indent="1"/>
    </xf>
    <xf numFmtId="4" fontId="102" fillId="17" borderId="0" applyNumberFormat="0" applyProtection="0">
      <alignment horizontal="left" vertical="center" indent="1"/>
    </xf>
    <xf numFmtId="4" fontId="102" fillId="17" borderId="0" applyNumberFormat="0" applyProtection="0">
      <alignment horizontal="left" vertical="center" indent="1"/>
    </xf>
    <xf numFmtId="0" fontId="4" fillId="118" borderId="26" applyNumberFormat="0" applyProtection="0">
      <alignment horizontal="left" vertical="center" indent="1"/>
    </xf>
    <xf numFmtId="4" fontId="5" fillId="66" borderId="41" applyNumberFormat="0" applyProtection="0">
      <alignment horizontal="right" vertical="center"/>
    </xf>
    <xf numFmtId="4" fontId="5" fillId="66" borderId="41" applyNumberFormat="0" applyProtection="0">
      <alignment horizontal="right" vertical="center"/>
    </xf>
    <xf numFmtId="4" fontId="172" fillId="66" borderId="41" applyNumberFormat="0" applyProtection="0">
      <alignment horizontal="right" vertical="center"/>
    </xf>
    <xf numFmtId="4" fontId="66" fillId="11" borderId="66" applyNumberFormat="0" applyProtection="0">
      <alignment horizontal="right" vertical="center"/>
    </xf>
    <xf numFmtId="4" fontId="5" fillId="66" borderId="0" applyNumberFormat="0" applyProtection="0">
      <alignment horizontal="left" vertical="center" indent="1"/>
    </xf>
    <xf numFmtId="4" fontId="5" fillId="90" borderId="26" applyNumberFormat="0" applyProtection="0">
      <alignment horizontal="left" vertical="center" indent="1"/>
    </xf>
    <xf numFmtId="4" fontId="5" fillId="66" borderId="0" applyNumberFormat="0" applyProtection="0">
      <alignment horizontal="left" vertical="center" indent="1"/>
    </xf>
    <xf numFmtId="4" fontId="5" fillId="66" borderId="0" applyNumberFormat="0" applyProtection="0">
      <alignment horizontal="left" vertical="center" indent="1"/>
    </xf>
    <xf numFmtId="4" fontId="66" fillId="42" borderId="15" applyNumberFormat="0" applyProtection="0">
      <alignment horizontal="left" vertical="center" indent="1"/>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88" borderId="26" applyNumberFormat="0" applyProtection="0">
      <alignment horizontal="left" vertical="center" indent="1"/>
    </xf>
    <xf numFmtId="4" fontId="5" fillId="65" borderId="0" applyNumberFormat="0" applyProtection="0">
      <alignment horizontal="left" vertical="center" indent="1"/>
    </xf>
    <xf numFmtId="4" fontId="5" fillId="65" borderId="0" applyNumberFormat="0" applyProtection="0">
      <alignment horizontal="left" vertical="center" indent="1"/>
    </xf>
    <xf numFmtId="4" fontId="5" fillId="11" borderId="0" applyNumberFormat="0" applyProtection="0">
      <alignment horizontal="left" vertical="center" indent="1"/>
    </xf>
    <xf numFmtId="4" fontId="5" fillId="11" borderId="0" applyNumberFormat="0" applyProtection="0">
      <alignment horizontal="left" vertical="center" indent="1"/>
    </xf>
    <xf numFmtId="0" fontId="4" fillId="88" borderId="26" applyNumberFormat="0" applyProtection="0">
      <alignment horizontal="left" vertical="center" indent="1"/>
    </xf>
    <xf numFmtId="0" fontId="4" fillId="65" borderId="41" applyNumberFormat="0" applyProtection="0">
      <alignment horizontal="left" vertical="center" indent="1"/>
    </xf>
    <xf numFmtId="0" fontId="269" fillId="0" borderId="0"/>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88" borderId="26" applyNumberFormat="0" applyProtection="0">
      <alignment horizontal="left" vertical="center" indent="1"/>
    </xf>
    <xf numFmtId="0" fontId="4" fillId="65" borderId="41" applyNumberFormat="0" applyProtection="0">
      <alignment horizontal="left" vertical="top" indent="1"/>
    </xf>
    <xf numFmtId="0" fontId="269" fillId="0" borderId="0"/>
    <xf numFmtId="0" fontId="4" fillId="17" borderId="41" applyNumberFormat="0" applyProtection="0">
      <alignment horizontal="left" vertical="top" indent="1"/>
    </xf>
    <xf numFmtId="0" fontId="4" fillId="17" borderId="41" applyNumberFormat="0" applyProtection="0">
      <alignment horizontal="left" vertical="top" indent="1"/>
    </xf>
    <xf numFmtId="0" fontId="4" fillId="87" borderId="26" applyNumberFormat="0" applyProtection="0">
      <alignment horizontal="left" vertical="center" indent="1"/>
    </xf>
    <xf numFmtId="0" fontId="4" fillId="61" borderId="41" applyNumberFormat="0" applyProtection="0">
      <alignment horizontal="left" vertical="center" indent="1"/>
    </xf>
    <xf numFmtId="0" fontId="269" fillId="0" borderId="0"/>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87" borderId="26" applyNumberFormat="0" applyProtection="0">
      <alignment horizontal="left" vertical="center" indent="1"/>
    </xf>
    <xf numFmtId="0" fontId="4" fillId="61" borderId="41" applyNumberFormat="0" applyProtection="0">
      <alignment horizontal="left" vertical="top" indent="1"/>
    </xf>
    <xf numFmtId="0" fontId="269" fillId="0" borderId="0"/>
    <xf numFmtId="0" fontId="4" fillId="11" borderId="41" applyNumberFormat="0" applyProtection="0">
      <alignment horizontal="left" vertical="top" indent="1"/>
    </xf>
    <xf numFmtId="0" fontId="4" fillId="11" borderId="41" applyNumberFormat="0" applyProtection="0">
      <alignment horizontal="left" vertical="top" indent="1"/>
    </xf>
    <xf numFmtId="0" fontId="4" fillId="3" borderId="26" applyNumberFormat="0" applyProtection="0">
      <alignment horizontal="left" vertical="center" indent="1"/>
    </xf>
    <xf numFmtId="0" fontId="4" fillId="66" borderId="41" applyNumberFormat="0" applyProtection="0">
      <alignment horizontal="left" vertical="center" indent="1"/>
    </xf>
    <xf numFmtId="0" fontId="269" fillId="0" borderId="0"/>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269" fillId="0" borderId="0"/>
    <xf numFmtId="0" fontId="4" fillId="15" borderId="41" applyNumberFormat="0" applyProtection="0">
      <alignment horizontal="left" vertical="top" indent="1"/>
    </xf>
    <xf numFmtId="0" fontId="4" fillId="15" borderId="41" applyNumberFormat="0" applyProtection="0">
      <alignment horizontal="left" vertical="top" indent="1"/>
    </xf>
    <xf numFmtId="0" fontId="4" fillId="118" borderId="26" applyNumberFormat="0" applyProtection="0">
      <alignment horizontal="left" vertical="center" indent="1"/>
    </xf>
    <xf numFmtId="0" fontId="4" fillId="67" borderId="41" applyNumberFormat="0" applyProtection="0">
      <alignment horizontal="left" vertical="center" indent="1"/>
    </xf>
    <xf numFmtId="0" fontId="269" fillId="0" borderId="0"/>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118" borderId="26" applyNumberFormat="0" applyProtection="0">
      <alignment horizontal="left" vertical="center" indent="1"/>
    </xf>
    <xf numFmtId="0" fontId="4" fillId="67" borderId="41" applyNumberFormat="0" applyProtection="0">
      <alignment horizontal="left" vertical="top" indent="1"/>
    </xf>
    <xf numFmtId="0" fontId="269" fillId="0" borderId="0"/>
    <xf numFmtId="0" fontId="4" fillId="42" borderId="41" applyNumberFormat="0" applyProtection="0">
      <alignment horizontal="left" vertical="top" indent="1"/>
    </xf>
    <xf numFmtId="0" fontId="4" fillId="42" borderId="41" applyNumberFormat="0" applyProtection="0">
      <alignment horizontal="left" vertical="top" indent="1"/>
    </xf>
    <xf numFmtId="0" fontId="269" fillId="0" borderId="0"/>
    <xf numFmtId="0" fontId="4" fillId="0" borderId="0"/>
    <xf numFmtId="0" fontId="4" fillId="14" borderId="2" applyNumberFormat="0">
      <protection locked="0"/>
    </xf>
    <xf numFmtId="0" fontId="4" fillId="14" borderId="2" applyNumberFormat="0">
      <protection locked="0"/>
    </xf>
    <xf numFmtId="4" fontId="35" fillId="51" borderId="26" applyNumberFormat="0" applyProtection="0">
      <alignment vertical="center"/>
    </xf>
    <xf numFmtId="4" fontId="35" fillId="13" borderId="41" applyNumberFormat="0" applyProtection="0">
      <alignment vertical="center"/>
    </xf>
    <xf numFmtId="4" fontId="172" fillId="67" borderId="41" applyNumberFormat="0" applyProtection="0">
      <alignment vertical="center"/>
    </xf>
    <xf numFmtId="4" fontId="104" fillId="51" borderId="26" applyNumberFormat="0" applyProtection="0">
      <alignment vertical="center"/>
    </xf>
    <xf numFmtId="4" fontId="104" fillId="13" borderId="41" applyNumberFormat="0" applyProtection="0">
      <alignment vertical="center"/>
    </xf>
    <xf numFmtId="4" fontId="266" fillId="67" borderId="41" applyNumberFormat="0" applyProtection="0">
      <alignment vertical="center"/>
    </xf>
    <xf numFmtId="4" fontId="35" fillId="51" borderId="26" applyNumberFormat="0" applyProtection="0">
      <alignment horizontal="left" vertical="center" indent="1"/>
    </xf>
    <xf numFmtId="4" fontId="35" fillId="13" borderId="41" applyNumberFormat="0" applyProtection="0">
      <alignment horizontal="left" vertical="center" indent="1"/>
    </xf>
    <xf numFmtId="4" fontId="102" fillId="66" borderId="64" applyNumberFormat="0" applyProtection="0">
      <alignment horizontal="left" vertical="center" indent="1"/>
    </xf>
    <xf numFmtId="4" fontId="35" fillId="51" borderId="26" applyNumberFormat="0" applyProtection="0">
      <alignment horizontal="left" vertical="center" indent="1"/>
    </xf>
    <xf numFmtId="0" fontId="269" fillId="0" borderId="0"/>
    <xf numFmtId="4" fontId="172" fillId="67" borderId="41" applyNumberFormat="0" applyProtection="0">
      <alignment horizontal="right" vertical="center"/>
    </xf>
    <xf numFmtId="4" fontId="5" fillId="67" borderId="41" applyNumberFormat="0" applyProtection="0">
      <alignment horizontal="right" vertical="center"/>
    </xf>
    <xf numFmtId="4" fontId="104" fillId="90" borderId="26" applyNumberFormat="0" applyProtection="0">
      <alignment horizontal="right" vertical="center"/>
    </xf>
    <xf numFmtId="4" fontId="266" fillId="67" borderId="41" applyNumberFormat="0" applyProtection="0">
      <alignment horizontal="right" vertical="center"/>
    </xf>
    <xf numFmtId="4" fontId="260" fillId="2" borderId="66" applyNumberFormat="0" applyProtection="0">
      <alignment horizontal="right" vertical="center"/>
    </xf>
    <xf numFmtId="4" fontId="102" fillId="66" borderId="41" applyNumberFormat="0" applyProtection="0">
      <alignment horizontal="left" vertical="center" indent="1"/>
    </xf>
    <xf numFmtId="4" fontId="35" fillId="11" borderId="41" applyNumberFormat="0" applyProtection="0">
      <alignment horizontal="left" vertical="center" indent="1"/>
    </xf>
    <xf numFmtId="4" fontId="152" fillId="66" borderId="41" applyNumberFormat="0" applyProtection="0">
      <alignment horizontal="left" vertical="center" indent="1"/>
    </xf>
    <xf numFmtId="4" fontId="66" fillId="33" borderId="66" applyNumberFormat="0" applyProtection="0">
      <alignment horizontal="left" vertical="center" indent="1"/>
    </xf>
    <xf numFmtId="0" fontId="4" fillId="118" borderId="26" applyNumberFormat="0" applyProtection="0">
      <alignment horizontal="left" vertical="center" indent="1"/>
    </xf>
    <xf numFmtId="0" fontId="269" fillId="0" borderId="0"/>
    <xf numFmtId="0" fontId="267" fillId="0" borderId="0"/>
    <xf numFmtId="4" fontId="105" fillId="61" borderId="64" applyNumberFormat="0" applyProtection="0">
      <alignment horizontal="left" vertical="center" indent="1"/>
    </xf>
    <xf numFmtId="4" fontId="263" fillId="68" borderId="15" applyNumberFormat="0" applyProtection="0">
      <alignment horizontal="left" vertical="center" indent="1"/>
    </xf>
    <xf numFmtId="4" fontId="105" fillId="68" borderId="0" applyNumberFormat="0" applyProtection="0">
      <alignment horizontal="left" vertical="center" indent="1"/>
    </xf>
    <xf numFmtId="4" fontId="105" fillId="68" borderId="0" applyNumberFormat="0" applyProtection="0">
      <alignment horizontal="left" vertical="center" indent="1"/>
    </xf>
    <xf numFmtId="4" fontId="106" fillId="90" borderId="26" applyNumberFormat="0" applyProtection="0">
      <alignment horizontal="right" vertical="center"/>
    </xf>
    <xf numFmtId="4" fontId="270" fillId="67" borderId="41" applyNumberFormat="0" applyProtection="0">
      <alignment horizontal="right" vertical="center"/>
    </xf>
    <xf numFmtId="4" fontId="264" fillId="14" borderId="66" applyNumberFormat="0" applyProtection="0">
      <alignment horizontal="right" vertical="center"/>
    </xf>
    <xf numFmtId="38" fontId="87" fillId="91" borderId="65" applyNumberFormat="0" applyFont="0" applyAlignment="0">
      <alignment vertical="top" wrapText="1"/>
      <protection locked="0"/>
    </xf>
    <xf numFmtId="38" fontId="87" fillId="91" borderId="65" applyNumberFormat="0" applyFont="0" applyAlignment="0">
      <alignment vertical="top" wrapText="1"/>
      <protection locked="0"/>
    </xf>
    <xf numFmtId="0" fontId="175" fillId="0" borderId="0"/>
    <xf numFmtId="0" fontId="24" fillId="77" borderId="0" applyNumberFormat="0" applyBorder="0" applyAlignment="0" applyProtection="0"/>
    <xf numFmtId="9" fontId="4" fillId="0" borderId="0" applyFill="0" applyBorder="0" applyAlignment="0" applyProtection="0"/>
    <xf numFmtId="0" fontId="24" fillId="16" borderId="0" applyNumberFormat="0" applyBorder="0" applyAlignment="0" applyProtection="0"/>
    <xf numFmtId="0" fontId="25" fillId="84" borderId="0" applyNumberFormat="0" applyBorder="0" applyAlignment="0" applyProtection="0"/>
    <xf numFmtId="9" fontId="4" fillId="0" borderId="0" applyFill="0" applyBorder="0" applyAlignment="0" applyProtection="0"/>
    <xf numFmtId="9" fontId="4" fillId="0" borderId="0" applyFill="0" applyBorder="0" applyAlignment="0" applyProtection="0"/>
    <xf numFmtId="0" fontId="25" fillId="85" borderId="0" applyNumberFormat="0" applyBorder="0" applyAlignment="0" applyProtection="0"/>
    <xf numFmtId="0" fontId="25" fillId="83" borderId="0" applyNumberFormat="0" applyBorder="0" applyAlignment="0" applyProtection="0"/>
    <xf numFmtId="0" fontId="169" fillId="0" borderId="0" applyNumberFormat="0" applyFill="0" applyBorder="0" applyAlignment="0" applyProtection="0"/>
    <xf numFmtId="9" fontId="4" fillId="0" borderId="0" applyFont="0" applyFill="0" applyBorder="0" applyAlignment="0" applyProtection="0"/>
    <xf numFmtId="0" fontId="25" fillId="27" borderId="0" applyNumberFormat="0" applyBorder="0" applyAlignment="0" applyProtection="0"/>
    <xf numFmtId="0" fontId="25" fillId="84" borderId="0" applyNumberFormat="0" applyBorder="0" applyAlignment="0" applyProtection="0"/>
    <xf numFmtId="0" fontId="25" fillId="82" borderId="0" applyNumberFormat="0" applyBorder="0" applyAlignment="0" applyProtection="0"/>
    <xf numFmtId="0" fontId="25" fillId="83" borderId="0" applyNumberFormat="0" applyBorder="0" applyAlignment="0" applyProtection="0"/>
    <xf numFmtId="0" fontId="4" fillId="0" borderId="93" applyNumberFormat="0" applyAlignment="0" applyProtection="0"/>
    <xf numFmtId="0" fontId="25" fillId="80" borderId="0" applyNumberFormat="0" applyBorder="0" applyAlignment="0" applyProtection="0"/>
    <xf numFmtId="0" fontId="4" fillId="0" borderId="0"/>
    <xf numFmtId="0" fontId="25" fillId="85" borderId="0" applyNumberFormat="0" applyBorder="0" applyAlignment="0" applyProtection="0"/>
    <xf numFmtId="0" fontId="24" fillId="125" borderId="0" applyNumberFormat="0" applyBorder="0" applyAlignment="0" applyProtection="0"/>
    <xf numFmtId="9" fontId="4" fillId="0" borderId="0" applyFill="0" applyBorder="0" applyAlignment="0" applyProtection="0"/>
    <xf numFmtId="9" fontId="4" fillId="0" borderId="0" applyFont="0" applyFill="0" applyBorder="0" applyAlignment="0" applyProtection="0"/>
    <xf numFmtId="9" fontId="256" fillId="0" borderId="0" applyFont="0" applyFill="0" applyBorder="0" applyAlignment="0" applyProtection="0"/>
    <xf numFmtId="0" fontId="5" fillId="49" borderId="81" applyNumberFormat="0" applyAlignment="0" applyProtection="0"/>
    <xf numFmtId="0" fontId="24" fillId="13" borderId="0" applyNumberFormat="0" applyBorder="0" applyAlignment="0" applyProtection="0"/>
    <xf numFmtId="9" fontId="4" fillId="0" borderId="0" applyFill="0" applyBorder="0" applyAlignment="0" applyProtection="0"/>
    <xf numFmtId="0" fontId="24" fillId="12" borderId="0" applyNumberFormat="0" applyBorder="0" applyAlignment="0" applyProtection="0"/>
    <xf numFmtId="9" fontId="4" fillId="0" borderId="0" applyFill="0" applyBorder="0" applyAlignment="0" applyProtection="0"/>
    <xf numFmtId="0" fontId="24" fillId="77" borderId="0" applyNumberFormat="0" applyBorder="0" applyAlignment="0" applyProtection="0"/>
    <xf numFmtId="202" fontId="77" fillId="136" borderId="0">
      <protection hidden="1"/>
    </xf>
    <xf numFmtId="0" fontId="167" fillId="35" borderId="5" applyNumberFormat="0" applyAlignment="0" applyProtection="0"/>
    <xf numFmtId="206" fontId="78" fillId="136" borderId="0"/>
    <xf numFmtId="192" fontId="78" fillId="136" borderId="0">
      <protection hidden="1"/>
    </xf>
    <xf numFmtId="192" fontId="125" fillId="136" borderId="0"/>
    <xf numFmtId="0" fontId="167" fillId="35" borderId="5" applyNumberFormat="0" applyAlignment="0" applyProtection="0"/>
    <xf numFmtId="192" fontId="126" fillId="136" borderId="0">
      <alignment horizontal="center"/>
    </xf>
    <xf numFmtId="192" fontId="126" fillId="136" borderId="0">
      <alignment horizontal="center"/>
    </xf>
    <xf numFmtId="192" fontId="126" fillId="136" borderId="0">
      <alignment horizontal="center" wrapText="1"/>
    </xf>
    <xf numFmtId="192" fontId="127" fillId="136" borderId="0">
      <alignment horizontal="center" wrapText="1"/>
    </xf>
    <xf numFmtId="0" fontId="126" fillId="136" borderId="8">
      <alignment horizontal="center"/>
    </xf>
    <xf numFmtId="192" fontId="128" fillId="136" borderId="0"/>
    <xf numFmtId="206" fontId="77" fillId="136" borderId="0">
      <alignment horizontal="right"/>
      <protection hidden="1"/>
    </xf>
    <xf numFmtId="191" fontId="77" fillId="136" borderId="0">
      <alignment horizontal="right"/>
      <protection hidden="1"/>
    </xf>
    <xf numFmtId="206" fontId="77" fillId="136" borderId="50">
      <alignment horizontal="right"/>
      <protection hidden="1"/>
    </xf>
    <xf numFmtId="206" fontId="77" fillId="136" borderId="50">
      <alignment horizontal="center"/>
      <protection hidden="1"/>
    </xf>
    <xf numFmtId="191" fontId="129" fillId="136" borderId="50"/>
    <xf numFmtId="191" fontId="77" fillId="136" borderId="50">
      <alignment horizontal="right"/>
      <protection hidden="1"/>
    </xf>
    <xf numFmtId="0" fontId="169" fillId="0" borderId="0" applyNumberFormat="0" applyFill="0" applyBorder="0" applyAlignment="0" applyProtection="0"/>
    <xf numFmtId="192" fontId="77" fillId="136" borderId="8">
      <alignment horizontal="right"/>
      <protection hidden="1"/>
    </xf>
    <xf numFmtId="192" fontId="77" fillId="136" borderId="51">
      <alignment horizontal="center"/>
      <protection hidden="1"/>
    </xf>
    <xf numFmtId="0" fontId="302" fillId="0" borderId="0" applyNumberFormat="0" applyFill="0" applyBorder="0" applyAlignment="0" applyProtection="0"/>
    <xf numFmtId="0" fontId="169" fillId="0" borderId="0" applyNumberFormat="0" applyFill="0" applyBorder="0" applyAlignment="0" applyProtection="0"/>
    <xf numFmtId="0" fontId="225" fillId="0" borderId="73"/>
    <xf numFmtId="0" fontId="40" fillId="0" borderId="0" applyNumberFormat="0" applyFill="0" applyBorder="0" applyAlignment="0" applyProtection="0"/>
    <xf numFmtId="0" fontId="40" fillId="0" borderId="0" applyNumberFormat="0" applyFill="0" applyBorder="0" applyAlignment="0" applyProtection="0"/>
    <xf numFmtId="177" fontId="158" fillId="0" borderId="0"/>
    <xf numFmtId="0" fontId="287" fillId="136" borderId="52" applyNumberFormat="0"/>
    <xf numFmtId="0" fontId="183" fillId="92" borderId="65" applyNumberFormat="0" applyAlignment="0"/>
    <xf numFmtId="0" fontId="184" fillId="93" borderId="65" applyNumberFormat="0" applyFont="0" applyAlignment="0"/>
    <xf numFmtId="0" fontId="303" fillId="0" borderId="94">
      <protection locked="0"/>
    </xf>
    <xf numFmtId="0" fontId="265" fillId="0" borderId="0" applyNumberFormat="0" applyFill="0" applyBorder="0" applyAlignment="0" applyProtection="0"/>
    <xf numFmtId="0" fontId="303" fillId="0" borderId="94">
      <protection locked="0"/>
    </xf>
    <xf numFmtId="0" fontId="17" fillId="0" borderId="0"/>
    <xf numFmtId="0" fontId="304" fillId="0" borderId="94">
      <protection locked="0"/>
    </xf>
    <xf numFmtId="0" fontId="167" fillId="35" borderId="5" applyNumberFormat="0" applyAlignment="0" applyProtection="0"/>
    <xf numFmtId="0" fontId="167" fillId="35" borderId="5" applyNumberFormat="0" applyAlignment="0" applyProtection="0"/>
    <xf numFmtId="0" fontId="98" fillId="0" borderId="39" applyNumberFormat="0" applyFill="0" applyAlignment="0" applyProtection="0"/>
    <xf numFmtId="0" fontId="98" fillId="0" borderId="39" applyNumberFormat="0" applyFill="0" applyAlignment="0" applyProtection="0"/>
    <xf numFmtId="0" fontId="4" fillId="0" borderId="0"/>
    <xf numFmtId="0" fontId="4" fillId="0" borderId="0"/>
    <xf numFmtId="0" fontId="4" fillId="0" borderId="0"/>
    <xf numFmtId="0" fontId="4" fillId="0" borderId="0"/>
    <xf numFmtId="0" fontId="4" fillId="0" borderId="0"/>
    <xf numFmtId="177" fontId="257" fillId="0" borderId="95"/>
    <xf numFmtId="0" fontId="4" fillId="0" borderId="0"/>
    <xf numFmtId="0" fontId="4" fillId="0" borderId="0"/>
    <xf numFmtId="0" fontId="4" fillId="0" borderId="0"/>
    <xf numFmtId="0" fontId="4" fillId="0" borderId="0"/>
    <xf numFmtId="0" fontId="4" fillId="0" borderId="0"/>
    <xf numFmtId="0" fontId="25" fillId="85" borderId="0" applyNumberFormat="0" applyBorder="0" applyAlignment="0" applyProtection="0"/>
    <xf numFmtId="0" fontId="4" fillId="0" borderId="0"/>
    <xf numFmtId="0" fontId="25" fillId="85" borderId="0" applyNumberFormat="0" applyBorder="0" applyAlignment="0" applyProtection="0"/>
    <xf numFmtId="0" fontId="4" fillId="0" borderId="0"/>
    <xf numFmtId="0" fontId="25" fillId="84" borderId="0" applyNumberFormat="0" applyBorder="0" applyAlignment="0" applyProtection="0"/>
    <xf numFmtId="0" fontId="247" fillId="40" borderId="10" applyNumberFormat="0" applyAlignment="0" applyProtection="0"/>
    <xf numFmtId="0" fontId="4" fillId="0" borderId="0"/>
    <xf numFmtId="0" fontId="275" fillId="55" borderId="0" applyNumberFormat="0" applyBorder="0" applyAlignment="0" applyProtection="0"/>
    <xf numFmtId="0" fontId="25" fillId="84" borderId="0" applyNumberFormat="0" applyBorder="0" applyAlignment="0" applyProtection="0"/>
    <xf numFmtId="0" fontId="25" fillId="83" borderId="0" applyNumberFormat="0" applyBorder="0" applyAlignment="0" applyProtection="0"/>
    <xf numFmtId="0" fontId="37" fillId="136" borderId="5" applyNumberFormat="0" applyAlignment="0" applyProtection="0"/>
    <xf numFmtId="171" fontId="21" fillId="0" borderId="0" applyFont="0" applyFill="0" applyBorder="0" applyAlignment="0" applyProtection="0"/>
    <xf numFmtId="0" fontId="25" fillId="27" borderId="0" applyNumberFormat="0" applyBorder="0" applyAlignment="0" applyProtection="0"/>
    <xf numFmtId="0" fontId="25" fillId="80" borderId="0" applyNumberFormat="0" applyBorder="0" applyAlignment="0" applyProtection="0"/>
    <xf numFmtId="0" fontId="4" fillId="0" borderId="0"/>
    <xf numFmtId="0" fontId="253" fillId="0" borderId="20" applyNumberFormat="0" applyFill="0" applyAlignment="0" applyProtection="0"/>
    <xf numFmtId="0" fontId="25" fillId="82" borderId="0" applyNumberFormat="0" applyBorder="0" applyAlignment="0" applyProtection="0"/>
    <xf numFmtId="0" fontId="25" fillId="80" borderId="0" applyNumberFormat="0" applyBorder="0" applyAlignment="0" applyProtection="0"/>
    <xf numFmtId="0" fontId="4" fillId="0" borderId="0"/>
    <xf numFmtId="0" fontId="4" fillId="0" borderId="92" applyNumberFormat="0" applyAlignment="0" applyProtection="0"/>
    <xf numFmtId="0" fontId="25" fillId="27" borderId="0" applyNumberFormat="0" applyBorder="0" applyAlignment="0" applyProtection="0"/>
    <xf numFmtId="0" fontId="4" fillId="0" borderId="91" applyNumberFormat="0" applyAlignment="0" applyProtection="0"/>
    <xf numFmtId="0" fontId="25" fillId="82" borderId="0" applyNumberFormat="0" applyBorder="0" applyAlignment="0" applyProtection="0"/>
    <xf numFmtId="0" fontId="25" fillId="80" borderId="0" applyNumberFormat="0" applyBorder="0" applyAlignment="0" applyProtection="0"/>
    <xf numFmtId="0" fontId="4" fillId="0" borderId="0"/>
    <xf numFmtId="0" fontId="21" fillId="133" borderId="0" applyNumberFormat="0" applyBorder="0" applyAlignment="0" applyProtection="0"/>
    <xf numFmtId="0" fontId="3" fillId="0" borderId="0"/>
    <xf numFmtId="0" fontId="24" fillId="40" borderId="0" applyNumberFormat="0" applyBorder="0" applyAlignment="0" applyProtection="0"/>
    <xf numFmtId="0" fontId="4" fillId="0" borderId="0" applyNumberFormat="0" applyAlignment="0" applyProtection="0"/>
    <xf numFmtId="0" fontId="24" fillId="12"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40" borderId="0" applyNumberFormat="0" applyBorder="0" applyAlignment="0" applyProtection="0"/>
    <xf numFmtId="0" fontId="4" fillId="0" borderId="0" applyNumberFormat="0" applyAlignment="0" applyProtection="0"/>
    <xf numFmtId="0" fontId="24" fillId="20" borderId="0" applyNumberFormat="0" applyBorder="0" applyAlignment="0" applyProtection="0"/>
    <xf numFmtId="0" fontId="6" fillId="0" borderId="0" applyNumberFormat="0" applyFill="0" applyBorder="0">
      <alignment horizontal="center" wrapText="1"/>
    </xf>
    <xf numFmtId="0" fontId="6" fillId="0" borderId="0" applyNumberFormat="0" applyFill="0" applyBorder="0">
      <alignment horizontal="center" wrapText="1"/>
    </xf>
    <xf numFmtId="0" fontId="161" fillId="0" borderId="0" applyNumberFormat="0" applyFill="0" applyBorder="0">
      <alignment horizontal="left" wrapText="1"/>
    </xf>
    <xf numFmtId="278" fontId="4" fillId="0" borderId="0" applyFill="0" applyBorder="0" applyAlignment="0" applyProtection="0"/>
    <xf numFmtId="165" fontId="4" fillId="0" borderId="0" applyFill="0" applyBorder="0" applyAlignment="0" applyProtection="0">
      <alignment wrapText="1"/>
    </xf>
    <xf numFmtId="277" fontId="4" fillId="0" borderId="0" applyFill="0" applyBorder="0">
      <alignment horizontal="right" wrapText="1"/>
    </xf>
    <xf numFmtId="17" fontId="4" fillId="0" borderId="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254" fontId="4" fillId="0" borderId="0" applyFill="0" applyBorder="0" applyAlignment="0" applyProtection="0"/>
    <xf numFmtId="254" fontId="4" fillId="0" borderId="0" applyFill="0" applyBorder="0" applyAlignment="0" applyProtection="0">
      <alignment wrapText="1"/>
    </xf>
    <xf numFmtId="216" fontId="4" fillId="0" borderId="0" applyFill="0" applyBorder="0" applyAlignment="0" applyProtection="0"/>
    <xf numFmtId="216" fontId="4" fillId="0" borderId="0" applyFill="0" applyBorder="0" applyAlignment="0" applyProtection="0">
      <alignment wrapText="1"/>
    </xf>
    <xf numFmtId="276" fontId="4" fillId="0" borderId="0" applyFill="0" applyBorder="0" applyAlignment="0" applyProtection="0"/>
    <xf numFmtId="0" fontId="50" fillId="0" borderId="2" applyNumberFormat="0" applyFill="0" applyBorder="0" applyAlignment="0" applyProtection="0">
      <alignment horizontal="right"/>
    </xf>
    <xf numFmtId="271" fontId="4" fillId="0" borderId="0" applyFill="0" applyBorder="0" applyAlignment="0" applyProtection="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155" borderId="0" applyNumberFormat="0" applyBorder="0">
      <alignment wrapText="1"/>
    </xf>
    <xf numFmtId="0" fontId="25" fillId="40" borderId="0" applyNumberFormat="0" applyBorder="0" applyAlignment="0" applyProtection="0"/>
    <xf numFmtId="0" fontId="4" fillId="160" borderId="0" applyNumberFormat="0" applyBorder="0">
      <alignment wrapText="1"/>
    </xf>
    <xf numFmtId="0" fontId="25" fillId="12" borderId="0" applyNumberFormat="0" applyBorder="0" applyAlignment="0" applyProtection="0"/>
    <xf numFmtId="0" fontId="4" fillId="155" borderId="0" applyNumberFormat="0" applyBorder="0">
      <alignment horizontal="center" wrapText="1"/>
    </xf>
    <xf numFmtId="0" fontId="25" fillId="18" borderId="0" applyNumberFormat="0" applyBorder="0" applyAlignment="0" applyProtection="0"/>
    <xf numFmtId="0" fontId="4" fillId="160" borderId="0" applyNumberFormat="0" applyBorder="0">
      <alignment horizontal="center" wrapText="1"/>
    </xf>
    <xf numFmtId="0" fontId="25" fillId="19" borderId="0" applyNumberFormat="0" applyBorder="0" applyAlignment="0" applyProtection="0"/>
    <xf numFmtId="0" fontId="6" fillId="159" borderId="90" applyNumberFormat="0" applyAlignment="0" applyProtection="0">
      <alignment wrapText="1"/>
    </xf>
    <xf numFmtId="0" fontId="25" fillId="33" borderId="0" applyNumberFormat="0" applyBorder="0" applyAlignment="0" applyProtection="0"/>
    <xf numFmtId="0" fontId="6" fillId="159" borderId="89" applyNumberFormat="0" applyProtection="0">
      <alignment horizontal="center" wrapText="1"/>
    </xf>
    <xf numFmtId="0" fontId="25" fillId="20" borderId="0" applyNumberFormat="0" applyBorder="0" applyAlignment="0" applyProtection="0"/>
    <xf numFmtId="178" fontId="284" fillId="0" borderId="0"/>
    <xf numFmtId="178" fontId="284" fillId="0" borderId="0"/>
    <xf numFmtId="0" fontId="4" fillId="0" borderId="0"/>
    <xf numFmtId="0" fontId="4" fillId="0" borderId="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4" fillId="91" borderId="65" applyNumberFormat="0" applyAlignment="0">
      <protection locked="0"/>
    </xf>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301" fillId="139" borderId="0"/>
    <xf numFmtId="0" fontId="301" fillId="137" borderId="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301" fillId="150" borderId="0"/>
    <xf numFmtId="0" fontId="298" fillId="158" borderId="0"/>
    <xf numFmtId="0" fontId="298" fillId="152" borderId="44">
      <protection locked="0"/>
    </xf>
    <xf numFmtId="0" fontId="299" fillId="158" borderId="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98" fillId="158" borderId="0"/>
    <xf numFmtId="0" fontId="300" fillId="158" borderId="0"/>
    <xf numFmtId="0" fontId="300" fillId="158" borderId="44"/>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49" fillId="142" borderId="15"/>
    <xf numFmtId="0" fontId="96" fillId="3" borderId="33" applyProtection="0">
      <alignment horizontal="centerContinuous"/>
      <protection locked="0"/>
    </xf>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267" fillId="0" borderId="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105" fillId="128" borderId="0" applyNumberFormat="0" applyProtection="0">
      <alignment horizontal="left" vertical="center"/>
    </xf>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4" fillId="118" borderId="26" applyNumberFormat="0" applyProtection="0">
      <alignment horizontal="left" vertical="center"/>
    </xf>
    <xf numFmtId="0" fontId="4" fillId="126" borderId="26" applyNumberFormat="0" applyProtection="0">
      <alignment horizontal="left" vertical="center"/>
    </xf>
    <xf numFmtId="0" fontId="4" fillId="126" borderId="26" applyNumberFormat="0" applyProtection="0">
      <alignment horizontal="left" vertical="center"/>
    </xf>
    <xf numFmtId="0" fontId="4" fillId="126" borderId="26" applyNumberFormat="0" applyProtection="0">
      <alignment horizontal="left" vertical="center"/>
    </xf>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4" fillId="118" borderId="26" applyNumberFormat="0" applyProtection="0">
      <alignment horizontal="left" vertical="center"/>
    </xf>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4" fillId="126" borderId="26" applyNumberFormat="0" applyProtection="0">
      <alignment horizontal="left" vertical="center"/>
    </xf>
    <xf numFmtId="0" fontId="4" fillId="126" borderId="26" applyNumberFormat="0" applyProtection="0">
      <alignment horizontal="left" vertical="center"/>
    </xf>
    <xf numFmtId="0" fontId="4" fillId="126" borderId="26" applyNumberFormat="0" applyProtection="0">
      <alignment horizontal="left" vertical="center"/>
    </xf>
    <xf numFmtId="0" fontId="5" fillId="156" borderId="41" applyNumberFormat="0" applyProtection="0">
      <alignment horizontal="left" vertical="center"/>
    </xf>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 fontId="297" fillId="90" borderId="26" applyNumberFormat="0" applyProtection="0">
      <alignment horizontal="right" vertical="center"/>
    </xf>
    <xf numFmtId="4" fontId="5" fillId="90" borderId="26" applyNumberFormat="0" applyProtection="0">
      <alignment horizontal="right" vertical="center"/>
    </xf>
    <xf numFmtId="0" fontId="5" fillId="132" borderId="41" applyNumberFormat="0" applyProtection="0">
      <alignment horizontal="right" vertical="center"/>
    </xf>
    <xf numFmtId="0" fontId="97" fillId="59" borderId="0" applyNumberFormat="0" applyBorder="0" applyAlignment="0" applyProtection="0"/>
    <xf numFmtId="4" fontId="5" fillId="51" borderId="26" applyNumberFormat="0" applyProtection="0">
      <alignment horizontal="left" vertical="center"/>
    </xf>
    <xf numFmtId="4" fontId="5" fillId="51" borderId="26" applyNumberFormat="0" applyProtection="0">
      <alignment horizontal="left" vertical="center"/>
    </xf>
    <xf numFmtId="4" fontId="297" fillId="51" borderId="26" applyNumberFormat="0" applyProtection="0">
      <alignment vertical="center"/>
    </xf>
    <xf numFmtId="4" fontId="5" fillId="51" borderId="26" applyNumberFormat="0" applyProtection="0">
      <alignment vertical="center"/>
    </xf>
    <xf numFmtId="0" fontId="21" fillId="0" borderId="0"/>
    <xf numFmtId="0" fontId="257" fillId="145" borderId="0" applyBorder="0"/>
    <xf numFmtId="0" fontId="21" fillId="0" borderId="0"/>
    <xf numFmtId="0" fontId="21" fillId="0" borderId="0"/>
    <xf numFmtId="0" fontId="4" fillId="118" borderId="26" applyNumberFormat="0" applyProtection="0">
      <alignment horizontal="left" vertical="center"/>
    </xf>
    <xf numFmtId="0" fontId="4" fillId="126" borderId="26" applyNumberFormat="0" applyProtection="0">
      <alignment horizontal="left" vertical="center"/>
    </xf>
    <xf numFmtId="0" fontId="163" fillId="125" borderId="5" applyNumberFormat="0" applyAlignment="0" applyProtection="0"/>
    <xf numFmtId="0" fontId="4" fillId="118" borderId="26" applyNumberFormat="0" applyProtection="0">
      <alignment horizontal="left" vertical="center"/>
    </xf>
    <xf numFmtId="0" fontId="4" fillId="0" borderId="0"/>
    <xf numFmtId="0" fontId="21" fillId="0" borderId="0"/>
    <xf numFmtId="0" fontId="46" fillId="54" borderId="10" applyNumberFormat="0" applyAlignment="0" applyProtection="0"/>
    <xf numFmtId="0" fontId="4" fillId="126" borderId="26" applyNumberFormat="0" applyProtection="0">
      <alignment horizontal="left" vertical="center"/>
    </xf>
    <xf numFmtId="0" fontId="4" fillId="3" borderId="26" applyNumberFormat="0" applyProtection="0">
      <alignment horizontal="left" vertical="center"/>
    </xf>
    <xf numFmtId="0" fontId="4" fillId="136" borderId="26" applyNumberFormat="0" applyProtection="0">
      <alignment horizontal="left" vertical="center"/>
    </xf>
    <xf numFmtId="0" fontId="4" fillId="3" borderId="26" applyNumberFormat="0" applyProtection="0">
      <alignment horizontal="left" vertical="center"/>
    </xf>
    <xf numFmtId="0" fontId="4" fillId="136" borderId="26" applyNumberFormat="0" applyProtection="0">
      <alignment horizontal="left" vertical="center"/>
    </xf>
    <xf numFmtId="0" fontId="4" fillId="0" borderId="0"/>
    <xf numFmtId="0" fontId="4" fillId="87" borderId="26" applyNumberFormat="0" applyProtection="0">
      <alignment horizontal="left" vertical="center"/>
    </xf>
    <xf numFmtId="0" fontId="21" fillId="0" borderId="0"/>
    <xf numFmtId="0" fontId="4" fillId="134" borderId="26" applyNumberFormat="0" applyProtection="0">
      <alignment horizontal="left" vertical="center"/>
    </xf>
    <xf numFmtId="0" fontId="4" fillId="87" borderId="26" applyNumberFormat="0" applyProtection="0">
      <alignment horizontal="left" vertical="center"/>
    </xf>
    <xf numFmtId="0" fontId="4" fillId="134" borderId="26" applyNumberFormat="0" applyProtection="0">
      <alignment horizontal="left" vertical="center"/>
    </xf>
    <xf numFmtId="0" fontId="4" fillId="88" borderId="26" applyNumberFormat="0" applyProtection="0">
      <alignment horizontal="left" vertical="center"/>
    </xf>
    <xf numFmtId="0" fontId="4" fillId="149" borderId="26" applyNumberFormat="0" applyProtection="0">
      <alignment horizontal="left" vertical="center"/>
    </xf>
    <xf numFmtId="0" fontId="4" fillId="88" borderId="26" applyNumberFormat="0" applyProtection="0">
      <alignment horizontal="left" vertical="center"/>
    </xf>
    <xf numFmtId="0" fontId="4" fillId="149" borderId="26" applyNumberFormat="0" applyProtection="0">
      <alignment horizontal="left" vertical="center"/>
    </xf>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3" fontId="3"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0" fontId="4" fillId="0" borderId="0"/>
    <xf numFmtId="4" fontId="5" fillId="88" borderId="26" applyNumberFormat="0" applyProtection="0">
      <alignment horizontal="left" vertical="center"/>
    </xf>
    <xf numFmtId="0" fontId="5" fillId="149" borderId="26" applyNumberFormat="0" applyProtection="0">
      <alignment horizontal="left" vertical="center"/>
    </xf>
    <xf numFmtId="0" fontId="5" fillId="156" borderId="0" applyNumberFormat="0" applyProtection="0">
      <alignment horizontal="left" vertical="center"/>
    </xf>
    <xf numFmtId="4" fontId="5" fillId="90" borderId="26" applyNumberFormat="0" applyProtection="0">
      <alignment horizontal="left" vertical="center"/>
    </xf>
    <xf numFmtId="262" fontId="272" fillId="0" borderId="0">
      <alignment vertical="center"/>
    </xf>
    <xf numFmtId="0" fontId="5" fillId="128" borderId="26" applyNumberFormat="0" applyProtection="0">
      <alignment horizontal="left" vertical="center"/>
    </xf>
    <xf numFmtId="0" fontId="5" fillId="132" borderId="0" applyNumberFormat="0" applyProtection="0">
      <alignment horizontal="left" vertical="center"/>
    </xf>
    <xf numFmtId="0" fontId="4" fillId="118" borderId="26" applyNumberFormat="0" applyProtection="0">
      <alignment horizontal="left" vertical="center"/>
    </xf>
    <xf numFmtId="0" fontId="4" fillId="126" borderId="26" applyNumberFormat="0" applyProtection="0">
      <alignment horizontal="left" vertical="center"/>
    </xf>
    <xf numFmtId="0" fontId="4" fillId="126" borderId="26" applyNumberFormat="0" applyProtection="0">
      <alignment horizontal="left" vertical="center"/>
    </xf>
    <xf numFmtId="0" fontId="50" fillId="0" borderId="2" applyNumberFormat="0" applyFill="0" applyBorder="0" applyAlignment="0" applyProtection="0">
      <alignment horizontal="right"/>
    </xf>
    <xf numFmtId="0" fontId="4" fillId="126" borderId="26" applyNumberFormat="0" applyProtection="0">
      <alignment horizontal="left" vertical="center"/>
    </xf>
    <xf numFmtId="0" fontId="5" fillId="156" borderId="41" applyNumberFormat="0" applyProtection="0">
      <alignment horizontal="right" vertical="center"/>
    </xf>
    <xf numFmtId="4" fontId="102" fillId="65" borderId="0" applyNumberFormat="0" applyProtection="0">
      <alignment horizontal="left" vertical="center"/>
    </xf>
    <xf numFmtId="0" fontId="102" fillId="145" borderId="0" applyNumberFormat="0" applyProtection="0">
      <alignment horizontal="left" vertical="center"/>
    </xf>
    <xf numFmtId="4" fontId="5" fillId="90" borderId="80" applyNumberFormat="0" applyProtection="0">
      <alignment horizontal="left" vertical="center"/>
    </xf>
    <xf numFmtId="0" fontId="5" fillId="132" borderId="0" applyNumberFormat="0" applyProtection="0">
      <alignment horizontal="left" vertical="center"/>
    </xf>
    <xf numFmtId="4" fontId="152" fillId="123" borderId="26" applyNumberFormat="0" applyProtection="0">
      <alignment horizontal="left" vertical="center"/>
    </xf>
    <xf numFmtId="0" fontId="152" fillId="157" borderId="88" applyNumberFormat="0" applyProtection="0">
      <alignment horizontal="left" vertical="center"/>
    </xf>
    <xf numFmtId="4" fontId="5" fillId="71" borderId="26" applyNumberFormat="0" applyProtection="0">
      <alignment horizontal="right" vertical="center"/>
    </xf>
    <xf numFmtId="4" fontId="5" fillId="122" borderId="26" applyNumberFormat="0" applyProtection="0">
      <alignment horizontal="right" vertical="center"/>
    </xf>
    <xf numFmtId="4" fontId="5" fillId="94" borderId="26" applyNumberFormat="0" applyProtection="0">
      <alignment horizontal="right" vertical="center"/>
    </xf>
    <xf numFmtId="4" fontId="5" fillId="121" borderId="26" applyNumberFormat="0" applyProtection="0">
      <alignment horizontal="right" vertical="center"/>
    </xf>
    <xf numFmtId="4" fontId="5" fillId="117" borderId="26" applyNumberFormat="0" applyProtection="0">
      <alignment horizontal="right" vertical="center"/>
    </xf>
    <xf numFmtId="4" fontId="5" fillId="72" borderId="26" applyNumberFormat="0" applyProtection="0">
      <alignment horizontal="right" vertical="center"/>
    </xf>
    <xf numFmtId="4" fontId="5" fillId="120" borderId="26" applyNumberFormat="0" applyProtection="0">
      <alignment horizontal="right" vertical="center"/>
    </xf>
    <xf numFmtId="4" fontId="5" fillId="116" borderId="26" applyNumberFormat="0" applyProtection="0">
      <alignment horizontal="right" vertical="center"/>
    </xf>
    <xf numFmtId="4" fontId="5" fillId="119" borderId="26" applyNumberFormat="0" applyProtection="0">
      <alignment horizontal="right" vertical="center"/>
    </xf>
    <xf numFmtId="0" fontId="133" fillId="0" borderId="0" applyNumberFormat="0" applyFill="0" applyBorder="0" applyAlignment="0" applyProtection="0"/>
    <xf numFmtId="0" fontId="4" fillId="118" borderId="26" applyNumberFormat="0" applyProtection="0">
      <alignment horizontal="left" vertical="center"/>
    </xf>
    <xf numFmtId="0" fontId="4" fillId="126" borderId="26" applyNumberFormat="0" applyProtection="0">
      <alignment horizontal="left" vertical="center"/>
    </xf>
    <xf numFmtId="0" fontId="4" fillId="126" borderId="26" applyNumberFormat="0" applyProtection="0">
      <alignment horizontal="left" vertical="center"/>
    </xf>
    <xf numFmtId="0" fontId="4" fillId="126" borderId="26" applyNumberFormat="0" applyProtection="0">
      <alignment horizontal="left" vertical="center"/>
    </xf>
    <xf numFmtId="0" fontId="152" fillId="156" borderId="0" applyNumberFormat="0" applyProtection="0">
      <alignment horizontal="left" vertical="center"/>
    </xf>
    <xf numFmtId="4" fontId="5" fillId="60" borderId="26" applyNumberFormat="0" applyProtection="0">
      <alignment horizontal="left" vertical="center"/>
    </xf>
    <xf numFmtId="4" fontId="5" fillId="60" borderId="26" applyNumberFormat="0" applyProtection="0">
      <alignment horizontal="left" vertical="center"/>
    </xf>
    <xf numFmtId="4" fontId="297" fillId="60" borderId="26" applyNumberFormat="0" applyProtection="0">
      <alignment vertical="center"/>
    </xf>
    <xf numFmtId="4" fontId="5" fillId="60" borderId="26" applyNumberFormat="0" applyProtection="0">
      <alignment vertical="center"/>
    </xf>
    <xf numFmtId="202" fontId="76" fillId="136" borderId="40"/>
    <xf numFmtId="0" fontId="231" fillId="0" borderId="0" applyNumberFormat="0" applyFill="0" applyBorder="0" applyAlignment="0" applyProtection="0"/>
    <xf numFmtId="0" fontId="231" fillId="0" borderId="0" applyNumberFormat="0" applyFill="0" applyBorder="0" applyAlignment="0" applyProtection="0"/>
    <xf numFmtId="0" fontId="62" fillId="0" borderId="20" applyNumberFormat="0" applyFill="0" applyAlignment="0" applyProtection="0"/>
    <xf numFmtId="0" fontId="39" fillId="134" borderId="10" applyNumberFormat="0" applyAlignment="0" applyProtection="0"/>
    <xf numFmtId="1" fontId="296" fillId="136" borderId="0">
      <alignment horizontal="center"/>
    </xf>
    <xf numFmtId="0" fontId="99" fillId="148" borderId="14">
      <alignment horizontal="center" vertical="center"/>
    </xf>
    <xf numFmtId="0" fontId="64" fillId="56" borderId="0" applyNumberFormat="0" applyBorder="0" applyAlignment="0" applyProtection="0"/>
    <xf numFmtId="9" fontId="4" fillId="0" borderId="0" applyFill="0" applyBorder="0" applyAlignment="0" applyProtection="0"/>
    <xf numFmtId="0" fontId="81" fillId="125" borderId="26" applyNumberFormat="0" applyAlignment="0" applyProtection="0"/>
    <xf numFmtId="0" fontId="205" fillId="0" borderId="27" applyNumberFormat="0" applyFill="0" applyAlignment="0" applyProtection="0"/>
    <xf numFmtId="0" fontId="164" fillId="0" borderId="11" applyNumberFormat="0" applyFill="0" applyAlignment="0" applyProtection="0"/>
    <xf numFmtId="0" fontId="206" fillId="0" borderId="28" applyNumberFormat="0" applyFill="0" applyAlignment="0" applyProtection="0"/>
    <xf numFmtId="0" fontId="165" fillId="0" borderId="82" applyNumberFormat="0" applyFill="0" applyAlignment="0" applyProtection="0"/>
    <xf numFmtId="0" fontId="81" fillId="128" borderId="26" applyNumberFormat="0" applyAlignment="0" applyProtection="0"/>
    <xf numFmtId="0" fontId="166" fillId="0" borderId="83" applyNumberFormat="0" applyFill="0" applyAlignment="0" applyProtection="0"/>
    <xf numFmtId="0" fontId="166" fillId="0" borderId="0" applyNumberFormat="0" applyFill="0" applyBorder="0" applyAlignment="0" applyProtection="0"/>
    <xf numFmtId="0" fontId="295" fillId="136" borderId="33" applyProtection="0">
      <alignment horizontal="center"/>
    </xf>
    <xf numFmtId="0" fontId="45" fillId="136" borderId="38" applyProtection="0">
      <alignment horizontal="center" wrapText="1"/>
    </xf>
    <xf numFmtId="0" fontId="72" fillId="0" borderId="23" applyNumberFormat="0" applyFill="0" applyAlignment="0" applyProtection="0"/>
    <xf numFmtId="236" fontId="4" fillId="0" borderId="0" applyFont="0"/>
    <xf numFmtId="236" fontId="4" fillId="0" borderId="0"/>
    <xf numFmtId="0" fontId="80" fillId="20" borderId="5" applyNumberFormat="0" applyAlignment="0" applyProtection="0"/>
    <xf numFmtId="0" fontId="80" fillId="20" borderId="5" applyNumberFormat="0" applyAlignment="0" applyProtection="0"/>
    <xf numFmtId="0" fontId="80" fillId="20" borderId="5" applyNumberFormat="0" applyAlignment="0" applyProtection="0"/>
    <xf numFmtId="236" fontId="4" fillId="0" borderId="0"/>
    <xf numFmtId="236" fontId="4" fillId="0" borderId="0"/>
    <xf numFmtId="236" fontId="4" fillId="0" borderId="0"/>
    <xf numFmtId="0" fontId="80" fillId="20" borderId="5" applyNumberFormat="0" applyAlignment="0" applyProtection="0"/>
    <xf numFmtId="0" fontId="80" fillId="20" borderId="5" applyNumberFormat="0" applyAlignment="0" applyProtection="0"/>
    <xf numFmtId="0" fontId="80" fillId="20" borderId="5" applyNumberFormat="0" applyAlignment="0" applyProtection="0"/>
    <xf numFmtId="0" fontId="80" fillId="20" borderId="5" applyNumberFormat="0" applyAlignment="0" applyProtection="0"/>
    <xf numFmtId="208" fontId="4" fillId="0" borderId="0"/>
    <xf numFmtId="208" fontId="4" fillId="0" borderId="0"/>
    <xf numFmtId="208" fontId="4" fillId="0" borderId="0"/>
    <xf numFmtId="0" fontId="4" fillId="13" borderId="5" applyNumberFormat="0" applyFont="0" applyAlignment="0" applyProtection="0"/>
    <xf numFmtId="0" fontId="4" fillId="91" borderId="5" applyNumberFormat="0" applyAlignment="0" applyProtection="0"/>
    <xf numFmtId="0" fontId="95" fillId="136" borderId="0">
      <protection hidden="1"/>
    </xf>
    <xf numFmtId="0" fontId="4" fillId="0" borderId="0"/>
    <xf numFmtId="0" fontId="87" fillId="0" borderId="0"/>
    <xf numFmtId="0" fontId="294" fillId="136" borderId="0">
      <protection locked="0"/>
    </xf>
    <xf numFmtId="0" fontId="21" fillId="0" borderId="0"/>
    <xf numFmtId="0" fontId="282" fillId="0" borderId="0"/>
    <xf numFmtId="0" fontId="4" fillId="0" borderId="0"/>
    <xf numFmtId="0" fontId="282" fillId="0" borderId="0"/>
    <xf numFmtId="0" fontId="87" fillId="0" borderId="0"/>
    <xf numFmtId="0" fontId="87" fillId="0" borderId="0"/>
    <xf numFmtId="0" fontId="21" fillId="0" borderId="0"/>
    <xf numFmtId="0" fontId="4" fillId="0" borderId="0"/>
    <xf numFmtId="0" fontId="21" fillId="0" borderId="0"/>
    <xf numFmtId="0" fontId="21" fillId="0" borderId="0"/>
    <xf numFmtId="0" fontId="21" fillId="0" borderId="0"/>
    <xf numFmtId="0" fontId="21" fillId="0" borderId="0"/>
    <xf numFmtId="0" fontId="92" fillId="155" borderId="0" applyNumberFormat="0" applyBorder="0" applyAlignment="0" applyProtection="0"/>
    <xf numFmtId="0" fontId="92" fillId="57" borderId="0" applyNumberFormat="0" applyBorder="0" applyAlignment="0" applyProtection="0"/>
    <xf numFmtId="0" fontId="92" fillId="155" borderId="0" applyNumberFormat="0" applyBorder="0" applyAlignment="0" applyProtection="0"/>
    <xf numFmtId="0" fontId="202" fillId="0" borderId="20" applyNumberFormat="0" applyFill="0" applyAlignment="0" applyProtection="0"/>
    <xf numFmtId="0" fontId="168" fillId="0" borderId="23" applyNumberFormat="0" applyFill="0" applyAlignment="0" applyProtection="0"/>
    <xf numFmtId="267" fontId="87" fillId="0" borderId="0" applyFont="0" applyFill="0" applyBorder="0" applyAlignment="0" applyProtection="0"/>
    <xf numFmtId="0" fontId="78" fillId="136" borderId="32"/>
    <xf numFmtId="0" fontId="89" fillId="136" borderId="31"/>
    <xf numFmtId="0" fontId="88" fillId="136" borderId="33"/>
    <xf numFmtId="0" fontId="89" fillId="136" borderId="14"/>
    <xf numFmtId="0" fontId="88" fillId="136" borderId="36">
      <alignment horizontal="center"/>
    </xf>
    <xf numFmtId="0" fontId="87" fillId="136" borderId="36">
      <alignment horizontal="center"/>
    </xf>
    <xf numFmtId="0" fontId="86" fillId="136" borderId="35">
      <alignment horizontal="center" vertical="center"/>
    </xf>
    <xf numFmtId="0" fontId="86" fillId="152" borderId="5">
      <alignment horizontal="center" vertical="center"/>
      <protection locked="0"/>
    </xf>
    <xf numFmtId="0" fontId="85" fillId="136" borderId="34">
      <alignment horizontal="center" vertical="center"/>
    </xf>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222" fontId="4" fillId="0" borderId="0" applyBorder="0" applyProtection="0"/>
    <xf numFmtId="222" fontId="4" fillId="0" borderId="0" applyBorder="0" applyProtection="0"/>
    <xf numFmtId="222" fontId="4" fillId="0" borderId="0" applyBorder="0" applyProtection="0"/>
    <xf numFmtId="235" fontId="4" fillId="0" borderId="0" applyBorder="0" applyProtection="0"/>
    <xf numFmtId="235" fontId="4" fillId="0" borderId="0" applyBorder="0" applyProtection="0"/>
    <xf numFmtId="216" fontId="49" fillId="91" borderId="0">
      <alignment horizontal="center"/>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78" fillId="136" borderId="33">
      <protection hidden="1"/>
    </xf>
    <xf numFmtId="0" fontId="78" fillId="136" borderId="31"/>
    <xf numFmtId="0" fontId="78" fillId="136" borderId="32"/>
    <xf numFmtId="0" fontId="78" fillId="136" borderId="14"/>
    <xf numFmtId="0" fontId="78" fillId="136" borderId="31"/>
    <xf numFmtId="0" fontId="29" fillId="129" borderId="0" applyNumberFormat="0" applyBorder="0" applyAlignment="0" applyProtection="0"/>
    <xf numFmtId="0" fontId="91" fillId="57" borderId="0" applyNumberFormat="0" applyBorder="0" applyAlignment="0" applyProtection="0"/>
    <xf numFmtId="0" fontId="72" fillId="0" borderId="23" applyNumberFormat="0" applyFill="0" applyAlignment="0" applyProtection="0"/>
    <xf numFmtId="275" fontId="226" fillId="0" borderId="0">
      <alignment horizontal="right"/>
    </xf>
    <xf numFmtId="1" fontId="287" fillId="136" borderId="30"/>
    <xf numFmtId="0" fontId="4" fillId="0" borderId="0"/>
    <xf numFmtId="0" fontId="4" fillId="0" borderId="0"/>
    <xf numFmtId="0" fontId="4" fillId="0" borderId="0"/>
    <xf numFmtId="0" fontId="4" fillId="91" borderId="17" applyNumberFormat="0" applyAlignment="0" applyProtection="0"/>
    <xf numFmtId="0" fontId="4" fillId="0" borderId="0"/>
    <xf numFmtId="0" fontId="4" fillId="91" borderId="17" applyNumberFormat="0" applyAlignment="0" applyProtection="0"/>
    <xf numFmtId="0" fontId="4" fillId="0" borderId="0"/>
    <xf numFmtId="0" fontId="81" fillId="136" borderId="26" applyNumberFormat="0" applyAlignment="0" applyProtection="0"/>
    <xf numFmtId="0" fontId="50" fillId="0" borderId="2" applyNumberFormat="0" applyFill="0" applyBorder="0" applyAlignment="0" applyProtection="0">
      <alignment horizontal="right"/>
    </xf>
    <xf numFmtId="0" fontId="23" fillId="154" borderId="0" applyNumberFormat="0" applyBorder="0" applyAlignment="0" applyProtection="0"/>
    <xf numFmtId="0" fontId="23" fillId="140" borderId="0" applyNumberFormat="0" applyBorder="0" applyAlignment="0" applyProtection="0"/>
    <xf numFmtId="0" fontId="21" fillId="0" borderId="0"/>
    <xf numFmtId="0" fontId="3" fillId="0" borderId="0"/>
    <xf numFmtId="0" fontId="4" fillId="0" borderId="0"/>
    <xf numFmtId="0" fontId="23" fillId="142" borderId="0" applyNumberFormat="0" applyBorder="0" applyAlignment="0" applyProtection="0"/>
    <xf numFmtId="0" fontId="23" fillId="135" borderId="0" applyNumberFormat="0" applyBorder="0" applyAlignment="0" applyProtection="0"/>
    <xf numFmtId="0" fontId="21" fillId="0" borderId="0"/>
    <xf numFmtId="0" fontId="124" fillId="0" borderId="0"/>
    <xf numFmtId="0" fontId="23" fillId="144" borderId="0" applyNumberFormat="0" applyBorder="0" applyAlignment="0" applyProtection="0"/>
    <xf numFmtId="0" fontId="23" fillId="153" borderId="0" applyNumberFormat="0" applyBorder="0" applyAlignment="0" applyProtection="0"/>
    <xf numFmtId="0" fontId="21" fillId="0" borderId="0"/>
    <xf numFmtId="0" fontId="4" fillId="0" borderId="0"/>
    <xf numFmtId="0" fontId="224" fillId="0" borderId="0"/>
    <xf numFmtId="0" fontId="3" fillId="0" borderId="0"/>
    <xf numFmtId="0" fontId="21" fillId="0" borderId="0"/>
    <xf numFmtId="0" fontId="21" fillId="0" borderId="0"/>
    <xf numFmtId="202" fontId="75" fillId="152" borderId="5">
      <protection locked="0"/>
    </xf>
    <xf numFmtId="0" fontId="21" fillId="0" borderId="0"/>
    <xf numFmtId="0" fontId="4" fillId="133" borderId="25" applyNumberFormat="0">
      <protection locked="0"/>
    </xf>
    <xf numFmtId="1" fontId="79" fillId="152" borderId="5">
      <alignment horizontal="right"/>
      <protection locked="0"/>
    </xf>
    <xf numFmtId="1" fontId="78" fillId="152" borderId="5">
      <alignment horizontal="left"/>
      <protection locked="0"/>
    </xf>
    <xf numFmtId="1" fontId="78" fillId="152" borderId="5">
      <alignment horizontal="right"/>
      <protection locked="0"/>
    </xf>
    <xf numFmtId="178" fontId="21" fillId="0" borderId="0"/>
    <xf numFmtId="191" fontId="75" fillId="152" borderId="5">
      <alignment horizontal="right"/>
      <protection locked="0"/>
    </xf>
    <xf numFmtId="0" fontId="21" fillId="0" borderId="0"/>
    <xf numFmtId="202" fontId="75" fillId="130" borderId="5">
      <alignment horizontal="right"/>
      <protection locked="0"/>
    </xf>
    <xf numFmtId="206" fontId="77" fillId="136" borderId="0" applyProtection="0"/>
    <xf numFmtId="0" fontId="4" fillId="0" borderId="0"/>
    <xf numFmtId="205" fontId="36" fillId="147" borderId="9" applyProtection="0">
      <alignment horizontal="right"/>
    </xf>
    <xf numFmtId="203" fontId="75" fillId="152" borderId="5">
      <alignment horizontal="right"/>
      <protection locked="0"/>
    </xf>
    <xf numFmtId="0" fontId="4" fillId="0" borderId="0"/>
    <xf numFmtId="10" fontId="77" fillId="133" borderId="25">
      <alignment horizontal="right"/>
      <protection locked="0"/>
    </xf>
    <xf numFmtId="0" fontId="4" fillId="0" borderId="0"/>
    <xf numFmtId="202" fontId="75" fillId="133" borderId="25">
      <alignment horizontal="right"/>
      <protection locked="0"/>
    </xf>
    <xf numFmtId="204" fontId="76" fillId="152" borderId="5">
      <alignment horizontal="right"/>
      <protection locked="0"/>
    </xf>
    <xf numFmtId="49" fontId="75" fillId="152" borderId="5">
      <alignment horizontal="right"/>
      <protection locked="0"/>
    </xf>
    <xf numFmtId="203" fontId="75" fillId="133" borderId="25">
      <alignment horizontal="right"/>
      <protection locked="0"/>
    </xf>
    <xf numFmtId="203" fontId="75" fillId="152" borderId="5">
      <alignment horizontal="right"/>
      <protection locked="0"/>
    </xf>
    <xf numFmtId="202" fontId="75" fillId="152" borderId="5">
      <alignment horizontal="right"/>
      <protection locked="0"/>
    </xf>
    <xf numFmtId="0" fontId="31" fillId="19" borderId="5" applyNumberFormat="0" applyAlignment="0" applyProtection="0"/>
    <xf numFmtId="0" fontId="31" fillId="133" borderId="5" applyNumberFormat="0" applyAlignment="0" applyProtection="0"/>
    <xf numFmtId="0" fontId="167" fillId="35" borderId="5" applyNumberFormat="0" applyAlignment="0" applyProtection="0"/>
    <xf numFmtId="0" fontId="4" fillId="13" borderId="5" applyNumberFormat="0" applyFont="0" applyAlignment="0" applyProtection="0"/>
    <xf numFmtId="266" fontId="73" fillId="0" borderId="0" applyFont="0" applyFill="0" applyBorder="0" applyAlignment="0" applyProtection="0"/>
    <xf numFmtId="265" fontId="73" fillId="0" borderId="0" applyFont="0" applyFill="0" applyBorder="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293" fillId="0" borderId="0" applyNumberFormat="0" applyFill="0" applyBorder="0" applyAlignment="0" applyProtection="0"/>
    <xf numFmtId="0" fontId="74" fillId="0" borderId="87" applyNumberFormat="0" applyFill="0" applyAlignment="0" applyProtection="0"/>
    <xf numFmtId="0" fontId="292" fillId="0" borderId="0">
      <protection locked="0"/>
    </xf>
    <xf numFmtId="0" fontId="277" fillId="0" borderId="0">
      <protection locked="0"/>
    </xf>
    <xf numFmtId="0" fontId="132" fillId="125" borderId="26" applyNumberFormat="0" applyAlignment="0" applyProtection="0"/>
    <xf numFmtId="0" fontId="292" fillId="0" borderId="0">
      <protection locked="0"/>
    </xf>
    <xf numFmtId="0" fontId="291" fillId="0" borderId="0">
      <protection locked="0"/>
    </xf>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77" fillId="0" borderId="0">
      <protection locked="0"/>
    </xf>
    <xf numFmtId="0" fontId="43" fillId="0" borderId="0" applyNumberFormat="0" applyFill="0" applyBorder="0" applyAlignment="0" applyProtection="0"/>
    <xf numFmtId="0" fontId="43" fillId="0" borderId="83" applyNumberFormat="0" applyFill="0" applyAlignment="0" applyProtection="0"/>
    <xf numFmtId="0" fontId="43" fillId="0" borderId="83" applyNumberFormat="0" applyFill="0" applyAlignment="0" applyProtection="0"/>
    <xf numFmtId="0" fontId="42" fillId="0" borderId="82" applyNumberFormat="0" applyFill="0" applyAlignment="0" applyProtection="0"/>
    <xf numFmtId="0" fontId="42" fillId="0" borderId="82" applyNumberFormat="0" applyFill="0" applyAlignment="0" applyProtection="0"/>
    <xf numFmtId="228" fontId="290" fillId="0" borderId="0">
      <protection locked="0"/>
    </xf>
    <xf numFmtId="228" fontId="290" fillId="0" borderId="0">
      <protection locked="0"/>
    </xf>
    <xf numFmtId="4" fontId="35" fillId="60" borderId="26" applyNumberFormat="0" applyProtection="0">
      <alignment vertical="center"/>
    </xf>
    <xf numFmtId="0" fontId="41" fillId="0" borderId="11" applyNumberFormat="0" applyFill="0" applyAlignment="0" applyProtection="0"/>
    <xf numFmtId="0" fontId="41" fillId="0" borderId="11" applyNumberFormat="0" applyFill="0" applyAlignment="0" applyProtection="0"/>
    <xf numFmtId="228" fontId="290" fillId="0" borderId="0">
      <protection locked="0"/>
    </xf>
    <xf numFmtId="4" fontId="104" fillId="60" borderId="26" applyNumberFormat="0" applyProtection="0">
      <alignment vertical="center"/>
    </xf>
    <xf numFmtId="228" fontId="290" fillId="0" borderId="0">
      <protection locked="0"/>
    </xf>
    <xf numFmtId="4" fontId="35" fillId="60" borderId="26" applyNumberFormat="0" applyProtection="0">
      <alignment horizontal="left" vertical="center" indent="1"/>
    </xf>
    <xf numFmtId="0" fontId="280" fillId="0" borderId="0" applyNumberFormat="0" applyFill="0" applyBorder="0" applyAlignment="0" applyProtection="0"/>
    <xf numFmtId="4" fontId="35" fillId="60" borderId="26" applyNumberFormat="0" applyProtection="0">
      <alignment horizontal="left" vertical="center" indent="1"/>
    </xf>
    <xf numFmtId="0" fontId="65" fillId="56" borderId="0" applyNumberFormat="0" applyBorder="0" applyAlignment="0" applyProtection="0"/>
    <xf numFmtId="0" fontId="65" fillId="151" borderId="0" applyNumberFormat="0" applyBorder="0" applyAlignment="0" applyProtection="0"/>
    <xf numFmtId="0" fontId="289" fillId="0" borderId="0" applyNumberFormat="0" applyFill="0" applyBorder="0" applyAlignment="0" applyProtection="0"/>
    <xf numFmtId="0" fontId="4" fillId="118" borderId="26" applyNumberFormat="0" applyProtection="0">
      <alignment horizontal="left" vertical="center" indent="1"/>
    </xf>
    <xf numFmtId="4" fontId="35" fillId="119" borderId="26" applyNumberFormat="0" applyProtection="0">
      <alignment horizontal="right" vertical="center"/>
    </xf>
    <xf numFmtId="0" fontId="17" fillId="0" borderId="0"/>
    <xf numFmtId="4" fontId="35" fillId="116" borderId="26" applyNumberFormat="0" applyProtection="0">
      <alignment horizontal="right" vertical="center"/>
    </xf>
    <xf numFmtId="4" fontId="35" fillId="120" borderId="26" applyNumberFormat="0" applyProtection="0">
      <alignment horizontal="right" vertical="center"/>
    </xf>
    <xf numFmtId="0" fontId="288" fillId="128" borderId="0" applyNumberFormat="0" applyBorder="0" applyAlignment="0">
      <protection locked="0"/>
    </xf>
    <xf numFmtId="173" fontId="4" fillId="0" borderId="0" applyFont="0" applyFill="0" applyBorder="0" applyAlignment="0" applyProtection="0"/>
    <xf numFmtId="4" fontId="35" fillId="72" borderId="26" applyNumberFormat="0" applyProtection="0">
      <alignment horizontal="right" vertical="center"/>
    </xf>
    <xf numFmtId="173" fontId="4" fillId="0" borderId="0" applyFont="0" applyFill="0" applyBorder="0" applyAlignment="0" applyProtection="0"/>
    <xf numFmtId="176" fontId="4" fillId="0" borderId="0" applyFill="0" applyBorder="0" applyAlignment="0" applyProtection="0"/>
    <xf numFmtId="4" fontId="35" fillId="117" borderId="26" applyNumberFormat="0" applyProtection="0">
      <alignment horizontal="right" vertical="center"/>
    </xf>
    <xf numFmtId="273" fontId="4" fillId="0" borderId="0" applyFill="0" applyBorder="0" applyAlignment="0" applyProtection="0"/>
    <xf numFmtId="273" fontId="4" fillId="0" borderId="0" applyFill="0" applyBorder="0" applyAlignment="0" applyProtection="0"/>
    <xf numFmtId="4" fontId="35" fillId="121" borderId="26" applyNumberFormat="0" applyProtection="0">
      <alignment horizontal="right" vertical="center"/>
    </xf>
    <xf numFmtId="4" fontId="35" fillId="94" borderId="26" applyNumberFormat="0" applyProtection="0">
      <alignment horizontal="right" vertical="center"/>
    </xf>
    <xf numFmtId="0" fontId="59" fillId="0" borderId="0" applyNumberFormat="0" applyFill="0" applyBorder="0" applyAlignment="0" applyProtection="0"/>
    <xf numFmtId="268" fontId="4" fillId="66" borderId="96">
      <alignment horizontal="center" vertical="center"/>
    </xf>
    <xf numFmtId="4" fontId="35" fillId="122" borderId="26" applyNumberFormat="0" applyProtection="0">
      <alignment horizontal="right" vertical="center"/>
    </xf>
    <xf numFmtId="0" fontId="58" fillId="150" borderId="18">
      <alignment horizontal="center" vertical="center"/>
    </xf>
    <xf numFmtId="0" fontId="57" fillId="147" borderId="14">
      <alignment horizontal="center" vertical="center"/>
    </xf>
    <xf numFmtId="4" fontId="35" fillId="71" borderId="26" applyNumberFormat="0" applyProtection="0">
      <alignment horizontal="right" vertical="center"/>
    </xf>
    <xf numFmtId="0" fontId="56" fillId="147" borderId="14">
      <alignment horizontal="center" vertical="center"/>
    </xf>
    <xf numFmtId="0" fontId="56" fillId="147" borderId="14">
      <alignment horizontal="center" vertical="center"/>
    </xf>
    <xf numFmtId="4" fontId="100" fillId="123" borderId="26" applyNumberFormat="0" applyProtection="0">
      <alignment horizontal="left" vertical="center" indent="1"/>
    </xf>
    <xf numFmtId="0" fontId="55" fillId="148" borderId="14">
      <alignment horizontal="center"/>
    </xf>
    <xf numFmtId="0" fontId="54" fillId="136" borderId="14">
      <alignment horizontal="center" vertical="center"/>
    </xf>
    <xf numFmtId="4" fontId="35" fillId="90" borderId="80" applyNumberFormat="0" applyProtection="0">
      <alignment horizontal="left" vertical="center" indent="1"/>
    </xf>
    <xf numFmtId="0" fontId="54" fillId="136" borderId="14">
      <alignment horizontal="center" vertical="center"/>
    </xf>
    <xf numFmtId="0" fontId="54" fillId="136" borderId="14">
      <alignment horizontal="center" vertical="center"/>
    </xf>
    <xf numFmtId="0" fontId="54" fillId="136" borderId="14">
      <alignment horizontal="center" vertical="center"/>
    </xf>
    <xf numFmtId="0" fontId="54" fillId="136" borderId="14">
      <alignment horizontal="center" vertical="center"/>
    </xf>
    <xf numFmtId="4" fontId="102" fillId="65" borderId="0" applyNumberFormat="0" applyProtection="0">
      <alignment horizontal="left" vertical="center" indent="1"/>
    </xf>
    <xf numFmtId="0" fontId="4" fillId="0" borderId="0" applyFill="0" applyBorder="0" applyAlignment="0" applyProtection="0"/>
    <xf numFmtId="0" fontId="4" fillId="118" borderId="26" applyNumberFormat="0" applyProtection="0">
      <alignment horizontal="left" vertical="center" indent="1"/>
    </xf>
    <xf numFmtId="37" fontId="49" fillId="0" borderId="86">
      <alignment horizontal="right" vertical="top" wrapText="1"/>
      <protection locked="0"/>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90" borderId="26" applyNumberFormat="0" applyProtection="0">
      <alignment horizontal="left" vertical="center" indent="1"/>
    </xf>
    <xf numFmtId="4" fontId="35" fillId="90" borderId="26" applyNumberFormat="0" applyProtection="0">
      <alignment horizontal="left" vertical="center" indent="1"/>
    </xf>
    <xf numFmtId="0" fontId="65" fillId="130" borderId="0" applyNumberFormat="0" applyBorder="0" applyAlignment="0" applyProtection="0"/>
    <xf numFmtId="264" fontId="279" fillId="0" borderId="0" applyFont="0" applyFill="0" applyBorder="0" applyAlignment="0" applyProtection="0"/>
    <xf numFmtId="263" fontId="279" fillId="0" borderId="0" applyFont="0" applyFill="0" applyBorder="0" applyAlignment="0" applyProtection="0"/>
    <xf numFmtId="4" fontId="5" fillId="11" borderId="0" applyNumberFormat="0" applyProtection="0">
      <alignment horizontal="left" vertical="center" indent="1"/>
    </xf>
    <xf numFmtId="4" fontId="5" fillId="11" borderId="0" applyNumberFormat="0" applyProtection="0">
      <alignment horizontal="left" vertical="center" indent="1"/>
    </xf>
    <xf numFmtId="270" fontId="4" fillId="0" borderId="0" applyFill="0" applyBorder="0" applyAlignment="0" applyProtection="0"/>
    <xf numFmtId="4" fontId="5" fillId="61" borderId="0" applyNumberFormat="0" applyProtection="0">
      <alignment horizontal="left" vertical="center" indent="1"/>
    </xf>
    <xf numFmtId="4" fontId="5" fillId="88" borderId="26" applyNumberFormat="0" applyProtection="0">
      <alignment horizontal="left" vertical="center" indent="1"/>
    </xf>
    <xf numFmtId="4" fontId="35" fillId="88" borderId="26" applyNumberFormat="0" applyProtection="0">
      <alignment horizontal="left" vertical="center" indent="1"/>
    </xf>
    <xf numFmtId="4" fontId="5" fillId="88" borderId="26" applyNumberFormat="0" applyProtection="0">
      <alignment horizontal="left" vertical="center" indent="1"/>
    </xf>
    <xf numFmtId="270" fontId="4" fillId="0" borderId="0" applyFont="0" applyFill="0" applyBorder="0" applyAlignment="0" applyProtection="0">
      <alignment wrapText="1"/>
    </xf>
    <xf numFmtId="274" fontId="6" fillId="0" borderId="0">
      <alignment horizontal="right" vertical="center"/>
    </xf>
    <xf numFmtId="0" fontId="4" fillId="0" borderId="0" applyNumberFormat="0" applyFill="0" applyBorder="0" applyAlignment="0" applyProtection="0"/>
    <xf numFmtId="0" fontId="4" fillId="0" borderId="0" applyNumberFormat="0" applyFill="0" applyBorder="0" applyAlignment="0" applyProtection="0"/>
    <xf numFmtId="0" fontId="4" fillId="88" borderId="26" applyNumberFormat="0" applyProtection="0">
      <alignment horizontal="left" vertical="center" indent="1"/>
    </xf>
    <xf numFmtId="0" fontId="4" fillId="0" borderId="0" applyNumberFormat="0" applyFill="0" applyBorder="0" applyAlignment="0" applyProtection="0"/>
    <xf numFmtId="196" fontId="4" fillId="0" borderId="0" applyFill="0" applyBorder="0" applyAlignment="0" applyProtection="0"/>
    <xf numFmtId="0" fontId="4" fillId="88" borderId="26" applyNumberFormat="0" applyProtection="0">
      <alignment horizontal="left" vertical="center" indent="1"/>
    </xf>
    <xf numFmtId="0" fontId="4" fillId="88" borderId="26" applyNumberFormat="0" applyProtection="0">
      <alignment horizontal="left" vertical="center" indent="1"/>
    </xf>
    <xf numFmtId="0" fontId="45" fillId="136" borderId="14">
      <alignment horizontal="center" vertical="center"/>
    </xf>
    <xf numFmtId="269" fontId="237" fillId="0" borderId="0">
      <protection locked="0"/>
    </xf>
    <xf numFmtId="0" fontId="4" fillId="87" borderId="26" applyNumberFormat="0" applyProtection="0">
      <alignment horizontal="left" vertical="center" indent="1"/>
    </xf>
    <xf numFmtId="0" fontId="278" fillId="0" borderId="0"/>
    <xf numFmtId="0" fontId="216" fillId="0" borderId="0"/>
    <xf numFmtId="279" fontId="283" fillId="0" borderId="0" applyFont="0" applyFill="0" applyBorder="0" applyAlignment="0" applyProtection="0"/>
    <xf numFmtId="0" fontId="4" fillId="87" borderId="26" applyNumberFormat="0" applyProtection="0">
      <alignment horizontal="left" vertical="center" indent="1"/>
    </xf>
    <xf numFmtId="0" fontId="4" fillId="3" borderId="26" applyNumberFormat="0" applyProtection="0">
      <alignment horizontal="left" vertical="center" indent="1"/>
    </xf>
    <xf numFmtId="177" fontId="257" fillId="0" borderId="85" applyAlignment="0"/>
    <xf numFmtId="177" fontId="257" fillId="0" borderId="0" applyBorder="0">
      <alignment horizontal="right"/>
    </xf>
    <xf numFmtId="0" fontId="4" fillId="3" borderId="26" applyNumberFormat="0" applyProtection="0">
      <alignment horizontal="left" vertical="center" indent="1"/>
    </xf>
    <xf numFmtId="0" fontId="4" fillId="118" borderId="26" applyNumberFormat="0" applyProtection="0">
      <alignment horizontal="left" vertical="center" indent="1"/>
    </xf>
    <xf numFmtId="0" fontId="39" fillId="54" borderId="10" applyNumberFormat="0" applyAlignment="0" applyProtection="0"/>
    <xf numFmtId="0" fontId="39" fillId="149" borderId="10" applyNumberFormat="0" applyAlignment="0" applyProtection="0"/>
    <xf numFmtId="0" fontId="4" fillId="118" borderId="26" applyNumberFormat="0" applyProtection="0">
      <alignment horizontal="left" vertical="center" indent="1"/>
    </xf>
    <xf numFmtId="0" fontId="123" fillId="125" borderId="5" applyNumberFormat="0" applyAlignment="0" applyProtection="0"/>
    <xf numFmtId="0" fontId="123" fillId="128" borderId="5" applyNumberFormat="0" applyAlignment="0" applyProtection="0"/>
    <xf numFmtId="192" fontId="36" fillId="147" borderId="9">
      <alignment horizontal="right"/>
    </xf>
    <xf numFmtId="191" fontId="36" fillId="147" borderId="9">
      <alignment horizontal="right"/>
      <protection hidden="1"/>
    </xf>
    <xf numFmtId="190" fontId="36" fillId="148" borderId="9">
      <protection hidden="1"/>
    </xf>
    <xf numFmtId="189" fontId="36" fillId="147" borderId="9">
      <protection hidden="1"/>
    </xf>
    <xf numFmtId="177" fontId="4" fillId="0" borderId="0" applyFill="0" applyBorder="0" applyAlignment="0" applyProtection="0"/>
    <xf numFmtId="4" fontId="35" fillId="51" borderId="26" applyNumberFormat="0" applyProtection="0">
      <alignment vertical="center"/>
    </xf>
    <xf numFmtId="1" fontId="287" fillId="136" borderId="8"/>
    <xf numFmtId="4" fontId="104" fillId="51" borderId="26" applyNumberFormat="0" applyProtection="0">
      <alignment vertical="center"/>
    </xf>
    <xf numFmtId="0" fontId="4" fillId="91" borderId="17" applyNumberFormat="0" applyAlignment="0" applyProtection="0"/>
    <xf numFmtId="4" fontId="35" fillId="51" borderId="26" applyNumberFormat="0" applyProtection="0">
      <alignment horizontal="left" vertical="center" indent="1"/>
    </xf>
    <xf numFmtId="0" fontId="4" fillId="91" borderId="17" applyNumberFormat="0" applyAlignment="0" applyProtection="0"/>
    <xf numFmtId="0" fontId="4" fillId="91" borderId="17" applyNumberFormat="0" applyAlignment="0" applyProtection="0"/>
    <xf numFmtId="4" fontId="35" fillId="51" borderId="26" applyNumberFormat="0" applyProtection="0">
      <alignment horizontal="left" vertical="center" indent="1"/>
    </xf>
    <xf numFmtId="0" fontId="286" fillId="146" borderId="0" applyNumberFormat="0" applyBorder="0" applyAlignment="0">
      <protection hidden="1"/>
    </xf>
    <xf numFmtId="0" fontId="29" fillId="59" borderId="0" applyNumberFormat="0" applyBorder="0" applyAlignment="0" applyProtection="0"/>
    <xf numFmtId="0" fontId="29" fillId="131" borderId="0" applyNumberFormat="0" applyBorder="0" applyAlignment="0" applyProtection="0"/>
    <xf numFmtId="1" fontId="285" fillId="0" borderId="0"/>
    <xf numFmtId="4" fontId="35" fillId="90" borderId="26" applyNumberFormat="0" applyProtection="0">
      <alignment horizontal="right" vertical="center"/>
    </xf>
    <xf numFmtId="1" fontId="285" fillId="0" borderId="0"/>
    <xf numFmtId="0" fontId="4" fillId="136" borderId="0" applyNumberFormat="0" applyBorder="0" applyAlignment="0" applyProtection="0"/>
    <xf numFmtId="0" fontId="4" fillId="118" borderId="26" applyNumberFormat="0" applyProtection="0">
      <alignment horizontal="left" vertical="center" indent="1"/>
    </xf>
    <xf numFmtId="0" fontId="4" fillId="118" borderId="26" applyNumberFormat="0" applyProtection="0">
      <alignment horizontal="left" vertical="center" indent="1"/>
    </xf>
    <xf numFmtId="272" fontId="4" fillId="138" borderId="84">
      <alignment horizontal="center" vertical="center"/>
    </xf>
    <xf numFmtId="268" fontId="4" fillId="66" borderId="79">
      <alignment horizontal="center" vertical="center"/>
    </xf>
    <xf numFmtId="0" fontId="4" fillId="118" borderId="26" applyNumberFormat="0" applyProtection="0">
      <alignment horizontal="left" vertical="center" indent="1"/>
    </xf>
    <xf numFmtId="0" fontId="4" fillId="118" borderId="26" applyNumberFormat="0" applyProtection="0">
      <alignment horizontal="left" vertical="center" indent="1"/>
    </xf>
    <xf numFmtId="0" fontId="23" fillId="55" borderId="0" applyNumberFormat="0" applyBorder="0" applyAlignment="0" applyProtection="0"/>
    <xf numFmtId="0" fontId="23" fillId="139" borderId="0" applyNumberFormat="0" applyBorder="0" applyAlignment="0" applyProtection="0"/>
    <xf numFmtId="0" fontId="267" fillId="0" borderId="0"/>
    <xf numFmtId="0" fontId="273" fillId="0" borderId="0"/>
    <xf numFmtId="0" fontId="274" fillId="0" borderId="0" applyNumberFormat="0" applyProtection="0"/>
    <xf numFmtId="0" fontId="267" fillId="0" borderId="0"/>
    <xf numFmtId="0" fontId="274" fillId="0" borderId="0" applyNumberFormat="0" applyProtection="0"/>
    <xf numFmtId="0" fontId="23" fillId="140" borderId="0" applyNumberFormat="0" applyBorder="0" applyAlignment="0" applyProtection="0"/>
    <xf numFmtId="4" fontId="106" fillId="90" borderId="26" applyNumberFormat="0" applyProtection="0">
      <alignment horizontal="right" vertical="center"/>
    </xf>
    <xf numFmtId="0" fontId="23" fillId="17" borderId="0" applyNumberFormat="0" applyBorder="0" applyAlignment="0" applyProtection="0"/>
    <xf numFmtId="0" fontId="23" fillId="145" borderId="0" applyNumberFormat="0" applyBorder="0" applyAlignment="0" applyProtection="0"/>
    <xf numFmtId="0" fontId="23" fillId="135" borderId="0" applyNumberFormat="0" applyBorder="0" applyAlignment="0" applyProtection="0"/>
    <xf numFmtId="228" fontId="209" fillId="0" borderId="0">
      <protection locked="0"/>
    </xf>
    <xf numFmtId="0" fontId="23" fillId="144" borderId="0" applyNumberFormat="0" applyBorder="0" applyAlignment="0" applyProtection="0"/>
    <xf numFmtId="0" fontId="23" fillId="33" borderId="0" applyNumberFormat="0" applyBorder="0" applyAlignment="0" applyProtection="0"/>
    <xf numFmtId="0" fontId="23" fillId="140" borderId="0" applyNumberFormat="0" applyBorder="0" applyAlignment="0" applyProtection="0"/>
    <xf numFmtId="0" fontId="23" fillId="143" borderId="0" applyNumberFormat="0" applyBorder="0" applyAlignment="0" applyProtection="0"/>
    <xf numFmtId="0" fontId="23" fillId="140" borderId="0" applyNumberFormat="0" applyBorder="0" applyAlignment="0" applyProtection="0"/>
    <xf numFmtId="0" fontId="23" fillId="142" borderId="0" applyNumberFormat="0" applyBorder="0" applyAlignment="0" applyProtection="0"/>
    <xf numFmtId="0" fontId="23" fillId="137" borderId="0" applyNumberFormat="0" applyBorder="0" applyAlignment="0" applyProtection="0"/>
    <xf numFmtId="0" fontId="23" fillId="127" borderId="0" applyNumberFormat="0" applyBorder="0" applyAlignment="0" applyProtection="0"/>
    <xf numFmtId="0" fontId="23" fillId="141" borderId="0" applyNumberFormat="0" applyBorder="0" applyAlignment="0" applyProtection="0"/>
    <xf numFmtId="0" fontId="23" fillId="19" borderId="0" applyNumberFormat="0" applyBorder="0" applyAlignment="0" applyProtection="0"/>
    <xf numFmtId="0" fontId="23" fillId="133" borderId="0" applyNumberFormat="0" applyBorder="0" applyAlignment="0" applyProtection="0"/>
    <xf numFmtId="0" fontId="276" fillId="62" borderId="0" applyNumberFormat="0" applyBorder="0" applyAlignment="0" applyProtection="0"/>
    <xf numFmtId="0" fontId="23" fillId="33" borderId="0" applyNumberFormat="0" applyBorder="0" applyAlignment="0" applyProtection="0"/>
    <xf numFmtId="0" fontId="23" fillId="140" borderId="0" applyNumberFormat="0" applyBorder="0" applyAlignment="0" applyProtection="0"/>
    <xf numFmtId="0" fontId="276" fillId="33" borderId="0" applyNumberFormat="0" applyBorder="0" applyAlignment="0" applyProtection="0"/>
    <xf numFmtId="0" fontId="23" fillId="19" borderId="0" applyNumberFormat="0" applyBorder="0" applyAlignment="0" applyProtection="0"/>
    <xf numFmtId="0" fontId="23" fillId="136" borderId="0" applyNumberFormat="0" applyBorder="0" applyAlignment="0" applyProtection="0"/>
    <xf numFmtId="0" fontId="276" fillId="32" borderId="0" applyNumberFormat="0" applyBorder="0" applyAlignment="0" applyProtection="0"/>
    <xf numFmtId="0" fontId="23" fillId="18" borderId="0" applyNumberFormat="0" applyBorder="0" applyAlignment="0" applyProtection="0"/>
    <xf numFmtId="0" fontId="23" fillId="135" borderId="0" applyNumberFormat="0" applyBorder="0" applyAlignment="0" applyProtection="0"/>
    <xf numFmtId="0" fontId="276" fillId="63" borderId="0" applyNumberFormat="0" applyBorder="0" applyAlignment="0" applyProtection="0"/>
    <xf numFmtId="0" fontId="23" fillId="12" borderId="0" applyNumberFormat="0" applyBorder="0" applyAlignment="0" applyProtection="0"/>
    <xf numFmtId="0" fontId="23" fillId="127" borderId="0" applyNumberFormat="0" applyBorder="0" applyAlignment="0" applyProtection="0"/>
    <xf numFmtId="0" fontId="276" fillId="12" borderId="0" applyNumberFormat="0" applyBorder="0" applyAlignment="0" applyProtection="0"/>
    <xf numFmtId="0" fontId="23" fillId="40" borderId="0" applyNumberFormat="0" applyBorder="0" applyAlignment="0" applyProtection="0"/>
    <xf numFmtId="0" fontId="23" fillId="134" borderId="0" applyNumberFormat="0" applyBorder="0" applyAlignment="0" applyProtection="0"/>
    <xf numFmtId="0" fontId="276" fillId="79" borderId="0" applyNumberFormat="0" applyBorder="0" applyAlignment="0" applyProtection="0"/>
    <xf numFmtId="228" fontId="209" fillId="0" borderId="0">
      <protection locked="0"/>
    </xf>
    <xf numFmtId="0" fontId="21" fillId="138" borderId="0" applyNumberFormat="0" applyBorder="0" applyAlignment="0" applyProtection="0"/>
    <xf numFmtId="0" fontId="21" fillId="139" borderId="0" applyNumberFormat="0" applyBorder="0" applyAlignment="0" applyProtection="0"/>
    <xf numFmtId="0" fontId="21" fillId="138" borderId="0" applyNumberFormat="0" applyBorder="0" applyAlignment="0" applyProtection="0"/>
    <xf numFmtId="0" fontId="21" fillId="131" borderId="0" applyNumberFormat="0" applyBorder="0" applyAlignment="0" applyProtection="0"/>
    <xf numFmtId="0" fontId="21" fillId="137" borderId="0" applyNumberFormat="0" applyBorder="0" applyAlignment="0" applyProtection="0"/>
    <xf numFmtId="0" fontId="21" fillId="127" borderId="0" applyNumberFormat="0" applyBorder="0" applyAlignment="0" applyProtection="0"/>
    <xf numFmtId="0" fontId="21" fillId="19" borderId="0" applyNumberFormat="0" applyBorder="0" applyAlignment="0" applyProtection="0"/>
    <xf numFmtId="0" fontId="21" fillId="40" borderId="0" applyNumberFormat="0" applyBorder="0" applyAlignment="0" applyProtection="0"/>
    <xf numFmtId="0" fontId="21" fillId="134" borderId="0" applyNumberFormat="0" applyBorder="0" applyAlignment="0" applyProtection="0"/>
    <xf numFmtId="9" fontId="124" fillId="0" borderId="0" applyFont="0" applyFill="0" applyBorder="0" applyAlignment="0" applyProtection="0"/>
    <xf numFmtId="0" fontId="275" fillId="15" borderId="0" applyNumberFormat="0" applyBorder="0" applyAlignment="0" applyProtection="0"/>
    <xf numFmtId="0" fontId="21" fillId="19" borderId="0" applyNumberFormat="0" applyBorder="0" applyAlignment="0" applyProtection="0"/>
    <xf numFmtId="0" fontId="21" fillId="18" borderId="0" applyNumberFormat="0" applyBorder="0" applyAlignment="0" applyProtection="0"/>
    <xf numFmtId="0" fontId="21" fillId="135" borderId="0" applyNumberFormat="0" applyBorder="0" applyAlignment="0" applyProtection="0"/>
    <xf numFmtId="0" fontId="275" fillId="63" borderId="0" applyNumberFormat="0" applyBorder="0" applyAlignment="0" applyProtection="0"/>
    <xf numFmtId="0" fontId="21" fillId="12" borderId="0" applyNumberFormat="0" applyBorder="0" applyAlignment="0" applyProtection="0"/>
    <xf numFmtId="0" fontId="21" fillId="127" borderId="0" applyNumberFormat="0" applyBorder="0" applyAlignment="0" applyProtection="0"/>
    <xf numFmtId="0" fontId="275" fillId="12" borderId="0" applyNumberFormat="0" applyBorder="0" applyAlignment="0" applyProtection="0"/>
    <xf numFmtId="0" fontId="21" fillId="40" borderId="0" applyNumberFormat="0" applyBorder="0" applyAlignment="0" applyProtection="0"/>
    <xf numFmtId="0" fontId="21" fillId="134" borderId="0" applyNumberFormat="0" applyBorder="0" applyAlignment="0" applyProtection="0"/>
    <xf numFmtId="0" fontId="275" fillId="15" borderId="0" applyNumberFormat="0" applyBorder="0" applyAlignment="0" applyProtection="0"/>
    <xf numFmtId="0" fontId="21" fillId="133" borderId="0" applyNumberFormat="0" applyBorder="0" applyAlignment="0" applyProtection="0"/>
    <xf numFmtId="0" fontId="21" fillId="132" borderId="0" applyNumberFormat="0" applyBorder="0" applyAlignment="0" applyProtection="0"/>
    <xf numFmtId="0" fontId="21" fillId="131" borderId="0" applyNumberFormat="0" applyBorder="0" applyAlignment="0" applyProtection="0"/>
    <xf numFmtId="0" fontId="21" fillId="130" borderId="0" applyNumberFormat="0" applyBorder="0" applyAlignment="0" applyProtection="0"/>
    <xf numFmtId="0" fontId="21" fillId="129" borderId="0" applyNumberFormat="0" applyBorder="0" applyAlignment="0" applyProtection="0"/>
    <xf numFmtId="0" fontId="21" fillId="126" borderId="0" applyNumberFormat="0" applyBorder="0" applyAlignment="0" applyProtection="0"/>
    <xf numFmtId="0" fontId="21" fillId="16" borderId="0" applyNumberFormat="0" applyBorder="0" applyAlignment="0" applyProtection="0"/>
    <xf numFmtId="0" fontId="21" fillId="129" borderId="0" applyNumberFormat="0" applyBorder="0" applyAlignment="0" applyProtection="0"/>
    <xf numFmtId="0" fontId="275" fillId="20" borderId="0" applyNumberFormat="0" applyBorder="0" applyAlignment="0" applyProtection="0"/>
    <xf numFmtId="0" fontId="21" fillId="77" borderId="0" applyNumberFormat="0" applyBorder="0" applyAlignment="0" applyProtection="0"/>
    <xf numFmtId="0" fontId="21" fillId="126" borderId="0" applyNumberFormat="0" applyBorder="0" applyAlignment="0" applyProtection="0"/>
    <xf numFmtId="0" fontId="275" fillId="78" borderId="0" applyNumberFormat="0" applyBorder="0" applyAlignment="0" applyProtection="0"/>
    <xf numFmtId="0" fontId="21" fillId="125" borderId="0" applyNumberFormat="0" applyBorder="0" applyAlignment="0" applyProtection="0"/>
    <xf numFmtId="0" fontId="111" fillId="0" borderId="0" applyNumberFormat="0" applyFill="0" applyBorder="0" applyAlignment="0" applyProtection="0"/>
    <xf numFmtId="0" fontId="21" fillId="128" borderId="0" applyNumberFormat="0" applyBorder="0" applyAlignment="0" applyProtection="0"/>
    <xf numFmtId="0" fontId="275" fillId="59" borderId="0" applyNumberFormat="0" applyBorder="0" applyAlignment="0" applyProtection="0"/>
    <xf numFmtId="0" fontId="21" fillId="13" borderId="0" applyNumberFormat="0" applyBorder="0" applyAlignment="0" applyProtection="0"/>
    <xf numFmtId="0" fontId="21" fillId="91" borderId="0" applyNumberFormat="0" applyBorder="0" applyAlignment="0" applyProtection="0"/>
    <xf numFmtId="0" fontId="98" fillId="0" borderId="53" applyNumberFormat="0" applyFill="0" applyAlignment="0" applyProtection="0"/>
    <xf numFmtId="0" fontId="53" fillId="0" borderId="39" applyNumberFormat="0" applyFill="0" applyAlignment="0" applyProtection="0"/>
    <xf numFmtId="0" fontId="275" fillId="49" borderId="0" applyNumberFormat="0" applyBorder="0" applyAlignment="0" applyProtection="0"/>
    <xf numFmtId="0" fontId="21" fillId="12" borderId="0" applyNumberFormat="0" applyBorder="0" applyAlignment="0" applyProtection="0"/>
    <xf numFmtId="0" fontId="21" fillId="127" borderId="0" applyNumberFormat="0" applyBorder="0" applyAlignment="0" applyProtection="0"/>
    <xf numFmtId="0" fontId="275" fillId="16" borderId="0" applyNumberFormat="0" applyBorder="0" applyAlignment="0" applyProtection="0"/>
    <xf numFmtId="0" fontId="21" fillId="77" borderId="0" applyNumberFormat="0" applyBorder="0" applyAlignment="0" applyProtection="0"/>
    <xf numFmtId="0" fontId="21" fillId="126" borderId="0" applyNumberFormat="0" applyBorder="0" applyAlignment="0" applyProtection="0"/>
    <xf numFmtId="0" fontId="275" fillId="77" borderId="0" applyNumberFormat="0" applyBorder="0" applyAlignment="0" applyProtection="0"/>
    <xf numFmtId="0" fontId="4" fillId="0" borderId="0"/>
    <xf numFmtId="0" fontId="4" fillId="0" borderId="0"/>
    <xf numFmtId="0" fontId="4" fillId="0" borderId="0"/>
    <xf numFmtId="0" fontId="134" fillId="0" borderId="0" applyNumberFormat="0" applyFill="0" applyBorder="0" applyAlignment="0" applyProtection="0"/>
    <xf numFmtId="0" fontId="4" fillId="0" borderId="0"/>
    <xf numFmtId="0" fontId="4" fillId="0" borderId="0"/>
    <xf numFmtId="0" fontId="4" fillId="0" borderId="0"/>
    <xf numFmtId="0" fontId="187" fillId="0" borderId="0"/>
    <xf numFmtId="0" fontId="4" fillId="0" borderId="0"/>
    <xf numFmtId="0" fontId="187" fillId="0" borderId="0"/>
    <xf numFmtId="0" fontId="187" fillId="0" borderId="0"/>
    <xf numFmtId="0" fontId="187" fillId="0" borderId="0"/>
    <xf numFmtId="0" fontId="4" fillId="0" borderId="0"/>
    <xf numFmtId="0" fontId="4" fillId="0" borderId="0"/>
    <xf numFmtId="0" fontId="4" fillId="0" borderId="0"/>
    <xf numFmtId="0" fontId="187" fillId="0" borderId="0"/>
    <xf numFmtId="0" fontId="88" fillId="136" borderId="37">
      <alignment horizontal="center"/>
    </xf>
    <xf numFmtId="235" fontId="4" fillId="0" borderId="0" applyBorder="0" applyProtection="0"/>
    <xf numFmtId="0" fontId="3" fillId="0" borderId="0"/>
    <xf numFmtId="3" fontId="281" fillId="0" borderId="87" applyProtection="0"/>
    <xf numFmtId="217" fontId="296" fillId="136" borderId="0" applyBorder="0">
      <alignment horizontal="right" vertical="center"/>
      <protection locked="0"/>
    </xf>
    <xf numFmtId="0" fontId="183" fillId="136" borderId="65" applyNumberFormat="0" applyAlignment="0"/>
    <xf numFmtId="0" fontId="4" fillId="130" borderId="65" applyNumberFormat="0" applyAlignment="0"/>
    <xf numFmtId="0" fontId="4" fillId="136" borderId="0" applyNumberFormat="0" applyAlignment="0"/>
    <xf numFmtId="0" fontId="4" fillId="0" borderId="0"/>
    <xf numFmtId="0" fontId="275" fillId="59" borderId="0" applyNumberFormat="0" applyBorder="0" applyAlignment="0" applyProtection="0"/>
    <xf numFmtId="0" fontId="5" fillId="156" borderId="41" applyNumberFormat="0" applyProtection="0">
      <alignment horizontal="left" vertical="top"/>
    </xf>
    <xf numFmtId="0" fontId="21" fillId="136" borderId="0" applyNumberFormat="0" applyBorder="0" applyAlignment="0" applyProtection="0"/>
    <xf numFmtId="4" fontId="160" fillId="90" borderId="26" applyNumberFormat="0" applyProtection="0">
      <alignment horizontal="right" vertical="center"/>
    </xf>
    <xf numFmtId="0" fontId="3" fillId="0" borderId="0"/>
    <xf numFmtId="0" fontId="187" fillId="0" borderId="0"/>
    <xf numFmtId="178" fontId="284" fillId="0" borderId="0"/>
    <xf numFmtId="178" fontId="284"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178" fontId="284" fillId="0" borderId="0"/>
    <xf numFmtId="0" fontId="187" fillId="0" borderId="0"/>
    <xf numFmtId="0" fontId="187" fillId="0" borderId="0"/>
    <xf numFmtId="182" fontId="4" fillId="0" borderId="0" applyFill="0" applyBorder="0" applyAlignment="0" applyProtection="0"/>
    <xf numFmtId="182" fontId="4" fillId="0" borderId="0" applyFill="0" applyBorder="0" applyAlignment="0" applyProtection="0"/>
    <xf numFmtId="181" fontId="4" fillId="0" borderId="0" applyFill="0" applyBorder="0" applyAlignment="0" applyProtection="0"/>
    <xf numFmtId="181" fontId="4" fillId="0" borderId="0" applyFill="0" applyBorder="0" applyAlignment="0" applyProtection="0"/>
    <xf numFmtId="0" fontId="27" fillId="0" borderId="0"/>
    <xf numFmtId="0" fontId="4" fillId="0" borderId="0"/>
    <xf numFmtId="0" fontId="295" fillId="136" borderId="33" applyProtection="0">
      <alignment horizontal="center"/>
    </xf>
    <xf numFmtId="0" fontId="45" fillId="136" borderId="38" applyProtection="0">
      <alignment horizontal="center" wrapText="1"/>
    </xf>
    <xf numFmtId="0" fontId="277" fillId="0" borderId="0">
      <protection locked="0"/>
    </xf>
    <xf numFmtId="0" fontId="277" fillId="0" borderId="0">
      <protection locked="0"/>
    </xf>
    <xf numFmtId="0" fontId="277" fillId="0" borderId="0">
      <protection locked="0"/>
    </xf>
    <xf numFmtId="0" fontId="277" fillId="0" borderId="0">
      <protection locked="0"/>
    </xf>
    <xf numFmtId="0" fontId="167" fillId="35" borderId="5" applyNumberFormat="0" applyAlignment="0" applyProtection="0"/>
    <xf numFmtId="0" fontId="167" fillId="35" borderId="5" applyNumberFormat="0" applyAlignment="0" applyProtection="0"/>
    <xf numFmtId="0" fontId="282" fillId="0" borderId="0"/>
    <xf numFmtId="0" fontId="282" fillId="0" borderId="0"/>
    <xf numFmtId="0" fontId="87" fillId="0" borderId="0"/>
    <xf numFmtId="0" fontId="87" fillId="0" borderId="0"/>
    <xf numFmtId="0" fontId="21" fillId="0" borderId="0"/>
    <xf numFmtId="0" fontId="21" fillId="0" borderId="0"/>
    <xf numFmtId="0" fontId="21" fillId="0" borderId="0"/>
    <xf numFmtId="0" fontId="87" fillId="0" borderId="0"/>
    <xf numFmtId="0" fontId="87" fillId="0" borderId="0"/>
    <xf numFmtId="0" fontId="87" fillId="0" borderId="0"/>
    <xf numFmtId="0" fontId="282" fillId="0" borderId="0"/>
    <xf numFmtId="0" fontId="282" fillId="0" borderId="0"/>
    <xf numFmtId="0" fontId="87" fillId="0" borderId="0"/>
    <xf numFmtId="0" fontId="282" fillId="0" borderId="0"/>
    <xf numFmtId="0" fontId="282" fillId="0" borderId="0"/>
    <xf numFmtId="0" fontId="167" fillId="35" borderId="5" applyNumberFormat="0" applyAlignment="0" applyProtection="0"/>
    <xf numFmtId="0" fontId="277" fillId="0" borderId="0">
      <protection locked="0"/>
    </xf>
    <xf numFmtId="0" fontId="277" fillId="0" borderId="0">
      <protection locked="0"/>
    </xf>
    <xf numFmtId="0" fontId="45" fillId="136" borderId="38" applyProtection="0">
      <alignment horizontal="center" wrapText="1"/>
    </xf>
    <xf numFmtId="0" fontId="295" fillId="136" borderId="33" applyProtection="0">
      <alignment horizontal="center"/>
    </xf>
    <xf numFmtId="0" fontId="45" fillId="136" borderId="38" applyProtection="0">
      <alignment horizontal="center" wrapText="1"/>
    </xf>
    <xf numFmtId="0" fontId="295" fillId="136" borderId="33" applyProtection="0">
      <alignment horizontal="center"/>
    </xf>
    <xf numFmtId="228" fontId="209" fillId="0" borderId="0">
      <protection locked="0"/>
    </xf>
    <xf numFmtId="0" fontId="169" fillId="0" borderId="0" applyNumberFormat="0" applyFill="0" applyBorder="0" applyAlignment="0" applyProtection="0"/>
    <xf numFmtId="0" fontId="169" fillId="0" borderId="0" applyNumberFormat="0" applyFill="0" applyBorder="0" applyAlignment="0" applyProtection="0"/>
    <xf numFmtId="0" fontId="4" fillId="0" borderId="0"/>
    <xf numFmtId="0" fontId="4" fillId="0" borderId="0"/>
    <xf numFmtId="0" fontId="27" fillId="0" borderId="0"/>
    <xf numFmtId="0" fontId="3" fillId="0" borderId="0"/>
    <xf numFmtId="0" fontId="25" fillId="80" borderId="0" applyNumberFormat="0" applyBorder="0" applyAlignment="0" applyProtection="0"/>
    <xf numFmtId="0" fontId="25" fillId="82" borderId="0" applyNumberFormat="0" applyBorder="0" applyAlignment="0" applyProtection="0"/>
    <xf numFmtId="0" fontId="25" fillId="27" borderId="0" applyNumberFormat="0" applyBorder="0" applyAlignment="0" applyProtection="0"/>
    <xf numFmtId="0" fontId="25" fillId="83" borderId="0" applyNumberFormat="0" applyBorder="0" applyAlignment="0" applyProtection="0"/>
    <xf numFmtId="0" fontId="25" fillId="84" borderId="0" applyNumberFormat="0" applyBorder="0" applyAlignment="0" applyProtection="0"/>
    <xf numFmtId="0" fontId="25" fillId="85" borderId="0" applyNumberFormat="0" applyBorder="0" applyAlignment="0" applyProtection="0"/>
    <xf numFmtId="0" fontId="46" fillId="40" borderId="10" applyNumberFormat="0" applyAlignment="0" applyProtection="0"/>
    <xf numFmtId="0" fontId="50" fillId="0" borderId="2" applyNumberFormat="0" applyFill="0" applyBorder="0" applyAlignment="0" applyProtection="0">
      <alignment horizontal="right"/>
    </xf>
    <xf numFmtId="0" fontId="167" fillId="35" borderId="5" applyNumberFormat="0" applyAlignment="0" applyProtection="0"/>
    <xf numFmtId="0" fontId="4" fillId="0" borderId="0"/>
    <xf numFmtId="0" fontId="21" fillId="0" borderId="0"/>
    <xf numFmtId="0" fontId="4" fillId="0" borderId="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169" fillId="0" borderId="0" applyNumberFormat="0" applyFill="0" applyBorder="0" applyAlignment="0" applyProtection="0"/>
    <xf numFmtId="0" fontId="21" fillId="0" borderId="0"/>
    <xf numFmtId="0" fontId="21" fillId="0" borderId="0"/>
    <xf numFmtId="0" fontId="21" fillId="0" borderId="0"/>
    <xf numFmtId="0" fontId="21" fillId="0" borderId="0"/>
    <xf numFmtId="0" fontId="4" fillId="0" borderId="0"/>
    <xf numFmtId="0" fontId="46" fillId="54" borderId="10" applyNumberFormat="0" applyAlignment="0" applyProtection="0"/>
    <xf numFmtId="0" fontId="4" fillId="0" borderId="0"/>
    <xf numFmtId="186" fontId="46" fillId="27" borderId="10" applyNumberFormat="0" applyAlignment="0" applyProtection="0"/>
    <xf numFmtId="186" fontId="46" fillId="40" borderId="10" applyNumberFormat="0" applyAlignment="0" applyProtection="0"/>
    <xf numFmtId="186" fontId="39" fillId="40" borderId="10" applyNumberFormat="0" applyAlignment="0" applyProtection="0"/>
    <xf numFmtId="171" fontId="21" fillId="0" borderId="0" applyFont="0" applyFill="0" applyBorder="0" applyAlignment="0" applyProtection="0"/>
    <xf numFmtId="186" fontId="62" fillId="0" borderId="20" applyNumberFormat="0" applyFill="0" applyAlignment="0" applyProtection="0"/>
    <xf numFmtId="186" fontId="72" fillId="0" borderId="23" applyNumberFormat="0" applyFill="0" applyAlignment="0" applyProtection="0"/>
    <xf numFmtId="186" fontId="168" fillId="0" borderId="23" applyNumberFormat="0" applyFill="0" applyAlignment="0" applyProtection="0"/>
    <xf numFmtId="186" fontId="4" fillId="0" borderId="0"/>
    <xf numFmtId="186" fontId="32" fillId="0" borderId="45" applyNumberFormat="0" applyAlignment="0" applyProtection="0"/>
    <xf numFmtId="186" fontId="118" fillId="0" borderId="45" applyNumberFormat="0" applyAlignment="0" applyProtection="0">
      <alignment horizontal="left" vertical="top"/>
    </xf>
    <xf numFmtId="186" fontId="4" fillId="0" borderId="46" applyNumberFormat="0" applyFont="0" applyAlignment="0" applyProtection="0"/>
    <xf numFmtId="186" fontId="4" fillId="0" borderId="47" applyNumberFormat="0" applyFont="0" applyAlignment="0" applyProtection="0"/>
    <xf numFmtId="186" fontId="4" fillId="0" borderId="48" applyNumberFormat="0" applyFont="0" applyAlignment="0" applyProtection="0"/>
    <xf numFmtId="9" fontId="21" fillId="0" borderId="0" applyFont="0" applyFill="0" applyBorder="0" applyAlignment="0" applyProtection="0"/>
    <xf numFmtId="0" fontId="46" fillId="27" borderId="10" applyNumberFormat="0" applyAlignment="0" applyProtection="0"/>
    <xf numFmtId="0" fontId="46" fillId="40" borderId="10" applyNumberFormat="0" applyAlignment="0" applyProtection="0"/>
    <xf numFmtId="0" fontId="39" fillId="40" borderId="10" applyNumberFormat="0" applyAlignment="0" applyProtection="0"/>
    <xf numFmtId="0" fontId="62" fillId="0" borderId="20" applyNumberFormat="0" applyFill="0" applyAlignment="0" applyProtection="0"/>
    <xf numFmtId="0" fontId="72" fillId="0" borderId="23" applyNumberFormat="0" applyFill="0" applyAlignment="0" applyProtection="0"/>
    <xf numFmtId="0" fontId="168" fillId="0" borderId="23" applyNumberFormat="0" applyFill="0" applyAlignment="0" applyProtection="0"/>
    <xf numFmtId="0" fontId="32" fillId="0" borderId="45" applyNumberFormat="0" applyAlignment="0" applyProtection="0"/>
    <xf numFmtId="0" fontId="118" fillId="0" borderId="45" applyNumberFormat="0" applyAlignment="0" applyProtection="0">
      <alignment horizontal="lef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0" fontId="4" fillId="0" borderId="0"/>
    <xf numFmtId="0" fontId="4" fillId="0" borderId="0"/>
    <xf numFmtId="0" fontId="4" fillId="0" borderId="0"/>
    <xf numFmtId="0" fontId="39" fillId="40" borderId="10" applyNumberFormat="0" applyAlignment="0" applyProtection="0"/>
    <xf numFmtId="0" fontId="39" fillId="40" borderId="10" applyNumberFormat="0" applyAlignment="0" applyProtection="0"/>
    <xf numFmtId="0" fontId="202" fillId="0" borderId="20" applyNumberFormat="0" applyFill="0" applyAlignment="0" applyProtection="0"/>
    <xf numFmtId="0" fontId="202" fillId="0" borderId="20" applyNumberFormat="0" applyFill="0" applyAlignment="0" applyProtection="0"/>
    <xf numFmtId="0" fontId="202" fillId="0" borderId="20" applyNumberFormat="0" applyFill="0" applyAlignment="0" applyProtection="0"/>
    <xf numFmtId="0" fontId="62" fillId="0" borderId="20" applyNumberFormat="0" applyFill="0" applyAlignment="0" applyProtection="0"/>
    <xf numFmtId="0" fontId="239" fillId="40" borderId="10" applyNumberFormat="0" applyAlignment="0" applyProtection="0"/>
    <xf numFmtId="0" fontId="49" fillId="2" borderId="0"/>
    <xf numFmtId="0" fontId="64" fillId="0" borderId="77" applyNumberFormat="0" applyFill="0" applyAlignment="0" applyProtection="0"/>
    <xf numFmtId="0" fontId="64" fillId="0" borderId="77" applyNumberFormat="0" applyFill="0" applyAlignment="0" applyProtection="0"/>
    <xf numFmtId="0" fontId="32" fillId="0" borderId="45" applyNumberFormat="0" applyAlignment="0" applyProtection="0"/>
    <xf numFmtId="0" fontId="118" fillId="0" borderId="45" applyNumberFormat="0" applyAlignment="0" applyProtection="0">
      <alignment horizontal="lef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9" fontId="4" fillId="0" borderId="0" applyFont="0" applyFill="0" applyBorder="0" applyAlignment="0" applyProtection="0"/>
    <xf numFmtId="186" fontId="4" fillId="0" borderId="0"/>
    <xf numFmtId="0" fontId="4" fillId="0" borderId="0"/>
    <xf numFmtId="0" fontId="4" fillId="0" borderId="0"/>
    <xf numFmtId="0" fontId="4" fillId="0" borderId="0"/>
    <xf numFmtId="0" fontId="4" fillId="0" borderId="0"/>
    <xf numFmtId="0" fontId="4" fillId="91" borderId="65" applyNumberFormat="0" applyAlignment="0">
      <protection locked="0"/>
    </xf>
    <xf numFmtId="0" fontId="46" fillId="54" borderId="10" applyNumberFormat="0" applyAlignment="0" applyProtection="0"/>
    <xf numFmtId="0" fontId="39" fillId="134" borderId="10" applyNumberFormat="0" applyAlignment="0" applyProtection="0"/>
    <xf numFmtId="0" fontId="39" fillId="54" borderId="10" applyNumberFormat="0" applyAlignment="0" applyProtection="0"/>
    <xf numFmtId="0" fontId="39" fillId="149" borderId="10" applyNumberFormat="0" applyAlignment="0" applyProtection="0"/>
    <xf numFmtId="9" fontId="21" fillId="0" borderId="0" applyFont="0" applyFill="0" applyBorder="0" applyAlignment="0" applyProtection="0"/>
    <xf numFmtId="0" fontId="183" fillId="136" borderId="65" applyNumberFormat="0" applyAlignment="0"/>
    <xf numFmtId="0" fontId="4" fillId="130" borderId="65" applyNumberFormat="0" applyAlignment="0"/>
    <xf numFmtId="0" fontId="4" fillId="0" borderId="0"/>
    <xf numFmtId="0" fontId="4" fillId="0" borderId="0"/>
    <xf numFmtId="0" fontId="4" fillId="0" borderId="0"/>
    <xf numFmtId="0" fontId="4" fillId="0" borderId="0"/>
    <xf numFmtId="0" fontId="3" fillId="0" borderId="0"/>
    <xf numFmtId="0" fontId="25" fillId="80" borderId="0" applyNumberFormat="0" applyBorder="0" applyAlignment="0" applyProtection="0"/>
    <xf numFmtId="0" fontId="25" fillId="82" borderId="0" applyNumberFormat="0" applyBorder="0" applyAlignment="0" applyProtection="0"/>
    <xf numFmtId="0" fontId="25" fillId="27" borderId="0" applyNumberFormat="0" applyBorder="0" applyAlignment="0" applyProtection="0"/>
    <xf numFmtId="0" fontId="25" fillId="83" borderId="0" applyNumberFormat="0" applyBorder="0" applyAlignment="0" applyProtection="0"/>
    <xf numFmtId="0" fontId="25" fillId="84" borderId="0" applyNumberFormat="0" applyBorder="0" applyAlignment="0" applyProtection="0"/>
    <xf numFmtId="0" fontId="25" fillId="85" borderId="0" applyNumberFormat="0" applyBorder="0" applyAlignment="0" applyProtection="0"/>
    <xf numFmtId="0" fontId="50" fillId="0" borderId="2" applyNumberFormat="0" applyFill="0" applyBorder="0" applyAlignment="0" applyProtection="0">
      <alignment horizontal="right"/>
    </xf>
    <xf numFmtId="0" fontId="167" fillId="35" borderId="5" applyNumberFormat="0" applyAlignment="0" applyProtection="0"/>
    <xf numFmtId="0" fontId="4" fillId="0" borderId="0"/>
    <xf numFmtId="0" fontId="21" fillId="0" borderId="0"/>
    <xf numFmtId="0" fontId="4" fillId="0" borderId="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169" fillId="0" borderId="0" applyNumberFormat="0" applyFill="0" applyBorder="0" applyAlignment="0" applyProtection="0"/>
    <xf numFmtId="0" fontId="21" fillId="0" borderId="0"/>
    <xf numFmtId="0" fontId="21" fillId="0" borderId="0"/>
    <xf numFmtId="0" fontId="21"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8" borderId="26" applyNumberFormat="0" applyProtection="0">
      <alignment horizontal="left" vertical="center" indent="1"/>
    </xf>
    <xf numFmtId="0" fontId="4" fillId="118" borderId="26" applyNumberFormat="0" applyProtection="0">
      <alignment horizontal="left" vertical="center" indent="1"/>
    </xf>
    <xf numFmtId="0" fontId="4" fillId="118"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87" borderId="26" applyNumberFormat="0" applyProtection="0">
      <alignment horizontal="left" vertical="center" indent="1"/>
    </xf>
    <xf numFmtId="0" fontId="4" fillId="87" borderId="26" applyNumberFormat="0" applyProtection="0">
      <alignment horizontal="left" vertical="center" indent="1"/>
    </xf>
    <xf numFmtId="0" fontId="4" fillId="88" borderId="26" applyNumberFormat="0" applyProtection="0">
      <alignment horizontal="left" vertical="center" indent="1"/>
    </xf>
    <xf numFmtId="0" fontId="4" fillId="88" borderId="26" applyNumberFormat="0" applyProtection="0">
      <alignment horizontal="left" vertical="center" indent="1"/>
    </xf>
    <xf numFmtId="4" fontId="5" fillId="90" borderId="26" applyNumberFormat="0" applyProtection="0">
      <alignment horizontal="left" vertical="center" indent="1"/>
    </xf>
    <xf numFmtId="0" fontId="4" fillId="118" borderId="26" applyNumberFormat="0" applyProtection="0">
      <alignment horizontal="left" vertical="center" indent="1"/>
    </xf>
    <xf numFmtId="4" fontId="102" fillId="65" borderId="0" applyNumberFormat="0" applyProtection="0">
      <alignment horizontal="left" vertical="center" indent="1"/>
    </xf>
    <xf numFmtId="178" fontId="4" fillId="0" borderId="0"/>
    <xf numFmtId="0" fontId="4" fillId="118" borderId="26" applyNumberFormat="0" applyProtection="0">
      <alignment horizontal="left" vertical="center" indent="1"/>
    </xf>
    <xf numFmtId="0" fontId="4" fillId="0" borderId="0"/>
    <xf numFmtId="0" fontId="4" fillId="0" borderId="0"/>
    <xf numFmtId="0" fontId="4" fillId="0" borderId="0"/>
    <xf numFmtId="0" fontId="4" fillId="0" borderId="0"/>
    <xf numFmtId="0" fontId="3" fillId="0" borderId="0"/>
    <xf numFmtId="0" fontId="25" fillId="80" borderId="0" applyNumberFormat="0" applyBorder="0" applyAlignment="0" applyProtection="0"/>
    <xf numFmtId="0" fontId="25" fillId="82" borderId="0" applyNumberFormat="0" applyBorder="0" applyAlignment="0" applyProtection="0"/>
    <xf numFmtId="0" fontId="25" fillId="27" borderId="0" applyNumberFormat="0" applyBorder="0" applyAlignment="0" applyProtection="0"/>
    <xf numFmtId="0" fontId="25" fillId="83" borderId="0" applyNumberFormat="0" applyBorder="0" applyAlignment="0" applyProtection="0"/>
    <xf numFmtId="0" fontId="25" fillId="84" borderId="0" applyNumberFormat="0" applyBorder="0" applyAlignment="0" applyProtection="0"/>
    <xf numFmtId="0" fontId="25" fillId="85" borderId="0" applyNumberFormat="0" applyBorder="0" applyAlignment="0" applyProtection="0"/>
    <xf numFmtId="0" fontId="50" fillId="0" borderId="2" applyNumberFormat="0" applyFill="0" applyBorder="0" applyAlignment="0" applyProtection="0">
      <alignment horizontal="right"/>
    </xf>
    <xf numFmtId="0" fontId="167" fillId="35" borderId="5" applyNumberFormat="0" applyAlignment="0" applyProtection="0"/>
    <xf numFmtId="0" fontId="4" fillId="0" borderId="0"/>
    <xf numFmtId="0" fontId="21" fillId="0" borderId="0"/>
    <xf numFmtId="0" fontId="4" fillId="0" borderId="0"/>
    <xf numFmtId="178" fontId="4" fillId="0" borderId="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169" fillId="0" borderId="0" applyNumberFormat="0" applyFill="0" applyBorder="0" applyAlignment="0" applyProtection="0"/>
    <xf numFmtId="0" fontId="21" fillId="0" borderId="0"/>
    <xf numFmtId="0" fontId="21" fillId="0" borderId="0"/>
    <xf numFmtId="0" fontId="21" fillId="0" borderId="0"/>
    <xf numFmtId="0" fontId="21" fillId="0" borderId="0"/>
    <xf numFmtId="0" fontId="4" fillId="0" borderId="0"/>
    <xf numFmtId="0" fontId="4" fillId="0" borderId="0"/>
    <xf numFmtId="0" fontId="4" fillId="0" borderId="0"/>
    <xf numFmtId="0" fontId="3" fillId="0" borderId="0"/>
    <xf numFmtId="0" fontId="4" fillId="0" borderId="0"/>
    <xf numFmtId="0" fontId="4" fillId="0" borderId="0"/>
    <xf numFmtId="228" fontId="209" fillId="0" borderId="0">
      <protection locked="0"/>
    </xf>
    <xf numFmtId="233" fontId="209" fillId="0" borderId="0">
      <protection locked="0"/>
    </xf>
    <xf numFmtId="0" fontId="17" fillId="0" borderId="0"/>
    <xf numFmtId="0" fontId="25" fillId="80" borderId="0" applyNumberFormat="0" applyBorder="0" applyAlignment="0" applyProtection="0"/>
    <xf numFmtId="0" fontId="175" fillId="0" borderId="0"/>
    <xf numFmtId="0" fontId="188" fillId="0" borderId="0"/>
    <xf numFmtId="178" fontId="113" fillId="0" borderId="0"/>
    <xf numFmtId="178" fontId="113" fillId="0" borderId="0"/>
    <xf numFmtId="0" fontId="25" fillId="82" borderId="0" applyNumberFormat="0" applyBorder="0" applyAlignment="0" applyProtection="0"/>
    <xf numFmtId="178" fontId="113" fillId="0" borderId="0"/>
    <xf numFmtId="0" fontId="175" fillId="0" borderId="0"/>
    <xf numFmtId="0" fontId="175" fillId="0" borderId="0"/>
    <xf numFmtId="0" fontId="175" fillId="0" borderId="0"/>
    <xf numFmtId="0" fontId="25" fillId="27" borderId="0" applyNumberFormat="0" applyBorder="0" applyAlignment="0" applyProtection="0"/>
    <xf numFmtId="0" fontId="175" fillId="0" borderId="0"/>
    <xf numFmtId="1" fontId="28" fillId="0" borderId="0"/>
    <xf numFmtId="0" fontId="4" fillId="0" borderId="0"/>
    <xf numFmtId="0" fontId="4" fillId="0" borderId="0"/>
    <xf numFmtId="0" fontId="25" fillId="83" borderId="0" applyNumberFormat="0" applyBorder="0" applyAlignment="0" applyProtection="0"/>
    <xf numFmtId="0" fontId="4" fillId="0" borderId="0"/>
    <xf numFmtId="0" fontId="17" fillId="0" borderId="0"/>
    <xf numFmtId="0" fontId="25" fillId="84" borderId="0" applyNumberFormat="0" applyBorder="0" applyAlignment="0" applyProtection="0"/>
    <xf numFmtId="0" fontId="25" fillId="85" borderId="0" applyNumberFormat="0" applyBorder="0" applyAlignment="0" applyProtection="0"/>
    <xf numFmtId="0" fontId="175" fillId="0" borderId="0"/>
    <xf numFmtId="0" fontId="4" fillId="0" borderId="0"/>
    <xf numFmtId="0" fontId="4" fillId="0" borderId="0"/>
    <xf numFmtId="0" fontId="17" fillId="0" borderId="0"/>
    <xf numFmtId="0" fontId="4" fillId="0" borderId="0"/>
    <xf numFmtId="0" fontId="25" fillId="80" borderId="0" applyNumberFormat="0" applyBorder="0" applyAlignment="0" applyProtection="0"/>
    <xf numFmtId="0" fontId="4" fillId="0" borderId="0"/>
    <xf numFmtId="0" fontId="4" fillId="0" borderId="0"/>
    <xf numFmtId="0" fontId="25" fillId="82" borderId="0" applyNumberFormat="0" applyBorder="0" applyAlignment="0" applyProtection="0"/>
    <xf numFmtId="0" fontId="4" fillId="0" borderId="0"/>
    <xf numFmtId="0" fontId="4" fillId="0" borderId="0"/>
    <xf numFmtId="0" fontId="25" fillId="27" borderId="0" applyNumberFormat="0" applyBorder="0" applyAlignment="0" applyProtection="0"/>
    <xf numFmtId="0" fontId="25" fillId="83" borderId="0" applyNumberFormat="0" applyBorder="0" applyAlignment="0" applyProtection="0"/>
    <xf numFmtId="0" fontId="4" fillId="0" borderId="0"/>
    <xf numFmtId="0" fontId="25" fillId="84" borderId="0" applyNumberFormat="0" applyBorder="0" applyAlignment="0" applyProtection="0"/>
    <xf numFmtId="0" fontId="4" fillId="0" borderId="0"/>
    <xf numFmtId="0" fontId="25" fillId="85" borderId="0" applyNumberFormat="0" applyBorder="0" applyAlignment="0" applyProtection="0"/>
    <xf numFmtId="0" fontId="4" fillId="0" borderId="0"/>
    <xf numFmtId="0" fontId="4" fillId="0" borderId="0"/>
    <xf numFmtId="0" fontId="4" fillId="0" borderId="0"/>
    <xf numFmtId="0" fontId="4" fillId="0" borderId="0"/>
    <xf numFmtId="177" fontId="20" fillId="0" borderId="4" applyFont="0" applyFill="0" applyBorder="0" applyAlignment="0" applyProtection="0">
      <alignment horizontal="center"/>
    </xf>
    <xf numFmtId="0" fontId="21" fillId="77" borderId="0" applyNumberFormat="0" applyBorder="0" applyAlignment="0" applyProtection="0"/>
    <xf numFmtId="0" fontId="21" fillId="16" borderId="0" applyNumberFormat="0" applyBorder="0" applyAlignment="0" applyProtection="0"/>
    <xf numFmtId="0" fontId="21" fillId="49" borderId="0" applyNumberFormat="0" applyBorder="0" applyAlignment="0" applyProtection="0"/>
    <xf numFmtId="0" fontId="21" fillId="59" borderId="0" applyNumberFormat="0" applyBorder="0" applyAlignment="0" applyProtection="0"/>
    <xf numFmtId="0" fontId="21" fillId="78" borderId="0" applyNumberFormat="0" applyBorder="0" applyAlignment="0" applyProtection="0"/>
    <xf numFmtId="0" fontId="21" fillId="20" borderId="0" applyNumberFormat="0" applyBorder="0" applyAlignment="0" applyProtection="0"/>
    <xf numFmtId="0" fontId="21" fillId="77" borderId="0" applyNumberFormat="0" applyBorder="0" applyAlignment="0" applyProtection="0"/>
    <xf numFmtId="0" fontId="21" fillId="16" borderId="0" applyNumberFormat="0" applyBorder="0" applyAlignment="0" applyProtection="0"/>
    <xf numFmtId="0" fontId="50" fillId="0" borderId="2" applyNumberFormat="0" applyFill="0" applyBorder="0" applyAlignment="0" applyProtection="0">
      <alignment horizontal="right"/>
    </xf>
    <xf numFmtId="0" fontId="21" fillId="49" borderId="0" applyNumberFormat="0" applyBorder="0" applyAlignment="0" applyProtection="0"/>
    <xf numFmtId="0" fontId="21" fillId="59" borderId="0" applyNumberFormat="0" applyBorder="0" applyAlignment="0" applyProtection="0"/>
    <xf numFmtId="0" fontId="21" fillId="78" borderId="0" applyNumberFormat="0" applyBorder="0" applyAlignment="0" applyProtection="0"/>
    <xf numFmtId="0" fontId="21" fillId="20" borderId="0" applyNumberFormat="0" applyBorder="0" applyAlignment="0" applyProtection="0"/>
    <xf numFmtId="0" fontId="21" fillId="77" borderId="0" applyNumberFormat="0" applyBorder="0" applyAlignment="0" applyProtection="0"/>
    <xf numFmtId="0" fontId="21" fillId="77" borderId="0" applyNumberFormat="0" applyBorder="0" applyAlignment="0" applyProtection="0"/>
    <xf numFmtId="0" fontId="21" fillId="77" borderId="0" applyNumberFormat="0" applyBorder="0" applyAlignment="0" applyProtection="0"/>
    <xf numFmtId="0" fontId="306" fillId="77" borderId="0" applyNumberFormat="0" applyBorder="0" applyAlignment="0" applyProtection="0"/>
    <xf numFmtId="0" fontId="21" fillId="77" borderId="0" applyNumberFormat="0" applyBorder="0" applyAlignment="0" applyProtection="0"/>
    <xf numFmtId="0" fontId="25" fillId="8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306" fillId="16" borderId="0" applyNumberFormat="0" applyBorder="0" applyAlignment="0" applyProtection="0"/>
    <xf numFmtId="0" fontId="50" fillId="0" borderId="2" applyNumberFormat="0" applyFill="0" applyBorder="0" applyAlignment="0" applyProtection="0">
      <alignment horizontal="right"/>
    </xf>
    <xf numFmtId="0" fontId="21" fillId="16"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306" fillId="49" borderId="0" applyNumberFormat="0" applyBorder="0" applyAlignment="0" applyProtection="0"/>
    <xf numFmtId="0" fontId="21" fillId="4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306" fillId="59" borderId="0" applyNumberFormat="0" applyBorder="0" applyAlignment="0" applyProtection="0"/>
    <xf numFmtId="0" fontId="21" fillId="59" borderId="0" applyNumberFormat="0" applyBorder="0" applyAlignment="0" applyProtection="0"/>
    <xf numFmtId="0" fontId="21" fillId="78" borderId="0" applyNumberFormat="0" applyBorder="0" applyAlignment="0" applyProtection="0"/>
    <xf numFmtId="0" fontId="21" fillId="78" borderId="0" applyNumberFormat="0" applyBorder="0" applyAlignment="0" applyProtection="0"/>
    <xf numFmtId="0" fontId="21" fillId="78" borderId="0" applyNumberFormat="0" applyBorder="0" applyAlignment="0" applyProtection="0"/>
    <xf numFmtId="0" fontId="306" fillId="78" borderId="0" applyNumberFormat="0" applyBorder="0" applyAlignment="0" applyProtection="0"/>
    <xf numFmtId="0" fontId="21" fillId="78"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306" fillId="20" borderId="0" applyNumberFormat="0" applyBorder="0" applyAlignment="0" applyProtection="0"/>
    <xf numFmtId="0" fontId="21" fillId="20" borderId="0" applyNumberFormat="0" applyBorder="0" applyAlignment="0" applyProtection="0"/>
    <xf numFmtId="0" fontId="24" fillId="77" borderId="0" applyNumberFormat="0" applyBorder="0" applyAlignment="0" applyProtection="0"/>
    <xf numFmtId="0" fontId="24" fillId="16" borderId="0" applyNumberFormat="0" applyBorder="0" applyAlignment="0" applyProtection="0"/>
    <xf numFmtId="0" fontId="24" fillId="49" borderId="0" applyNumberFormat="0" applyBorder="0" applyAlignment="0" applyProtection="0"/>
    <xf numFmtId="0" fontId="24" fillId="59" borderId="0" applyNumberFormat="0" applyBorder="0" applyAlignment="0" applyProtection="0"/>
    <xf numFmtId="0" fontId="24" fillId="78" borderId="0" applyNumberFormat="0" applyBorder="0" applyAlignment="0" applyProtection="0"/>
    <xf numFmtId="0" fontId="24" fillId="20" borderId="0" applyNumberFormat="0" applyBorder="0" applyAlignment="0" applyProtection="0"/>
    <xf numFmtId="0" fontId="21" fillId="77" borderId="0" applyNumberFormat="0" applyBorder="0" applyAlignment="0" applyProtection="0"/>
    <xf numFmtId="0" fontId="21" fillId="77" borderId="0" applyNumberFormat="0" applyBorder="0" applyAlignment="0" applyProtection="0"/>
    <xf numFmtId="0" fontId="21" fillId="16" borderId="0" applyNumberFormat="0" applyBorder="0" applyAlignment="0" applyProtection="0"/>
    <xf numFmtId="0" fontId="25" fillId="84" borderId="0" applyNumberFormat="0" applyBorder="0" applyAlignment="0" applyProtection="0"/>
    <xf numFmtId="0" fontId="21" fillId="16"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78" borderId="0" applyNumberFormat="0" applyBorder="0" applyAlignment="0" applyProtection="0"/>
    <xf numFmtId="0" fontId="21" fillId="78"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77" borderId="0" applyNumberFormat="0" applyBorder="0" applyAlignment="0" applyProtection="0"/>
    <xf numFmtId="0" fontId="21" fillId="16" borderId="0" applyNumberFormat="0" applyBorder="0" applyAlignment="0" applyProtection="0"/>
    <xf numFmtId="0" fontId="21" fillId="49" borderId="0" applyNumberFormat="0" applyBorder="0" applyAlignment="0" applyProtection="0"/>
    <xf numFmtId="0" fontId="21" fillId="59" borderId="0" applyNumberFormat="0" applyBorder="0" applyAlignment="0" applyProtection="0"/>
    <xf numFmtId="0" fontId="21" fillId="78" borderId="0" applyNumberFormat="0" applyBorder="0" applyAlignment="0" applyProtection="0"/>
    <xf numFmtId="0" fontId="21" fillId="20" borderId="0" applyNumberFormat="0" applyBorder="0" applyAlignment="0" applyProtection="0"/>
    <xf numFmtId="2" fontId="20" fillId="0" borderId="0" applyFont="0" applyFill="0" applyBorder="0" applyAlignment="0" applyProtection="0"/>
    <xf numFmtId="0" fontId="21" fillId="15" borderId="0" applyNumberFormat="0" applyBorder="0" applyAlignment="0" applyProtection="0"/>
    <xf numFmtId="0" fontId="21" fillId="12" borderId="0" applyNumberFormat="0" applyBorder="0" applyAlignment="0" applyProtection="0"/>
    <xf numFmtId="0" fontId="21" fillId="63" borderId="0" applyNumberFormat="0" applyBorder="0" applyAlignment="0" applyProtection="0"/>
    <xf numFmtId="0" fontId="21" fillId="59" borderId="0" applyNumberFormat="0" applyBorder="0" applyAlignment="0" applyProtection="0"/>
    <xf numFmtId="0" fontId="21" fillId="15" borderId="0" applyNumberFormat="0" applyBorder="0" applyAlignment="0" applyProtection="0"/>
    <xf numFmtId="0" fontId="21" fillId="55" borderId="0" applyNumberFormat="0" applyBorder="0" applyAlignment="0" applyProtection="0"/>
    <xf numFmtId="0" fontId="21" fillId="15" borderId="0" applyNumberFormat="0" applyBorder="0" applyAlignment="0" applyProtection="0"/>
    <xf numFmtId="0" fontId="21" fillId="12" borderId="0" applyNumberFormat="0" applyBorder="0" applyAlignment="0" applyProtection="0"/>
    <xf numFmtId="0" fontId="21" fillId="63" borderId="0" applyNumberFormat="0" applyBorder="0" applyAlignment="0" applyProtection="0"/>
    <xf numFmtId="0" fontId="21" fillId="59" borderId="0" applyNumberFormat="0" applyBorder="0" applyAlignment="0" applyProtection="0"/>
    <xf numFmtId="0" fontId="21" fillId="15" borderId="0" applyNumberFormat="0" applyBorder="0" applyAlignment="0" applyProtection="0"/>
    <xf numFmtId="0" fontId="21" fillId="55" borderId="0" applyNumberFormat="0" applyBorder="0" applyAlignment="0" applyProtection="0"/>
    <xf numFmtId="0" fontId="25" fillId="83"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306" fillId="15" borderId="0" applyNumberFormat="0" applyBorder="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21" fillId="15"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306" fillId="12" borderId="0" applyNumberFormat="0" applyBorder="0" applyAlignment="0" applyProtection="0"/>
    <xf numFmtId="0" fontId="21" fillId="12"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0" fontId="306" fillId="63" borderId="0" applyNumberFormat="0" applyBorder="0" applyAlignment="0" applyProtection="0"/>
    <xf numFmtId="0" fontId="21" fillId="63"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306" fillId="59" borderId="0" applyNumberFormat="0" applyBorder="0" applyAlignment="0" applyProtection="0"/>
    <xf numFmtId="0" fontId="21" fillId="59" borderId="0" applyNumberFormat="0" applyBorder="0" applyAlignment="0" applyProtection="0"/>
    <xf numFmtId="0" fontId="21" fillId="15" borderId="0" applyNumberFormat="0" applyBorder="0" applyAlignment="0" applyProtection="0"/>
    <xf numFmtId="178" fontId="4" fillId="0" borderId="0"/>
    <xf numFmtId="0" fontId="21" fillId="15" borderId="0" applyNumberFormat="0" applyBorder="0" applyAlignment="0" applyProtection="0"/>
    <xf numFmtId="0" fontId="21" fillId="15" borderId="0" applyNumberFormat="0" applyBorder="0" applyAlignment="0" applyProtection="0"/>
    <xf numFmtId="0" fontId="306" fillId="15" borderId="0" applyNumberFormat="0" applyBorder="0" applyAlignment="0" applyProtection="0"/>
    <xf numFmtId="0" fontId="21" fillId="1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306" fillId="55" borderId="0" applyNumberFormat="0" applyBorder="0" applyAlignment="0" applyProtection="0"/>
    <xf numFmtId="0" fontId="21" fillId="55" borderId="0" applyNumberFormat="0" applyBorder="0" applyAlignment="0" applyProtection="0"/>
    <xf numFmtId="0" fontId="21" fillId="0" borderId="0"/>
    <xf numFmtId="0" fontId="25" fillId="27" borderId="0" applyNumberFormat="0" applyBorder="0" applyAlignment="0" applyProtection="0"/>
    <xf numFmtId="0" fontId="24" fillId="15" borderId="0" applyNumberFormat="0" applyBorder="0" applyAlignment="0" applyProtection="0"/>
    <xf numFmtId="0" fontId="4" fillId="0" borderId="0"/>
    <xf numFmtId="0" fontId="24" fillId="12" borderId="0" applyNumberFormat="0" applyBorder="0" applyAlignment="0" applyProtection="0"/>
    <xf numFmtId="0" fontId="4" fillId="0" borderId="0"/>
    <xf numFmtId="0" fontId="24" fillId="63" borderId="0" applyNumberFormat="0" applyBorder="0" applyAlignment="0" applyProtection="0"/>
    <xf numFmtId="0" fontId="24" fillId="59" borderId="0" applyNumberFormat="0" applyBorder="0" applyAlignment="0" applyProtection="0"/>
    <xf numFmtId="0" fontId="24" fillId="15" borderId="0" applyNumberFormat="0" applyBorder="0" applyAlignment="0" applyProtection="0"/>
    <xf numFmtId="0" fontId="21" fillId="0" borderId="0"/>
    <xf numFmtId="0" fontId="24" fillId="55"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0" fontId="21" fillId="59" borderId="0" applyNumberFormat="0" applyBorder="0" applyAlignment="0" applyProtection="0"/>
    <xf numFmtId="0" fontId="4" fillId="0" borderId="0"/>
    <xf numFmtId="178" fontId="4" fillId="0" borderId="0"/>
    <xf numFmtId="0" fontId="21" fillId="59"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2" borderId="0" applyNumberFormat="0" applyBorder="0" applyAlignment="0" applyProtection="0"/>
    <xf numFmtId="178" fontId="4" fillId="0" borderId="0"/>
    <xf numFmtId="0" fontId="21" fillId="63" borderId="0" applyNumberFormat="0" applyBorder="0" applyAlignment="0" applyProtection="0"/>
    <xf numFmtId="0" fontId="21" fillId="59" borderId="0" applyNumberFormat="0" applyBorder="0" applyAlignment="0" applyProtection="0"/>
    <xf numFmtId="0" fontId="21" fillId="15" borderId="0" applyNumberFormat="0" applyBorder="0" applyAlignment="0" applyProtection="0"/>
    <xf numFmtId="0" fontId="21" fillId="55" borderId="0" applyNumberFormat="0" applyBorder="0" applyAlignment="0" applyProtection="0"/>
    <xf numFmtId="0" fontId="23" fillId="79" borderId="0" applyNumberFormat="0" applyBorder="0" applyAlignment="0" applyProtection="0"/>
    <xf numFmtId="0" fontId="23" fillId="12" borderId="0" applyNumberFormat="0" applyBorder="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23" fillId="63"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62" borderId="0" applyNumberFormat="0" applyBorder="0" applyAlignment="0" applyProtection="0"/>
    <xf numFmtId="0" fontId="23" fillId="79" borderId="0" applyNumberFormat="0" applyBorder="0" applyAlignment="0" applyProtection="0"/>
    <xf numFmtId="0" fontId="25" fillId="82" borderId="0" applyNumberFormat="0" applyBorder="0" applyAlignment="0" applyProtection="0"/>
    <xf numFmtId="0" fontId="23" fillId="12" borderId="0" applyNumberFormat="0" applyBorder="0" applyAlignment="0" applyProtection="0"/>
    <xf numFmtId="0" fontId="23" fillId="63"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62" borderId="0" applyNumberFormat="0" applyBorder="0" applyAlignment="0" applyProtection="0"/>
    <xf numFmtId="0" fontId="23" fillId="79" borderId="0" applyNumberFormat="0" applyBorder="0" applyAlignment="0" applyProtection="0"/>
    <xf numFmtId="0" fontId="23" fillId="79" borderId="0" applyNumberFormat="0" applyBorder="0" applyAlignment="0" applyProtection="0"/>
    <xf numFmtId="0" fontId="23" fillId="79" borderId="0" applyNumberFormat="0" applyBorder="0" applyAlignment="0" applyProtection="0"/>
    <xf numFmtId="0" fontId="307" fillId="79" borderId="0" applyNumberFormat="0" applyBorder="0" applyAlignment="0" applyProtection="0"/>
    <xf numFmtId="0" fontId="23" fillId="79"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307" fillId="12" borderId="0" applyNumberFormat="0" applyBorder="0" applyAlignment="0" applyProtection="0"/>
    <xf numFmtId="0" fontId="23" fillId="12"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307" fillId="63" borderId="0" applyNumberFormat="0" applyBorder="0" applyAlignment="0" applyProtection="0"/>
    <xf numFmtId="0" fontId="23" fillId="63"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307" fillId="32" borderId="0" applyNumberFormat="0" applyBorder="0" applyAlignment="0" applyProtection="0"/>
    <xf numFmtId="0" fontId="25" fillId="8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307" fillId="33" borderId="0" applyNumberFormat="0" applyBorder="0" applyAlignment="0" applyProtection="0"/>
    <xf numFmtId="0" fontId="23" fillId="33"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307" fillId="62" borderId="0" applyNumberFormat="0" applyBorder="0" applyAlignment="0" applyProtection="0"/>
    <xf numFmtId="0" fontId="23" fillId="62" borderId="0" applyNumberFormat="0" applyBorder="0" applyAlignment="0" applyProtection="0"/>
    <xf numFmtId="0" fontId="25" fillId="79" borderId="0" applyNumberFormat="0" applyBorder="0" applyAlignment="0" applyProtection="0"/>
    <xf numFmtId="0" fontId="25" fillId="12" borderId="0" applyNumberFormat="0" applyBorder="0" applyAlignment="0" applyProtection="0"/>
    <xf numFmtId="0" fontId="25" fillId="63"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62" borderId="0" applyNumberFormat="0" applyBorder="0" applyAlignment="0" applyProtection="0"/>
    <xf numFmtId="0" fontId="23" fillId="79" borderId="0" applyNumberFormat="0" applyBorder="0" applyAlignment="0" applyProtection="0"/>
    <xf numFmtId="0" fontId="23" fillId="79"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79" borderId="0" applyNumberFormat="0" applyBorder="0" applyAlignment="0" applyProtection="0"/>
    <xf numFmtId="0" fontId="23" fillId="12" borderId="0" applyNumberFormat="0" applyBorder="0" applyAlignment="0" applyProtection="0"/>
    <xf numFmtId="0" fontId="23" fillId="63"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62" borderId="0" applyNumberFormat="0" applyBorder="0" applyAlignment="0" applyProtection="0"/>
    <xf numFmtId="0" fontId="4" fillId="0" borderId="0"/>
    <xf numFmtId="0" fontId="25" fillId="80" borderId="0" applyNumberFormat="0" applyBorder="0" applyAlignment="0" applyProtection="0"/>
    <xf numFmtId="0" fontId="4" fillId="0" borderId="0"/>
    <xf numFmtId="0" fontId="4" fillId="0" borderId="0"/>
    <xf numFmtId="0" fontId="50" fillId="0" borderId="2" applyNumberFormat="0" applyFill="0" applyBorder="0" applyAlignment="0" applyProtection="0">
      <alignment horizontal="right"/>
    </xf>
    <xf numFmtId="0" fontId="4" fillId="0" borderId="0"/>
    <xf numFmtId="0" fontId="4" fillId="0" borderId="0"/>
    <xf numFmtId="0" fontId="25" fillId="8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xf numFmtId="0" fontId="25" fillId="80" borderId="0" applyNumberFormat="0" applyBorder="0" applyAlignment="0" applyProtection="0"/>
    <xf numFmtId="0" fontId="27" fillId="0" borderId="0"/>
    <xf numFmtId="0" fontId="51" fillId="0" borderId="0"/>
    <xf numFmtId="0" fontId="27" fillId="0" borderId="0"/>
    <xf numFmtId="0" fontId="27" fillId="0" borderId="0"/>
    <xf numFmtId="0" fontId="25" fillId="82" borderId="0" applyNumberFormat="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21" fillId="0" borderId="0"/>
    <xf numFmtId="0" fontId="21" fillId="0" borderId="0"/>
    <xf numFmtId="0" fontId="25" fillId="82" borderId="0" applyNumberFormat="0" applyBorder="0" applyAlignment="0" applyProtection="0"/>
    <xf numFmtId="0" fontId="25" fillId="85"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5" fillId="8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5" fillId="83" borderId="0" applyNumberFormat="0" applyBorder="0" applyAlignment="0" applyProtection="0"/>
    <xf numFmtId="0" fontId="25" fillId="82" borderId="0" applyNumberFormat="0" applyBorder="0" applyAlignment="0" applyProtection="0"/>
    <xf numFmtId="0" fontId="282" fillId="0" borderId="0"/>
    <xf numFmtId="0" fontId="25" fillId="27" borderId="0" applyNumberFormat="0" applyBorder="0" applyAlignment="0" applyProtection="0"/>
    <xf numFmtId="0" fontId="21" fillId="0" borderId="0"/>
    <xf numFmtId="0" fontId="4" fillId="0" borderId="0"/>
    <xf numFmtId="0" fontId="25" fillId="82" borderId="0" applyNumberFormat="0" applyBorder="0" applyAlignment="0" applyProtection="0"/>
    <xf numFmtId="0" fontId="4" fillId="0" borderId="0"/>
    <xf numFmtId="0" fontId="4" fillId="0" borderId="0"/>
    <xf numFmtId="0" fontId="25" fillId="80" borderId="0" applyNumberFormat="0" applyBorder="0" applyAlignment="0" applyProtection="0"/>
    <xf numFmtId="0" fontId="4" fillId="0" borderId="0"/>
    <xf numFmtId="0" fontId="25" fillId="27" borderId="0" applyNumberFormat="0" applyBorder="0" applyAlignment="0" applyProtection="0"/>
    <xf numFmtId="0" fontId="25" fillId="2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5" fillId="27" borderId="0" applyNumberFormat="0" applyBorder="0" applyAlignment="0" applyProtection="0"/>
    <xf numFmtId="0" fontId="21" fillId="0" borderId="0"/>
    <xf numFmtId="0" fontId="21" fillId="0" borderId="0"/>
    <xf numFmtId="0" fontId="25" fillId="83" borderId="0" applyNumberFormat="0" applyBorder="0" applyAlignment="0" applyProtection="0"/>
    <xf numFmtId="0" fontId="169" fillId="0" borderId="0" applyNumberFormat="0" applyFill="0" applyBorder="0" applyAlignment="0" applyProtection="0"/>
    <xf numFmtId="0" fontId="25" fillId="83" borderId="0" applyNumberFormat="0" applyBorder="0" applyAlignment="0" applyProtection="0"/>
    <xf numFmtId="0" fontId="3" fillId="0" borderId="0"/>
    <xf numFmtId="0" fontId="4" fillId="0" borderId="0"/>
    <xf numFmtId="0" fontId="3" fillId="0" borderId="0"/>
    <xf numFmtId="0" fontId="50" fillId="0" borderId="2" applyNumberFormat="0" applyFill="0" applyBorder="0" applyAlignment="0" applyProtection="0">
      <alignment horizontal="right"/>
    </xf>
    <xf numFmtId="0" fontId="4" fillId="0" borderId="0"/>
    <xf numFmtId="0" fontId="3" fillId="0" borderId="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5" fillId="83" borderId="0" applyNumberFormat="0" applyBorder="0" applyAlignment="0" applyProtection="0"/>
    <xf numFmtId="0" fontId="3" fillId="0" borderId="0"/>
    <xf numFmtId="0" fontId="4" fillId="0" borderId="0"/>
    <xf numFmtId="0" fontId="4" fillId="0" borderId="0"/>
    <xf numFmtId="0" fontId="4" fillId="0" borderId="0"/>
    <xf numFmtId="228" fontId="209" fillId="0" borderId="0">
      <protection locked="0"/>
    </xf>
    <xf numFmtId="0" fontId="4" fillId="0" borderId="0"/>
    <xf numFmtId="0" fontId="4" fillId="0" borderId="0"/>
    <xf numFmtId="0" fontId="4" fillId="0" borderId="0"/>
    <xf numFmtId="0" fontId="4" fillId="0" borderId="0"/>
    <xf numFmtId="0" fontId="4" fillId="0" borderId="0"/>
    <xf numFmtId="14" fontId="174" fillId="50" borderId="60">
      <alignment horizontal="center" vertical="center" wrapText="1"/>
    </xf>
    <xf numFmtId="0" fontId="4" fillId="0" borderId="0"/>
    <xf numFmtId="0" fontId="4" fillId="0" borderId="0"/>
    <xf numFmtId="0" fontId="4" fillId="0" borderId="0"/>
    <xf numFmtId="0" fontId="4" fillId="0" borderId="0"/>
    <xf numFmtId="0" fontId="4" fillId="0" borderId="0"/>
    <xf numFmtId="178" fontId="113" fillId="0" borderId="0"/>
    <xf numFmtId="0" fontId="167" fillId="35" borderId="5" applyNumberFormat="0" applyAlignment="0" applyProtection="0"/>
    <xf numFmtId="0" fontId="4" fillId="0" borderId="0"/>
    <xf numFmtId="0" fontId="4" fillId="0" borderId="0"/>
    <xf numFmtId="0" fontId="17" fillId="0" borderId="0"/>
    <xf numFmtId="0" fontId="4" fillId="0" borderId="0"/>
    <xf numFmtId="0" fontId="4" fillId="0" borderId="0"/>
    <xf numFmtId="0" fontId="175" fillId="0" borderId="0"/>
    <xf numFmtId="0" fontId="4" fillId="0" borderId="0"/>
    <xf numFmtId="0" fontId="4" fillId="0" borderId="0"/>
    <xf numFmtId="178" fontId="113" fillId="0" borderId="0"/>
    <xf numFmtId="0" fontId="175" fillId="0" borderId="0"/>
    <xf numFmtId="0" fontId="17" fillId="0" borderId="0"/>
    <xf numFmtId="0" fontId="4"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178" fontId="113" fillId="0" borderId="0"/>
    <xf numFmtId="178" fontId="113" fillId="0" borderId="0"/>
    <xf numFmtId="0" fontId="4" fillId="0" borderId="0"/>
    <xf numFmtId="0" fontId="4" fillId="0" borderId="0"/>
    <xf numFmtId="0" fontId="17" fillId="0" borderId="0"/>
    <xf numFmtId="178" fontId="114" fillId="0" borderId="0"/>
    <xf numFmtId="178" fontId="113" fillId="0" borderId="0"/>
    <xf numFmtId="178" fontId="113" fillId="0" borderId="0"/>
    <xf numFmtId="0" fontId="4" fillId="0" borderId="0"/>
    <xf numFmtId="0" fontId="4" fillId="0" borderId="0"/>
    <xf numFmtId="0" fontId="17" fillId="0" borderId="0"/>
    <xf numFmtId="0" fontId="175" fillId="0" borderId="0"/>
    <xf numFmtId="0" fontId="17" fillId="0" borderId="0"/>
    <xf numFmtId="0" fontId="175" fillId="0" borderId="0"/>
    <xf numFmtId="178" fontId="113" fillId="0" borderId="0"/>
    <xf numFmtId="0" fontId="3" fillId="0" borderId="0"/>
    <xf numFmtId="0" fontId="3" fillId="0" borderId="0"/>
    <xf numFmtId="0" fontId="4" fillId="118" borderId="26" applyNumberFormat="0" applyProtection="0">
      <alignment horizontal="left" vertical="center" indent="1"/>
    </xf>
    <xf numFmtId="14" fontId="174" fillId="50" borderId="60">
      <alignment horizontal="center" vertical="center" wrapText="1"/>
    </xf>
    <xf numFmtId="0" fontId="4" fillId="0" borderId="0"/>
    <xf numFmtId="0" fontId="4" fillId="0" borderId="0"/>
    <xf numFmtId="0" fontId="4" fillId="0" borderId="0"/>
    <xf numFmtId="0" fontId="4" fillId="0" borderId="0"/>
    <xf numFmtId="0" fontId="4" fillId="0" borderId="0"/>
    <xf numFmtId="0" fontId="21" fillId="0" borderId="0"/>
    <xf numFmtId="4" fontId="66" fillId="0" borderId="66" applyNumberFormat="0" applyProtection="0">
      <alignment horizontal="right" vertical="center"/>
    </xf>
    <xf numFmtId="0" fontId="3" fillId="0" borderId="0"/>
    <xf numFmtId="0" fontId="3" fillId="0" borderId="0"/>
    <xf numFmtId="0" fontId="157" fillId="0" borderId="0"/>
    <xf numFmtId="0" fontId="3" fillId="0" borderId="0"/>
    <xf numFmtId="0" fontId="124" fillId="0" borderId="0"/>
    <xf numFmtId="0" fontId="4" fillId="0" borderId="0"/>
    <xf numFmtId="0" fontId="25" fillId="84" borderId="0" applyNumberFormat="0" applyBorder="0" applyAlignment="0" applyProtection="0"/>
    <xf numFmtId="0" fontId="167" fillId="35" borderId="5" applyNumberFormat="0" applyAlignment="0" applyProtection="0"/>
    <xf numFmtId="0" fontId="187" fillId="0" borderId="0"/>
    <xf numFmtId="0" fontId="21" fillId="0" borderId="0"/>
    <xf numFmtId="0" fontId="45" fillId="3" borderId="38" applyProtection="0">
      <alignment horizontal="center" wrapText="1"/>
      <protection locked="0"/>
    </xf>
    <xf numFmtId="0" fontId="45" fillId="3" borderId="38" applyProtection="0">
      <alignment horizontal="center" wrapText="1"/>
      <protection locked="0"/>
    </xf>
    <xf numFmtId="0" fontId="4" fillId="0" borderId="0"/>
    <xf numFmtId="0" fontId="256" fillId="0" borderId="0"/>
    <xf numFmtId="0" fontId="4" fillId="0" borderId="0"/>
    <xf numFmtId="0" fontId="21" fillId="0" borderId="0"/>
    <xf numFmtId="0" fontId="256"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0" fontId="45" fillId="3" borderId="38" applyProtection="0">
      <alignment horizontal="center" wrapText="1"/>
      <protection locked="0"/>
    </xf>
    <xf numFmtId="0" fontId="96" fillId="3" borderId="33" applyProtection="0">
      <alignment horizontal="centerContinuous"/>
      <protection locked="0"/>
    </xf>
    <xf numFmtId="0" fontId="230" fillId="0" borderId="0">
      <alignment horizontal="left"/>
    </xf>
    <xf numFmtId="0" fontId="187" fillId="0" borderId="0"/>
    <xf numFmtId="0" fontId="96" fillId="3" borderId="33" applyProtection="0">
      <alignment horizontal="centerContinuous"/>
      <protection locked="0"/>
    </xf>
    <xf numFmtId="0" fontId="21" fillId="0" borderId="0"/>
    <xf numFmtId="0" fontId="96" fillId="3" borderId="33" applyProtection="0">
      <alignment horizontal="centerContinuous"/>
      <protection locked="0"/>
    </xf>
    <xf numFmtId="0" fontId="45" fillId="3" borderId="38" applyProtection="0">
      <alignment horizontal="center" wrapText="1"/>
      <protection locked="0"/>
    </xf>
    <xf numFmtId="0" fontId="4" fillId="0" borderId="0"/>
    <xf numFmtId="0" fontId="21" fillId="0" borderId="0"/>
    <xf numFmtId="0" fontId="187" fillId="0" borderId="0"/>
    <xf numFmtId="0" fontId="230" fillId="0" borderId="0">
      <alignment horizontal="left"/>
    </xf>
    <xf numFmtId="14" fontId="174" fillId="50" borderId="60">
      <alignment horizontal="center" vertical="center" wrapText="1"/>
    </xf>
    <xf numFmtId="0" fontId="4" fillId="0" borderId="0"/>
    <xf numFmtId="0" fontId="124" fillId="0" borderId="0"/>
    <xf numFmtId="178" fontId="4" fillId="0" borderId="0"/>
    <xf numFmtId="0" fontId="21" fillId="0" borderId="0"/>
    <xf numFmtId="14" fontId="174" fillId="50" borderId="60">
      <alignment horizontal="center" vertical="center" wrapText="1"/>
    </xf>
    <xf numFmtId="0" fontId="45" fillId="3" borderId="38" applyProtection="0">
      <alignment horizontal="center" wrapText="1"/>
      <protection locked="0"/>
    </xf>
    <xf numFmtId="0" fontId="21" fillId="0" borderId="0"/>
    <xf numFmtId="198" fontId="4" fillId="0" borderId="0" applyFont="0" applyFill="0" applyBorder="0" applyAlignment="0" applyProtection="0"/>
    <xf numFmtId="280" fontId="305"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3" fillId="0" borderId="0"/>
    <xf numFmtId="0" fontId="96" fillId="3" borderId="33" applyProtection="0">
      <alignment horizontal="centerContinuous"/>
      <protection locked="0"/>
    </xf>
    <xf numFmtId="0" fontId="3" fillId="0" borderId="0"/>
    <xf numFmtId="0" fontId="4" fillId="0" borderId="0"/>
    <xf numFmtId="0" fontId="21" fillId="0" borderId="0"/>
    <xf numFmtId="0" fontId="51" fillId="0" borderId="0"/>
    <xf numFmtId="0" fontId="4" fillId="0" borderId="0"/>
    <xf numFmtId="0" fontId="4" fillId="0" borderId="0"/>
    <xf numFmtId="38" fontId="87" fillId="91" borderId="65" applyNumberFormat="0" applyFont="0" applyAlignment="0">
      <alignment vertical="top" wrapText="1"/>
      <protection locked="0"/>
    </xf>
    <xf numFmtId="0" fontId="4" fillId="0" borderId="0"/>
    <xf numFmtId="0" fontId="209" fillId="0" borderId="0"/>
    <xf numFmtId="0" fontId="4" fillId="0" borderId="0"/>
    <xf numFmtId="0" fontId="4" fillId="0" borderId="0"/>
    <xf numFmtId="178" fontId="4" fillId="0" borderId="0"/>
    <xf numFmtId="0" fontId="4" fillId="0" borderId="0"/>
    <xf numFmtId="0" fontId="4" fillId="0" borderId="0"/>
    <xf numFmtId="0" fontId="4" fillId="0" borderId="0"/>
    <xf numFmtId="0" fontId="4" fillId="0" borderId="0"/>
    <xf numFmtId="0" fontId="169" fillId="0" borderId="0" applyNumberFormat="0" applyFill="0" applyBorder="0" applyAlignment="0" applyProtection="0"/>
    <xf numFmtId="0" fontId="4" fillId="0" borderId="0"/>
    <xf numFmtId="0" fontId="3" fillId="0" borderId="0"/>
    <xf numFmtId="0" fontId="4" fillId="0" borderId="0"/>
    <xf numFmtId="0" fontId="157" fillId="0" borderId="0"/>
    <xf numFmtId="0" fontId="3" fillId="0" borderId="0"/>
    <xf numFmtId="0" fontId="25" fillId="84" borderId="0" applyNumberFormat="0" applyBorder="0" applyAlignment="0" applyProtection="0"/>
    <xf numFmtId="0" fontId="25" fillId="84"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5" fillId="84" borderId="0" applyNumberFormat="0" applyBorder="0" applyAlignment="0" applyProtection="0"/>
    <xf numFmtId="0" fontId="25" fillId="85" borderId="0" applyNumberFormat="0" applyBorder="0" applyAlignment="0" applyProtection="0"/>
    <xf numFmtId="0" fontId="25" fillId="85"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5" fillId="85" borderId="0" applyNumberFormat="0" applyBorder="0" applyAlignment="0" applyProtection="0"/>
    <xf numFmtId="0" fontId="198" fillId="0" borderId="3">
      <protection hidden="1"/>
    </xf>
    <xf numFmtId="0" fontId="198" fillId="0" borderId="3">
      <protection hidden="1"/>
    </xf>
    <xf numFmtId="1" fontId="28" fillId="0" borderId="0"/>
    <xf numFmtId="0" fontId="162" fillId="26" borderId="0" applyNumberFormat="0" applyBorder="0" applyAlignment="0" applyProtection="0"/>
    <xf numFmtId="0" fontId="29" fillId="16" borderId="0" applyNumberFormat="0" applyBorder="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30" fillId="19" borderId="5" applyNumberFormat="0" applyAlignment="0" applyProtection="0"/>
    <xf numFmtId="0" fontId="163" fillId="73" borderId="5" applyNumberFormat="0" applyAlignment="0" applyProtection="0"/>
    <xf numFmtId="0" fontId="37" fillId="19" borderId="5" applyNumberFormat="0" applyAlignment="0" applyProtection="0"/>
    <xf numFmtId="0" fontId="62" fillId="0" borderId="20" applyNumberFormat="0" applyFill="0" applyAlignment="0" applyProtection="0"/>
    <xf numFmtId="0" fontId="46" fillId="40" borderId="10" applyNumberFormat="0" applyAlignment="0" applyProtection="0"/>
    <xf numFmtId="0" fontId="46" fillId="27" borderId="10" applyNumberFormat="0" applyAlignment="0" applyProtection="0"/>
    <xf numFmtId="0" fontId="39" fillId="40" borderId="10" applyNumberFormat="0" applyAlignment="0" applyProtection="0"/>
    <xf numFmtId="221" fontId="204" fillId="51" borderId="0">
      <alignment horizontal="center" vertical="top" wrapText="1"/>
    </xf>
    <xf numFmtId="221" fontId="204" fillId="51" borderId="0">
      <alignment horizontal="center" vertical="top" wrapText="1"/>
    </xf>
    <xf numFmtId="0" fontId="4" fillId="0" borderId="0"/>
    <xf numFmtId="0" fontId="25" fillId="24" borderId="0" applyNumberFormat="0" applyBorder="0" applyAlignment="0" applyProtection="0"/>
    <xf numFmtId="0" fontId="25" fillId="28" borderId="0" applyNumberFormat="0" applyBorder="0" applyAlignment="0" applyProtection="0"/>
    <xf numFmtId="0" fontId="25" fillId="18"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171" fontId="4" fillId="0" borderId="0" applyFont="0" applyFill="0" applyBorder="0" applyAlignment="0" applyProtection="0"/>
    <xf numFmtId="228" fontId="209" fillId="0" borderId="0">
      <protection locked="0"/>
    </xf>
    <xf numFmtId="0" fontId="178" fillId="0" borderId="0"/>
    <xf numFmtId="0" fontId="45" fillId="3" borderId="14">
      <alignment horizontal="center" vertical="center"/>
    </xf>
    <xf numFmtId="0" fontId="212" fillId="3" borderId="0">
      <alignment vertical="center" wrapText="1"/>
    </xf>
    <xf numFmtId="0" fontId="212" fillId="3" borderId="0">
      <alignment vertical="center" wrapText="1"/>
    </xf>
    <xf numFmtId="172" fontId="4" fillId="0" borderId="0" applyFont="0" applyFill="0" applyBorder="0" applyAlignment="0" applyProtection="0"/>
    <xf numFmtId="172" fontId="4" fillId="0" borderId="0" applyFont="0" applyFill="0" applyBorder="0" applyAlignment="0" applyProtection="0"/>
    <xf numFmtId="0" fontId="153" fillId="2" borderId="0" applyFill="0"/>
    <xf numFmtId="0" fontId="153" fillId="2" borderId="0" applyFill="0"/>
    <xf numFmtId="0" fontId="153" fillId="2" borderId="0" applyFill="0"/>
    <xf numFmtId="15" fontId="6" fillId="0" borderId="0">
      <alignment horizontal="right" vertical="center"/>
    </xf>
    <xf numFmtId="15" fontId="6" fillId="0" borderId="0">
      <alignment horizontal="right" vertical="center"/>
    </xf>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37" fontId="49" fillId="0" borderId="4">
      <alignment horizontal="right" vertical="top" wrapText="1"/>
      <protection locked="0"/>
    </xf>
    <xf numFmtId="37" fontId="49" fillId="0" borderId="4">
      <alignment horizontal="right" vertical="top" wrapText="1"/>
      <protection locked="0"/>
    </xf>
    <xf numFmtId="37" fontId="49" fillId="0" borderId="4">
      <alignment horizontal="right" vertical="top" wrapText="1"/>
      <protection locked="0"/>
    </xf>
    <xf numFmtId="281" fontId="4" fillId="0" borderId="0" applyFon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308" fillId="0" borderId="0" applyNumberFormat="0" applyFill="0" applyBorder="0" applyAlignment="0" applyProtection="0"/>
    <xf numFmtId="0" fontId="124" fillId="0" borderId="0"/>
    <xf numFmtId="171" fontId="4" fillId="0" borderId="0" applyFont="0" applyFill="0" applyBorder="0" applyAlignment="0" applyProtection="0"/>
    <xf numFmtId="0" fontId="21" fillId="0" borderId="0"/>
    <xf numFmtId="176" fontId="4" fillId="0" borderId="0" applyFont="0" applyFill="0" applyBorder="0" applyAlignment="0" applyProtection="0"/>
    <xf numFmtId="0" fontId="45" fillId="3" borderId="38" applyProtection="0">
      <alignment horizontal="center" wrapText="1"/>
      <protection locked="0"/>
    </xf>
    <xf numFmtId="49" fontId="159" fillId="2" borderId="97" applyNumberFormat="0" applyFill="0" applyAlignment="0">
      <alignment horizontal="left"/>
    </xf>
    <xf numFmtId="49" fontId="159" fillId="2" borderId="97" applyNumberFormat="0" applyFill="0" applyAlignment="0">
      <alignment horizontal="left"/>
    </xf>
    <xf numFmtId="49" fontId="159" fillId="2" borderId="97" applyNumberFormat="0" applyFill="0" applyAlignment="0">
      <alignment horizontal="left"/>
    </xf>
    <xf numFmtId="0" fontId="96" fillId="3" borderId="33" applyProtection="0">
      <alignment horizontal="centerContinuous"/>
      <protection locked="0"/>
    </xf>
    <xf numFmtId="1" fontId="179" fillId="90" borderId="61" applyNumberFormat="0" applyBorder="0" applyAlignment="0">
      <alignment horizontal="centerContinuous" vertical="center"/>
      <protection locked="0"/>
    </xf>
    <xf numFmtId="0" fontId="96" fillId="3" borderId="33" applyProtection="0">
      <alignment horizontal="centerContinuous"/>
      <protection locked="0"/>
    </xf>
    <xf numFmtId="0" fontId="45" fillId="3" borderId="38" applyProtection="0">
      <alignment horizontal="center" wrapText="1"/>
      <protection locked="0"/>
    </xf>
    <xf numFmtId="282" fontId="49" fillId="0" borderId="0" applyFont="0" applyFill="0" applyBorder="0" applyProtection="0"/>
    <xf numFmtId="0" fontId="64" fillId="86" borderId="0" applyNumberFormat="0" applyBorder="0" applyAlignment="0" applyProtection="0"/>
    <xf numFmtId="0" fontId="65" fillId="49" borderId="0" applyNumberFormat="0" applyBorder="0" applyAlignment="0" applyProtection="0"/>
    <xf numFmtId="0" fontId="205" fillId="0" borderId="27" applyNumberFormat="0" applyFill="0" applyAlignment="0" applyProtection="0"/>
    <xf numFmtId="228" fontId="209" fillId="0" borderId="0">
      <protection locked="0"/>
    </xf>
    <xf numFmtId="0" fontId="164" fillId="0" borderId="56" applyNumberFormat="0" applyFill="0" applyAlignment="0" applyProtection="0"/>
    <xf numFmtId="0" fontId="205" fillId="0" borderId="27" applyNumberFormat="0" applyFill="0" applyAlignment="0" applyProtection="0"/>
    <xf numFmtId="0" fontId="205" fillId="0" borderId="27" applyNumberFormat="0" applyFill="0" applyAlignment="0" applyProtection="0"/>
    <xf numFmtId="0" fontId="205" fillId="0" borderId="27" applyNumberFormat="0" applyFill="0" applyAlignment="0" applyProtection="0"/>
    <xf numFmtId="228" fontId="209" fillId="0" borderId="0">
      <protection locked="0"/>
    </xf>
    <xf numFmtId="0" fontId="205" fillId="0" borderId="27" applyNumberFormat="0" applyFill="0" applyAlignment="0" applyProtection="0"/>
    <xf numFmtId="0" fontId="164" fillId="0" borderId="56" applyNumberFormat="0" applyFill="0" applyAlignment="0" applyProtection="0"/>
    <xf numFmtId="0" fontId="206" fillId="0" borderId="28" applyNumberFormat="0" applyFill="0" applyAlignment="0" applyProtection="0"/>
    <xf numFmtId="228" fontId="209" fillId="0" borderId="0">
      <protection locked="0"/>
    </xf>
    <xf numFmtId="0" fontId="165" fillId="0" borderId="28" applyNumberFormat="0" applyFill="0" applyAlignment="0" applyProtection="0"/>
    <xf numFmtId="0" fontId="206" fillId="0" borderId="28" applyNumberFormat="0" applyFill="0" applyAlignment="0" applyProtection="0"/>
    <xf numFmtId="0" fontId="206" fillId="0" borderId="28" applyNumberFormat="0" applyFill="0" applyAlignment="0" applyProtection="0"/>
    <xf numFmtId="0" fontId="206" fillId="0" borderId="28" applyNumberFormat="0" applyFill="0" applyAlignment="0" applyProtection="0"/>
    <xf numFmtId="228" fontId="209" fillId="0" borderId="0">
      <protection locked="0"/>
    </xf>
    <xf numFmtId="0" fontId="206" fillId="0" borderId="28" applyNumberFormat="0" applyFill="0" applyAlignment="0" applyProtection="0"/>
    <xf numFmtId="0" fontId="165" fillId="0" borderId="28" applyNumberFormat="0" applyFill="0" applyAlignment="0" applyProtection="0"/>
    <xf numFmtId="0" fontId="25" fillId="85" borderId="0" applyNumberFormat="0" applyBorder="0" applyAlignment="0" applyProtection="0"/>
    <xf numFmtId="0" fontId="166" fillId="0" borderId="57" applyNumberFormat="0" applyFill="0" applyAlignment="0" applyProtection="0"/>
    <xf numFmtId="0" fontId="207" fillId="0" borderId="29" applyNumberFormat="0" applyFill="0" applyAlignment="0" applyProtection="0"/>
    <xf numFmtId="0" fontId="166" fillId="0" borderId="57" applyNumberFormat="0" applyFill="0" applyAlignment="0" applyProtection="0"/>
    <xf numFmtId="0" fontId="207" fillId="0" borderId="0" applyNumberFormat="0" applyFill="0" applyBorder="0" applyAlignment="0" applyProtection="0"/>
    <xf numFmtId="0" fontId="166" fillId="0" borderId="0" applyNumberFormat="0" applyFill="0" applyBorder="0" applyAlignment="0" applyProtection="0"/>
    <xf numFmtId="0" fontId="277" fillId="0" borderId="0">
      <protection locked="0"/>
    </xf>
    <xf numFmtId="0" fontId="3" fillId="0" borderId="0"/>
    <xf numFmtId="0" fontId="222" fillId="0" borderId="0">
      <protection locked="0"/>
    </xf>
    <xf numFmtId="0" fontId="3" fillId="0" borderId="0"/>
    <xf numFmtId="0" fontId="277" fillId="0" borderId="0">
      <protection locked="0"/>
    </xf>
    <xf numFmtId="0" fontId="222" fillId="0" borderId="0">
      <protection locked="0"/>
    </xf>
    <xf numFmtId="0" fontId="309" fillId="0" borderId="0" applyNumberFormat="0" applyFill="0" applyBorder="0" applyAlignment="0" applyProtection="0">
      <alignment vertical="top"/>
      <protection locked="0"/>
    </xf>
    <xf numFmtId="0" fontId="310" fillId="0" borderId="0" applyNumberFormat="0" applyFill="0" applyBorder="0" applyAlignment="0" applyProtection="0">
      <alignment vertical="top"/>
      <protection locked="0"/>
    </xf>
    <xf numFmtId="0" fontId="167" fillId="35" borderId="5" applyNumberFormat="0" applyAlignment="0" applyProtection="0"/>
    <xf numFmtId="0" fontId="311" fillId="20" borderId="5" applyNumberFormat="0" applyAlignment="0" applyProtection="0"/>
    <xf numFmtId="0" fontId="311" fillId="20" borderId="5" applyNumberFormat="0" applyAlignment="0" applyProtection="0"/>
    <xf numFmtId="0" fontId="311" fillId="20" borderId="5" applyNumberFormat="0" applyAlignment="0" applyProtection="0"/>
    <xf numFmtId="0" fontId="223" fillId="3" borderId="2">
      <alignment vertical="top" wrapText="1"/>
    </xf>
    <xf numFmtId="0" fontId="223" fillId="3" borderId="2">
      <alignment vertical="top" wrapText="1"/>
    </xf>
    <xf numFmtId="0" fontId="224" fillId="0" borderId="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3" fillId="0" borderId="0"/>
    <xf numFmtId="0" fontId="23" fillId="18" borderId="0" applyNumberFormat="0" applyBorder="0" applyAlignment="0" applyProtection="0"/>
    <xf numFmtId="0" fontId="23" fillId="18" borderId="0" applyNumberFormat="0" applyBorder="0" applyAlignment="0" applyProtection="0"/>
    <xf numFmtId="0" fontId="3" fillId="0" borderId="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81" fillId="19" borderId="26" applyNumberFormat="0" applyAlignment="0" applyProtection="0"/>
    <xf numFmtId="0" fontId="81" fillId="19" borderId="26" applyNumberFormat="0" applyAlignment="0" applyProtection="0"/>
    <xf numFmtId="0" fontId="81" fillId="19" borderId="26" applyNumberFormat="0" applyAlignment="0" applyProtection="0"/>
    <xf numFmtId="0" fontId="3" fillId="0" borderId="0"/>
    <xf numFmtId="0" fontId="37" fillId="19" borderId="5" applyNumberFormat="0" applyAlignment="0" applyProtection="0"/>
    <xf numFmtId="0" fontId="37" fillId="19" borderId="5" applyNumberFormat="0" applyAlignment="0" applyProtection="0"/>
    <xf numFmtId="0" fontId="21" fillId="13" borderId="17" applyNumberFormat="0" applyFont="0" applyAlignment="0" applyProtection="0"/>
    <xf numFmtId="0" fontId="4" fillId="13" borderId="17" applyNumberFormat="0" applyFont="0" applyAlignment="0" applyProtection="0"/>
    <xf numFmtId="0" fontId="23" fillId="24" borderId="0" applyNumberFormat="0" applyBorder="0" applyAlignment="0" applyProtection="0"/>
    <xf numFmtId="0" fontId="23" fillId="28"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6" borderId="0" applyNumberFormat="0" applyBorder="0" applyAlignment="0" applyProtection="0"/>
    <xf numFmtId="0" fontId="65" fillId="49" borderId="0" applyNumberFormat="0" applyBorder="0" applyAlignment="0" applyProtection="0"/>
    <xf numFmtId="0" fontId="39" fillId="40" borderId="10" applyNumberFormat="0" applyAlignment="0" applyProtection="0"/>
    <xf numFmtId="0" fontId="202" fillId="0" borderId="20" applyNumberFormat="0" applyFill="0" applyAlignment="0" applyProtection="0"/>
    <xf numFmtId="0" fontId="168" fillId="0" borderId="23" applyNumberFormat="0" applyFill="0" applyAlignment="0" applyProtection="0"/>
    <xf numFmtId="0" fontId="29" fillId="16" borderId="0" applyNumberFormat="0" applyBorder="0" applyAlignment="0" applyProtection="0"/>
    <xf numFmtId="0" fontId="29" fillId="16" borderId="0" applyNumberFormat="0" applyBorder="0" applyAlignment="0" applyProtection="0"/>
    <xf numFmtId="0" fontId="227" fillId="0" borderId="3">
      <alignment horizontal="left"/>
      <protection locked="0"/>
    </xf>
    <xf numFmtId="0" fontId="227" fillId="0" borderId="3">
      <alignment horizontal="left"/>
      <protection locked="0"/>
    </xf>
    <xf numFmtId="283" fontId="27" fillId="51" borderId="7" applyFont="0" applyFill="0" applyBorder="0" applyAlignment="0" applyProtection="0">
      <alignment horizontal="right"/>
    </xf>
    <xf numFmtId="0" fontId="59" fillId="0" borderId="0" applyNumberForma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284" fontId="4" fillId="0" borderId="0">
      <alignment horizontal="left"/>
    </xf>
    <xf numFmtId="285" fontId="4" fillId="0" borderId="0" applyFont="0" applyFill="0" applyBorder="0" applyAlignment="0" applyProtection="0"/>
    <xf numFmtId="0" fontId="27" fillId="0" borderId="0"/>
    <xf numFmtId="220" fontId="4" fillId="0" borderId="0" applyNumberFormat="0" applyBorder="0" applyAlignment="0" applyProtection="0"/>
    <xf numFmtId="0" fontId="205" fillId="0" borderId="27" applyNumberFormat="0" applyFill="0" applyAlignment="0" applyProtection="0"/>
    <xf numFmtId="0" fontId="206" fillId="0" borderId="28" applyNumberFormat="0" applyFill="0" applyAlignment="0" applyProtection="0"/>
    <xf numFmtId="0" fontId="207" fillId="0" borderId="29" applyNumberFormat="0" applyFill="0" applyAlignment="0" applyProtection="0"/>
    <xf numFmtId="0" fontId="207" fillId="0" borderId="0" applyNumberFormat="0" applyFill="0" applyBorder="0" applyAlignment="0" applyProtection="0"/>
    <xf numFmtId="0" fontId="85" fillId="31" borderId="34">
      <alignment horizontal="center" vertical="center"/>
    </xf>
    <xf numFmtId="0" fontId="23" fillId="24" borderId="0" applyNumberFormat="0" applyBorder="0" applyAlignment="0" applyProtection="0"/>
    <xf numFmtId="0" fontId="23" fillId="28"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6" borderId="0" applyNumberFormat="0" applyBorder="0" applyAlignment="0" applyProtection="0"/>
    <xf numFmtId="0" fontId="21" fillId="13" borderId="17" applyNumberFormat="0" applyFont="0" applyAlignment="0" applyProtection="0"/>
    <xf numFmtId="0" fontId="205" fillId="0" borderId="27" applyNumberFormat="0" applyFill="0" applyAlignment="0" applyProtection="0"/>
    <xf numFmtId="0" fontId="205" fillId="0" borderId="27" applyNumberFormat="0" applyFill="0" applyAlignment="0" applyProtection="0"/>
    <xf numFmtId="0" fontId="206" fillId="0" borderId="28" applyNumberFormat="0" applyFill="0" applyAlignment="0" applyProtection="0"/>
    <xf numFmtId="0" fontId="206" fillId="0" borderId="28" applyNumberFormat="0" applyFill="0" applyAlignment="0" applyProtection="0"/>
    <xf numFmtId="0" fontId="207" fillId="0" borderId="29" applyNumberFormat="0" applyFill="0" applyAlignment="0" applyProtection="0"/>
    <xf numFmtId="0" fontId="207" fillId="0" borderId="29" applyNumberFormat="0" applyFill="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51" fillId="0" borderId="0"/>
    <xf numFmtId="0" fontId="4" fillId="0" borderId="0"/>
    <xf numFmtId="0" fontId="4" fillId="0" borderId="0"/>
    <xf numFmtId="0" fontId="4" fillId="0" borderId="0"/>
    <xf numFmtId="0" fontId="4" fillId="0" borderId="0"/>
    <xf numFmtId="0" fontId="91" fillId="35" borderId="0" applyNumberFormat="0" applyBorder="0" applyAlignment="0" applyProtection="0"/>
    <xf numFmtId="0" fontId="91" fillId="57" borderId="0" applyNumberFormat="0" applyBorder="0" applyAlignment="0" applyProtection="0"/>
    <xf numFmtId="0" fontId="92" fillId="57" borderId="0" applyNumberFormat="0" applyBorder="0" applyAlignment="0" applyProtection="0"/>
    <xf numFmtId="0" fontId="92" fillId="57" borderId="0" applyNumberFormat="0" applyBorder="0" applyAlignment="0" applyProtection="0"/>
    <xf numFmtId="0" fontId="92" fillId="57" borderId="0" applyNumberFormat="0" applyBorder="0" applyAlignment="0" applyProtection="0"/>
    <xf numFmtId="0" fontId="92" fillId="57" borderId="0" applyNumberFormat="0" applyBorder="0" applyAlignment="0" applyProtection="0"/>
    <xf numFmtId="0" fontId="4" fillId="0" borderId="0"/>
    <xf numFmtId="0" fontId="4" fillId="0" borderId="0"/>
    <xf numFmtId="178" fontId="4" fillId="0" borderId="0"/>
    <xf numFmtId="0" fontId="4" fillId="0" borderId="0"/>
    <xf numFmtId="0" fontId="4" fillId="0" borderId="0"/>
    <xf numFmtId="0" fontId="4" fillId="0" borderId="0"/>
    <xf numFmtId="0" fontId="209" fillId="0" borderId="0"/>
    <xf numFmtId="0" fontId="4" fillId="0" borderId="0"/>
    <xf numFmtId="0" fontId="4" fillId="0" borderId="0"/>
    <xf numFmtId="0" fontId="4" fillId="0" borderId="0"/>
    <xf numFmtId="0" fontId="4" fillId="0" borderId="0"/>
    <xf numFmtId="0" fontId="4" fillId="0" borderId="0"/>
    <xf numFmtId="0" fontId="49" fillId="2" borderId="0"/>
    <xf numFmtId="0" fontId="4" fillId="0" borderId="0"/>
    <xf numFmtId="0" fontId="4" fillId="0" borderId="0"/>
    <xf numFmtId="0" fontId="124" fillId="0" borderId="0"/>
    <xf numFmtId="0" fontId="21" fillId="0" borderId="0"/>
    <xf numFmtId="0" fontId="230" fillId="0"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27" fillId="0" borderId="0"/>
    <xf numFmtId="0" fontId="51" fillId="0" borderId="0"/>
    <xf numFmtId="0" fontId="27" fillId="0" borderId="0"/>
    <xf numFmtId="0" fontId="51" fillId="0" borderId="0"/>
    <xf numFmtId="0" fontId="51" fillId="0" borderId="0"/>
    <xf numFmtId="0" fontId="51" fillId="0" borderId="0"/>
    <xf numFmtId="0" fontId="51" fillId="0" borderId="0"/>
    <xf numFmtId="0" fontId="51" fillId="0" borderId="0"/>
    <xf numFmtId="0" fontId="51" fillId="0" borderId="0"/>
    <xf numFmtId="0" fontId="187" fillId="0" borderId="0"/>
    <xf numFmtId="0" fontId="51" fillId="0" borderId="0"/>
    <xf numFmtId="0" fontId="50" fillId="0" borderId="2" applyNumberFormat="0" applyFill="0" applyBorder="0" applyAlignment="0" applyProtection="0">
      <alignment horizontal="right"/>
    </xf>
    <xf numFmtId="0" fontId="96" fillId="3" borderId="33" applyProtection="0">
      <alignment horizontal="centerContinuous"/>
      <protection locked="0"/>
    </xf>
    <xf numFmtId="0" fontId="282" fillId="0" borderId="0"/>
    <xf numFmtId="0" fontId="173" fillId="0" borderId="0"/>
    <xf numFmtId="0" fontId="4" fillId="0" borderId="0"/>
    <xf numFmtId="0" fontId="4" fillId="0" borderId="0"/>
    <xf numFmtId="0" fontId="4" fillId="0" borderId="0"/>
    <xf numFmtId="0" fontId="66" fillId="0" borderId="0"/>
    <xf numFmtId="0" fontId="4" fillId="0" borderId="0"/>
    <xf numFmtId="0" fontId="4" fillId="0" borderId="0"/>
    <xf numFmtId="0" fontId="4" fillId="0" borderId="0"/>
    <xf numFmtId="0" fontId="51" fillId="0" borderId="0"/>
    <xf numFmtId="0" fontId="4" fillId="0" borderId="0"/>
    <xf numFmtId="0" fontId="4" fillId="0" borderId="0"/>
    <xf numFmtId="178" fontId="4" fillId="0" borderId="0"/>
    <xf numFmtId="0" fontId="4" fillId="0" borderId="0"/>
    <xf numFmtId="178" fontId="4" fillId="0" borderId="0"/>
    <xf numFmtId="0" fontId="51" fillId="0" borderId="0"/>
    <xf numFmtId="0" fontId="51" fillId="0" borderId="0"/>
    <xf numFmtId="0" fontId="4" fillId="0" borderId="0"/>
    <xf numFmtId="0" fontId="27" fillId="13" borderId="17" applyNumberFormat="0" applyFon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08" fontId="4" fillId="0" borderId="0"/>
    <xf numFmtId="0" fontId="4" fillId="0" borderId="0"/>
    <xf numFmtId="236" fontId="4" fillId="0" borderId="0" applyFont="0"/>
    <xf numFmtId="236" fontId="4" fillId="0" borderId="0" applyFont="0"/>
    <xf numFmtId="37" fontId="6" fillId="0" borderId="0">
      <alignment horizontal="right" vertical="center"/>
    </xf>
    <xf numFmtId="37" fontId="6" fillId="0" borderId="0">
      <alignment horizontal="right" vertical="center"/>
    </xf>
    <xf numFmtId="37" fontId="6" fillId="0" borderId="0">
      <alignment horizontal="right" vertical="center"/>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21" fillId="13" borderId="17" applyNumberFormat="0" applyFont="0" applyAlignment="0" applyProtection="0"/>
    <xf numFmtId="0" fontId="60" fillId="0" borderId="0" applyNumberFormat="0" applyFill="0" applyBorder="0" applyAlignment="0" applyProtection="0"/>
    <xf numFmtId="0" fontId="132" fillId="73" borderId="26" applyNumberFormat="0" applyAlignment="0" applyProtection="0"/>
    <xf numFmtId="0" fontId="81" fillId="19" borderId="26" applyNumberFormat="0" applyAlignment="0" applyProtection="0"/>
    <xf numFmtId="0" fontId="132" fillId="73" borderId="26" applyNumberFormat="0" applyAlignment="0" applyProtection="0"/>
    <xf numFmtId="9" fontId="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59" fillId="0" borderId="0" applyNumberFormat="0" applyFill="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6" borderId="0" applyNumberFormat="0" applyBorder="0" applyAlignment="0" applyProtection="0"/>
    <xf numFmtId="0" fontId="202" fillId="0" borderId="20" applyNumberFormat="0" applyFill="0" applyAlignment="0" applyProtection="0"/>
    <xf numFmtId="0" fontId="202" fillId="0" borderId="20" applyNumberFormat="0" applyFill="0" applyAlignment="0" applyProtection="0"/>
    <xf numFmtId="0" fontId="4" fillId="13" borderId="17" applyNumberFormat="0" applyFont="0" applyAlignment="0" applyProtection="0"/>
    <xf numFmtId="0" fontId="4" fillId="13" borderId="17" applyNumberFormat="0" applyFont="0" applyAlignment="0" applyProtection="0"/>
    <xf numFmtId="0" fontId="202" fillId="0" borderId="20" applyNumberFormat="0" applyFill="0" applyAlignment="0" applyProtection="0"/>
    <xf numFmtId="0" fontId="39" fillId="40" borderId="10" applyNumberFormat="0" applyAlignment="0" applyProtection="0"/>
    <xf numFmtId="0" fontId="39" fillId="40" borderId="10" applyNumberFormat="0" applyAlignment="0" applyProtection="0"/>
    <xf numFmtId="0" fontId="39" fillId="40" borderId="10" applyNumberFormat="0" applyAlignment="0" applyProtection="0"/>
    <xf numFmtId="0" fontId="37" fillId="19" borderId="5" applyNumberFormat="0" applyAlignment="0" applyProtection="0"/>
    <xf numFmtId="0" fontId="231" fillId="0" borderId="3" applyNumberFormat="0" applyFill="0" applyBorder="0" applyAlignment="0" applyProtection="0">
      <protection hidden="1"/>
    </xf>
    <xf numFmtId="0" fontId="231" fillId="0" borderId="3" applyNumberFormat="0" applyFill="0" applyBorder="0" applyAlignment="0" applyProtection="0">
      <protection hidden="1"/>
    </xf>
    <xf numFmtId="0" fontId="29" fillId="16" borderId="0" applyNumberFormat="0" applyBorder="0" applyAlignment="0" applyProtection="0"/>
    <xf numFmtId="4" fontId="35" fillId="60" borderId="26" applyNumberFormat="0" applyProtection="0">
      <alignment vertical="center"/>
    </xf>
    <xf numFmtId="4" fontId="101" fillId="60" borderId="41" applyNumberFormat="0" applyProtection="0">
      <alignment vertical="center"/>
    </xf>
    <xf numFmtId="4" fontId="104" fillId="60" borderId="26" applyNumberFormat="0" applyProtection="0">
      <alignment vertical="center"/>
    </xf>
    <xf numFmtId="4" fontId="100" fillId="60" borderId="41" applyNumberFormat="0" applyProtection="0">
      <alignment horizontal="left" vertical="center" indent="1"/>
    </xf>
    <xf numFmtId="4" fontId="35" fillId="60" borderId="26" applyNumberFormat="0" applyProtection="0">
      <alignment horizontal="left" vertical="center" indent="1"/>
    </xf>
    <xf numFmtId="4" fontId="35" fillId="60" borderId="26" applyNumberFormat="0" applyProtection="0">
      <alignment horizontal="left" vertical="center" indent="1"/>
    </xf>
    <xf numFmtId="4" fontId="35" fillId="60" borderId="26" applyNumberFormat="0" applyProtection="0">
      <alignment horizontal="left" vertical="center" indent="1"/>
    </xf>
    <xf numFmtId="4" fontId="100" fillId="61" borderId="0" applyNumberFormat="0" applyProtection="0">
      <alignment horizontal="left" vertical="center" indent="1"/>
    </xf>
    <xf numFmtId="4" fontId="100" fillId="61" borderId="0" applyNumberFormat="0" applyProtection="0">
      <alignment horizontal="left" vertical="center" indent="1"/>
    </xf>
    <xf numFmtId="0" fontId="4" fillId="118" borderId="26" applyNumberFormat="0" applyProtection="0">
      <alignment horizontal="left" vertical="center" indent="1"/>
    </xf>
    <xf numFmtId="0" fontId="4" fillId="118" borderId="26" applyNumberFormat="0" applyProtection="0">
      <alignment horizontal="left" vertical="center" indent="1"/>
    </xf>
    <xf numFmtId="0" fontId="4" fillId="118" borderId="26" applyNumberFormat="0" applyProtection="0">
      <alignment horizontal="left" vertical="center" indent="1"/>
    </xf>
    <xf numFmtId="4" fontId="35" fillId="119" borderId="26" applyNumberFormat="0" applyProtection="0">
      <alignment horizontal="right" vertical="center"/>
    </xf>
    <xf numFmtId="4" fontId="35" fillId="116" borderId="26" applyNumberFormat="0" applyProtection="0">
      <alignment horizontal="right" vertical="center"/>
    </xf>
    <xf numFmtId="4" fontId="35" fillId="120" borderId="26" applyNumberFormat="0" applyProtection="0">
      <alignment horizontal="right" vertical="center"/>
    </xf>
    <xf numFmtId="4" fontId="35" fillId="72" borderId="26" applyNumberFormat="0" applyProtection="0">
      <alignment horizontal="right" vertical="center"/>
    </xf>
    <xf numFmtId="4" fontId="35" fillId="117" borderId="26" applyNumberFormat="0" applyProtection="0">
      <alignment horizontal="right" vertical="center"/>
    </xf>
    <xf numFmtId="4" fontId="35" fillId="121" borderId="26" applyNumberFormat="0" applyProtection="0">
      <alignment horizontal="right" vertical="center"/>
    </xf>
    <xf numFmtId="4" fontId="35" fillId="94" borderId="26" applyNumberFormat="0" applyProtection="0">
      <alignment horizontal="right" vertical="center"/>
    </xf>
    <xf numFmtId="4" fontId="35" fillId="122" borderId="26" applyNumberFormat="0" applyProtection="0">
      <alignment horizontal="right" vertical="center"/>
    </xf>
    <xf numFmtId="4" fontId="35" fillId="71" borderId="26" applyNumberFormat="0" applyProtection="0">
      <alignment horizontal="right" vertical="center"/>
    </xf>
    <xf numFmtId="4" fontId="100" fillId="123" borderId="26" applyNumberFormat="0" applyProtection="0">
      <alignment horizontal="left" vertical="center" indent="1"/>
    </xf>
    <xf numFmtId="4" fontId="35" fillId="90" borderId="80" applyNumberFormat="0" applyProtection="0">
      <alignment horizontal="left" vertical="center" indent="1"/>
    </xf>
    <xf numFmtId="4" fontId="102" fillId="65" borderId="0" applyNumberFormat="0" applyProtection="0">
      <alignment horizontal="left" vertical="center" indent="1"/>
    </xf>
    <xf numFmtId="0" fontId="27" fillId="118" borderId="26" applyNumberFormat="0" applyProtection="0">
      <alignment horizontal="left" vertical="center" indent="1"/>
    </xf>
    <xf numFmtId="0" fontId="4" fillId="118" borderId="26" applyNumberFormat="0" applyProtection="0">
      <alignment horizontal="left" vertical="center" indent="1"/>
    </xf>
    <xf numFmtId="0" fontId="4" fillId="118" borderId="26" applyNumberFormat="0" applyProtection="0">
      <alignment horizontal="left" vertical="center" indent="1"/>
    </xf>
    <xf numFmtId="0" fontId="4" fillId="118" borderId="26" applyNumberFormat="0" applyProtection="0">
      <alignment horizontal="left" vertical="center" indent="1"/>
    </xf>
    <xf numFmtId="4" fontId="35" fillId="90" borderId="26" applyNumberFormat="0" applyProtection="0">
      <alignment horizontal="left" vertical="center" indent="1"/>
    </xf>
    <xf numFmtId="4" fontId="5" fillId="42" borderId="0" applyNumberFormat="0" applyProtection="0">
      <alignment horizontal="left" vertical="center" indent="1"/>
    </xf>
    <xf numFmtId="4" fontId="5" fillId="90" borderId="26" applyNumberFormat="0" applyProtection="0">
      <alignment horizontal="left" vertical="center" indent="1"/>
    </xf>
    <xf numFmtId="4" fontId="5" fillId="90" borderId="26" applyNumberFormat="0" applyProtection="0">
      <alignment horizontal="left" vertical="center" indent="1"/>
    </xf>
    <xf numFmtId="4" fontId="5" fillId="90" borderId="26" applyNumberFormat="0" applyProtection="0">
      <alignment horizontal="left" vertical="center" indent="1"/>
    </xf>
    <xf numFmtId="4" fontId="5" fillId="61" borderId="0" applyNumberFormat="0" applyProtection="0">
      <alignment horizontal="left" vertical="center" indent="1"/>
    </xf>
    <xf numFmtId="4" fontId="5" fillId="61" borderId="0" applyNumberFormat="0" applyProtection="0">
      <alignment horizontal="left" vertical="center" indent="1"/>
    </xf>
    <xf numFmtId="4" fontId="35" fillId="88" borderId="26" applyNumberFormat="0" applyProtection="0">
      <alignment horizontal="left" vertical="center" indent="1"/>
    </xf>
    <xf numFmtId="4" fontId="5" fillId="61" borderId="0" applyNumberFormat="0" applyProtection="0">
      <alignment horizontal="left" vertical="center" indent="1"/>
    </xf>
    <xf numFmtId="4" fontId="5" fillId="88" borderId="26" applyNumberFormat="0" applyProtection="0">
      <alignment horizontal="left" vertical="center" indent="1"/>
    </xf>
    <xf numFmtId="4" fontId="5" fillId="88" borderId="26"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88" borderId="26" applyNumberFormat="0" applyProtection="0">
      <alignment horizontal="left" vertical="center" indent="1"/>
    </xf>
    <xf numFmtId="0" fontId="4" fillId="65" borderId="41" applyNumberFormat="0" applyProtection="0">
      <alignment horizontal="left" vertical="top" indent="1"/>
    </xf>
    <xf numFmtId="0" fontId="4" fillId="65" borderId="41" applyNumberFormat="0" applyProtection="0">
      <alignment horizontal="left" vertical="top" indent="1"/>
    </xf>
    <xf numFmtId="0" fontId="4" fillId="88" borderId="26"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87" borderId="26" applyNumberFormat="0" applyProtection="0">
      <alignment horizontal="left" vertical="center" indent="1"/>
    </xf>
    <xf numFmtId="0" fontId="4" fillId="61" borderId="41" applyNumberFormat="0" applyProtection="0">
      <alignment horizontal="left" vertical="top" indent="1"/>
    </xf>
    <xf numFmtId="0" fontId="4" fillId="61" borderId="41" applyNumberFormat="0" applyProtection="0">
      <alignment horizontal="left" vertical="top" indent="1"/>
    </xf>
    <xf numFmtId="0" fontId="4" fillId="87" borderId="26"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4" fillId="66" borderId="41" applyNumberFormat="0" applyProtection="0">
      <alignment horizontal="left" vertical="top" indent="1"/>
    </xf>
    <xf numFmtId="0" fontId="4" fillId="3" borderId="26"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67" borderId="41" applyNumberFormat="0" applyProtection="0">
      <alignment horizontal="left" vertical="top" indent="1"/>
    </xf>
    <xf numFmtId="0" fontId="4" fillId="67" borderId="41" applyNumberFormat="0" applyProtection="0">
      <alignment horizontal="left" vertical="top" indent="1"/>
    </xf>
    <xf numFmtId="0" fontId="4" fillId="118" borderId="26" applyNumberFormat="0" applyProtection="0">
      <alignment horizontal="left" vertical="center" indent="1"/>
    </xf>
    <xf numFmtId="0" fontId="51" fillId="0" borderId="0"/>
    <xf numFmtId="4" fontId="35" fillId="51" borderId="41" applyNumberFormat="0" applyProtection="0">
      <alignment vertical="center"/>
    </xf>
    <xf numFmtId="4" fontId="35" fillId="51" borderId="26" applyNumberFormat="0" applyProtection="0">
      <alignment vertical="center"/>
    </xf>
    <xf numFmtId="4" fontId="104" fillId="51" borderId="41" applyNumberFormat="0" applyProtection="0">
      <alignment vertical="center"/>
    </xf>
    <xf numFmtId="4" fontId="104" fillId="51" borderId="26" applyNumberFormat="0" applyProtection="0">
      <alignment vertical="center"/>
    </xf>
    <xf numFmtId="4" fontId="35" fillId="51" borderId="41" applyNumberFormat="0" applyProtection="0">
      <alignment horizontal="left" vertical="center" indent="1"/>
    </xf>
    <xf numFmtId="4" fontId="35" fillId="51" borderId="26" applyNumberFormat="0" applyProtection="0">
      <alignment horizontal="left" vertical="center" indent="1"/>
    </xf>
    <xf numFmtId="0" fontId="35" fillId="51" borderId="41" applyNumberFormat="0" applyProtection="0">
      <alignment horizontal="left" vertical="top" indent="1"/>
    </xf>
    <xf numFmtId="4" fontId="35" fillId="51" borderId="26" applyNumberFormat="0" applyProtection="0">
      <alignment horizontal="left" vertical="center" indent="1"/>
    </xf>
    <xf numFmtId="4" fontId="35" fillId="90" borderId="26" applyNumberFormat="0" applyProtection="0">
      <alignment horizontal="right" vertical="center"/>
    </xf>
    <xf numFmtId="4" fontId="35" fillId="90" borderId="26" applyNumberFormat="0" applyProtection="0">
      <alignment horizontal="right" vertical="center"/>
    </xf>
    <xf numFmtId="4" fontId="104" fillId="90" borderId="26" applyNumberFormat="0" applyProtection="0">
      <alignment horizontal="right" vertical="center"/>
    </xf>
    <xf numFmtId="0" fontId="4" fillId="118" borderId="26" applyNumberFormat="0" applyProtection="0">
      <alignment horizontal="left" vertical="center" indent="1"/>
    </xf>
    <xf numFmtId="0" fontId="27" fillId="118" borderId="26" applyNumberFormat="0" applyProtection="0">
      <alignment horizontal="left" vertical="center" indent="1"/>
    </xf>
    <xf numFmtId="0" fontId="4" fillId="118" borderId="26" applyNumberFormat="0" applyProtection="0">
      <alignment horizontal="left" vertical="center" indent="1"/>
    </xf>
    <xf numFmtId="0" fontId="4" fillId="118" borderId="26" applyNumberFormat="0" applyProtection="0">
      <alignment horizontal="left" vertical="center" indent="1"/>
    </xf>
    <xf numFmtId="0" fontId="273" fillId="0" borderId="0"/>
    <xf numFmtId="4" fontId="105" fillId="68" borderId="0" applyNumberFormat="0" applyProtection="0">
      <alignment horizontal="left" vertical="center" indent="1"/>
    </xf>
    <xf numFmtId="0" fontId="267" fillId="0" borderId="0"/>
    <xf numFmtId="0" fontId="267" fillId="0" borderId="0"/>
    <xf numFmtId="4" fontId="106" fillId="90" borderId="26" applyNumberFormat="0" applyProtection="0">
      <alignment horizontal="right" vertical="center"/>
    </xf>
    <xf numFmtId="49" fontId="109" fillId="70" borderId="44"/>
    <xf numFmtId="49" fontId="109" fillId="70" borderId="0"/>
    <xf numFmtId="0" fontId="92" fillId="57" borderId="0" applyNumberFormat="0" applyBorder="0" applyAlignment="0" applyProtection="0"/>
    <xf numFmtId="0" fontId="29" fillId="16" borderId="0" applyNumberFormat="0" applyBorder="0" applyAlignment="0" applyProtection="0"/>
    <xf numFmtId="0" fontId="312" fillId="0" borderId="0" applyNumberFormat="0" applyFill="0" applyBorder="0" applyAlignment="0" applyProtection="0">
      <alignment vertical="top"/>
      <protection locked="0"/>
    </xf>
    <xf numFmtId="0" fontId="98" fillId="0" borderId="53" applyNumberFormat="0" applyFill="0" applyAlignment="0" applyProtection="0"/>
    <xf numFmtId="0" fontId="4" fillId="0" borderId="0"/>
    <xf numFmtId="0" fontId="4" fillId="0" borderId="0"/>
    <xf numFmtId="0" fontId="4" fillId="0" borderId="0"/>
    <xf numFmtId="0" fontId="27" fillId="0" borderId="0"/>
    <xf numFmtId="0" fontId="4" fillId="0" borderId="0"/>
    <xf numFmtId="0" fontId="5" fillId="0" borderId="0">
      <alignment vertical="top"/>
    </xf>
    <xf numFmtId="178" fontId="113" fillId="0" borderId="0"/>
    <xf numFmtId="178" fontId="113" fillId="0" borderId="0"/>
    <xf numFmtId="178" fontId="114" fillId="0" borderId="0"/>
    <xf numFmtId="0" fontId="21" fillId="0" borderId="0"/>
    <xf numFmtId="0" fontId="37" fillId="19" borderId="5" applyNumberFormat="0" applyAlignment="0" applyProtection="0"/>
    <xf numFmtId="9" fontId="4" fillId="0" borderId="0" applyFont="0" applyFill="0" applyBorder="0" applyAlignment="0" applyProtection="0"/>
    <xf numFmtId="9" fontId="51" fillId="0" borderId="0" applyFont="0" applyFill="0" applyBorder="0" applyAlignment="0" applyProtection="0"/>
    <xf numFmtId="0" fontId="4" fillId="0" borderId="0"/>
    <xf numFmtId="0" fontId="124" fillId="0" borderId="0"/>
    <xf numFmtId="0" fontId="175" fillId="0" borderId="0"/>
    <xf numFmtId="1" fontId="28" fillId="0" borderId="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34" fillId="0" borderId="0" applyNumberFormat="0" applyFill="0" applyBorder="0" applyAlignment="0" applyProtection="0"/>
    <xf numFmtId="0" fontId="133" fillId="0" borderId="0" applyNumberFormat="0" applyFill="0" applyBorder="0" applyAlignment="0" applyProtection="0"/>
    <xf numFmtId="0" fontId="60" fillId="0" borderId="0" applyNumberFormat="0" applyFill="0" applyBorder="0" applyAlignment="0" applyProtection="0"/>
    <xf numFmtId="0" fontId="4" fillId="0" borderId="0" applyNumberFormat="0">
      <alignment wrapText="1"/>
    </xf>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30" fillId="0" borderId="0" applyNumberFormat="0" applyFill="0" applyBorder="0" applyAlignment="0" applyProtection="0"/>
    <xf numFmtId="0" fontId="82" fillId="0" borderId="27" applyNumberFormat="0" applyFill="0" applyAlignment="0" applyProtection="0"/>
    <xf numFmtId="0" fontId="83" fillId="0" borderId="28" applyNumberFormat="0" applyFill="0" applyAlignment="0" applyProtection="0"/>
    <xf numFmtId="0" fontId="84" fillId="0" borderId="29" applyNumberFormat="0" applyFill="0" applyAlignment="0" applyProtection="0"/>
    <xf numFmtId="0" fontId="84" fillId="0" borderId="0" applyNumberFormat="0" applyFill="0" applyBorder="0" applyAlignment="0" applyProtection="0"/>
    <xf numFmtId="0" fontId="169" fillId="0" borderId="0" applyNumberFormat="0" applyFill="0" applyBorder="0" applyAlignment="0" applyProtection="0"/>
    <xf numFmtId="0" fontId="236" fillId="19" borderId="3"/>
    <xf numFmtId="0" fontId="236" fillId="19" borderId="3"/>
    <xf numFmtId="0" fontId="98" fillId="0" borderId="53" applyNumberFormat="0" applyFill="0" applyAlignment="0" applyProtection="0"/>
    <xf numFmtId="0" fontId="313" fillId="0" borderId="69">
      <protection locked="0"/>
    </xf>
    <xf numFmtId="0" fontId="313" fillId="0" borderId="69">
      <protection locked="0"/>
    </xf>
    <xf numFmtId="0" fontId="313" fillId="0" borderId="69">
      <protection locked="0"/>
    </xf>
    <xf numFmtId="0" fontId="313" fillId="0" borderId="69">
      <protection locked="0"/>
    </xf>
    <xf numFmtId="0" fontId="237" fillId="0" borderId="69">
      <protection locked="0"/>
    </xf>
    <xf numFmtId="0" fontId="53" fillId="0" borderId="58" applyNumberFormat="0" applyFill="0" applyAlignment="0" applyProtection="0"/>
    <xf numFmtId="0" fontId="98" fillId="0" borderId="53" applyNumberFormat="0" applyFill="0" applyAlignment="0" applyProtection="0"/>
    <xf numFmtId="0" fontId="237" fillId="0" borderId="69">
      <protection locked="0"/>
    </xf>
    <xf numFmtId="0" fontId="53" fillId="0" borderId="58" applyNumberFormat="0" applyFill="0" applyAlignment="0" applyProtection="0"/>
    <xf numFmtId="0" fontId="53" fillId="0" borderId="53" applyNumberFormat="0" applyFill="0" applyAlignment="0" applyProtection="0"/>
    <xf numFmtId="0" fontId="98" fillId="0" borderId="53" applyNumberFormat="0" applyFill="0" applyAlignment="0" applyProtection="0"/>
    <xf numFmtId="0" fontId="98" fillId="0" borderId="53" applyNumberFormat="0" applyFill="0" applyAlignment="0" applyProtection="0"/>
    <xf numFmtId="0" fontId="98" fillId="0" borderId="53" applyNumberFormat="0" applyFill="0" applyAlignment="0" applyProtection="0"/>
    <xf numFmtId="0" fontId="31" fillId="20" borderId="5" applyNumberFormat="0" applyAlignment="0" applyProtection="0"/>
    <xf numFmtId="0" fontId="31" fillId="20" borderId="5" applyNumberFormat="0" applyAlignment="0" applyProtection="0"/>
    <xf numFmtId="0" fontId="183" fillId="92" borderId="65" applyNumberFormat="0" applyAlignment="0"/>
    <xf numFmtId="0" fontId="183" fillId="92" borderId="65" applyNumberFormat="0" applyAlignment="0"/>
    <xf numFmtId="0" fontId="183" fillId="92" borderId="65" applyNumberFormat="0" applyAlignment="0"/>
    <xf numFmtId="0" fontId="183" fillId="92" borderId="65" applyNumberFormat="0" applyAlignment="0"/>
    <xf numFmtId="0" fontId="184" fillId="93" borderId="65" applyNumberFormat="0" applyFont="0" applyAlignment="0"/>
    <xf numFmtId="0" fontId="184" fillId="93" borderId="65" applyNumberFormat="0" applyFont="0" applyAlignment="0"/>
    <xf numFmtId="0" fontId="184" fillId="93" borderId="65" applyNumberFormat="0" applyFont="0" applyAlignment="0"/>
    <xf numFmtId="0" fontId="184" fillId="93" borderId="65" applyNumberFormat="0" applyFont="0" applyAlignment="0"/>
    <xf numFmtId="0" fontId="97" fillId="16" borderId="0" applyNumberFormat="0" applyBorder="0" applyAlignment="0" applyProtection="0"/>
    <xf numFmtId="0" fontId="64" fillId="49" borderId="0" applyNumberFormat="0" applyBorder="0" applyAlignment="0" applyProtection="0"/>
    <xf numFmtId="286" fontId="4" fillId="0" borderId="0" applyFont="0" applyFill="0" applyBorder="0" applyAlignment="0" applyProtection="0"/>
    <xf numFmtId="0" fontId="31" fillId="20" borderId="5" applyNumberFormat="0" applyAlignment="0" applyProtection="0"/>
    <xf numFmtId="0" fontId="98" fillId="0" borderId="53" applyNumberFormat="0" applyFill="0" applyAlignment="0" applyProtection="0"/>
    <xf numFmtId="0" fontId="31" fillId="20" borderId="5" applyNumberFormat="0" applyAlignment="0" applyProtection="0"/>
    <xf numFmtId="0" fontId="37" fillId="19" borderId="5" applyNumberFormat="0" applyAlignment="0" applyProtection="0"/>
    <xf numFmtId="0" fontId="81" fillId="19" borderId="26" applyNumberFormat="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134" fillId="0" borderId="0" applyNumberFormat="0" applyFill="0" applyBorder="0" applyAlignment="0" applyProtection="0"/>
    <xf numFmtId="1" fontId="4" fillId="0" borderId="0">
      <alignment horizontal="center"/>
    </xf>
    <xf numFmtId="1" fontId="4" fillId="0" borderId="0">
      <alignment horizontal="center"/>
    </xf>
    <xf numFmtId="0" fontId="29" fillId="16"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6" borderId="0" applyNumberFormat="0" applyBorder="0" applyAlignment="0" applyProtection="0"/>
    <xf numFmtId="0" fontId="4" fillId="0" borderId="0"/>
    <xf numFmtId="0" fontId="23" fillId="24" borderId="0" applyNumberFormat="0" applyBorder="0" applyAlignment="0" applyProtection="0"/>
    <xf numFmtId="0" fontId="23" fillId="28"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6" borderId="0" applyNumberFormat="0" applyBorder="0" applyAlignment="0" applyProtection="0"/>
    <xf numFmtId="0" fontId="277" fillId="0" borderId="0">
      <protection locked="0"/>
    </xf>
    <xf numFmtId="0" fontId="277" fillId="0" borderId="0">
      <protection locked="0"/>
    </xf>
    <xf numFmtId="0" fontId="31" fillId="20" borderId="5" applyNumberFormat="0" applyAlignment="0" applyProtection="0"/>
    <xf numFmtId="0" fontId="283" fillId="0" borderId="0"/>
    <xf numFmtId="0" fontId="4" fillId="0" borderId="0"/>
    <xf numFmtId="0" fontId="4" fillId="0" borderId="0"/>
    <xf numFmtId="4" fontId="5" fillId="88" borderId="26" applyNumberFormat="0" applyProtection="0">
      <alignment horizontal="left" vertical="center" indent="1"/>
    </xf>
    <xf numFmtId="0" fontId="4" fillId="88" borderId="26" applyNumberFormat="0" applyProtection="0">
      <alignment horizontal="left" vertical="center" indent="1"/>
    </xf>
    <xf numFmtId="0" fontId="4" fillId="87" borderId="26" applyNumberFormat="0" applyProtection="0">
      <alignment horizontal="left" vertical="center" indent="1"/>
    </xf>
    <xf numFmtId="0" fontId="4" fillId="87"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118" borderId="26" applyNumberFormat="0" applyProtection="0">
      <alignment horizontal="left" vertical="center" indent="1"/>
    </xf>
    <xf numFmtId="0" fontId="4" fillId="118" borderId="26" applyNumberFormat="0" applyProtection="0">
      <alignment horizontal="left" vertical="center" indent="1"/>
    </xf>
    <xf numFmtId="0" fontId="4" fillId="118" borderId="26" applyNumberFormat="0" applyProtection="0">
      <alignment horizontal="center" vertical="center" wrapText="1"/>
    </xf>
    <xf numFmtId="0" fontId="169" fillId="0" borderId="0" applyNumberFormat="0" applyFill="0" applyBorder="0" applyAlignment="0" applyProtection="0"/>
    <xf numFmtId="0" fontId="313" fillId="0" borderId="69">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28" fontId="209" fillId="0" borderId="0">
      <protection locked="0"/>
    </xf>
    <xf numFmtId="233" fontId="209" fillId="0" borderId="0">
      <protection locked="0"/>
    </xf>
    <xf numFmtId="0" fontId="4" fillId="0" borderId="0"/>
    <xf numFmtId="0" fontId="4" fillId="0" borderId="0"/>
    <xf numFmtId="178" fontId="4" fillId="0" borderId="0"/>
    <xf numFmtId="0" fontId="4" fillId="0" borderId="0"/>
    <xf numFmtId="0" fontId="4" fillId="0" borderId="0"/>
    <xf numFmtId="0" fontId="209"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51" fillId="0" borderId="0"/>
    <xf numFmtId="0" fontId="27" fillId="0" borderId="0"/>
    <xf numFmtId="0" fontId="51" fillId="0" borderId="0"/>
    <xf numFmtId="0" fontId="27" fillId="0" borderId="0"/>
    <xf numFmtId="0" fontId="51" fillId="0" borderId="0"/>
    <xf numFmtId="0" fontId="51" fillId="0" borderId="0"/>
    <xf numFmtId="0" fontId="51" fillId="0" borderId="0"/>
    <xf numFmtId="0" fontId="51" fillId="0" borderId="0"/>
    <xf numFmtId="0" fontId="51" fillId="0" borderId="0"/>
    <xf numFmtId="0" fontId="51" fillId="0" borderId="0"/>
    <xf numFmtId="0" fontId="28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96" fillId="3" borderId="33" applyProtection="0">
      <alignment horizontal="centerContinuous"/>
      <protection locked="0"/>
    </xf>
    <xf numFmtId="0" fontId="3" fillId="0" borderId="0"/>
    <xf numFmtId="0" fontId="3" fillId="0" borderId="0"/>
    <xf numFmtId="0" fontId="3" fillId="0" borderId="0"/>
    <xf numFmtId="0" fontId="3" fillId="0" borderId="0"/>
    <xf numFmtId="0" fontId="21" fillId="0" borderId="0"/>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187" fillId="0" borderId="0"/>
    <xf numFmtId="0" fontId="230" fillId="0" borderId="0">
      <alignment horizontal="left"/>
    </xf>
    <xf numFmtId="0" fontId="4" fillId="0" borderId="0"/>
    <xf numFmtId="0" fontId="124" fillId="0" borderId="0"/>
    <xf numFmtId="0" fontId="21" fillId="0" borderId="0"/>
    <xf numFmtId="0" fontId="157" fillId="0" borderId="0"/>
    <xf numFmtId="0" fontId="25" fillId="83" borderId="0" applyNumberFormat="0" applyBorder="0" applyAlignment="0" applyProtection="0"/>
    <xf numFmtId="0" fontId="25" fillId="27" borderId="0" applyNumberFormat="0" applyBorder="0" applyAlignment="0" applyProtection="0"/>
    <xf numFmtId="0" fontId="25" fillId="82" borderId="0" applyNumberFormat="0" applyBorder="0" applyAlignment="0" applyProtection="0"/>
    <xf numFmtId="0" fontId="25" fillId="80" borderId="0" applyNumberFormat="0" applyBorder="0" applyAlignment="0" applyProtection="0"/>
    <xf numFmtId="0" fontId="3" fillId="0" borderId="0"/>
    <xf numFmtId="0" fontId="3" fillId="0" borderId="0"/>
    <xf numFmtId="0" fontId="21" fillId="0" borderId="0"/>
    <xf numFmtId="0" fontId="96" fillId="3" borderId="33" applyProtection="0">
      <alignment horizontal="centerContinuous"/>
      <protection locked="0"/>
    </xf>
    <xf numFmtId="0" fontId="50" fillId="0" borderId="2" applyNumberFormat="0" applyFill="0" applyBorder="0" applyAlignment="0" applyProtection="0">
      <alignment horizontal="right"/>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 fillId="0" borderId="0"/>
    <xf numFmtId="0" fontId="3" fillId="0" borderId="0"/>
    <xf numFmtId="0" fontId="21" fillId="0" borderId="0"/>
    <xf numFmtId="0" fontId="21" fillId="0" borderId="0"/>
    <xf numFmtId="0" fontId="21" fillId="0" borderId="0"/>
    <xf numFmtId="0" fontId="4" fillId="0" borderId="0"/>
    <xf numFmtId="0" fontId="21" fillId="0" borderId="0"/>
    <xf numFmtId="0" fontId="124" fillId="0" borderId="0"/>
    <xf numFmtId="0" fontId="4" fillId="0" borderId="0"/>
    <xf numFmtId="0" fontId="21" fillId="0" borderId="0"/>
    <xf numFmtId="0" fontId="4" fillId="0" borderId="0"/>
    <xf numFmtId="0" fontId="4" fillId="0" borderId="0"/>
    <xf numFmtId="0" fontId="4" fillId="0" borderId="0"/>
    <xf numFmtId="0" fontId="4" fillId="0" borderId="0"/>
    <xf numFmtId="0" fontId="21" fillId="0" borderId="0"/>
    <xf numFmtId="0" fontId="4" fillId="0" borderId="0"/>
    <xf numFmtId="0" fontId="124" fillId="0" borderId="0"/>
    <xf numFmtId="0" fontId="21" fillId="0" borderId="0"/>
    <xf numFmtId="0" fontId="4" fillId="0" borderId="0"/>
    <xf numFmtId="0" fontId="21" fillId="0" borderId="0"/>
    <xf numFmtId="0" fontId="21" fillId="0" borderId="0"/>
    <xf numFmtId="0" fontId="21" fillId="0" borderId="0"/>
    <xf numFmtId="0" fontId="3" fillId="0" borderId="0"/>
    <xf numFmtId="0" fontId="21" fillId="0" borderId="0"/>
    <xf numFmtId="0" fontId="4" fillId="0" borderId="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50" fillId="0" borderId="2" applyNumberFormat="0" applyFill="0" applyBorder="0" applyAlignment="0" applyProtection="0">
      <alignment horizontal="right"/>
    </xf>
    <xf numFmtId="0" fontId="3" fillId="0" borderId="0"/>
    <xf numFmtId="0" fontId="3" fillId="0" borderId="0"/>
    <xf numFmtId="0" fontId="3" fillId="0" borderId="0"/>
    <xf numFmtId="0" fontId="157" fillId="0" borderId="0"/>
    <xf numFmtId="173" fontId="3" fillId="0" borderId="0" applyFont="0" applyFill="0" applyBorder="0" applyAlignment="0" applyProtection="0"/>
    <xf numFmtId="0" fontId="4" fillId="0" borderId="0"/>
    <xf numFmtId="178" fontId="4" fillId="0" borderId="0"/>
    <xf numFmtId="0" fontId="3" fillId="0" borderId="0"/>
    <xf numFmtId="0" fontId="124" fillId="0" borderId="0"/>
    <xf numFmtId="0" fontId="4" fillId="0" borderId="0"/>
    <xf numFmtId="0" fontId="4" fillId="0" borderId="0"/>
    <xf numFmtId="0" fontId="4" fillId="0" borderId="0"/>
    <xf numFmtId="0" fontId="4" fillId="0" borderId="0"/>
    <xf numFmtId="0" fontId="51" fillId="0" borderId="0"/>
    <xf numFmtId="0" fontId="51" fillId="0" borderId="0"/>
    <xf numFmtId="0" fontId="51" fillId="0" borderId="0"/>
    <xf numFmtId="0" fontId="27" fillId="0" borderId="0"/>
    <xf numFmtId="0" fontId="27" fillId="0" borderId="0"/>
    <xf numFmtId="0" fontId="27" fillId="0" borderId="0"/>
    <xf numFmtId="178" fontId="4" fillId="0" borderId="0"/>
    <xf numFmtId="0" fontId="4" fillId="0" borderId="0"/>
    <xf numFmtId="0" fontId="4" fillId="0" borderId="0"/>
    <xf numFmtId="233" fontId="209" fillId="0" borderId="0">
      <protection locked="0"/>
    </xf>
    <xf numFmtId="14" fontId="174" fillId="50" borderId="60">
      <alignment horizontal="center" vertical="center" wrapText="1"/>
    </xf>
    <xf numFmtId="0" fontId="230" fillId="0" borderId="0">
      <alignment horizontal="left"/>
    </xf>
    <xf numFmtId="0" fontId="187" fillId="0" borderId="0"/>
    <xf numFmtId="0" fontId="21" fillId="0" borderId="0"/>
    <xf numFmtId="0" fontId="4" fillId="0" borderId="0"/>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 fillId="0" borderId="0"/>
    <xf numFmtId="0" fontId="124" fillId="0" borderId="0"/>
    <xf numFmtId="0" fontId="3" fillId="0" borderId="0"/>
    <xf numFmtId="0" fontId="157"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282" fillId="0" borderId="0"/>
    <xf numFmtId="0" fontId="51" fillId="0" borderId="0"/>
    <xf numFmtId="0" fontId="51" fillId="0" borderId="0"/>
    <xf numFmtId="0" fontId="51" fillId="0" borderId="0"/>
    <xf numFmtId="0" fontId="51"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209" fillId="0" borderId="0"/>
    <xf numFmtId="0" fontId="4" fillId="0" borderId="0"/>
    <xf numFmtId="0" fontId="4" fillId="0" borderId="0"/>
    <xf numFmtId="228" fontId="209" fillId="0" borderId="0">
      <protection locked="0"/>
    </xf>
    <xf numFmtId="228" fontId="209" fillId="0" borderId="0">
      <protection locked="0"/>
    </xf>
    <xf numFmtId="233" fontId="209" fillId="0" borderId="0">
      <protection locked="0"/>
    </xf>
    <xf numFmtId="0" fontId="4" fillId="0" borderId="0"/>
    <xf numFmtId="0" fontId="4" fillId="0" borderId="0"/>
    <xf numFmtId="178" fontId="4" fillId="0" borderId="0"/>
    <xf numFmtId="0" fontId="4" fillId="0" borderId="0"/>
    <xf numFmtId="0" fontId="4" fillId="0" borderId="0"/>
    <xf numFmtId="0" fontId="209"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51" fillId="0" borderId="0"/>
    <xf numFmtId="0" fontId="27" fillId="0" borderId="0"/>
    <xf numFmtId="0" fontId="51" fillId="0" borderId="0"/>
    <xf numFmtId="0" fontId="27" fillId="0" borderId="0"/>
    <xf numFmtId="0" fontId="51" fillId="0" borderId="0"/>
    <xf numFmtId="0" fontId="51" fillId="0" borderId="0"/>
    <xf numFmtId="0" fontId="51" fillId="0" borderId="0"/>
    <xf numFmtId="0" fontId="51" fillId="0" borderId="0"/>
    <xf numFmtId="0" fontId="51" fillId="0" borderId="0"/>
    <xf numFmtId="0" fontId="51" fillId="0" borderId="0"/>
    <xf numFmtId="0" fontId="28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21" fillId="0" borderId="0"/>
    <xf numFmtId="0" fontId="187" fillId="0" borderId="0"/>
    <xf numFmtId="0" fontId="230" fillId="0" borderId="0">
      <alignment horizontal="left"/>
    </xf>
    <xf numFmtId="14" fontId="174" fillId="50" borderId="60">
      <alignment horizontal="center" vertical="center" wrapText="1"/>
    </xf>
    <xf numFmtId="186" fontId="46" fillId="27" borderId="10" applyNumberFormat="0" applyAlignment="0" applyProtection="0"/>
    <xf numFmtId="186" fontId="168" fillId="0" borderId="23" applyNumberFormat="0" applyFill="0" applyAlignment="0" applyProtection="0"/>
    <xf numFmtId="186" fontId="4" fillId="0" borderId="0"/>
    <xf numFmtId="9" fontId="21" fillId="0" borderId="0" applyFont="0" applyFill="0" applyBorder="0" applyAlignment="0" applyProtection="0"/>
    <xf numFmtId="0" fontId="157" fillId="0" borderId="0"/>
    <xf numFmtId="0" fontId="157" fillId="0" borderId="0"/>
    <xf numFmtId="9" fontId="3" fillId="0" borderId="0" applyFont="0" applyFill="0" applyBorder="0" applyAlignment="0" applyProtection="0"/>
    <xf numFmtId="0" fontId="3" fillId="0" borderId="0"/>
    <xf numFmtId="0" fontId="25" fillId="80" borderId="0" applyNumberFormat="0" applyBorder="0" applyAlignment="0" applyProtection="0"/>
    <xf numFmtId="0" fontId="25" fillId="82" borderId="0" applyNumberFormat="0" applyBorder="0" applyAlignment="0" applyProtection="0"/>
    <xf numFmtId="0" fontId="25" fillId="27" borderId="0" applyNumberFormat="0" applyBorder="0" applyAlignment="0" applyProtection="0"/>
    <xf numFmtId="0" fontId="25" fillId="83" borderId="0" applyNumberFormat="0" applyBorder="0" applyAlignment="0" applyProtection="0"/>
    <xf numFmtId="0" fontId="25" fillId="84" borderId="0" applyNumberFormat="0" applyBorder="0" applyAlignment="0" applyProtection="0"/>
    <xf numFmtId="0" fontId="25" fillId="85" borderId="0" applyNumberFormat="0" applyBorder="0" applyAlignment="0" applyProtection="0"/>
    <xf numFmtId="0" fontId="50" fillId="0" borderId="2" applyNumberFormat="0" applyFill="0" applyBorder="0" applyAlignment="0" applyProtection="0">
      <alignment horizontal="right"/>
    </xf>
    <xf numFmtId="0" fontId="167" fillId="35" borderId="5" applyNumberFormat="0" applyAlignment="0" applyProtection="0"/>
    <xf numFmtId="0" fontId="3" fillId="0" borderId="0"/>
    <xf numFmtId="0" fontId="4" fillId="0" borderId="0"/>
    <xf numFmtId="0" fontId="21" fillId="0" borderId="0"/>
    <xf numFmtId="0" fontId="3" fillId="0" borderId="0"/>
    <xf numFmtId="0" fontId="4" fillId="0" borderId="0"/>
    <xf numFmtId="0" fontId="4" fillId="0" borderId="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169" fillId="0" borderId="0" applyNumberFormat="0" applyFill="0" applyBorder="0" applyAlignment="0" applyProtection="0"/>
    <xf numFmtId="0" fontId="21" fillId="0" borderId="0"/>
    <xf numFmtId="0" fontId="21" fillId="0" borderId="0"/>
    <xf numFmtId="0" fontId="21" fillId="0" borderId="0"/>
    <xf numFmtId="0" fontId="21" fillId="0" borderId="0"/>
    <xf numFmtId="0" fontId="124" fillId="0" borderId="0"/>
    <xf numFmtId="0" fontId="4" fillId="0" borderId="0"/>
    <xf numFmtId="0" fontId="4" fillId="0" borderId="0"/>
    <xf numFmtId="0" fontId="4" fillId="0" borderId="0"/>
    <xf numFmtId="186" fontId="3" fillId="0" borderId="0"/>
    <xf numFmtId="186" fontId="3" fillId="0" borderId="0"/>
    <xf numFmtId="186" fontId="17" fillId="0" borderId="0"/>
    <xf numFmtId="186" fontId="17" fillId="0" borderId="0"/>
    <xf numFmtId="186" fontId="17" fillId="0" borderId="0"/>
    <xf numFmtId="186" fontId="17" fillId="0" borderId="0"/>
    <xf numFmtId="186" fontId="21" fillId="11" borderId="0" applyNumberFormat="0" applyBorder="0" applyAlignment="0" applyProtection="0"/>
    <xf numFmtId="186" fontId="21" fillId="12" borderId="0" applyNumberFormat="0" applyBorder="0" applyAlignment="0" applyProtection="0"/>
    <xf numFmtId="186" fontId="21" fillId="13" borderId="0" applyNumberFormat="0" applyBorder="0" applyAlignment="0" applyProtection="0"/>
    <xf numFmtId="186" fontId="21" fillId="14" borderId="0" applyNumberFormat="0" applyBorder="0" applyAlignment="0" applyProtection="0"/>
    <xf numFmtId="186" fontId="21" fillId="15" borderId="0" applyNumberFormat="0" applyBorder="0" applyAlignment="0" applyProtection="0"/>
    <xf numFmtId="186" fontId="21" fillId="16" borderId="0" applyNumberFormat="0" applyBorder="0" applyAlignment="0" applyProtection="0"/>
    <xf numFmtId="0" fontId="191" fillId="19" borderId="0" applyNumberFormat="0" applyBorder="0" applyAlignment="0" applyProtection="0"/>
    <xf numFmtId="0" fontId="191" fillId="95" borderId="0" applyNumberFormat="0" applyBorder="0" applyAlignment="0" applyProtection="0"/>
    <xf numFmtId="0" fontId="191" fillId="40" borderId="0" applyNumberFormat="0" applyBorder="0" applyAlignment="0" applyProtection="0"/>
    <xf numFmtId="0" fontId="191" fillId="54" borderId="0" applyNumberFormat="0" applyBorder="0" applyAlignment="0" applyProtection="0"/>
    <xf numFmtId="0" fontId="191" fillId="19" borderId="0" applyNumberFormat="0" applyBorder="0" applyAlignment="0" applyProtection="0"/>
    <xf numFmtId="0" fontId="191" fillId="96" borderId="0" applyNumberFormat="0" applyBorder="0" applyAlignment="0" applyProtection="0"/>
    <xf numFmtId="186" fontId="21" fillId="17" borderId="0" applyNumberFormat="0" applyBorder="0" applyAlignment="0" applyProtection="0"/>
    <xf numFmtId="186" fontId="21" fillId="12" borderId="0" applyNumberFormat="0" applyBorder="0" applyAlignment="0" applyProtection="0"/>
    <xf numFmtId="186" fontId="21" fillId="18" borderId="0" applyNumberFormat="0" applyBorder="0" applyAlignment="0" applyProtection="0"/>
    <xf numFmtId="186" fontId="21" fillId="19" borderId="0" applyNumberFormat="0" applyBorder="0" applyAlignment="0" applyProtection="0"/>
    <xf numFmtId="186" fontId="21" fillId="17" borderId="0" applyNumberFormat="0" applyBorder="0" applyAlignment="0" applyProtection="0"/>
    <xf numFmtId="186" fontId="21" fillId="20" borderId="0" applyNumberFormat="0" applyBorder="0" applyAlignment="0" applyProtection="0"/>
    <xf numFmtId="0" fontId="191" fillId="11" borderId="0" applyNumberFormat="0" applyBorder="0" applyAlignment="0" applyProtection="0"/>
    <xf numFmtId="0" fontId="191" fillId="98" borderId="0" applyNumberFormat="0" applyBorder="0" applyAlignment="0" applyProtection="0"/>
    <xf numFmtId="0" fontId="191" fillId="69" borderId="0" applyNumberFormat="0" applyBorder="0" applyAlignment="0" applyProtection="0"/>
    <xf numFmtId="0" fontId="191" fillId="14" borderId="0" applyNumberFormat="0" applyBorder="0" applyAlignment="0" applyProtection="0"/>
    <xf numFmtId="0" fontId="191" fillId="11" borderId="0" applyNumberFormat="0" applyBorder="0" applyAlignment="0" applyProtection="0"/>
    <xf numFmtId="0" fontId="191" fillId="99" borderId="0" applyNumberFormat="0" applyBorder="0" applyAlignment="0" applyProtection="0"/>
    <xf numFmtId="186" fontId="23" fillId="17" borderId="0" applyNumberFormat="0" applyBorder="0" applyAlignment="0" applyProtection="0"/>
    <xf numFmtId="186" fontId="23" fillId="12" borderId="0" applyNumberFormat="0" applyBorder="0" applyAlignment="0" applyProtection="0"/>
    <xf numFmtId="186" fontId="23" fillId="18" borderId="0" applyNumberFormat="0" applyBorder="0" applyAlignment="0" applyProtection="0"/>
    <xf numFmtId="186" fontId="23" fillId="19" borderId="0" applyNumberFormat="0" applyBorder="0" applyAlignment="0" applyProtection="0"/>
    <xf numFmtId="186" fontId="23" fillId="17" borderId="0" applyNumberFormat="0" applyBorder="0" applyAlignment="0" applyProtection="0"/>
    <xf numFmtId="186" fontId="23" fillId="20" borderId="0" applyNumberFormat="0" applyBorder="0" applyAlignment="0" applyProtection="0"/>
    <xf numFmtId="0" fontId="193" fillId="63" borderId="0" applyNumberFormat="0" applyBorder="0" applyAlignment="0" applyProtection="0"/>
    <xf numFmtId="0" fontId="193" fillId="81" borderId="0" applyNumberFormat="0" applyBorder="0" applyAlignment="0" applyProtection="0"/>
    <xf numFmtId="0" fontId="193" fillId="33" borderId="0" applyNumberFormat="0" applyBorder="0" applyAlignment="0" applyProtection="0"/>
    <xf numFmtId="0" fontId="193" fillId="59" borderId="0" applyNumberFormat="0" applyBorder="0" applyAlignment="0" applyProtection="0"/>
    <xf numFmtId="0" fontId="193" fillId="68" borderId="0" applyNumberFormat="0" applyBorder="0" applyAlignment="0" applyProtection="0"/>
    <xf numFmtId="0" fontId="193" fillId="101" borderId="0" applyNumberFormat="0" applyBorder="0" applyAlignment="0" applyProtection="0"/>
    <xf numFmtId="186" fontId="24" fillId="21" borderId="0" applyNumberFormat="0" applyBorder="0" applyAlignment="0" applyProtection="0"/>
    <xf numFmtId="186" fontId="24" fillId="22" borderId="0" applyNumberFormat="0" applyBorder="0" applyAlignment="0" applyProtection="0"/>
    <xf numFmtId="186" fontId="25" fillId="23"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3" fillId="24"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186" fontId="24" fillId="25" borderId="0" applyNumberFormat="0" applyBorder="0" applyAlignment="0" applyProtection="0"/>
    <xf numFmtId="186" fontId="24" fillId="26" borderId="0" applyNumberFormat="0" applyBorder="0" applyAlignment="0" applyProtection="0"/>
    <xf numFmtId="186" fontId="25" fillId="27"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3" fillId="28"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186" fontId="24" fillId="29" borderId="0" applyNumberFormat="0" applyBorder="0" applyAlignment="0" applyProtection="0"/>
    <xf numFmtId="186" fontId="24" fillId="30" borderId="0" applyNumberFormat="0" applyBorder="0" applyAlignment="0" applyProtection="0"/>
    <xf numFmtId="186" fontId="25" fillId="31"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3" fillId="18"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186" fontId="24" fillId="30" borderId="0" applyNumberFormat="0" applyBorder="0" applyAlignment="0" applyProtection="0"/>
    <xf numFmtId="186" fontId="24" fillId="31" borderId="0" applyNumberFormat="0" applyBorder="0" applyAlignment="0" applyProtection="0"/>
    <xf numFmtId="186" fontId="25" fillId="31" borderId="0" applyNumberFormat="0" applyBorder="0" applyAlignment="0" applyProtection="0"/>
    <xf numFmtId="0" fontId="25" fillId="83" borderId="0" applyNumberFormat="0" applyBorder="0" applyAlignment="0" applyProtection="0"/>
    <xf numFmtId="0" fontId="25" fillId="83" borderId="0" applyNumberFormat="0" applyBorder="0" applyAlignment="0" applyProtection="0"/>
    <xf numFmtId="0" fontId="25" fillId="83" borderId="0" applyNumberFormat="0" applyBorder="0" applyAlignment="0" applyProtection="0"/>
    <xf numFmtId="0" fontId="25" fillId="83" borderId="0" applyNumberFormat="0" applyBorder="0" applyAlignment="0" applyProtection="0"/>
    <xf numFmtId="0" fontId="25" fillId="83" borderId="0" applyNumberFormat="0" applyBorder="0" applyAlignment="0" applyProtection="0"/>
    <xf numFmtId="0" fontId="25" fillId="83" borderId="0" applyNumberFormat="0" applyBorder="0" applyAlignment="0" applyProtection="0"/>
    <xf numFmtId="0" fontId="25" fillId="83" borderId="0" applyNumberFormat="0" applyBorder="0" applyAlignment="0" applyProtection="0"/>
    <xf numFmtId="0" fontId="23" fillId="32" borderId="0" applyNumberFormat="0" applyBorder="0" applyAlignment="0" applyProtection="0"/>
    <xf numFmtId="0" fontId="25" fillId="83" borderId="0" applyNumberFormat="0" applyBorder="0" applyAlignment="0" applyProtection="0"/>
    <xf numFmtId="0" fontId="25" fillId="83" borderId="0" applyNumberFormat="0" applyBorder="0" applyAlignment="0" applyProtection="0"/>
    <xf numFmtId="0" fontId="25" fillId="83" borderId="0" applyNumberFormat="0" applyBorder="0" applyAlignment="0" applyProtection="0"/>
    <xf numFmtId="186" fontId="24" fillId="21" borderId="0" applyNumberFormat="0" applyBorder="0" applyAlignment="0" applyProtection="0"/>
    <xf numFmtId="186" fontId="24" fillId="22" borderId="0" applyNumberFormat="0" applyBorder="0" applyAlignment="0" applyProtection="0"/>
    <xf numFmtId="186" fontId="25" fillId="22"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3" fillId="33"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186" fontId="24" fillId="34" borderId="0" applyNumberFormat="0" applyBorder="0" applyAlignment="0" applyProtection="0"/>
    <xf numFmtId="186" fontId="24" fillId="26" borderId="0" applyNumberFormat="0" applyBorder="0" applyAlignment="0" applyProtection="0"/>
    <xf numFmtId="186" fontId="25" fillId="35" borderId="0" applyNumberFormat="0" applyBorder="0" applyAlignment="0" applyProtection="0"/>
    <xf numFmtId="0" fontId="25" fillId="85" borderId="0" applyNumberFormat="0" applyBorder="0" applyAlignment="0" applyProtection="0"/>
    <xf numFmtId="0" fontId="25" fillId="85" borderId="0" applyNumberFormat="0" applyBorder="0" applyAlignment="0" applyProtection="0"/>
    <xf numFmtId="0" fontId="25" fillId="85" borderId="0" applyNumberFormat="0" applyBorder="0" applyAlignment="0" applyProtection="0"/>
    <xf numFmtId="0" fontId="25" fillId="85" borderId="0" applyNumberFormat="0" applyBorder="0" applyAlignment="0" applyProtection="0"/>
    <xf numFmtId="0" fontId="25" fillId="85" borderId="0" applyNumberFormat="0" applyBorder="0" applyAlignment="0" applyProtection="0"/>
    <xf numFmtId="0" fontId="25" fillId="85" borderId="0" applyNumberFormat="0" applyBorder="0" applyAlignment="0" applyProtection="0"/>
    <xf numFmtId="0" fontId="25" fillId="85" borderId="0" applyNumberFormat="0" applyBorder="0" applyAlignment="0" applyProtection="0"/>
    <xf numFmtId="0" fontId="23" fillId="36" borderId="0" applyNumberFormat="0" applyBorder="0" applyAlignment="0" applyProtection="0"/>
    <xf numFmtId="0" fontId="25" fillId="85" borderId="0" applyNumberFormat="0" applyBorder="0" applyAlignment="0" applyProtection="0"/>
    <xf numFmtId="0" fontId="25" fillId="85" borderId="0" applyNumberFormat="0" applyBorder="0" applyAlignment="0" applyProtection="0"/>
    <xf numFmtId="0" fontId="25" fillId="85" borderId="0" applyNumberFormat="0" applyBorder="0" applyAlignment="0" applyProtection="0"/>
    <xf numFmtId="0" fontId="162" fillId="26" borderId="0" applyNumberFormat="0" applyBorder="0" applyAlignment="0" applyProtection="0"/>
    <xf numFmtId="0" fontId="258" fillId="34" borderId="0" applyNumberFormat="0" applyBorder="0" applyAlignment="0" applyProtection="0"/>
    <xf numFmtId="186" fontId="30" fillId="19" borderId="5" applyNumberFormat="0" applyAlignment="0" applyProtection="0"/>
    <xf numFmtId="186" fontId="31" fillId="20" borderId="5" applyNumberFormat="0" applyAlignment="0" applyProtection="0"/>
    <xf numFmtId="186" fontId="33" fillId="0" borderId="7" applyNumberFormat="0" applyFill="0" applyAlignment="0" applyProtection="0"/>
    <xf numFmtId="0" fontId="163" fillId="73" borderId="5" applyNumberFormat="0" applyAlignment="0" applyProtection="0"/>
    <xf numFmtId="0" fontId="259" fillId="113" borderId="66" applyNumberFormat="0" applyAlignment="0" applyProtection="0"/>
    <xf numFmtId="0" fontId="46" fillId="27" borderId="10" applyNumberFormat="0" applyAlignment="0" applyProtection="0"/>
    <xf numFmtId="0" fontId="46" fillId="104" borderId="10" applyNumberFormat="0" applyAlignment="0" applyProtection="0"/>
    <xf numFmtId="186" fontId="40" fillId="0" borderId="0" applyNumberFormat="0" applyFill="0" applyBorder="0" applyAlignment="0" applyProtection="0"/>
    <xf numFmtId="186" fontId="41" fillId="0" borderId="11" applyNumberFormat="0" applyFill="0" applyAlignment="0" applyProtection="0"/>
    <xf numFmtId="186" fontId="42" fillId="0" borderId="12" applyNumberFormat="0" applyFill="0" applyAlignment="0" applyProtection="0"/>
    <xf numFmtId="186" fontId="43" fillId="0" borderId="13" applyNumberFormat="0" applyFill="0" applyAlignment="0" applyProtection="0"/>
    <xf numFmtId="186" fontId="43" fillId="0" borderId="0" applyNumberFormat="0" applyFill="0" applyBorder="0" applyAlignment="0" applyProtection="0"/>
    <xf numFmtId="186" fontId="44" fillId="0" borderId="0"/>
    <xf numFmtId="186" fontId="44" fillId="0" borderId="0"/>
    <xf numFmtId="186" fontId="44" fillId="0" borderId="0"/>
    <xf numFmtId="186" fontId="44" fillId="0" borderId="0"/>
    <xf numFmtId="186" fontId="44" fillId="0" borderId="0"/>
    <xf numFmtId="186" fontId="44" fillId="0" borderId="0"/>
    <xf numFmtId="186" fontId="44" fillId="0" borderId="0"/>
    <xf numFmtId="186" fontId="44" fillId="0" borderId="0"/>
    <xf numFmtId="171" fontId="157" fillId="0" borderId="0" applyFont="0" applyFill="0" applyBorder="0" applyAlignment="0" applyProtection="0"/>
    <xf numFmtId="171" fontId="157" fillId="0" borderId="0" applyFont="0" applyFill="0" applyBorder="0" applyAlignment="0" applyProtection="0"/>
    <xf numFmtId="171" fontId="157" fillId="0" borderId="0" applyFont="0" applyFill="0" applyBorder="0" applyAlignment="0" applyProtection="0"/>
    <xf numFmtId="171" fontId="157" fillId="0" borderId="0" applyFont="0" applyFill="0" applyBorder="0" applyAlignment="0" applyProtection="0"/>
    <xf numFmtId="171" fontId="157" fillId="0" borderId="0" applyFont="0" applyFill="0" applyBorder="0" applyAlignment="0" applyProtection="0"/>
    <xf numFmtId="171" fontId="157" fillId="0" borderId="0" applyFont="0" applyFill="0" applyBorder="0" applyAlignment="0" applyProtection="0"/>
    <xf numFmtId="171" fontId="157" fillId="0" borderId="0" applyFont="0" applyFill="0" applyBorder="0" applyAlignment="0" applyProtection="0"/>
    <xf numFmtId="171" fontId="157" fillId="0" borderId="0" applyFont="0" applyFill="0" applyBorder="0" applyAlignment="0" applyProtection="0"/>
    <xf numFmtId="171" fontId="157" fillId="0" borderId="0" applyFont="0" applyFill="0" applyBorder="0" applyAlignment="0" applyProtection="0"/>
    <xf numFmtId="171" fontId="157" fillId="0" borderId="0" applyFont="0" applyFill="0" applyBorder="0" applyAlignment="0" applyProtection="0"/>
    <xf numFmtId="171" fontId="157" fillId="0" borderId="0" applyFont="0" applyFill="0" applyBorder="0" applyAlignment="0" applyProtection="0"/>
    <xf numFmtId="219" fontId="173" fillId="0" borderId="0" applyFont="0" applyFill="0" applyBorder="0" applyAlignment="0" applyProtection="0"/>
    <xf numFmtId="219" fontId="173" fillId="0" borderId="0" applyFont="0" applyFill="0" applyBorder="0" applyAlignment="0" applyProtection="0"/>
    <xf numFmtId="227" fontId="173" fillId="0" borderId="0" applyFont="0" applyFill="0" applyBorder="0" applyAlignment="0" applyProtection="0"/>
    <xf numFmtId="186" fontId="45" fillId="3" borderId="14">
      <alignment horizontal="center" vertical="center"/>
    </xf>
    <xf numFmtId="186" fontId="46" fillId="40" borderId="10" applyNumberFormat="0" applyAlignment="0" applyProtection="0"/>
    <xf numFmtId="186" fontId="6" fillId="42" borderId="15">
      <alignment horizontal="center"/>
    </xf>
    <xf numFmtId="186" fontId="49" fillId="42" borderId="16">
      <alignment horizontal="center" vertical="top"/>
    </xf>
    <xf numFmtId="186" fontId="50" fillId="0" borderId="2" applyNumberFormat="0" applyFill="0" applyBorder="0" applyAlignment="0" applyProtection="0">
      <alignment horizontal="right"/>
    </xf>
    <xf numFmtId="186" fontId="39" fillId="40" borderId="10" applyNumberFormat="0" applyAlignment="0" applyProtection="0"/>
    <xf numFmtId="186" fontId="53" fillId="43" borderId="0" applyNumberFormat="0" applyBorder="0" applyAlignment="0" applyProtection="0"/>
    <xf numFmtId="186" fontId="53" fillId="44" borderId="0" applyNumberFormat="0" applyBorder="0" applyAlignment="0" applyProtection="0"/>
    <xf numFmtId="186" fontId="53" fillId="45" borderId="0" applyNumberFormat="0" applyBorder="0" applyAlignment="0" applyProtection="0"/>
    <xf numFmtId="186" fontId="4" fillId="46" borderId="0"/>
    <xf numFmtId="186" fontId="6" fillId="47" borderId="15">
      <alignment horizontal="center"/>
    </xf>
    <xf numFmtId="186" fontId="51" fillId="0" borderId="0" applyFont="0" applyFill="0" applyBorder="0" applyAlignment="0" applyProtection="0"/>
    <xf numFmtId="198" fontId="51" fillId="0" borderId="0" applyFont="0" applyFill="0" applyBorder="0" applyAlignment="0" applyProtection="0"/>
    <xf numFmtId="186" fontId="54" fillId="3" borderId="14">
      <alignment horizontal="center" vertical="center"/>
    </xf>
    <xf numFmtId="186" fontId="54" fillId="3" borderId="14">
      <alignment horizontal="center" vertical="center"/>
    </xf>
    <xf numFmtId="186" fontId="54" fillId="3" borderId="14">
      <alignment horizontal="center" vertical="center"/>
    </xf>
    <xf numFmtId="186" fontId="54" fillId="3" borderId="14">
      <alignment horizontal="center" vertical="center"/>
    </xf>
    <xf numFmtId="186" fontId="54" fillId="3" borderId="14">
      <alignment horizontal="center" vertical="center"/>
    </xf>
    <xf numFmtId="186" fontId="55" fillId="38" borderId="14">
      <alignment horizontal="center"/>
    </xf>
    <xf numFmtId="186" fontId="56" fillId="39" borderId="14">
      <alignment horizontal="center" vertical="center"/>
    </xf>
    <xf numFmtId="186" fontId="56" fillId="39" borderId="14">
      <alignment horizontal="center" vertical="center"/>
    </xf>
    <xf numFmtId="186" fontId="57" fillId="39" borderId="14">
      <alignment horizontal="center" vertical="center"/>
    </xf>
    <xf numFmtId="186" fontId="58" fillId="48" borderId="18">
      <alignment horizontal="center" vertical="center"/>
    </xf>
    <xf numFmtId="0" fontId="220" fillId="0" borderId="0" applyNumberFormat="0" applyFill="0" applyBorder="0" applyAlignment="0" applyProtection="0"/>
    <xf numFmtId="173" fontId="4" fillId="0" borderId="0" applyFont="0" applyFill="0" applyBorder="0" applyAlignment="0" applyProtection="0"/>
    <xf numFmtId="186" fontId="60" fillId="0" borderId="0" applyNumberFormat="0" applyFill="0" applyBorder="0" applyAlignment="0" applyProtection="0"/>
    <xf numFmtId="186" fontId="62" fillId="0" borderId="20" applyNumberFormat="0" applyFill="0" applyAlignment="0" applyProtection="0"/>
    <xf numFmtId="186" fontId="63" fillId="0" borderId="0" applyNumberFormat="0" applyFill="0" applyBorder="0" applyAlignment="0" applyProtection="0">
      <alignment vertical="top"/>
      <protection locked="0"/>
    </xf>
    <xf numFmtId="186" fontId="64" fillId="49" borderId="0" applyNumberFormat="0" applyBorder="0" applyAlignment="0" applyProtection="0"/>
    <xf numFmtId="0" fontId="64" fillId="86" borderId="0" applyNumberFormat="0" applyBorder="0" applyAlignment="0" applyProtection="0"/>
    <xf numFmtId="0" fontId="24" fillId="110" borderId="0" applyNumberFormat="0" applyBorder="0" applyAlignment="0" applyProtection="0"/>
    <xf numFmtId="186" fontId="67" fillId="50" borderId="7">
      <alignment vertical="top" wrapText="1"/>
    </xf>
    <xf numFmtId="186" fontId="68" fillId="0" borderId="21" applyNumberFormat="0" applyAlignment="0" applyProtection="0">
      <alignment horizontal="left" vertical="center"/>
    </xf>
    <xf numFmtId="186" fontId="68" fillId="0" borderId="22">
      <alignment horizontal="left" vertical="center"/>
    </xf>
    <xf numFmtId="0" fontId="164" fillId="0" borderId="56" applyNumberFormat="0" applyFill="0" applyAlignment="0" applyProtection="0"/>
    <xf numFmtId="228" fontId="209" fillId="0" borderId="0">
      <protection locked="0"/>
    </xf>
    <xf numFmtId="0" fontId="165" fillId="0" borderId="28" applyNumberFormat="0" applyFill="0" applyAlignment="0" applyProtection="0"/>
    <xf numFmtId="228" fontId="209" fillId="0" borderId="0">
      <protection locked="0"/>
    </xf>
    <xf numFmtId="0" fontId="166" fillId="0" borderId="57" applyNumberFormat="0" applyFill="0" applyAlignment="0" applyProtection="0"/>
    <xf numFmtId="0" fontId="166" fillId="0" borderId="76" applyNumberFormat="0" applyFill="0" applyAlignment="0" applyProtection="0"/>
    <xf numFmtId="0" fontId="166" fillId="0" borderId="0" applyNumberFormat="0" applyFill="0" applyBorder="0" applyAlignment="0" applyProtection="0"/>
    <xf numFmtId="186" fontId="70" fillId="3" borderId="7" applyNumberFormat="0">
      <alignment horizontal="left" vertical="top" wrapText="1"/>
    </xf>
    <xf numFmtId="186" fontId="72" fillId="0" borderId="23" applyNumberFormat="0" applyFill="0" applyAlignment="0" applyProtection="0"/>
    <xf numFmtId="0" fontId="167" fillId="35" borderId="5" applyNumberFormat="0" applyAlignment="0" applyProtection="0"/>
    <xf numFmtId="0" fontId="167" fillId="35" borderId="5" applyNumberFormat="0" applyAlignment="0" applyProtection="0"/>
    <xf numFmtId="0" fontId="167" fillId="35" borderId="5" applyNumberFormat="0" applyAlignment="0" applyProtection="0"/>
    <xf numFmtId="0" fontId="167" fillId="35" borderId="5" applyNumberFormat="0" applyAlignment="0" applyProtection="0"/>
    <xf numFmtId="0" fontId="167" fillId="35" borderId="5" applyNumberFormat="0" applyAlignment="0" applyProtection="0"/>
    <xf numFmtId="0" fontId="167" fillId="35" borderId="5" applyNumberFormat="0" applyAlignment="0" applyProtection="0"/>
    <xf numFmtId="0" fontId="31" fillId="20" borderId="5" applyNumberFormat="0" applyAlignment="0" applyProtection="0"/>
    <xf numFmtId="0" fontId="167" fillId="35" borderId="5" applyNumberFormat="0" applyAlignment="0" applyProtection="0"/>
    <xf numFmtId="0" fontId="167" fillId="35" borderId="5" applyNumberFormat="0" applyAlignment="0" applyProtection="0"/>
    <xf numFmtId="0" fontId="167" fillId="35" borderId="5" applyNumberFormat="0" applyAlignment="0" applyProtection="0"/>
    <xf numFmtId="186" fontId="74" fillId="0" borderId="0" applyNumberFormat="0" applyFill="0" applyBorder="0" applyAlignment="0">
      <protection locked="0"/>
    </xf>
    <xf numFmtId="186" fontId="80" fillId="20" borderId="5" applyNumberFormat="0" applyAlignment="0" applyProtection="0"/>
    <xf numFmtId="186" fontId="4" fillId="13" borderId="17" applyNumberFormat="0" applyFont="0" applyAlignment="0" applyProtection="0"/>
    <xf numFmtId="186" fontId="23" fillId="33" borderId="0" applyNumberFormat="0" applyBorder="0" applyAlignment="0" applyProtection="0"/>
    <xf numFmtId="186" fontId="23" fillId="28" borderId="0" applyNumberFormat="0" applyBorder="0" applyAlignment="0" applyProtection="0"/>
    <xf numFmtId="186" fontId="23" fillId="18" borderId="0" applyNumberFormat="0" applyBorder="0" applyAlignment="0" applyProtection="0"/>
    <xf numFmtId="186" fontId="23" fillId="54" borderId="0" applyNumberFormat="0" applyBorder="0" applyAlignment="0" applyProtection="0"/>
    <xf numFmtId="186" fontId="23" fillId="33" borderId="0" applyNumberFormat="0" applyBorder="0" applyAlignment="0" applyProtection="0"/>
    <xf numFmtId="186" fontId="23" fillId="55" borderId="0" applyNumberFormat="0" applyBorder="0" applyAlignment="0" applyProtection="0"/>
    <xf numFmtId="186" fontId="65" fillId="56" borderId="0" applyNumberFormat="0" applyBorder="0" applyAlignment="0" applyProtection="0"/>
    <xf numFmtId="186" fontId="81" fillId="14" borderId="26" applyNumberFormat="0" applyAlignment="0" applyProtection="0"/>
    <xf numFmtId="186" fontId="82" fillId="0" borderId="27" applyNumberFormat="0" applyFill="0" applyAlignment="0" applyProtection="0"/>
    <xf numFmtId="186" fontId="83" fillId="0" borderId="28" applyNumberFormat="0" applyFill="0" applyAlignment="0" applyProtection="0"/>
    <xf numFmtId="186" fontId="84" fillId="0" borderId="29" applyNumberFormat="0" applyFill="0" applyAlignment="0" applyProtection="0"/>
    <xf numFmtId="186" fontId="84" fillId="0" borderId="0" applyNumberFormat="0" applyFill="0" applyBorder="0" applyAlignment="0" applyProtection="0"/>
    <xf numFmtId="0" fontId="168" fillId="0" borderId="23" applyNumberFormat="0" applyFill="0" applyAlignment="0" applyProtection="0"/>
    <xf numFmtId="0" fontId="64" fillId="0" borderId="77" applyNumberFormat="0" applyFill="0" applyAlignment="0" applyProtection="0"/>
    <xf numFmtId="186" fontId="59" fillId="0" borderId="0" applyNumberFormat="0" applyFill="0" applyBorder="0" applyAlignment="0" applyProtection="0"/>
    <xf numFmtId="186" fontId="78" fillId="3" borderId="31"/>
    <xf numFmtId="186" fontId="78" fillId="3" borderId="14"/>
    <xf numFmtId="186" fontId="78" fillId="3" borderId="32"/>
    <xf numFmtId="186" fontId="78" fillId="3" borderId="31"/>
    <xf numFmtId="186" fontId="78" fillId="3" borderId="33">
      <protection hidden="1"/>
    </xf>
    <xf numFmtId="186" fontId="85" fillId="31" borderId="34">
      <alignment horizontal="center" vertical="center"/>
    </xf>
    <xf numFmtId="186" fontId="86" fillId="2" borderId="5">
      <alignment horizontal="center" vertical="center"/>
      <protection locked="0"/>
    </xf>
    <xf numFmtId="186" fontId="86" fillId="31" borderId="35">
      <alignment horizontal="centerContinuous" vertical="center"/>
    </xf>
    <xf numFmtId="186" fontId="87" fillId="3" borderId="36">
      <alignment horizontal="centerContinuous"/>
    </xf>
    <xf numFmtId="186" fontId="88" fillId="3" borderId="36">
      <alignment horizontal="centerContinuous"/>
    </xf>
    <xf numFmtId="186" fontId="88" fillId="3" borderId="37">
      <alignment horizontal="centerContinuous"/>
    </xf>
    <xf numFmtId="186" fontId="89" fillId="3" borderId="14"/>
    <xf numFmtId="186" fontId="88" fillId="3" borderId="33"/>
    <xf numFmtId="186" fontId="89" fillId="3" borderId="31"/>
    <xf numFmtId="186" fontId="90" fillId="3" borderId="32"/>
    <xf numFmtId="186" fontId="91" fillId="57" borderId="0" applyNumberFormat="0" applyBorder="0" applyAlignment="0" applyProtection="0"/>
    <xf numFmtId="0" fontId="91" fillId="35" borderId="0" applyNumberFormat="0" applyBorder="0" applyAlignment="0" applyProtection="0"/>
    <xf numFmtId="0" fontId="64" fillId="35" borderId="0" applyNumberFormat="0" applyBorder="0" applyAlignment="0" applyProtection="0"/>
    <xf numFmtId="0" fontId="4" fillId="0" borderId="0"/>
    <xf numFmtId="0" fontId="157" fillId="0" borderId="0"/>
    <xf numFmtId="0" fontId="4" fillId="0" borderId="0"/>
    <xf numFmtId="0" fontId="4" fillId="0" borderId="0"/>
    <xf numFmtId="0" fontId="53" fillId="0" borderId="58" applyNumberFormat="0" applyFill="0" applyAlignment="0" applyProtection="0"/>
    <xf numFmtId="0" fontId="27" fillId="0" borderId="0"/>
    <xf numFmtId="0" fontId="4" fillId="0" borderId="0"/>
    <xf numFmtId="0" fontId="4" fillId="0" borderId="0"/>
    <xf numFmtId="186" fontId="4" fillId="0" borderId="0"/>
    <xf numFmtId="186" fontId="4" fillId="0" borderId="0"/>
    <xf numFmtId="186" fontId="4" fillId="0" borderId="0"/>
    <xf numFmtId="186" fontId="4" fillId="0" borderId="0"/>
    <xf numFmtId="0" fontId="4" fillId="0" borderId="0"/>
    <xf numFmtId="0" fontId="230" fillId="0" borderId="0">
      <alignment horizontal="left"/>
    </xf>
    <xf numFmtId="186" fontId="4" fillId="0" borderId="0"/>
    <xf numFmtId="0" fontId="3" fillId="0" borderId="0"/>
    <xf numFmtId="186" fontId="3" fillId="0" borderId="0"/>
    <xf numFmtId="186" fontId="4" fillId="0" borderId="0"/>
    <xf numFmtId="186" fontId="4" fillId="0" borderId="0"/>
    <xf numFmtId="0" fontId="4" fillId="0" borderId="0"/>
    <xf numFmtId="186" fontId="4" fillId="0" borderId="0"/>
    <xf numFmtId="0" fontId="4" fillId="0" borderId="0"/>
    <xf numFmtId="0" fontId="173" fillId="0" borderId="0"/>
    <xf numFmtId="186" fontId="21" fillId="0" borderId="0"/>
    <xf numFmtId="186" fontId="3" fillId="0" borderId="0"/>
    <xf numFmtId="0" fontId="3" fillId="0" borderId="0"/>
    <xf numFmtId="0" fontId="21" fillId="0" borderId="0"/>
    <xf numFmtId="0" fontId="66" fillId="0" borderId="0"/>
    <xf numFmtId="186" fontId="4" fillId="0" borderId="0"/>
    <xf numFmtId="186" fontId="4" fillId="0" borderId="0"/>
    <xf numFmtId="0" fontId="4" fillId="0" borderId="0"/>
    <xf numFmtId="178" fontId="4" fillId="0" borderId="0"/>
    <xf numFmtId="0" fontId="4" fillId="0" borderId="0"/>
    <xf numFmtId="0" fontId="4" fillId="0" borderId="0"/>
    <xf numFmtId="0" fontId="157" fillId="0" borderId="0"/>
    <xf numFmtId="0" fontId="157" fillId="0" borderId="0"/>
    <xf numFmtId="0" fontId="157" fillId="0" borderId="0"/>
    <xf numFmtId="0" fontId="4" fillId="0" borderId="0"/>
    <xf numFmtId="0" fontId="157" fillId="0" borderId="0"/>
    <xf numFmtId="0" fontId="157" fillId="0" borderId="0"/>
    <xf numFmtId="186" fontId="94" fillId="3" borderId="0">
      <protection locked="0"/>
    </xf>
    <xf numFmtId="186" fontId="95" fillId="3" borderId="0">
      <protection hidden="1"/>
    </xf>
    <xf numFmtId="186" fontId="4" fillId="34" borderId="17" applyNumberFormat="0" applyFont="0" applyAlignment="0" applyProtection="0"/>
    <xf numFmtId="186" fontId="4" fillId="34" borderId="17" applyNumberFormat="0" applyFont="0" applyAlignment="0" applyProtection="0"/>
    <xf numFmtId="0" fontId="4" fillId="34" borderId="17" applyNumberFormat="0" applyFont="0" applyAlignment="0" applyProtection="0"/>
    <xf numFmtId="0" fontId="49" fillId="34" borderId="66" applyNumberFormat="0" applyFont="0" applyAlignment="0" applyProtection="0"/>
    <xf numFmtId="186" fontId="27" fillId="13" borderId="17" applyNumberFormat="0" applyFont="0" applyAlignment="0" applyProtection="0"/>
    <xf numFmtId="186" fontId="4" fillId="58" borderId="0"/>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97" fillId="16" borderId="0" applyNumberFormat="0" applyBorder="0" applyAlignment="0" applyProtection="0"/>
    <xf numFmtId="186" fontId="98" fillId="0" borderId="39" applyNumberFormat="0" applyFill="0" applyAlignment="0" applyProtection="0"/>
    <xf numFmtId="0" fontId="132" fillId="73" borderId="26" applyNumberFormat="0" applyAlignment="0" applyProtection="0"/>
    <xf numFmtId="0" fontId="132" fillId="113" borderId="26" applyNumberFormat="0" applyAlignment="0" applyProtection="0"/>
    <xf numFmtId="9" fontId="4" fillId="0" borderId="0" applyFont="0" applyFill="0" applyBorder="0" applyAlignment="0" applyProtection="0"/>
    <xf numFmtId="186" fontId="99" fillId="38" borderId="14">
      <alignment horizontal="center" vertical="center"/>
    </xf>
    <xf numFmtId="186" fontId="29" fillId="59" borderId="0" applyNumberFormat="0" applyBorder="0" applyAlignment="0" applyProtection="0"/>
    <xf numFmtId="186" fontId="4" fillId="0" borderId="0"/>
    <xf numFmtId="4" fontId="66" fillId="57" borderId="66" applyNumberFormat="0" applyProtection="0">
      <alignment vertical="center"/>
    </xf>
    <xf numFmtId="186" fontId="4" fillId="0" borderId="0"/>
    <xf numFmtId="4" fontId="260" fillId="60" borderId="66" applyNumberFormat="0" applyProtection="0">
      <alignment vertical="center"/>
    </xf>
    <xf numFmtId="186" fontId="4" fillId="0" borderId="0"/>
    <xf numFmtId="4" fontId="66" fillId="60" borderId="66" applyNumberFormat="0" applyProtection="0">
      <alignment horizontal="left" vertical="center" indent="1"/>
    </xf>
    <xf numFmtId="186" fontId="100" fillId="60" borderId="41" applyNumberFormat="0" applyProtection="0">
      <alignment horizontal="left" vertical="top" indent="1"/>
    </xf>
    <xf numFmtId="186" fontId="100" fillId="57" borderId="41" applyNumberFormat="0" applyProtection="0">
      <alignment horizontal="left" vertical="top" indent="1"/>
    </xf>
    <xf numFmtId="186" fontId="4" fillId="0" borderId="0"/>
    <xf numFmtId="0" fontId="100" fillId="60" borderId="41" applyNumberFormat="0" applyProtection="0">
      <alignment horizontal="left" vertical="top" indent="1"/>
    </xf>
    <xf numFmtId="186" fontId="4" fillId="0" borderId="0"/>
    <xf numFmtId="4" fontId="172" fillId="65" borderId="0" applyNumberFormat="0" applyProtection="0">
      <alignment horizontal="left" vertical="center" indent="1"/>
    </xf>
    <xf numFmtId="186" fontId="4" fillId="0" borderId="0"/>
    <xf numFmtId="4" fontId="66" fillId="16" borderId="66" applyNumberFormat="0" applyProtection="0">
      <alignment horizontal="right" vertical="center"/>
    </xf>
    <xf numFmtId="186" fontId="4" fillId="0" borderId="0"/>
    <xf numFmtId="4" fontId="66" fillId="96" borderId="66" applyNumberFormat="0" applyProtection="0">
      <alignment horizontal="right" vertical="center"/>
    </xf>
    <xf numFmtId="186" fontId="4" fillId="0" borderId="0"/>
    <xf numFmtId="4" fontId="66" fillId="28" borderId="15" applyNumberFormat="0" applyProtection="0">
      <alignment horizontal="right" vertical="center"/>
    </xf>
    <xf numFmtId="186" fontId="4" fillId="0" borderId="0"/>
    <xf numFmtId="4" fontId="66" fillId="55" borderId="66" applyNumberFormat="0" applyProtection="0">
      <alignment horizontal="right" vertical="center"/>
    </xf>
    <xf numFmtId="186" fontId="4" fillId="0" borderId="0"/>
    <xf numFmtId="4" fontId="66" fillId="62" borderId="66" applyNumberFormat="0" applyProtection="0">
      <alignment horizontal="right" vertical="center"/>
    </xf>
    <xf numFmtId="186" fontId="4" fillId="0" borderId="0"/>
    <xf numFmtId="4" fontId="66" fillId="36" borderId="66" applyNumberFormat="0" applyProtection="0">
      <alignment horizontal="right" vertical="center"/>
    </xf>
    <xf numFmtId="186" fontId="4" fillId="0" borderId="0"/>
    <xf numFmtId="4" fontId="66" fillId="18" borderId="66" applyNumberFormat="0" applyProtection="0">
      <alignment horizontal="right" vertical="center"/>
    </xf>
    <xf numFmtId="186" fontId="4" fillId="0" borderId="0"/>
    <xf numFmtId="4" fontId="66" fillId="56" borderId="66" applyNumberFormat="0" applyProtection="0">
      <alignment horizontal="right" vertical="center"/>
    </xf>
    <xf numFmtId="186" fontId="4" fillId="0" borderId="0"/>
    <xf numFmtId="4" fontId="66" fillId="63" borderId="66" applyNumberFormat="0" applyProtection="0">
      <alignment horizontal="right" vertical="center"/>
    </xf>
    <xf numFmtId="186" fontId="4" fillId="0" borderId="0"/>
    <xf numFmtId="4" fontId="66" fillId="64" borderId="15" applyNumberFormat="0" applyProtection="0">
      <alignment horizontal="left" vertical="center" indent="1"/>
    </xf>
    <xf numFmtId="186" fontId="4" fillId="0" borderId="0"/>
    <xf numFmtId="0" fontId="4" fillId="0" borderId="0"/>
    <xf numFmtId="186" fontId="4" fillId="0" borderId="0"/>
    <xf numFmtId="4" fontId="27" fillId="17" borderId="15" applyNumberFormat="0" applyProtection="0">
      <alignment horizontal="left" vertical="center" indent="1"/>
    </xf>
    <xf numFmtId="4" fontId="102" fillId="17" borderId="0" applyNumberFormat="0" applyProtection="0">
      <alignment horizontal="left" vertical="center" indent="1"/>
    </xf>
    <xf numFmtId="186" fontId="4" fillId="0" borderId="0"/>
    <xf numFmtId="4" fontId="66" fillId="11" borderId="66" applyNumberFormat="0" applyProtection="0">
      <alignment horizontal="right" vertical="center"/>
    </xf>
    <xf numFmtId="4" fontId="5" fillId="66" borderId="41" applyNumberFormat="0" applyProtection="0">
      <alignment horizontal="right" vertical="center"/>
    </xf>
    <xf numFmtId="4" fontId="5" fillId="66" borderId="0" applyNumberFormat="0" applyProtection="0">
      <alignment horizontal="left" vertical="center" indent="1"/>
    </xf>
    <xf numFmtId="0" fontId="4" fillId="0" borderId="0"/>
    <xf numFmtId="186" fontId="4" fillId="0" borderId="0"/>
    <xf numFmtId="4" fontId="66" fillId="42" borderId="15" applyNumberFormat="0" applyProtection="0">
      <alignment horizontal="left" vertical="center" indent="1"/>
    </xf>
    <xf numFmtId="4" fontId="66" fillId="42" borderId="15" applyNumberFormat="0" applyProtection="0">
      <alignment horizontal="left" vertical="center" indent="1"/>
    </xf>
    <xf numFmtId="4" fontId="5" fillId="42" borderId="0" applyNumberFormat="0" applyProtection="0">
      <alignment horizontal="left" vertical="center" indent="1"/>
    </xf>
    <xf numFmtId="4" fontId="66" fillId="11" borderId="15" applyNumberFormat="0" applyProtection="0">
      <alignment horizontal="left" vertical="center" indent="1"/>
    </xf>
    <xf numFmtId="186" fontId="4" fillId="0" borderId="0"/>
    <xf numFmtId="4" fontId="5" fillId="65" borderId="0" applyNumberFormat="0" applyProtection="0">
      <alignment horizontal="left" vertical="center" indent="1"/>
    </xf>
    <xf numFmtId="4" fontId="66" fillId="11" borderId="15" applyNumberFormat="0" applyProtection="0">
      <alignment horizontal="left" vertical="center" indent="1"/>
    </xf>
    <xf numFmtId="4" fontId="5" fillId="88" borderId="26" applyNumberFormat="0" applyProtection="0">
      <alignment horizontal="left" vertical="center" indent="1"/>
    </xf>
    <xf numFmtId="186" fontId="4" fillId="65" borderId="41" applyNumberFormat="0" applyProtection="0">
      <alignment horizontal="left" vertical="center" indent="1"/>
    </xf>
    <xf numFmtId="186" fontId="4" fillId="17" borderId="41" applyNumberFormat="0" applyProtection="0">
      <alignment horizontal="left" vertical="center" indent="1"/>
    </xf>
    <xf numFmtId="186" fontId="4" fillId="17" borderId="41" applyNumberFormat="0" applyProtection="0">
      <alignment horizontal="left" vertical="center" indent="1"/>
    </xf>
    <xf numFmtId="186" fontId="4" fillId="0" borderId="0"/>
    <xf numFmtId="0" fontId="4" fillId="65" borderId="41" applyNumberFormat="0" applyProtection="0">
      <alignment horizontal="left" vertical="center" indent="1"/>
    </xf>
    <xf numFmtId="0" fontId="4" fillId="17" borderId="41" applyNumberFormat="0" applyProtection="0">
      <alignment horizontal="left" vertical="center" indent="1"/>
    </xf>
    <xf numFmtId="186" fontId="4" fillId="65" borderId="41" applyNumberFormat="0" applyProtection="0">
      <alignment horizontal="left" vertical="top" indent="1"/>
    </xf>
    <xf numFmtId="186" fontId="4" fillId="17" borderId="41" applyNumberFormat="0" applyProtection="0">
      <alignment horizontal="left" vertical="top" indent="1"/>
    </xf>
    <xf numFmtId="186" fontId="4" fillId="17" borderId="41" applyNumberFormat="0" applyProtection="0">
      <alignment horizontal="left" vertical="top" indent="1"/>
    </xf>
    <xf numFmtId="186" fontId="4" fillId="0" borderId="0"/>
    <xf numFmtId="0" fontId="4" fillId="65" borderId="41" applyNumberFormat="0" applyProtection="0">
      <alignment horizontal="left" vertical="top" indent="1"/>
    </xf>
    <xf numFmtId="0" fontId="4" fillId="0" borderId="0"/>
    <xf numFmtId="0" fontId="49" fillId="17" borderId="41" applyNumberFormat="0" applyProtection="0">
      <alignment horizontal="left" vertical="top" indent="1"/>
    </xf>
    <xf numFmtId="186" fontId="4" fillId="61" borderId="41" applyNumberFormat="0" applyProtection="0">
      <alignment horizontal="left" vertical="center" indent="1"/>
    </xf>
    <xf numFmtId="186" fontId="4" fillId="11" borderId="41" applyNumberFormat="0" applyProtection="0">
      <alignment horizontal="left" vertical="center" indent="1"/>
    </xf>
    <xf numFmtId="186" fontId="4" fillId="11" borderId="41" applyNumberFormat="0" applyProtection="0">
      <alignment horizontal="left" vertical="center" indent="1"/>
    </xf>
    <xf numFmtId="186" fontId="4" fillId="0" borderId="0"/>
    <xf numFmtId="0" fontId="4" fillId="61" borderId="41" applyNumberFormat="0" applyProtection="0">
      <alignment horizontal="left" vertical="center" indent="1"/>
    </xf>
    <xf numFmtId="0" fontId="4" fillId="0" borderId="0"/>
    <xf numFmtId="0" fontId="4" fillId="11" borderId="41" applyNumberFormat="0" applyProtection="0">
      <alignment horizontal="left" vertical="center" indent="1"/>
    </xf>
    <xf numFmtId="186" fontId="4" fillId="61" borderId="41" applyNumberFormat="0" applyProtection="0">
      <alignment horizontal="left" vertical="top" indent="1"/>
    </xf>
    <xf numFmtId="186" fontId="4" fillId="11" borderId="41" applyNumberFormat="0" applyProtection="0">
      <alignment horizontal="left" vertical="top" indent="1"/>
    </xf>
    <xf numFmtId="186" fontId="4" fillId="11" borderId="41" applyNumberFormat="0" applyProtection="0">
      <alignment horizontal="left" vertical="top" indent="1"/>
    </xf>
    <xf numFmtId="186" fontId="4" fillId="0" borderId="0"/>
    <xf numFmtId="0" fontId="4" fillId="61" borderId="41" applyNumberFormat="0" applyProtection="0">
      <alignment horizontal="left" vertical="top" indent="1"/>
    </xf>
    <xf numFmtId="0" fontId="4" fillId="0" borderId="0"/>
    <xf numFmtId="186" fontId="4" fillId="66" borderId="41" applyNumberFormat="0" applyProtection="0">
      <alignment horizontal="left" vertical="center" indent="1"/>
    </xf>
    <xf numFmtId="186" fontId="4" fillId="15" borderId="41" applyNumberFormat="0" applyProtection="0">
      <alignment horizontal="left" vertical="center" indent="1"/>
    </xf>
    <xf numFmtId="186" fontId="4" fillId="15" borderId="41" applyNumberFormat="0" applyProtection="0">
      <alignment horizontal="left" vertical="center" indent="1"/>
    </xf>
    <xf numFmtId="186" fontId="4" fillId="0" borderId="0"/>
    <xf numFmtId="0" fontId="4" fillId="66" borderId="41" applyNumberFormat="0" applyProtection="0">
      <alignment horizontal="left" vertical="center" indent="1"/>
    </xf>
    <xf numFmtId="0" fontId="4" fillId="0" borderId="0"/>
    <xf numFmtId="0" fontId="4" fillId="15" borderId="41" applyNumberFormat="0" applyProtection="0">
      <alignment horizontal="left" vertical="center" indent="1"/>
    </xf>
    <xf numFmtId="186" fontId="4" fillId="66" borderId="41" applyNumberFormat="0" applyProtection="0">
      <alignment horizontal="left" vertical="top" indent="1"/>
    </xf>
    <xf numFmtId="186" fontId="4" fillId="15" borderId="41" applyNumberFormat="0" applyProtection="0">
      <alignment horizontal="left" vertical="top" indent="1"/>
    </xf>
    <xf numFmtId="186" fontId="4" fillId="15" borderId="41" applyNumberFormat="0" applyProtection="0">
      <alignment horizontal="left" vertical="top" indent="1"/>
    </xf>
    <xf numFmtId="186" fontId="4" fillId="0" borderId="0"/>
    <xf numFmtId="0" fontId="4" fillId="66" borderId="41" applyNumberFormat="0" applyProtection="0">
      <alignment horizontal="left" vertical="top" indent="1"/>
    </xf>
    <xf numFmtId="0" fontId="4" fillId="0" borderId="0"/>
    <xf numFmtId="186" fontId="4" fillId="67" borderId="41" applyNumberFormat="0" applyProtection="0">
      <alignment horizontal="left" vertical="center" indent="1"/>
    </xf>
    <xf numFmtId="186" fontId="4" fillId="42" borderId="41" applyNumberFormat="0" applyProtection="0">
      <alignment horizontal="left" vertical="center" indent="1"/>
    </xf>
    <xf numFmtId="186" fontId="4" fillId="42" borderId="41" applyNumberFormat="0" applyProtection="0">
      <alignment horizontal="left" vertical="center" indent="1"/>
    </xf>
    <xf numFmtId="186" fontId="4" fillId="0" borderId="0"/>
    <xf numFmtId="0" fontId="4" fillId="67" borderId="41" applyNumberFormat="0" applyProtection="0">
      <alignment horizontal="left" vertical="center" indent="1"/>
    </xf>
    <xf numFmtId="0" fontId="4" fillId="0" borderId="0"/>
    <xf numFmtId="0" fontId="4" fillId="42" borderId="41" applyNumberFormat="0" applyProtection="0">
      <alignment horizontal="left" vertical="center" indent="1"/>
    </xf>
    <xf numFmtId="186" fontId="4" fillId="67" borderId="41" applyNumberFormat="0" applyProtection="0">
      <alignment horizontal="left" vertical="top" indent="1"/>
    </xf>
    <xf numFmtId="186" fontId="4" fillId="42" borderId="41" applyNumberFormat="0" applyProtection="0">
      <alignment horizontal="left" vertical="top" indent="1"/>
    </xf>
    <xf numFmtId="186" fontId="4" fillId="42" borderId="41" applyNumberFormat="0" applyProtection="0">
      <alignment horizontal="left" vertical="top" indent="1"/>
    </xf>
    <xf numFmtId="186" fontId="4" fillId="0" borderId="0"/>
    <xf numFmtId="0" fontId="4" fillId="67" borderId="41" applyNumberFormat="0" applyProtection="0">
      <alignment horizontal="left" vertical="top" indent="1"/>
    </xf>
    <xf numFmtId="0" fontId="4" fillId="0" borderId="0"/>
    <xf numFmtId="186" fontId="4" fillId="0" borderId="0"/>
    <xf numFmtId="186" fontId="4" fillId="14" borderId="2" applyNumberFormat="0">
      <protection locked="0"/>
    </xf>
    <xf numFmtId="186" fontId="4" fillId="14" borderId="2" applyNumberFormat="0">
      <protection locked="0"/>
    </xf>
    <xf numFmtId="186" fontId="103" fillId="17" borderId="43" applyBorder="0"/>
    <xf numFmtId="186" fontId="4" fillId="0" borderId="0"/>
    <xf numFmtId="4" fontId="262" fillId="13" borderId="41" applyNumberFormat="0" applyProtection="0">
      <alignment vertical="center"/>
    </xf>
    <xf numFmtId="186" fontId="4" fillId="0" borderId="0"/>
    <xf numFmtId="4" fontId="260" fillId="51" borderId="2" applyNumberFormat="0" applyProtection="0">
      <alignment vertical="center"/>
    </xf>
    <xf numFmtId="186" fontId="4" fillId="0" borderId="0"/>
    <xf numFmtId="4" fontId="262" fillId="19" borderId="41" applyNumberFormat="0" applyProtection="0">
      <alignment horizontal="left" vertical="center" indent="1"/>
    </xf>
    <xf numFmtId="186" fontId="35" fillId="51" borderId="41" applyNumberFormat="0" applyProtection="0">
      <alignment horizontal="left" vertical="top" indent="1"/>
    </xf>
    <xf numFmtId="186" fontId="35" fillId="13" borderId="41" applyNumberFormat="0" applyProtection="0">
      <alignment horizontal="left" vertical="top" indent="1"/>
    </xf>
    <xf numFmtId="186" fontId="4" fillId="0" borderId="0"/>
    <xf numFmtId="0" fontId="35" fillId="51" borderId="41" applyNumberFormat="0" applyProtection="0">
      <alignment horizontal="left" vertical="top" indent="1"/>
    </xf>
    <xf numFmtId="4" fontId="35" fillId="90" borderId="26" applyNumberFormat="0" applyProtection="0">
      <alignment horizontal="right" vertical="center"/>
    </xf>
    <xf numFmtId="4" fontId="5" fillId="67" borderId="41" applyNumberFormat="0" applyProtection="0">
      <alignment horizontal="right" vertical="center"/>
    </xf>
    <xf numFmtId="0" fontId="4" fillId="0" borderId="0"/>
    <xf numFmtId="186" fontId="4" fillId="0" borderId="0"/>
    <xf numFmtId="4" fontId="102" fillId="66" borderId="41" applyNumberFormat="0" applyProtection="0">
      <alignment horizontal="left" vertical="center" indent="1"/>
    </xf>
    <xf numFmtId="4" fontId="66" fillId="33" borderId="66" applyNumberFormat="0" applyProtection="0">
      <alignment horizontal="left" vertical="center" indent="1"/>
    </xf>
    <xf numFmtId="4" fontId="152" fillId="66" borderId="41" applyNumberFormat="0" applyProtection="0">
      <alignment horizontal="left" vertical="center" indent="1"/>
    </xf>
    <xf numFmtId="186" fontId="35" fillId="61" borderId="41" applyNumberFormat="0" applyProtection="0">
      <alignment horizontal="left" vertical="top" indent="1"/>
    </xf>
    <xf numFmtId="186" fontId="35" fillId="11" borderId="41" applyNumberFormat="0" applyProtection="0">
      <alignment horizontal="left" vertical="top" indent="1"/>
    </xf>
    <xf numFmtId="186" fontId="4" fillId="0" borderId="0"/>
    <xf numFmtId="0" fontId="35" fillId="61" borderId="41" applyNumberFormat="0" applyProtection="0">
      <alignment horizontal="left" vertical="top" indent="1"/>
    </xf>
    <xf numFmtId="0" fontId="262" fillId="11" borderId="41" applyNumberFormat="0" applyProtection="0">
      <alignment horizontal="left" vertical="top" indent="1"/>
    </xf>
    <xf numFmtId="186" fontId="4" fillId="0" borderId="0"/>
    <xf numFmtId="4" fontId="105" fillId="61" borderId="64" applyNumberFormat="0" applyProtection="0">
      <alignment horizontal="left" vertical="center" indent="1"/>
    </xf>
    <xf numFmtId="4" fontId="263" fillId="68" borderId="15" applyNumberFormat="0" applyProtection="0">
      <alignment horizontal="left" vertical="center" indent="1"/>
    </xf>
    <xf numFmtId="0" fontId="267" fillId="0" borderId="0"/>
    <xf numFmtId="186" fontId="66" fillId="69" borderId="2"/>
    <xf numFmtId="186" fontId="4" fillId="0" borderId="0"/>
    <xf numFmtId="4" fontId="264" fillId="14" borderId="66" applyNumberFormat="0" applyProtection="0">
      <alignment horizontal="right" vertical="center"/>
    </xf>
    <xf numFmtId="186" fontId="107" fillId="70" borderId="0"/>
    <xf numFmtId="186" fontId="108" fillId="70" borderId="0"/>
    <xf numFmtId="186" fontId="109" fillId="70" borderId="44"/>
    <xf numFmtId="186" fontId="109" fillId="70" borderId="0"/>
    <xf numFmtId="186" fontId="107" fillId="2" borderId="44">
      <protection locked="0"/>
    </xf>
    <xf numFmtId="186" fontId="107" fillId="70" borderId="0"/>
    <xf numFmtId="186" fontId="110" fillId="48" borderId="0"/>
    <xf numFmtId="186" fontId="110" fillId="71" borderId="0"/>
    <xf numFmtId="186" fontId="110" fillId="72" borderId="0"/>
    <xf numFmtId="186" fontId="92" fillId="20" borderId="0" applyNumberFormat="0" applyBorder="0" applyAlignment="0" applyProtection="0"/>
    <xf numFmtId="186" fontId="111" fillId="0" borderId="0" applyNumberFormat="0" applyFill="0" applyBorder="0" applyAlignment="0" applyProtection="0"/>
    <xf numFmtId="186" fontId="4" fillId="0" borderId="0"/>
    <xf numFmtId="186" fontId="4" fillId="0" borderId="0"/>
    <xf numFmtId="186" fontId="115" fillId="73" borderId="0"/>
    <xf numFmtId="186" fontId="115" fillId="73" borderId="0"/>
    <xf numFmtId="186" fontId="115" fillId="73" borderId="0"/>
    <xf numFmtId="186" fontId="115" fillId="73" borderId="0"/>
    <xf numFmtId="186" fontId="115" fillId="73" borderId="0"/>
    <xf numFmtId="186" fontId="115" fillId="73" borderId="0"/>
    <xf numFmtId="186" fontId="115" fillId="73" borderId="0"/>
    <xf numFmtId="186" fontId="115" fillId="73" borderId="0"/>
    <xf numFmtId="186" fontId="52" fillId="0" borderId="0" applyNumberFormat="0" applyFill="0" applyBorder="0" applyProtection="0">
      <alignment horizontal="center"/>
    </xf>
    <xf numFmtId="186" fontId="116" fillId="0" borderId="0" applyNumberFormat="0" applyFill="0" applyBorder="0" applyProtection="0">
      <alignment horizontal="center"/>
    </xf>
    <xf numFmtId="186" fontId="117" fillId="0" borderId="0"/>
    <xf numFmtId="186" fontId="32" fillId="0" borderId="45" applyNumberFormat="0" applyAlignment="0" applyProtection="0"/>
    <xf numFmtId="186" fontId="4" fillId="0" borderId="0" applyNumberFormat="0" applyFont="0" applyAlignment="0" applyProtection="0"/>
    <xf numFmtId="186" fontId="118" fillId="0" borderId="45" applyNumberFormat="0" applyAlignment="0" applyProtection="0">
      <alignment horizontal="left" vertical="top"/>
    </xf>
    <xf numFmtId="186" fontId="119" fillId="0" borderId="0" applyNumberFormat="0" applyProtection="0">
      <alignment horizontal="left" vertical="top"/>
    </xf>
    <xf numFmtId="186" fontId="4" fillId="0" borderId="0" applyNumberFormat="0" applyFont="0" applyAlignment="0" applyProtection="0"/>
    <xf numFmtId="186" fontId="119" fillId="0" borderId="0" applyNumberFormat="0" applyFill="0" applyBorder="0" applyProtection="0"/>
    <xf numFmtId="186" fontId="120" fillId="0" borderId="0" applyNumberFormat="0" applyFill="0" applyBorder="0" applyProtection="0">
      <alignment vertical="top"/>
    </xf>
    <xf numFmtId="186" fontId="121" fillId="0" borderId="22" applyNumberFormat="0" applyProtection="0">
      <alignment horizontal="left" vertical="top"/>
    </xf>
    <xf numFmtId="186" fontId="121" fillId="0" borderId="22" applyNumberFormat="0" applyProtection="0">
      <alignment horizontal="right" vertical="top"/>
    </xf>
    <xf numFmtId="186" fontId="118" fillId="0" borderId="0" applyNumberFormat="0" applyProtection="0">
      <alignment horizontal="left" vertical="top"/>
    </xf>
    <xf numFmtId="186" fontId="118" fillId="0" borderId="0" applyNumberFormat="0" applyProtection="0">
      <alignment horizontal="right" vertical="top"/>
    </xf>
    <xf numFmtId="186" fontId="32" fillId="0" borderId="0" applyNumberFormat="0" applyProtection="0">
      <alignment horizontal="left" vertical="top"/>
    </xf>
    <xf numFmtId="186" fontId="32" fillId="0" borderId="0" applyNumberFormat="0" applyProtection="0">
      <alignment horizontal="right" vertical="top"/>
    </xf>
    <xf numFmtId="186" fontId="4" fillId="0" borderId="46" applyNumberFormat="0" applyFont="0" applyAlignment="0" applyProtection="0"/>
    <xf numFmtId="186" fontId="4" fillId="0" borderId="47" applyNumberFormat="0" applyFont="0" applyAlignment="0" applyProtection="0"/>
    <xf numFmtId="186" fontId="4" fillId="0" borderId="48" applyNumberFormat="0" applyFont="0" applyAlignment="0" applyProtection="0"/>
    <xf numFmtId="186" fontId="118" fillId="0" borderId="22" applyNumberFormat="0" applyFill="0" applyAlignment="0" applyProtection="0"/>
    <xf numFmtId="186" fontId="32" fillId="0" borderId="49" applyNumberFormat="0" applyFont="0" applyFill="0" applyAlignment="0" applyProtection="0">
      <alignment horizontal="left" vertical="top"/>
    </xf>
    <xf numFmtId="186" fontId="118" fillId="0" borderId="7" applyNumberFormat="0" applyFill="0" applyAlignment="0" applyProtection="0">
      <alignment vertical="top"/>
    </xf>
    <xf numFmtId="186" fontId="123" fillId="14" borderId="5" applyNumberFormat="0" applyAlignment="0" applyProtection="0"/>
    <xf numFmtId="9" fontId="51" fillId="0" borderId="0" applyFont="0" applyFill="0" applyBorder="0" applyAlignment="0" applyProtection="0"/>
    <xf numFmtId="186" fontId="126" fillId="3" borderId="8">
      <alignment horizontal="center"/>
    </xf>
    <xf numFmtId="186" fontId="130" fillId="0" borderId="0" applyNumberFormat="0" applyFill="0" applyBorder="0" applyAlignment="0" applyProtection="0"/>
    <xf numFmtId="0" fontId="169" fillId="0" borderId="0" applyNumberFormat="0" applyFill="0" applyBorder="0" applyAlignment="0" applyProtection="0"/>
    <xf numFmtId="186" fontId="53" fillId="0" borderId="53" applyNumberFormat="0" applyFill="0" applyAlignment="0" applyProtection="0"/>
    <xf numFmtId="0" fontId="53" fillId="0" borderId="58" applyNumberFormat="0" applyFill="0" applyAlignment="0" applyProtection="0"/>
    <xf numFmtId="0" fontId="237" fillId="0" borderId="69">
      <protection locked="0"/>
    </xf>
    <xf numFmtId="186" fontId="131" fillId="0" borderId="54" applyNumberFormat="0" applyFill="0" applyBorder="0" applyAlignment="0" applyProtection="0">
      <alignment vertical="center"/>
    </xf>
    <xf numFmtId="186" fontId="132" fillId="19" borderId="26" applyNumberFormat="0" applyAlignment="0" applyProtection="0"/>
    <xf numFmtId="186" fontId="75" fillId="3" borderId="8"/>
    <xf numFmtId="186" fontId="133" fillId="0" borderId="0" applyNumberFormat="0" applyFill="0" applyBorder="0" applyAlignment="0" applyProtection="0"/>
    <xf numFmtId="186" fontId="134" fillId="0" borderId="0" applyNumberFormat="0" applyFill="0" applyBorder="0" applyAlignment="0" applyProtection="0"/>
    <xf numFmtId="0" fontId="134" fillId="0" borderId="0" applyNumberFormat="0" applyFill="0" applyBorder="0" applyAlignment="0" applyProtection="0"/>
    <xf numFmtId="0" fontId="265" fillId="0" borderId="0" applyNumberFormat="0" applyFill="0" applyBorder="0" applyAlignment="0" applyProtection="0"/>
    <xf numFmtId="186" fontId="4" fillId="14" borderId="0"/>
    <xf numFmtId="186" fontId="3" fillId="0" borderId="0"/>
    <xf numFmtId="186" fontId="16" fillId="0" borderId="0" applyNumberFormat="0" applyFont="0" applyFill="0" applyBorder="0" applyProtection="0">
      <alignment vertical="top" wrapText="1"/>
    </xf>
    <xf numFmtId="186" fontId="22" fillId="0" borderId="0" applyNumberFormat="0" applyFont="0" applyFill="0" applyBorder="0" applyProtection="0">
      <alignment vertical="top" wrapText="1"/>
    </xf>
    <xf numFmtId="186" fontId="22" fillId="0" borderId="2" applyNumberFormat="0" applyFont="0" applyFill="0" applyProtection="0">
      <alignment horizontal="distributed" vertical="center" wrapText="1" justifyLastLine="1"/>
    </xf>
    <xf numFmtId="186" fontId="136" fillId="0" borderId="0">
      <alignment wrapText="1"/>
    </xf>
    <xf numFmtId="171" fontId="21" fillId="0" borderId="0" applyFont="0" applyFill="0" applyBorder="0" applyAlignment="0" applyProtection="0"/>
    <xf numFmtId="186" fontId="3" fillId="0" borderId="0"/>
    <xf numFmtId="186" fontId="16" fillId="0" borderId="0" applyNumberFormat="0" applyFont="0" applyFill="0" applyBorder="0" applyProtection="0">
      <alignment vertical="center"/>
    </xf>
    <xf numFmtId="186" fontId="4" fillId="67" borderId="41" applyNumberFormat="0" applyProtection="0">
      <alignment horizontal="left" vertical="center" indent="1"/>
    </xf>
    <xf numFmtId="186" fontId="4" fillId="66" borderId="41" applyNumberFormat="0" applyProtection="0">
      <alignment horizontal="left" vertical="center" indent="1"/>
    </xf>
    <xf numFmtId="186" fontId="4" fillId="61" borderId="41" applyNumberFormat="0" applyProtection="0">
      <alignment horizontal="left" vertical="center" indent="1"/>
    </xf>
    <xf numFmtId="186" fontId="4" fillId="65" borderId="41" applyNumberFormat="0" applyProtection="0">
      <alignment horizontal="left" vertical="center" indent="1"/>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50" fillId="0" borderId="2" applyNumberFormat="0" applyFill="0" applyBorder="0" applyAlignment="0" applyProtection="0">
      <alignment horizontal="right"/>
    </xf>
    <xf numFmtId="186" fontId="50" fillId="0" borderId="2" applyNumberFormat="0" applyFill="0" applyBorder="0" applyAlignment="0" applyProtection="0">
      <alignment horizontal="right"/>
    </xf>
    <xf numFmtId="0" fontId="4" fillId="0" borderId="0"/>
    <xf numFmtId="0" fontId="4" fillId="0" borderId="0"/>
    <xf numFmtId="0" fontId="4" fillId="0" borderId="0"/>
    <xf numFmtId="0" fontId="4" fillId="0" borderId="0"/>
    <xf numFmtId="0" fontId="4" fillId="0" borderId="0"/>
    <xf numFmtId="0" fontId="4" fillId="0" borderId="0"/>
    <xf numFmtId="186" fontId="4" fillId="0" borderId="0"/>
    <xf numFmtId="186" fontId="4" fillId="0" borderId="0"/>
    <xf numFmtId="186" fontId="4" fillId="0" borderId="0"/>
    <xf numFmtId="0" fontId="66" fillId="0" borderId="0"/>
    <xf numFmtId="0" fontId="66" fillId="0" borderId="0"/>
    <xf numFmtId="186" fontId="3" fillId="0" borderId="0"/>
    <xf numFmtId="186" fontId="21" fillId="0" borderId="0"/>
    <xf numFmtId="0" fontId="173" fillId="0" borderId="0"/>
    <xf numFmtId="186" fontId="21" fillId="0" borderId="0"/>
    <xf numFmtId="0" fontId="173" fillId="0" borderId="0"/>
    <xf numFmtId="186" fontId="4" fillId="0" borderId="0"/>
    <xf numFmtId="0" fontId="4" fillId="0" borderId="0"/>
    <xf numFmtId="186" fontId="4" fillId="0" borderId="0"/>
    <xf numFmtId="0" fontId="4" fillId="0" borderId="0"/>
    <xf numFmtId="0" fontId="230" fillId="0" borderId="0">
      <alignment horizontal="left"/>
    </xf>
    <xf numFmtId="0" fontId="4" fillId="0" borderId="0"/>
    <xf numFmtId="0" fontId="4" fillId="0" borderId="0"/>
    <xf numFmtId="0" fontId="27"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157" fillId="0" borderId="0"/>
    <xf numFmtId="0" fontId="157" fillId="0" borderId="0"/>
    <xf numFmtId="0" fontId="157" fillId="0" borderId="0"/>
    <xf numFmtId="0" fontId="157"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27" fillId="0" borderId="0"/>
    <xf numFmtId="0" fontId="4" fillId="0" borderId="0"/>
    <xf numFmtId="0" fontId="4" fillId="0" borderId="0"/>
    <xf numFmtId="0" fontId="230" fillId="0" borderId="0">
      <alignment horizontal="left"/>
    </xf>
    <xf numFmtId="0" fontId="230" fillId="0" borderId="0">
      <alignment horizontal="left"/>
    </xf>
    <xf numFmtId="0" fontId="4" fillId="0" borderId="0"/>
    <xf numFmtId="186" fontId="4" fillId="0" borderId="0"/>
    <xf numFmtId="0" fontId="4" fillId="0" borderId="0"/>
    <xf numFmtId="186" fontId="4" fillId="0" borderId="0"/>
    <xf numFmtId="0" fontId="173" fillId="0" borderId="0"/>
    <xf numFmtId="186" fontId="21" fillId="0" borderId="0"/>
    <xf numFmtId="0" fontId="173" fillId="0" borderId="0"/>
    <xf numFmtId="186" fontId="21" fillId="0" borderId="0"/>
    <xf numFmtId="186" fontId="3" fillId="0" borderId="0"/>
    <xf numFmtId="0" fontId="66" fillId="0" borderId="0"/>
    <xf numFmtId="0" fontId="66" fillId="0" borderId="0"/>
    <xf numFmtId="186" fontId="4" fillId="0" borderId="0"/>
    <xf numFmtId="186" fontId="4" fillId="0" borderId="0"/>
    <xf numFmtId="186" fontId="4" fillId="0" borderId="0"/>
    <xf numFmtId="186"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50" fillId="0" borderId="2" applyNumberFormat="0" applyFill="0" applyBorder="0" applyAlignment="0" applyProtection="0">
      <alignment horizontal="right"/>
    </xf>
    <xf numFmtId="186" fontId="50" fillId="0" borderId="2" applyNumberFormat="0" applyFill="0" applyBorder="0" applyAlignment="0" applyProtection="0">
      <alignment horizontal="right"/>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4" fillId="65" borderId="41" applyNumberFormat="0" applyProtection="0">
      <alignment horizontal="left" vertical="center" indent="1"/>
    </xf>
    <xf numFmtId="186" fontId="4" fillId="61" borderId="41" applyNumberFormat="0" applyProtection="0">
      <alignment horizontal="left" vertical="center" indent="1"/>
    </xf>
    <xf numFmtId="186" fontId="4" fillId="66" borderId="41" applyNumberFormat="0" applyProtection="0">
      <alignment horizontal="left" vertical="center" indent="1"/>
    </xf>
    <xf numFmtId="186" fontId="4" fillId="67" borderId="41" applyNumberFormat="0" applyProtection="0">
      <alignment horizontal="left" vertical="center" indent="1"/>
    </xf>
    <xf numFmtId="0" fontId="53" fillId="0" borderId="58" applyNumberFormat="0" applyFill="0" applyAlignment="0" applyProtection="0"/>
    <xf numFmtId="186" fontId="3" fillId="0" borderId="0"/>
    <xf numFmtId="0" fontId="230" fillId="0" borderId="0">
      <alignment horizontal="left"/>
    </xf>
    <xf numFmtId="171" fontId="21" fillId="0" borderId="0" applyFont="0" applyFill="0" applyBorder="0" applyAlignment="0" applyProtection="0"/>
    <xf numFmtId="186" fontId="3" fillId="0" borderId="0"/>
    <xf numFmtId="186" fontId="3" fillId="0" borderId="0"/>
    <xf numFmtId="171" fontId="21" fillId="0" borderId="0" applyFont="0" applyFill="0" applyBorder="0" applyAlignment="0" applyProtection="0"/>
    <xf numFmtId="186" fontId="3" fillId="0" borderId="0"/>
    <xf numFmtId="186" fontId="3" fillId="0" borderId="0"/>
    <xf numFmtId="171" fontId="21" fillId="0" borderId="0" applyFont="0" applyFill="0" applyBorder="0" applyAlignment="0" applyProtection="0"/>
    <xf numFmtId="186" fontId="3" fillId="0" borderId="0"/>
    <xf numFmtId="9" fontId="3" fillId="0" borderId="0" applyFont="0" applyFill="0" applyBorder="0" applyAlignment="0" applyProtection="0"/>
    <xf numFmtId="186" fontId="3" fillId="0" borderId="0"/>
    <xf numFmtId="171" fontId="21" fillId="0" borderId="0" applyFont="0" applyFill="0" applyBorder="0" applyAlignment="0" applyProtection="0"/>
    <xf numFmtId="186" fontId="3" fillId="0" borderId="0"/>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50" fillId="0" borderId="2" applyNumberFormat="0" applyFill="0" applyBorder="0" applyAlignment="0" applyProtection="0">
      <alignment horizontal="right"/>
    </xf>
    <xf numFmtId="186" fontId="50" fillId="0" borderId="2" applyNumberFormat="0" applyFill="0" applyBorder="0" applyAlignment="0" applyProtection="0">
      <alignment horizontal="right"/>
    </xf>
    <xf numFmtId="186" fontId="50" fillId="0" borderId="2" applyNumberFormat="0" applyFill="0" applyBorder="0" applyAlignment="0" applyProtection="0">
      <alignment horizontal="right"/>
    </xf>
    <xf numFmtId="0" fontId="4" fillId="0" borderId="0"/>
    <xf numFmtId="0" fontId="4" fillId="0" borderId="0"/>
    <xf numFmtId="0" fontId="4" fillId="0" borderId="0"/>
    <xf numFmtId="0" fontId="4" fillId="0" borderId="0"/>
    <xf numFmtId="178" fontId="4" fillId="0" borderId="0"/>
    <xf numFmtId="0" fontId="4" fillId="0" borderId="0"/>
    <xf numFmtId="0" fontId="4" fillId="0" borderId="0"/>
    <xf numFmtId="186" fontId="4" fillId="0" borderId="0"/>
    <xf numFmtId="186" fontId="4" fillId="0" borderId="0"/>
    <xf numFmtId="0" fontId="66" fillId="0" borderId="0"/>
    <xf numFmtId="0" fontId="66" fillId="0" borderId="0"/>
    <xf numFmtId="186" fontId="21" fillId="0" borderId="0"/>
    <xf numFmtId="0" fontId="173" fillId="0" borderId="0"/>
    <xf numFmtId="186" fontId="21" fillId="0" borderId="0"/>
    <xf numFmtId="0" fontId="173" fillId="0" borderId="0"/>
    <xf numFmtId="186" fontId="4" fillId="0" borderId="0"/>
    <xf numFmtId="0" fontId="4" fillId="0" borderId="0"/>
    <xf numFmtId="186" fontId="4" fillId="0" borderId="0"/>
    <xf numFmtId="0" fontId="4" fillId="0" borderId="0"/>
    <xf numFmtId="0" fontId="230" fillId="0" borderId="0">
      <alignment horizontal="left"/>
    </xf>
    <xf numFmtId="0" fontId="230" fillId="0" borderId="0">
      <alignment horizontal="left"/>
    </xf>
    <xf numFmtId="0" fontId="4" fillId="0" borderId="0"/>
    <xf numFmtId="0" fontId="4" fillId="0" borderId="0"/>
    <xf numFmtId="0" fontId="27"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7" fillId="0" borderId="0"/>
    <xf numFmtId="0" fontId="157" fillId="0" borderId="0"/>
    <xf numFmtId="0" fontId="157" fillId="0" borderId="0"/>
    <xf numFmtId="0" fontId="157" fillId="0" borderId="0"/>
    <xf numFmtId="0" fontId="1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27" fillId="0" borderId="0"/>
    <xf numFmtId="0" fontId="27" fillId="0" borderId="0"/>
    <xf numFmtId="0" fontId="4" fillId="0" borderId="0"/>
    <xf numFmtId="0" fontId="4" fillId="0" borderId="0"/>
    <xf numFmtId="0" fontId="4" fillId="0" borderId="0"/>
    <xf numFmtId="0" fontId="230" fillId="0" borderId="0">
      <alignment horizontal="left"/>
    </xf>
    <xf numFmtId="0" fontId="230" fillId="0" borderId="0">
      <alignment horizontal="left"/>
    </xf>
    <xf numFmtId="0" fontId="230" fillId="0" borderId="0">
      <alignment horizontal="left"/>
    </xf>
    <xf numFmtId="0" fontId="4" fillId="0" borderId="0"/>
    <xf numFmtId="186" fontId="4" fillId="0" borderId="0"/>
    <xf numFmtId="0" fontId="4" fillId="0" borderId="0"/>
    <xf numFmtId="186" fontId="4" fillId="0" borderId="0"/>
    <xf numFmtId="0" fontId="4" fillId="0" borderId="0"/>
    <xf numFmtId="186" fontId="4" fillId="0" borderId="0"/>
    <xf numFmtId="0" fontId="173" fillId="0" borderId="0"/>
    <xf numFmtId="186" fontId="21" fillId="0" borderId="0"/>
    <xf numFmtId="0" fontId="173" fillId="0" borderId="0"/>
    <xf numFmtId="186" fontId="21" fillId="0" borderId="0"/>
    <xf numFmtId="0" fontId="173" fillId="0" borderId="0"/>
    <xf numFmtId="186" fontId="21" fillId="0" borderId="0"/>
    <xf numFmtId="0" fontId="66" fillId="0" borderId="0"/>
    <xf numFmtId="0" fontId="66" fillId="0" borderId="0"/>
    <xf numFmtId="0" fontId="66" fillId="0" borderId="0"/>
    <xf numFmtId="186" fontId="4" fillId="0" borderId="0"/>
    <xf numFmtId="186" fontId="4" fillId="0" borderId="0"/>
    <xf numFmtId="186" fontId="4" fillId="0" borderId="0"/>
    <xf numFmtId="0" fontId="4" fillId="0" borderId="0"/>
    <xf numFmtId="0" fontId="4" fillId="0" borderId="0"/>
    <xf numFmtId="178" fontId="4" fillId="0" borderId="0"/>
    <xf numFmtId="0" fontId="4" fillId="0" borderId="0"/>
    <xf numFmtId="178"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50" fillId="0" borderId="2" applyNumberFormat="0" applyFill="0" applyBorder="0" applyAlignment="0" applyProtection="0">
      <alignment horizontal="right"/>
    </xf>
    <xf numFmtId="186" fontId="50" fillId="0" borderId="2" applyNumberFormat="0" applyFill="0" applyBorder="0" applyAlignment="0" applyProtection="0">
      <alignment horizontal="right"/>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45" fillId="3" borderId="38" applyProtection="0">
      <alignment horizontal="center" wrapText="1"/>
      <protection locked="0"/>
    </xf>
    <xf numFmtId="186" fontId="96" fillId="3" borderId="33" applyProtection="0">
      <alignment horizontal="centerContinuous"/>
      <protection locked="0"/>
    </xf>
    <xf numFmtId="186" fontId="3" fillId="0" borderId="0"/>
    <xf numFmtId="171" fontId="21" fillId="0" borderId="0" applyFont="0" applyFill="0" applyBorder="0" applyAlignment="0" applyProtection="0"/>
    <xf numFmtId="186" fontId="3" fillId="0" borderId="0"/>
    <xf numFmtId="186" fontId="3" fillId="0" borderId="0"/>
    <xf numFmtId="171" fontId="21" fillId="0" borderId="0" applyFont="0" applyFill="0" applyBorder="0" applyAlignment="0" applyProtection="0"/>
    <xf numFmtId="186" fontId="3" fillId="0" borderId="0"/>
    <xf numFmtId="186" fontId="3" fillId="0" borderId="0"/>
    <xf numFmtId="171" fontId="21" fillId="0" borderId="0" applyFont="0" applyFill="0" applyBorder="0" applyAlignment="0" applyProtection="0"/>
    <xf numFmtId="186" fontId="3" fillId="0" borderId="0"/>
    <xf numFmtId="186" fontId="3" fillId="0" borderId="0"/>
    <xf numFmtId="171" fontId="21" fillId="0" borderId="0" applyFont="0" applyFill="0" applyBorder="0" applyAlignment="0" applyProtection="0"/>
    <xf numFmtId="186" fontId="3" fillId="0" borderId="0"/>
    <xf numFmtId="0" fontId="3" fillId="0" borderId="0"/>
    <xf numFmtId="0" fontId="25" fillId="80" borderId="0" applyNumberFormat="0" applyBorder="0" applyAlignment="0" applyProtection="0"/>
    <xf numFmtId="0" fontId="25" fillId="82" borderId="0" applyNumberFormat="0" applyBorder="0" applyAlignment="0" applyProtection="0"/>
    <xf numFmtId="0" fontId="25" fillId="27" borderId="0" applyNumberFormat="0" applyBorder="0" applyAlignment="0" applyProtection="0"/>
    <xf numFmtId="0" fontId="25" fillId="83" borderId="0" applyNumberFormat="0" applyBorder="0" applyAlignment="0" applyProtection="0"/>
    <xf numFmtId="0" fontId="25" fillId="84" borderId="0" applyNumberFormat="0" applyBorder="0" applyAlignment="0" applyProtection="0"/>
    <xf numFmtId="0" fontId="25" fillId="85" borderId="0" applyNumberFormat="0" applyBorder="0" applyAlignment="0" applyProtection="0"/>
    <xf numFmtId="0" fontId="50" fillId="0" borderId="2" applyNumberFormat="0" applyFill="0" applyBorder="0" applyAlignment="0" applyProtection="0">
      <alignment horizontal="right"/>
    </xf>
    <xf numFmtId="0" fontId="167" fillId="35" borderId="5" applyNumberFormat="0" applyAlignment="0" applyProtection="0"/>
    <xf numFmtId="0" fontId="3" fillId="0" borderId="0"/>
    <xf numFmtId="0" fontId="4" fillId="0" borderId="0"/>
    <xf numFmtId="0" fontId="21" fillId="0" borderId="0"/>
    <xf numFmtId="0" fontId="4" fillId="0" borderId="0"/>
    <xf numFmtId="178" fontId="4" fillId="0" borderId="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 fillId="0" borderId="0"/>
    <xf numFmtId="0" fontId="169" fillId="0" borderId="0" applyNumberFormat="0" applyFill="0" applyBorder="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169" fillId="0" borderId="0" applyNumberFormat="0" applyFill="0" applyBorder="0" applyAlignment="0" applyProtection="0"/>
    <xf numFmtId="0" fontId="25" fillId="85" borderId="0" applyNumberFormat="0" applyBorder="0" applyAlignment="0" applyProtection="0"/>
    <xf numFmtId="0" fontId="25" fillId="83" borderId="0" applyNumberFormat="0" applyBorder="0" applyAlignment="0" applyProtection="0"/>
    <xf numFmtId="0" fontId="21" fillId="0" borderId="0"/>
    <xf numFmtId="0" fontId="21" fillId="0" borderId="0"/>
    <xf numFmtId="0" fontId="21" fillId="0" borderId="0"/>
    <xf numFmtId="0" fontId="21" fillId="0" borderId="0"/>
    <xf numFmtId="0" fontId="4" fillId="0" borderId="0"/>
    <xf numFmtId="0" fontId="167" fillId="35" borderId="5" applyNumberFormat="0" applyAlignment="0" applyProtection="0"/>
    <xf numFmtId="0" fontId="50" fillId="0" borderId="2" applyNumberFormat="0" applyFill="0" applyBorder="0" applyAlignment="0" applyProtection="0">
      <alignment horizontal="righ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21" fillId="0" borderId="0"/>
    <xf numFmtId="0" fontId="21" fillId="0" borderId="0"/>
    <xf numFmtId="0" fontId="21" fillId="0" borderId="0"/>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178" fontId="4" fillId="0" borderId="0"/>
    <xf numFmtId="0" fontId="4" fillId="0" borderId="0"/>
    <xf numFmtId="0" fontId="21" fillId="0" borderId="0"/>
    <xf numFmtId="0" fontId="4" fillId="0" borderId="0"/>
    <xf numFmtId="0" fontId="3" fillId="0" borderId="0"/>
    <xf numFmtId="0" fontId="25" fillId="80" borderId="0" applyNumberFormat="0" applyBorder="0" applyAlignment="0" applyProtection="0"/>
    <xf numFmtId="0" fontId="25" fillId="84" borderId="0" applyNumberFormat="0" applyBorder="0" applyAlignment="0" applyProtection="0"/>
    <xf numFmtId="0" fontId="25" fillId="27" borderId="0" applyNumberFormat="0" applyBorder="0" applyAlignment="0" applyProtection="0"/>
    <xf numFmtId="0" fontId="25" fillId="82" borderId="0" applyNumberFormat="0" applyBorder="0" applyAlignment="0" applyProtection="0"/>
    <xf numFmtId="0" fontId="3" fillId="0" borderId="0"/>
    <xf numFmtId="169" fontId="3" fillId="0" borderId="0" applyFont="0" applyFill="0" applyBorder="0" applyAlignment="0" applyProtection="0"/>
    <xf numFmtId="0" fontId="3" fillId="0" borderId="0"/>
    <xf numFmtId="0" fontId="25" fillId="80" borderId="0" applyNumberFormat="0" applyBorder="0" applyAlignment="0" applyProtection="0"/>
    <xf numFmtId="0" fontId="25" fillId="82" borderId="0" applyNumberFormat="0" applyBorder="0" applyAlignment="0" applyProtection="0"/>
    <xf numFmtId="0" fontId="25" fillId="27" borderId="0" applyNumberFormat="0" applyBorder="0" applyAlignment="0" applyProtection="0"/>
    <xf numFmtId="0" fontId="25" fillId="83" borderId="0" applyNumberFormat="0" applyBorder="0" applyAlignment="0" applyProtection="0"/>
    <xf numFmtId="0" fontId="25" fillId="84" borderId="0" applyNumberFormat="0" applyBorder="0" applyAlignment="0" applyProtection="0"/>
    <xf numFmtId="0" fontId="25" fillId="85" borderId="0" applyNumberFormat="0" applyBorder="0" applyAlignment="0" applyProtection="0"/>
    <xf numFmtId="0" fontId="50" fillId="0" borderId="2" applyNumberFormat="0" applyFill="0" applyBorder="0" applyAlignment="0" applyProtection="0">
      <alignment horizontal="right"/>
    </xf>
    <xf numFmtId="0" fontId="167" fillId="35" borderId="5" applyNumberFormat="0" applyAlignment="0" applyProtection="0"/>
    <xf numFmtId="0" fontId="3" fillId="0" borderId="0"/>
    <xf numFmtId="0" fontId="4" fillId="0" borderId="0"/>
    <xf numFmtId="0" fontId="21" fillId="0" borderId="0"/>
    <xf numFmtId="0" fontId="4" fillId="0" borderId="0"/>
    <xf numFmtId="178" fontId="4" fillId="0" borderId="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169" fillId="0" borderId="0" applyNumberFormat="0" applyFill="0" applyBorder="0" applyAlignment="0" applyProtection="0"/>
    <xf numFmtId="0" fontId="21" fillId="0" borderId="0"/>
    <xf numFmtId="0" fontId="21" fillId="0" borderId="0"/>
    <xf numFmtId="0" fontId="21" fillId="0" borderId="0"/>
    <xf numFmtId="0" fontId="21" fillId="0" borderId="0"/>
    <xf numFmtId="0" fontId="4" fillId="0" borderId="0"/>
    <xf numFmtId="0" fontId="4" fillId="0" borderId="0"/>
    <xf numFmtId="0" fontId="4" fillId="0" borderId="0"/>
    <xf numFmtId="0" fontId="4" fillId="0" borderId="0"/>
    <xf numFmtId="0" fontId="4" fillId="0" borderId="0"/>
    <xf numFmtId="287" fontId="3" fillId="0" borderId="0"/>
    <xf numFmtId="287" fontId="3" fillId="0" borderId="0"/>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3" fillId="0" borderId="0"/>
    <xf numFmtId="0" fontId="157" fillId="0" borderId="0"/>
    <xf numFmtId="0" fontId="3" fillId="0" borderId="0"/>
    <xf numFmtId="0" fontId="3" fillId="0" borderId="0"/>
    <xf numFmtId="0" fontId="3" fillId="0" borderId="0"/>
    <xf numFmtId="0" fontId="3" fillId="0" borderId="0"/>
    <xf numFmtId="0" fontId="157" fillId="0" borderId="0"/>
    <xf numFmtId="0" fontId="3" fillId="0" borderId="0"/>
    <xf numFmtId="0" fontId="3" fillId="0" borderId="0"/>
    <xf numFmtId="0" fontId="3" fillId="0" borderId="0"/>
    <xf numFmtId="0" fontId="3" fillId="0" borderId="0"/>
    <xf numFmtId="0" fontId="157" fillId="0" borderId="0"/>
    <xf numFmtId="0" fontId="3" fillId="0" borderId="0"/>
    <xf numFmtId="0" fontId="3" fillId="0" borderId="0"/>
    <xf numFmtId="0" fontId="3" fillId="0" borderId="0"/>
    <xf numFmtId="0" fontId="3" fillId="0" borderId="0"/>
    <xf numFmtId="0" fontId="157" fillId="0" borderId="0"/>
    <xf numFmtId="0" fontId="3" fillId="0" borderId="0"/>
    <xf numFmtId="0" fontId="3" fillId="0" borderId="0"/>
    <xf numFmtId="0" fontId="3" fillId="0" borderId="0"/>
    <xf numFmtId="0" fontId="3" fillId="0" borderId="0"/>
    <xf numFmtId="0" fontId="157" fillId="0" borderId="0"/>
    <xf numFmtId="0" fontId="3" fillId="0" borderId="0"/>
    <xf numFmtId="0" fontId="3" fillId="0" borderId="0"/>
    <xf numFmtId="0" fontId="3" fillId="0" borderId="0"/>
    <xf numFmtId="0" fontId="3" fillId="0" borderId="0"/>
    <xf numFmtId="0" fontId="157" fillId="0" borderId="0"/>
    <xf numFmtId="0" fontId="3" fillId="0" borderId="0"/>
    <xf numFmtId="0" fontId="3" fillId="0" borderId="0"/>
    <xf numFmtId="0" fontId="3" fillId="0" borderId="0"/>
    <xf numFmtId="0" fontId="3" fillId="0" borderId="0"/>
    <xf numFmtId="0" fontId="157" fillId="0" borderId="0"/>
    <xf numFmtId="0" fontId="3" fillId="0" borderId="0"/>
    <xf numFmtId="0" fontId="3" fillId="0" borderId="0"/>
    <xf numFmtId="0" fontId="3" fillId="0" borderId="0"/>
    <xf numFmtId="0" fontId="3" fillId="0" borderId="0"/>
    <xf numFmtId="0" fontId="157" fillId="0" borderId="0"/>
    <xf numFmtId="0" fontId="3" fillId="0" borderId="0"/>
    <xf numFmtId="0" fontId="3" fillId="0" borderId="0"/>
    <xf numFmtId="0" fontId="3" fillId="0" borderId="0"/>
    <xf numFmtId="0" fontId="3" fillId="0" borderId="0"/>
    <xf numFmtId="0" fontId="157" fillId="0" borderId="0"/>
    <xf numFmtId="0" fontId="3" fillId="0" borderId="0"/>
    <xf numFmtId="0" fontId="3" fillId="0" borderId="0"/>
    <xf numFmtId="0" fontId="3" fillId="0" borderId="0"/>
    <xf numFmtId="0" fontId="3" fillId="0" borderId="0"/>
    <xf numFmtId="0" fontId="157" fillId="0" borderId="0"/>
    <xf numFmtId="0" fontId="3" fillId="0" borderId="0"/>
    <xf numFmtId="0" fontId="3" fillId="0" borderId="0"/>
    <xf numFmtId="0" fontId="3" fillId="0" borderId="0"/>
    <xf numFmtId="0" fontId="3" fillId="0" borderId="0"/>
    <xf numFmtId="0" fontId="157" fillId="0" borderId="0"/>
    <xf numFmtId="0" fontId="3" fillId="0" borderId="0"/>
    <xf numFmtId="0" fontId="3" fillId="0" borderId="0"/>
    <xf numFmtId="0" fontId="3" fillId="0" borderId="0"/>
    <xf numFmtId="0" fontId="3" fillId="0" borderId="0"/>
    <xf numFmtId="0" fontId="157" fillId="0" borderId="0"/>
    <xf numFmtId="0" fontId="3" fillId="0" borderId="0"/>
    <xf numFmtId="0" fontId="3" fillId="0" borderId="0"/>
    <xf numFmtId="0" fontId="3" fillId="0" borderId="0"/>
    <xf numFmtId="178" fontId="51" fillId="0" borderId="0"/>
    <xf numFmtId="0" fontId="25" fillId="80" borderId="0" applyNumberFormat="0" applyBorder="0" applyAlignment="0" applyProtection="0"/>
    <xf numFmtId="0" fontId="25" fillId="82" borderId="0" applyNumberFormat="0" applyBorder="0" applyAlignment="0" applyProtection="0"/>
    <xf numFmtId="0" fontId="25" fillId="27" borderId="0" applyNumberFormat="0" applyBorder="0" applyAlignment="0" applyProtection="0"/>
    <xf numFmtId="0" fontId="25" fillId="83" borderId="0" applyNumberFormat="0" applyBorder="0" applyAlignment="0" applyProtection="0"/>
    <xf numFmtId="0" fontId="25" fillId="84" borderId="0" applyNumberFormat="0" applyBorder="0" applyAlignment="0" applyProtection="0"/>
    <xf numFmtId="0" fontId="25" fillId="85" borderId="0" applyNumberFormat="0" applyBorder="0" applyAlignment="0" applyProtection="0"/>
    <xf numFmtId="43" fontId="51" fillId="0" borderId="0" applyFont="0" applyFill="0" applyBorder="0" applyAlignment="0" applyProtection="0"/>
    <xf numFmtId="0" fontId="4" fillId="0" borderId="0"/>
    <xf numFmtId="0" fontId="51" fillId="0" borderId="0"/>
    <xf numFmtId="4" fontId="100" fillId="57" borderId="41" applyNumberFormat="0" applyProtection="0">
      <alignment vertical="center"/>
    </xf>
    <xf numFmtId="0" fontId="51" fillId="0" borderId="0"/>
    <xf numFmtId="0" fontId="51" fillId="0" borderId="0"/>
    <xf numFmtId="0" fontId="51" fillId="0" borderId="0"/>
    <xf numFmtId="0" fontId="51" fillId="0" borderId="0"/>
    <xf numFmtId="4" fontId="35" fillId="16" borderId="41" applyNumberFormat="0" applyProtection="0">
      <alignment horizontal="right" vertical="center"/>
    </xf>
    <xf numFmtId="0" fontId="51" fillId="0" borderId="0"/>
    <xf numFmtId="4" fontId="35" fillId="12" borderId="41" applyNumberFormat="0" applyProtection="0">
      <alignment horizontal="right" vertical="center"/>
    </xf>
    <xf numFmtId="0" fontId="51" fillId="0" borderId="0"/>
    <xf numFmtId="4" fontId="35" fillId="28" borderId="41" applyNumberFormat="0" applyProtection="0">
      <alignment horizontal="right" vertical="center"/>
    </xf>
    <xf numFmtId="0" fontId="51" fillId="0" borderId="0"/>
    <xf numFmtId="4" fontId="35" fillId="55" borderId="41" applyNumberFormat="0" applyProtection="0">
      <alignment horizontal="right" vertical="center"/>
    </xf>
    <xf numFmtId="0" fontId="51" fillId="0" borderId="0"/>
    <xf numFmtId="4" fontId="35" fillId="62" borderId="41" applyNumberFormat="0" applyProtection="0">
      <alignment horizontal="right" vertical="center"/>
    </xf>
    <xf numFmtId="0" fontId="51" fillId="0" borderId="0"/>
    <xf numFmtId="4" fontId="35" fillId="36" borderId="41" applyNumberFormat="0" applyProtection="0">
      <alignment horizontal="right" vertical="center"/>
    </xf>
    <xf numFmtId="0" fontId="51" fillId="0" borderId="0"/>
    <xf numFmtId="4" fontId="35" fillId="18" borderId="41" applyNumberFormat="0" applyProtection="0">
      <alignment horizontal="right" vertical="center"/>
    </xf>
    <xf numFmtId="0" fontId="51" fillId="0" borderId="0"/>
    <xf numFmtId="4" fontId="35" fillId="56" borderId="41" applyNumberFormat="0" applyProtection="0">
      <alignment horizontal="right" vertical="center"/>
    </xf>
    <xf numFmtId="0" fontId="51" fillId="0" borderId="0"/>
    <xf numFmtId="4" fontId="35" fillId="63" borderId="41" applyNumberFormat="0" applyProtection="0">
      <alignment horizontal="right" vertical="center"/>
    </xf>
    <xf numFmtId="0" fontId="51" fillId="0" borderId="0"/>
    <xf numFmtId="4" fontId="100" fillId="64" borderId="42" applyNumberFormat="0" applyProtection="0">
      <alignment horizontal="left" vertical="center" indent="1"/>
    </xf>
    <xf numFmtId="0" fontId="51" fillId="0" borderId="0"/>
    <xf numFmtId="0" fontId="51" fillId="0" borderId="0"/>
    <xf numFmtId="4" fontId="35" fillId="11" borderId="41" applyNumberFormat="0" applyProtection="0">
      <alignment horizontal="right" vertical="center"/>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 fontId="104" fillId="42" borderId="41" applyNumberFormat="0" applyProtection="0">
      <alignment horizontal="right" vertical="center"/>
    </xf>
    <xf numFmtId="0" fontId="51" fillId="0" borderId="0"/>
    <xf numFmtId="0" fontId="51" fillId="0" borderId="0"/>
    <xf numFmtId="4" fontId="106" fillId="42" borderId="41" applyNumberFormat="0" applyProtection="0">
      <alignment horizontal="right" vertical="center"/>
    </xf>
    <xf numFmtId="0" fontId="17" fillId="0" borderId="0"/>
    <xf numFmtId="9" fontId="51" fillId="0" borderId="0" applyFont="0" applyFill="0" applyBorder="0" applyAlignment="0" applyProtection="0"/>
    <xf numFmtId="171" fontId="3" fillId="0" borderId="0" applyFont="0" applyFill="0" applyBorder="0" applyAlignment="0" applyProtection="0"/>
    <xf numFmtId="0" fontId="320" fillId="161" borderId="0"/>
    <xf numFmtId="0" fontId="25" fillId="80" borderId="0" applyNumberFormat="0" applyBorder="0" applyAlignment="0" applyProtection="0"/>
    <xf numFmtId="0" fontId="25" fillId="82" borderId="0" applyNumberFormat="0" applyBorder="0" applyAlignment="0" applyProtection="0"/>
    <xf numFmtId="0" fontId="25" fillId="103" borderId="0" applyNumberFormat="0" applyBorder="0" applyAlignment="0" applyProtection="0"/>
    <xf numFmtId="0" fontId="25" fillId="104" borderId="0" applyNumberFormat="0" applyBorder="0" applyAlignment="0" applyProtection="0"/>
    <xf numFmtId="0" fontId="25" fillId="105" borderId="0" applyNumberFormat="0" applyBorder="0" applyAlignment="0" applyProtection="0"/>
    <xf numFmtId="0" fontId="25" fillId="106" borderId="0" applyNumberFormat="0" applyBorder="0" applyAlignment="0" applyProtection="0"/>
    <xf numFmtId="0" fontId="258" fillId="34" borderId="0" applyNumberFormat="0" applyBorder="0" applyAlignment="0" applyProtection="0"/>
    <xf numFmtId="0" fontId="259" fillId="113" borderId="66" applyNumberFormat="0" applyAlignment="0" applyProtection="0"/>
    <xf numFmtId="0" fontId="46" fillId="104" borderId="10" applyNumberFormat="0" applyAlignment="0" applyProtection="0"/>
    <xf numFmtId="0" fontId="24" fillId="110" borderId="0" applyNumberFormat="0" applyBorder="0" applyAlignment="0" applyProtection="0"/>
    <xf numFmtId="0" fontId="164" fillId="0" borderId="56" applyNumberFormat="0" applyFill="0" applyAlignment="0" applyProtection="0"/>
    <xf numFmtId="0" fontId="165" fillId="0" borderId="71" applyNumberFormat="0" applyFill="0" applyAlignment="0" applyProtection="0"/>
    <xf numFmtId="0" fontId="166" fillId="0" borderId="76" applyNumberFormat="0" applyFill="0" applyAlignment="0" applyProtection="0"/>
    <xf numFmtId="0" fontId="166" fillId="0" borderId="0" applyNumberFormat="0" applyFill="0" applyBorder="0" applyAlignment="0" applyProtection="0"/>
    <xf numFmtId="0" fontId="167" fillId="35" borderId="66" applyNumberFormat="0" applyAlignment="0" applyProtection="0"/>
    <xf numFmtId="0" fontId="64" fillId="0" borderId="77" applyNumberFormat="0" applyFill="0" applyAlignment="0" applyProtection="0"/>
    <xf numFmtId="0" fontId="64" fillId="35" borderId="0" applyNumberFormat="0" applyBorder="0" applyAlignment="0" applyProtection="0"/>
    <xf numFmtId="0" fontId="66" fillId="34" borderId="66" applyNumberFormat="0" applyFont="0" applyAlignment="0" applyProtection="0"/>
    <xf numFmtId="0" fontId="132" fillId="113" borderId="26" applyNumberFormat="0" applyAlignment="0" applyProtection="0"/>
    <xf numFmtId="4" fontId="66" fillId="33" borderId="66" applyNumberFormat="0" applyProtection="0">
      <alignment horizontal="left" vertical="center" indent="1"/>
    </xf>
    <xf numFmtId="4" fontId="27" fillId="17" borderId="15" applyNumberFormat="0" applyProtection="0">
      <alignment horizontal="left" vertical="center" indent="1"/>
    </xf>
    <xf numFmtId="0" fontId="66" fillId="17" borderId="41" applyNumberFormat="0" applyProtection="0">
      <alignment horizontal="left" vertical="top" indent="1"/>
    </xf>
    <xf numFmtId="0" fontId="66" fillId="11" borderId="41" applyNumberFormat="0" applyProtection="0">
      <alignment horizontal="left" vertical="top" indent="1"/>
    </xf>
    <xf numFmtId="0" fontId="66" fillId="15" borderId="41" applyNumberFormat="0" applyProtection="0">
      <alignment horizontal="left" vertical="top" indent="1"/>
    </xf>
    <xf numFmtId="0" fontId="66" fillId="42" borderId="41" applyNumberFormat="0" applyProtection="0">
      <alignment horizontal="left" vertical="top" indent="1"/>
    </xf>
    <xf numFmtId="0" fontId="66" fillId="14" borderId="78" applyNumberFormat="0">
      <protection locked="0"/>
    </xf>
    <xf numFmtId="0" fontId="53" fillId="0" borderId="58" applyNumberFormat="0" applyFill="0" applyAlignment="0" applyProtection="0"/>
    <xf numFmtId="0" fontId="265" fillId="0" borderId="0" applyNumberFormat="0" applyFill="0" applyBorder="0" applyAlignment="0" applyProtection="0"/>
    <xf numFmtId="171" fontId="49" fillId="0" borderId="0" applyFont="0" applyFill="0" applyBorder="0" applyAlignment="0" applyProtection="0"/>
    <xf numFmtId="9" fontId="49" fillId="0" borderId="0" applyFont="0" applyFill="0" applyBorder="0" applyAlignment="0" applyProtection="0"/>
    <xf numFmtId="0" fontId="21" fillId="55" borderId="0" applyNumberFormat="0" applyBorder="0" applyAlignment="0" applyProtection="0"/>
    <xf numFmtId="0" fontId="21" fillId="15" borderId="0" applyNumberFormat="0" applyBorder="0" applyAlignment="0" applyProtection="0"/>
    <xf numFmtId="0" fontId="21" fillId="59" borderId="0" applyNumberFormat="0" applyBorder="0" applyAlignment="0" applyProtection="0"/>
    <xf numFmtId="0" fontId="21" fillId="63" borderId="0" applyNumberFormat="0" applyBorder="0" applyAlignment="0" applyProtection="0"/>
    <xf numFmtId="0" fontId="21" fillId="15" borderId="0" applyNumberFormat="0" applyBorder="0" applyAlignment="0" applyProtection="0"/>
    <xf numFmtId="0" fontId="21" fillId="20" borderId="0" applyNumberFormat="0" applyBorder="0" applyAlignment="0" applyProtection="0"/>
    <xf numFmtId="0" fontId="21" fillId="78" borderId="0" applyNumberFormat="0" applyBorder="0" applyAlignment="0" applyProtection="0"/>
    <xf numFmtId="0" fontId="21" fillId="59" borderId="0" applyNumberFormat="0" applyBorder="0" applyAlignment="0" applyProtection="0"/>
    <xf numFmtId="0" fontId="21" fillId="49" borderId="0" applyNumberFormat="0" applyBorder="0" applyAlignment="0" applyProtection="0"/>
    <xf numFmtId="0" fontId="21" fillId="16" borderId="0" applyNumberFormat="0" applyBorder="0" applyAlignment="0" applyProtection="0"/>
    <xf numFmtId="0" fontId="21" fillId="77" borderId="0" applyNumberFormat="0" applyBorder="0" applyAlignment="0" applyProtection="0"/>
    <xf numFmtId="178" fontId="4" fillId="0" borderId="0"/>
    <xf numFmtId="0" fontId="23" fillId="79" borderId="0" applyNumberFormat="0" applyBorder="0" applyAlignment="0" applyProtection="0"/>
    <xf numFmtId="0" fontId="23" fillId="63"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62"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5" fillId="23"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5" fillId="27"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5" fillId="31"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5" fillId="31" borderId="0" applyNumberFormat="0" applyBorder="0" applyAlignment="0" applyProtection="0"/>
    <xf numFmtId="0" fontId="24" fillId="21" borderId="0" applyNumberFormat="0" applyBorder="0" applyAlignment="0" applyProtection="0"/>
    <xf numFmtId="0" fontId="25" fillId="22" borderId="0" applyNumberFormat="0" applyBorder="0" applyAlignment="0" applyProtection="0"/>
    <xf numFmtId="0" fontId="24" fillId="26" borderId="0" applyNumberFormat="0" applyBorder="0" applyAlignment="0" applyProtection="0"/>
    <xf numFmtId="0" fontId="25" fillId="35" borderId="0" applyNumberFormat="0" applyBorder="0" applyAlignment="0" applyProtection="0"/>
    <xf numFmtId="43" fontId="27" fillId="0" borderId="0" applyFont="0" applyFill="0" applyBorder="0" applyAlignment="0" applyProtection="0"/>
    <xf numFmtId="170" fontId="38" fillId="0" borderId="0" applyFont="0" applyFill="0" applyBorder="0" applyAlignment="0" applyProtection="0"/>
    <xf numFmtId="171" fontId="38" fillId="0" borderId="0" applyFont="0" applyFill="0" applyBorder="0" applyAlignment="0" applyProtection="0"/>
    <xf numFmtId="0" fontId="169" fillId="0" borderId="0" applyNumberFormat="0" applyFill="0" applyBorder="0" applyAlignment="0" applyProtection="0"/>
    <xf numFmtId="43" fontId="52" fillId="0" borderId="0" applyFont="0" applyFill="0" applyBorder="0" applyAlignment="0" applyProtection="0"/>
    <xf numFmtId="0" fontId="39" fillId="40" borderId="10" applyNumberFormat="0" applyAlignment="0" applyProtection="0"/>
    <xf numFmtId="0" fontId="53" fillId="43" borderId="0" applyNumberFormat="0" applyBorder="0" applyAlignment="0" applyProtection="0"/>
    <xf numFmtId="0" fontId="53" fillId="44" borderId="0" applyNumberFormat="0" applyBorder="0" applyAlignment="0" applyProtection="0"/>
    <xf numFmtId="199" fontId="4" fillId="0" borderId="0" applyFont="0" applyFill="0" applyBorder="0" applyAlignment="0" applyProtection="0"/>
    <xf numFmtId="0" fontId="23" fillId="33" borderId="0" applyNumberFormat="0" applyBorder="0" applyAlignment="0" applyProtection="0"/>
    <xf numFmtId="0" fontId="23" fillId="28" borderId="0" applyNumberFormat="0" applyBorder="0" applyAlignment="0" applyProtection="0"/>
    <xf numFmtId="0" fontId="23" fillId="18" borderId="0" applyNumberFormat="0" applyBorder="0" applyAlignment="0" applyProtection="0"/>
    <xf numFmtId="0" fontId="23" fillId="54" borderId="0" applyNumberFormat="0" applyBorder="0" applyAlignment="0" applyProtection="0"/>
    <xf numFmtId="0" fontId="23" fillId="33" borderId="0" applyNumberFormat="0" applyBorder="0" applyAlignment="0" applyProtection="0"/>
    <xf numFmtId="0" fontId="23" fillId="55" borderId="0" applyNumberFormat="0" applyBorder="0" applyAlignment="0" applyProtection="0"/>
    <xf numFmtId="0" fontId="65" fillId="56" borderId="0" applyNumberFormat="0" applyBorder="0" applyAlignment="0" applyProtection="0"/>
    <xf numFmtId="41" fontId="4" fillId="0" borderId="0" applyFont="0" applyFill="0" applyBorder="0" applyAlignment="0" applyProtection="0"/>
    <xf numFmtId="43" fontId="4" fillId="0" borderId="0" applyFont="0" applyFill="0" applyBorder="0" applyAlignment="0" applyProtection="0"/>
    <xf numFmtId="178" fontId="4" fillId="0" borderId="0"/>
    <xf numFmtId="0" fontId="4" fillId="34" borderId="17" applyNumberFormat="0" applyFont="0" applyAlignment="0" applyProtection="0"/>
    <xf numFmtId="0" fontId="29" fillId="59" borderId="0" applyNumberFormat="0" applyBorder="0" applyAlignment="0" applyProtection="0"/>
    <xf numFmtId="4" fontId="100" fillId="57" borderId="41" applyNumberFormat="0" applyProtection="0">
      <alignment vertical="center"/>
    </xf>
    <xf numFmtId="4" fontId="101" fillId="57" borderId="41" applyNumberFormat="0" applyProtection="0">
      <alignment vertical="center"/>
    </xf>
    <xf numFmtId="4" fontId="100" fillId="57" borderId="41" applyNumberFormat="0" applyProtection="0">
      <alignment horizontal="left" vertical="center" indent="1"/>
    </xf>
    <xf numFmtId="0" fontId="100" fillId="57" borderId="41" applyNumberFormat="0" applyProtection="0">
      <alignment horizontal="left" vertical="top" indent="1"/>
    </xf>
    <xf numFmtId="4" fontId="100" fillId="11" borderId="0" applyNumberFormat="0" applyProtection="0">
      <alignment horizontal="left" vertical="center" indent="1"/>
    </xf>
    <xf numFmtId="4" fontId="35" fillId="16" borderId="41" applyNumberFormat="0" applyProtection="0">
      <alignment horizontal="right" vertical="center"/>
    </xf>
    <xf numFmtId="4" fontId="35" fillId="12" borderId="41" applyNumberFormat="0" applyProtection="0">
      <alignment horizontal="right" vertical="center"/>
    </xf>
    <xf numFmtId="4" fontId="35" fillId="28" borderId="41" applyNumberFormat="0" applyProtection="0">
      <alignment horizontal="right" vertical="center"/>
    </xf>
    <xf numFmtId="4" fontId="35" fillId="55" borderId="41" applyNumberFormat="0" applyProtection="0">
      <alignment horizontal="right" vertical="center"/>
    </xf>
    <xf numFmtId="4" fontId="35" fillId="62" borderId="41" applyNumberFormat="0" applyProtection="0">
      <alignment horizontal="right" vertical="center"/>
    </xf>
    <xf numFmtId="4" fontId="35" fillId="36" borderId="41" applyNumberFormat="0" applyProtection="0">
      <alignment horizontal="right" vertical="center"/>
    </xf>
    <xf numFmtId="4" fontId="35" fillId="18" borderId="41" applyNumberFormat="0" applyProtection="0">
      <alignment horizontal="right" vertical="center"/>
    </xf>
    <xf numFmtId="4" fontId="35" fillId="56" borderId="41" applyNumberFormat="0" applyProtection="0">
      <alignment horizontal="right" vertical="center"/>
    </xf>
    <xf numFmtId="4" fontId="35" fillId="63" borderId="41" applyNumberFormat="0" applyProtection="0">
      <alignment horizontal="right" vertical="center"/>
    </xf>
    <xf numFmtId="4" fontId="100" fillId="64" borderId="42" applyNumberFormat="0" applyProtection="0">
      <alignment horizontal="left" vertical="center" indent="1"/>
    </xf>
    <xf numFmtId="4" fontId="35" fillId="42" borderId="0" applyNumberFormat="0" applyProtection="0">
      <alignment horizontal="left" vertical="center" indent="1"/>
    </xf>
    <xf numFmtId="4" fontId="102" fillId="17" borderId="0" applyNumberFormat="0" applyProtection="0">
      <alignment horizontal="left" vertical="center" indent="1"/>
    </xf>
    <xf numFmtId="4" fontId="35" fillId="11" borderId="41" applyNumberFormat="0" applyProtection="0">
      <alignment horizontal="right" vertical="center"/>
    </xf>
    <xf numFmtId="4" fontId="5" fillId="42" borderId="0" applyNumberFormat="0" applyProtection="0">
      <alignment horizontal="left" vertical="center" indent="1"/>
    </xf>
    <xf numFmtId="4" fontId="5" fillId="11" borderId="0"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top" indent="1"/>
    </xf>
    <xf numFmtId="0" fontId="4" fillId="65" borderId="41" applyNumberFormat="0" applyProtection="0">
      <alignment horizontal="left" vertical="top" indent="1"/>
    </xf>
    <xf numFmtId="0" fontId="4" fillId="11" borderId="41" applyNumberFormat="0" applyProtection="0">
      <alignment horizontal="left" vertical="center" indent="1"/>
    </xf>
    <xf numFmtId="0" fontId="4" fillId="11" borderId="41" applyNumberFormat="0" applyProtection="0">
      <alignment horizontal="left" vertical="top" indent="1"/>
    </xf>
    <xf numFmtId="0" fontId="4" fillId="61" borderId="41" applyNumberFormat="0" applyProtection="0">
      <alignment horizontal="left" vertical="top" indent="1"/>
    </xf>
    <xf numFmtId="0" fontId="4" fillId="15" borderId="41" applyNumberFormat="0" applyProtection="0">
      <alignment horizontal="left" vertical="center" indent="1"/>
    </xf>
    <xf numFmtId="0" fontId="4" fillId="15" borderId="41" applyNumberFormat="0" applyProtection="0">
      <alignment horizontal="left" vertical="top" indent="1"/>
    </xf>
    <xf numFmtId="0" fontId="4" fillId="66" borderId="41" applyNumberFormat="0" applyProtection="0">
      <alignment horizontal="left" vertical="top" indent="1"/>
    </xf>
    <xf numFmtId="0" fontId="4" fillId="42" borderId="41" applyNumberFormat="0" applyProtection="0">
      <alignment horizontal="left" vertical="center" indent="1"/>
    </xf>
    <xf numFmtId="0" fontId="4" fillId="42" borderId="41" applyNumberFormat="0" applyProtection="0">
      <alignment horizontal="left" vertical="top" indent="1"/>
    </xf>
    <xf numFmtId="0" fontId="4" fillId="67" borderId="41" applyNumberFormat="0" applyProtection="0">
      <alignment horizontal="left" vertical="top" indent="1"/>
    </xf>
    <xf numFmtId="0" fontId="4" fillId="14" borderId="2" applyNumberFormat="0">
      <protection locked="0"/>
    </xf>
    <xf numFmtId="0" fontId="4" fillId="0" borderId="0"/>
    <xf numFmtId="4" fontId="35" fillId="13" borderId="41" applyNumberFormat="0" applyProtection="0">
      <alignment vertical="center"/>
    </xf>
    <xf numFmtId="4" fontId="104" fillId="13" borderId="41" applyNumberFormat="0" applyProtection="0">
      <alignment vertical="center"/>
    </xf>
    <xf numFmtId="4" fontId="35" fillId="13" borderId="41" applyNumberFormat="0" applyProtection="0">
      <alignment horizontal="left" vertical="center" indent="1"/>
    </xf>
    <xf numFmtId="0" fontId="35" fillId="13" borderId="41" applyNumberFormat="0" applyProtection="0">
      <alignment horizontal="left" vertical="top" indent="1"/>
    </xf>
    <xf numFmtId="4" fontId="35" fillId="42" borderId="41" applyNumberFormat="0" applyProtection="0">
      <alignment horizontal="right" vertical="center"/>
    </xf>
    <xf numFmtId="4" fontId="104" fillId="42" borderId="41" applyNumberFormat="0" applyProtection="0">
      <alignment horizontal="right" vertical="center"/>
    </xf>
    <xf numFmtId="4" fontId="35" fillId="11" borderId="41" applyNumberFormat="0" applyProtection="0">
      <alignment horizontal="left" vertical="center" indent="1"/>
    </xf>
    <xf numFmtId="0" fontId="35" fillId="11" borderId="41" applyNumberFormat="0" applyProtection="0">
      <alignment horizontal="left" vertical="top" indent="1"/>
    </xf>
    <xf numFmtId="4" fontId="105" fillId="68" borderId="0" applyNumberFormat="0" applyProtection="0">
      <alignment horizontal="left" vertical="center" indent="1"/>
    </xf>
    <xf numFmtId="4" fontId="106" fillId="42" borderId="41" applyNumberFormat="0" applyProtection="0">
      <alignment horizontal="right" vertical="center"/>
    </xf>
    <xf numFmtId="0" fontId="92" fillId="20" borderId="0" applyNumberFormat="0" applyBorder="0" applyAlignment="0" applyProtection="0"/>
    <xf numFmtId="0" fontId="123" fillId="14" borderId="5" applyNumberFormat="0" applyAlignment="0" applyProtection="0"/>
    <xf numFmtId="181" fontId="4" fillId="0" borderId="0" applyFont="0" applyFill="0" applyBorder="0" applyAlignment="0" applyProtection="0"/>
    <xf numFmtId="182" fontId="4" fillId="0" borderId="0" applyFont="0" applyFill="0" applyBorder="0" applyAlignment="0" applyProtection="0"/>
    <xf numFmtId="178" fontId="4" fillId="0" borderId="0"/>
    <xf numFmtId="0" fontId="21" fillId="12" borderId="0" applyNumberFormat="0" applyBorder="0" applyAlignment="0" applyProtection="0"/>
    <xf numFmtId="0" fontId="23" fillId="12" borderId="0" applyNumberFormat="0" applyBorder="0" applyAlignment="0" applyProtection="0"/>
    <xf numFmtId="197" fontId="4" fillId="14" borderId="17">
      <alignment horizontal="right"/>
    </xf>
    <xf numFmtId="197" fontId="4" fillId="58" borderId="17">
      <alignment horizontal="right"/>
    </xf>
    <xf numFmtId="0" fontId="21" fillId="15" borderId="0" applyNumberFormat="0" applyBorder="0" applyAlignment="0" applyProtection="0"/>
    <xf numFmtId="0" fontId="21" fillId="20" borderId="0" applyNumberFormat="0" applyBorder="0" applyAlignment="0" applyProtection="0"/>
    <xf numFmtId="0" fontId="21" fillId="13" borderId="0" applyNumberFormat="0" applyBorder="0" applyAlignment="0" applyProtection="0"/>
    <xf numFmtId="0" fontId="21" fillId="78" borderId="0" applyNumberFormat="0" applyBorder="0" applyAlignment="0" applyProtection="0"/>
    <xf numFmtId="0" fontId="21" fillId="57" borderId="0" applyNumberFormat="0" applyBorder="0" applyAlignment="0" applyProtection="0"/>
    <xf numFmtId="0" fontId="21" fillId="16" borderId="0" applyNumberFormat="0" applyBorder="0" applyAlignment="0" applyProtection="0"/>
    <xf numFmtId="0" fontId="21" fillId="78" borderId="0" applyNumberFormat="0" applyBorder="0" applyAlignment="0" applyProtection="0"/>
    <xf numFmtId="0" fontId="21" fillId="13" borderId="0" applyNumberFormat="0" applyBorder="0" applyAlignment="0" applyProtection="0"/>
    <xf numFmtId="0" fontId="23" fillId="78" borderId="0" applyNumberFormat="0" applyBorder="0" applyAlignment="0" applyProtection="0"/>
    <xf numFmtId="0" fontId="23" fillId="36" borderId="0" applyNumberFormat="0" applyBorder="0" applyAlignment="0" applyProtection="0"/>
    <xf numFmtId="0" fontId="23" fillId="55" borderId="0" applyNumberFormat="0" applyBorder="0" applyAlignment="0" applyProtection="0"/>
    <xf numFmtId="0" fontId="23" fillId="16" borderId="0" applyNumberFormat="0" applyBorder="0" applyAlignment="0" applyProtection="0"/>
    <xf numFmtId="0" fontId="23" fillId="78" borderId="0" applyNumberFormat="0" applyBorder="0" applyAlignment="0" applyProtection="0"/>
    <xf numFmtId="0" fontId="23" fillId="12" borderId="0" applyNumberFormat="0" applyBorder="0" applyAlignment="0" applyProtection="0"/>
    <xf numFmtId="0" fontId="164" fillId="0" borderId="56" applyNumberFormat="0" applyFill="0" applyAlignment="0" applyProtection="0"/>
    <xf numFmtId="0" fontId="165" fillId="0" borderId="28" applyNumberFormat="0" applyFill="0" applyAlignment="0" applyProtection="0"/>
    <xf numFmtId="0" fontId="166" fillId="0" borderId="57" applyNumberFormat="0" applyFill="0" applyAlignment="0" applyProtection="0"/>
    <xf numFmtId="0" fontId="166" fillId="0" borderId="0" applyNumberFormat="0" applyFill="0" applyBorder="0" applyAlignment="0" applyProtection="0"/>
    <xf numFmtId="0" fontId="167" fillId="35" borderId="5" applyNumberFormat="0" applyAlignment="0" applyProtection="0"/>
    <xf numFmtId="0" fontId="132" fillId="73" borderId="26" applyNumberFormat="0" applyAlignment="0" applyProtection="0"/>
    <xf numFmtId="0" fontId="53" fillId="0" borderId="58" applyNumberFormat="0" applyFill="0" applyAlignment="0" applyProtection="0"/>
    <xf numFmtId="0" fontId="134" fillId="0" borderId="0" applyNumberFormat="0" applyFill="0" applyBorder="0" applyAlignment="0" applyProtection="0"/>
    <xf numFmtId="0" fontId="25" fillId="103" borderId="0" applyNumberFormat="0" applyBorder="0" applyAlignment="0" applyProtection="0"/>
    <xf numFmtId="0" fontId="4" fillId="0" borderId="0"/>
    <xf numFmtId="0" fontId="5" fillId="16" borderId="0" applyNumberFormat="0" applyBorder="0" applyAlignment="0" applyProtection="0"/>
    <xf numFmtId="0" fontId="5" fillId="49" borderId="0" applyNumberFormat="0" applyBorder="0" applyAlignment="0" applyProtection="0"/>
    <xf numFmtId="0" fontId="5" fillId="59" borderId="0" applyNumberFormat="0" applyBorder="0" applyAlignment="0" applyProtection="0"/>
    <xf numFmtId="0" fontId="5" fillId="78"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63" borderId="0" applyNumberFormat="0" applyBorder="0" applyAlignment="0" applyProtection="0"/>
    <xf numFmtId="0" fontId="5" fillId="59" borderId="0" applyNumberFormat="0" applyBorder="0" applyAlignment="0" applyProtection="0"/>
    <xf numFmtId="0" fontId="5" fillId="15" borderId="0" applyNumberFormat="0" applyBorder="0" applyAlignment="0" applyProtection="0"/>
    <xf numFmtId="0" fontId="5" fillId="55" borderId="0" applyNumberFormat="0" applyBorder="0" applyAlignment="0" applyProtection="0"/>
    <xf numFmtId="0" fontId="327" fillId="79" borderId="0" applyNumberFormat="0" applyBorder="0" applyAlignment="0" applyProtection="0"/>
    <xf numFmtId="0" fontId="327" fillId="63" borderId="0" applyNumberFormat="0" applyBorder="0" applyAlignment="0" applyProtection="0"/>
    <xf numFmtId="228" fontId="209" fillId="0" borderId="0">
      <protection locked="0"/>
    </xf>
    <xf numFmtId="0" fontId="199" fillId="19" borderId="3" applyNumberFormat="0" applyFont="0" applyBorder="0" applyAlignment="0" applyProtection="0">
      <protection hidden="1"/>
    </xf>
    <xf numFmtId="0" fontId="200" fillId="19" borderId="3" applyNumberFormat="0" applyFont="0" applyBorder="0" applyAlignment="0" applyProtection="0">
      <protection hidden="1"/>
    </xf>
    <xf numFmtId="0" fontId="162" fillId="26" borderId="0" applyNumberFormat="0" applyBorder="0" applyAlignment="0" applyProtection="0"/>
    <xf numFmtId="0" fontId="97" fillId="59" borderId="0" applyNumberFormat="0" applyBorder="0" applyAlignment="0" applyProtection="0"/>
    <xf numFmtId="0" fontId="4" fillId="0" borderId="0"/>
    <xf numFmtId="0" fontId="4" fillId="13" borderId="17" applyNumberFormat="0" applyFont="0" applyAlignment="0" applyProtection="0"/>
    <xf numFmtId="0" fontId="163" fillId="73" borderId="5" applyNumberFormat="0" applyAlignment="0" applyProtection="0"/>
    <xf numFmtId="0" fontId="163" fillId="125" borderId="5" applyNumberFormat="0" applyAlignment="0" applyProtection="0"/>
    <xf numFmtId="228" fontId="209" fillId="0" borderId="0">
      <protection locked="0"/>
    </xf>
    <xf numFmtId="15" fontId="6" fillId="0" borderId="0">
      <alignment horizontal="right" vertical="center"/>
    </xf>
    <xf numFmtId="37" fontId="49" fillId="0" borderId="4">
      <alignment horizontal="right" vertical="top" wrapText="1"/>
      <protection locked="0"/>
    </xf>
    <xf numFmtId="0" fontId="4" fillId="0" borderId="0"/>
    <xf numFmtId="0" fontId="328" fillId="0" borderId="0" applyNumberFormat="0" applyFill="0" applyBorder="0" applyAlignment="0" applyProtection="0"/>
    <xf numFmtId="164" fontId="51" fillId="0" borderId="0" applyFont="0" applyFill="0" applyBorder="0" applyAlignment="0" applyProtection="0"/>
    <xf numFmtId="290" fontId="51" fillId="0" borderId="0" applyFont="0" applyFill="0" applyBorder="0" applyAlignment="0" applyProtection="0"/>
    <xf numFmtId="291" fontId="329" fillId="0" borderId="0"/>
    <xf numFmtId="0" fontId="64" fillId="86" borderId="0" applyNumberFormat="0" applyBorder="0" applyAlignment="0" applyProtection="0"/>
    <xf numFmtId="0" fontId="64" fillId="56" borderId="0" applyNumberFormat="0" applyBorder="0" applyAlignment="0" applyProtection="0"/>
    <xf numFmtId="291" fontId="330" fillId="0" borderId="0"/>
    <xf numFmtId="0" fontId="166" fillId="0" borderId="57" applyNumberFormat="0" applyFill="0" applyAlignment="0" applyProtection="0"/>
    <xf numFmtId="0" fontId="277" fillId="0" borderId="0">
      <protection locked="0"/>
    </xf>
    <xf numFmtId="0" fontId="277" fillId="0" borderId="0">
      <protection locked="0"/>
    </xf>
    <xf numFmtId="0" fontId="309" fillId="0" borderId="0" applyNumberFormat="0" applyFill="0" applyBorder="0" applyAlignment="0" applyProtection="0">
      <alignment vertical="top"/>
      <protection locked="0"/>
    </xf>
    <xf numFmtId="0" fontId="25" fillId="106" borderId="0" applyNumberFormat="0" applyBorder="0" applyAlignment="0" applyProtection="0"/>
    <xf numFmtId="0" fontId="224" fillId="0" borderId="0"/>
    <xf numFmtId="0" fontId="331" fillId="0" borderId="0" applyNumberFormat="0" applyFill="0" applyBorder="0" applyAlignment="0" applyProtection="0">
      <alignment vertical="top"/>
      <protection locked="0"/>
    </xf>
    <xf numFmtId="0" fontId="91" fillId="35" borderId="0" applyNumberFormat="0" applyBorder="0" applyAlignment="0" applyProtection="0"/>
    <xf numFmtId="0" fontId="4" fillId="0" borderId="0"/>
    <xf numFmtId="0" fontId="4" fillId="0" borderId="0"/>
    <xf numFmtId="0"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21" fillId="0" borderId="0"/>
    <xf numFmtId="0" fontId="4" fillId="13" borderId="17" applyNumberFormat="0" applyFont="0" applyAlignment="0" applyProtection="0"/>
    <xf numFmtId="208" fontId="4" fillId="0" borderId="0"/>
    <xf numFmtId="37" fontId="6" fillId="0" borderId="0">
      <alignment horizontal="right" vertical="center"/>
    </xf>
    <xf numFmtId="0" fontId="45" fillId="3" borderId="38" applyProtection="0">
      <alignment horizontal="center" wrapText="1"/>
      <protection locked="0"/>
    </xf>
    <xf numFmtId="0" fontId="96" fillId="3" borderId="33" applyProtection="0">
      <alignment horizontal="centerContinuous"/>
      <protection locked="0"/>
    </xf>
    <xf numFmtId="0" fontId="332" fillId="0" borderId="0"/>
    <xf numFmtId="0" fontId="132" fillId="73" borderId="26"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31" fillId="0" borderId="3" applyNumberFormat="0" applyFill="0" applyBorder="0" applyAlignment="0" applyProtection="0">
      <protection hidden="1"/>
    </xf>
    <xf numFmtId="4" fontId="102" fillId="65" borderId="0" applyNumberFormat="0" applyProtection="0">
      <alignment horizontal="left" vertical="center" indent="1"/>
    </xf>
    <xf numFmtId="0" fontId="25" fillId="105" borderId="0" applyNumberFormat="0" applyBorder="0" applyAlignment="0" applyProtection="0"/>
    <xf numFmtId="233" fontId="209" fillId="0" borderId="0">
      <protection locked="0"/>
    </xf>
    <xf numFmtId="228" fontId="209" fillId="0" borderId="0">
      <protection locked="0"/>
    </xf>
    <xf numFmtId="0" fontId="183" fillId="92" borderId="65" applyNumberFormat="0" applyAlignment="0"/>
    <xf numFmtId="0" fontId="184" fillId="93" borderId="65" applyNumberFormat="0" applyFont="0" applyAlignment="0"/>
    <xf numFmtId="1" fontId="4" fillId="0" borderId="0">
      <alignment horizontal="center"/>
    </xf>
    <xf numFmtId="0" fontId="4" fillId="0" borderId="0"/>
    <xf numFmtId="178" fontId="114" fillId="0" borderId="0"/>
    <xf numFmtId="0" fontId="188" fillId="0" borderId="0"/>
    <xf numFmtId="0" fontId="188" fillId="0" borderId="0"/>
    <xf numFmtId="0" fontId="188" fillId="0" borderId="0"/>
    <xf numFmtId="0" fontId="5" fillId="77" borderId="0" applyNumberFormat="0" applyBorder="0" applyAlignment="0" applyProtection="0"/>
    <xf numFmtId="0" fontId="5" fillId="16" borderId="0" applyNumberFormat="0" applyBorder="0" applyAlignment="0" applyProtection="0"/>
    <xf numFmtId="0" fontId="5" fillId="49" borderId="0" applyNumberFormat="0" applyBorder="0" applyAlignment="0" applyProtection="0"/>
    <xf numFmtId="0" fontId="5" fillId="59" borderId="0" applyNumberFormat="0" applyBorder="0" applyAlignment="0" applyProtection="0"/>
    <xf numFmtId="0" fontId="5" fillId="78"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63" borderId="0" applyNumberFormat="0" applyBorder="0" applyAlignment="0" applyProtection="0"/>
    <xf numFmtId="0" fontId="5" fillId="59" borderId="0" applyNumberFormat="0" applyBorder="0" applyAlignment="0" applyProtection="0"/>
    <xf numFmtId="0" fontId="5" fillId="15" borderId="0" applyNumberFormat="0" applyBorder="0" applyAlignment="0" applyProtection="0"/>
    <xf numFmtId="0" fontId="5" fillId="55" borderId="0" applyNumberFormat="0" applyBorder="0" applyAlignment="0" applyProtection="0"/>
    <xf numFmtId="0" fontId="327" fillId="79" borderId="0" applyNumberFormat="0" applyBorder="0" applyAlignment="0" applyProtection="0"/>
    <xf numFmtId="0" fontId="327" fillId="12" borderId="0" applyNumberFormat="0" applyBorder="0" applyAlignment="0" applyProtection="0"/>
    <xf numFmtId="0" fontId="327" fillId="63" borderId="0" applyNumberFormat="0" applyBorder="0" applyAlignment="0" applyProtection="0"/>
    <xf numFmtId="0" fontId="327" fillId="32" borderId="0" applyNumberFormat="0" applyBorder="0" applyAlignment="0" applyProtection="0"/>
    <xf numFmtId="0" fontId="327" fillId="33" borderId="0" applyNumberFormat="0" applyBorder="0" applyAlignment="0" applyProtection="0"/>
    <xf numFmtId="0" fontId="327" fillId="62" borderId="0" applyNumberFormat="0" applyBorder="0" applyAlignment="0" applyProtection="0"/>
    <xf numFmtId="1" fontId="28" fillId="0" borderId="0"/>
    <xf numFmtId="0" fontId="328" fillId="0" borderId="0" applyNumberFormat="0" applyFill="0" applyBorder="0" applyAlignment="0" applyProtection="0"/>
    <xf numFmtId="0" fontId="49" fillId="0" borderId="0"/>
    <xf numFmtId="0" fontId="21" fillId="0" borderId="0"/>
    <xf numFmtId="0" fontId="187" fillId="0" borderId="0"/>
    <xf numFmtId="0" fontId="3" fillId="0" borderId="0"/>
    <xf numFmtId="0" fontId="3" fillId="0" borderId="0"/>
    <xf numFmtId="0" fontId="3" fillId="0" borderId="0"/>
    <xf numFmtId="0" fontId="27" fillId="0" borderId="0"/>
    <xf numFmtId="0" fontId="51" fillId="0" borderId="0"/>
    <xf numFmtId="9" fontId="27" fillId="0" borderId="0" applyFont="0" applyFill="0" applyBorder="0" applyAlignment="0" applyProtection="0"/>
    <xf numFmtId="4" fontId="102" fillId="17" borderId="0" applyNumberFormat="0" applyProtection="0">
      <alignment horizontal="left" vertical="center" indent="1"/>
    </xf>
    <xf numFmtId="0" fontId="4" fillId="14" borderId="2" applyNumberFormat="0">
      <protection locked="0"/>
    </xf>
    <xf numFmtId="210" fontId="124" fillId="3" borderId="0">
      <protection hidden="1"/>
    </xf>
    <xf numFmtId="0" fontId="53" fillId="0" borderId="58" applyNumberFormat="0" applyFill="0" applyAlignment="0" applyProtection="0"/>
    <xf numFmtId="171" fontId="171" fillId="0" borderId="0" applyFont="0" applyFill="0" applyBorder="0" applyAlignment="0" applyProtection="0"/>
    <xf numFmtId="40" fontId="139" fillId="0" borderId="0" applyFont="0" applyFill="0" applyBorder="0" applyAlignment="0" applyProtection="0"/>
    <xf numFmtId="38" fontId="139" fillId="0" borderId="0" applyFont="0" applyFill="0" applyBorder="0" applyAlignment="0" applyProtection="0"/>
    <xf numFmtId="0" fontId="139" fillId="0" borderId="0"/>
    <xf numFmtId="292" fontId="139" fillId="0" borderId="0" applyFont="0" applyFill="0" applyBorder="0" applyAlignment="0" applyProtection="0"/>
    <xf numFmtId="293" fontId="139" fillId="0" borderId="0" applyFont="0" applyFill="0" applyBorder="0" applyAlignment="0" applyProtection="0"/>
    <xf numFmtId="233" fontId="209" fillId="0" borderId="0">
      <protection locked="0"/>
    </xf>
    <xf numFmtId="0" fontId="49" fillId="2" borderId="0"/>
    <xf numFmtId="0" fontId="49" fillId="14" borderId="78" applyNumberFormat="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77" borderId="0" applyNumberFormat="0" applyBorder="0" applyAlignment="0" applyProtection="0"/>
    <xf numFmtId="0" fontId="21" fillId="16" borderId="0" applyNumberFormat="0" applyBorder="0" applyAlignment="0" applyProtection="0"/>
    <xf numFmtId="0" fontId="21" fillId="49" borderId="0" applyNumberFormat="0" applyBorder="0" applyAlignment="0" applyProtection="0"/>
    <xf numFmtId="0" fontId="21" fillId="59" borderId="0" applyNumberFormat="0" applyBorder="0" applyAlignment="0" applyProtection="0"/>
    <xf numFmtId="0" fontId="21" fillId="78" borderId="0" applyNumberFormat="0" applyBorder="0" applyAlignment="0" applyProtection="0"/>
    <xf numFmtId="0" fontId="21" fillId="20" borderId="0" applyNumberFormat="0" applyBorder="0" applyAlignment="0" applyProtection="0"/>
    <xf numFmtId="0" fontId="21" fillId="77" borderId="0" applyNumberFormat="0" applyBorder="0" applyAlignment="0" applyProtection="0"/>
    <xf numFmtId="0" fontId="21" fillId="16" borderId="0" applyNumberFormat="0" applyBorder="0" applyAlignment="0" applyProtection="0"/>
    <xf numFmtId="0" fontId="21" fillId="49" borderId="0" applyNumberFormat="0" applyBorder="0" applyAlignment="0" applyProtection="0"/>
    <xf numFmtId="0" fontId="21" fillId="59" borderId="0" applyNumberFormat="0" applyBorder="0" applyAlignment="0" applyProtection="0"/>
    <xf numFmtId="0" fontId="21" fillId="78" borderId="0" applyNumberFormat="0" applyBorder="0" applyAlignment="0" applyProtection="0"/>
    <xf numFmtId="0" fontId="21" fillId="20" borderId="0" applyNumberFormat="0" applyBorder="0" applyAlignment="0" applyProtection="0"/>
    <xf numFmtId="0" fontId="21" fillId="77" borderId="0" applyNumberFormat="0" applyBorder="0" applyAlignment="0" applyProtection="0"/>
    <xf numFmtId="0" fontId="21" fillId="16" borderId="0" applyNumberFormat="0" applyBorder="0" applyAlignment="0" applyProtection="0"/>
    <xf numFmtId="0" fontId="21" fillId="49" borderId="0" applyNumberFormat="0" applyBorder="0" applyAlignment="0" applyProtection="0"/>
    <xf numFmtId="0" fontId="21" fillId="59" borderId="0" applyNumberFormat="0" applyBorder="0" applyAlignment="0" applyProtection="0"/>
    <xf numFmtId="0" fontId="21" fillId="78" borderId="0" applyNumberFormat="0" applyBorder="0" applyAlignment="0" applyProtection="0"/>
    <xf numFmtId="0" fontId="21" fillId="20" borderId="0" applyNumberFormat="0" applyBorder="0" applyAlignment="0" applyProtection="0"/>
    <xf numFmtId="0" fontId="21" fillId="77" borderId="0" applyNumberFormat="0" applyBorder="0" applyAlignment="0" applyProtection="0"/>
    <xf numFmtId="0" fontId="21" fillId="16" borderId="0" applyNumberFormat="0" applyBorder="0" applyAlignment="0" applyProtection="0"/>
    <xf numFmtId="0" fontId="21" fillId="49" borderId="0" applyNumberFormat="0" applyBorder="0" applyAlignment="0" applyProtection="0"/>
    <xf numFmtId="0" fontId="21" fillId="59" borderId="0" applyNumberFormat="0" applyBorder="0" applyAlignment="0" applyProtection="0"/>
    <xf numFmtId="0" fontId="21" fillId="78" borderId="0" applyNumberFormat="0" applyBorder="0" applyAlignment="0" applyProtection="0"/>
    <xf numFmtId="0" fontId="21" fillId="20" borderId="0" applyNumberFormat="0" applyBorder="0" applyAlignment="0" applyProtection="0"/>
    <xf numFmtId="0" fontId="21" fillId="15" borderId="0" applyNumberFormat="0" applyBorder="0" applyAlignment="0" applyProtection="0"/>
    <xf numFmtId="0" fontId="21" fillId="12" borderId="0" applyNumberFormat="0" applyBorder="0" applyAlignment="0" applyProtection="0"/>
    <xf numFmtId="0" fontId="21" fillId="63" borderId="0" applyNumberFormat="0" applyBorder="0" applyAlignment="0" applyProtection="0"/>
    <xf numFmtId="0" fontId="21" fillId="59" borderId="0" applyNumberFormat="0" applyBorder="0" applyAlignment="0" applyProtection="0"/>
    <xf numFmtId="0" fontId="21" fillId="15" borderId="0" applyNumberFormat="0" applyBorder="0" applyAlignment="0" applyProtection="0"/>
    <xf numFmtId="0" fontId="21" fillId="55" borderId="0" applyNumberFormat="0" applyBorder="0" applyAlignment="0" applyProtection="0"/>
    <xf numFmtId="0" fontId="21" fillId="15" borderId="0" applyNumberFormat="0" applyBorder="0" applyAlignment="0" applyProtection="0"/>
    <xf numFmtId="0" fontId="21" fillId="12" borderId="0" applyNumberFormat="0" applyBorder="0" applyAlignment="0" applyProtection="0"/>
    <xf numFmtId="0" fontId="21" fillId="63" borderId="0" applyNumberFormat="0" applyBorder="0" applyAlignment="0" applyProtection="0"/>
    <xf numFmtId="0" fontId="21" fillId="59" borderId="0" applyNumberFormat="0" applyBorder="0" applyAlignment="0" applyProtection="0"/>
    <xf numFmtId="0" fontId="21" fillId="15" borderId="0" applyNumberFormat="0" applyBorder="0" applyAlignment="0" applyProtection="0"/>
    <xf numFmtId="0" fontId="21" fillId="55" borderId="0" applyNumberFormat="0" applyBorder="0" applyAlignment="0" applyProtection="0"/>
    <xf numFmtId="0" fontId="21" fillId="12" borderId="0" applyNumberFormat="0" applyBorder="0" applyAlignment="0" applyProtection="0"/>
    <xf numFmtId="0" fontId="21" fillId="63" borderId="0" applyNumberFormat="0" applyBorder="0" applyAlignment="0" applyProtection="0"/>
    <xf numFmtId="0" fontId="21" fillId="59" borderId="0" applyNumberFormat="0" applyBorder="0" applyAlignment="0" applyProtection="0"/>
    <xf numFmtId="0" fontId="21" fillId="15" borderId="0" applyNumberFormat="0" applyBorder="0" applyAlignment="0" applyProtection="0"/>
    <xf numFmtId="0" fontId="21" fillId="55" borderId="0" applyNumberFormat="0" applyBorder="0" applyAlignment="0" applyProtection="0"/>
    <xf numFmtId="0" fontId="21" fillId="15" borderId="0" applyNumberFormat="0" applyBorder="0" applyAlignment="0" applyProtection="0"/>
    <xf numFmtId="0" fontId="21" fillId="12" borderId="0" applyNumberFormat="0" applyBorder="0" applyAlignment="0" applyProtection="0"/>
    <xf numFmtId="0" fontId="21" fillId="63" borderId="0" applyNumberFormat="0" applyBorder="0" applyAlignment="0" applyProtection="0"/>
    <xf numFmtId="0" fontId="21" fillId="59" borderId="0" applyNumberFormat="0" applyBorder="0" applyAlignment="0" applyProtection="0"/>
    <xf numFmtId="0" fontId="21" fillId="15" borderId="0" applyNumberFormat="0" applyBorder="0" applyAlignment="0" applyProtection="0"/>
    <xf numFmtId="0" fontId="21" fillId="55" borderId="0" applyNumberFormat="0" applyBorder="0" applyAlignment="0" applyProtection="0"/>
    <xf numFmtId="0" fontId="23" fillId="79" borderId="0" applyNumberFormat="0" applyBorder="0" applyAlignment="0" applyProtection="0"/>
    <xf numFmtId="0" fontId="23" fillId="12" borderId="0" applyNumberFormat="0" applyBorder="0" applyAlignment="0" applyProtection="0"/>
    <xf numFmtId="0" fontId="23" fillId="63"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62" borderId="0" applyNumberFormat="0" applyBorder="0" applyAlignment="0" applyProtection="0"/>
    <xf numFmtId="0" fontId="23" fillId="79" borderId="0" applyNumberFormat="0" applyBorder="0" applyAlignment="0" applyProtection="0"/>
    <xf numFmtId="0" fontId="23" fillId="12" borderId="0" applyNumberFormat="0" applyBorder="0" applyAlignment="0" applyProtection="0"/>
    <xf numFmtId="0" fontId="23" fillId="63"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62" borderId="0" applyNumberFormat="0" applyBorder="0" applyAlignment="0" applyProtection="0"/>
    <xf numFmtId="0" fontId="23" fillId="79" borderId="0" applyNumberFormat="0" applyBorder="0" applyAlignment="0" applyProtection="0"/>
    <xf numFmtId="0" fontId="23" fillId="12" borderId="0" applyNumberFormat="0" applyBorder="0" applyAlignment="0" applyProtection="0"/>
    <xf numFmtId="0" fontId="23" fillId="63"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62" borderId="0" applyNumberFormat="0" applyBorder="0" applyAlignment="0" applyProtection="0"/>
    <xf numFmtId="0" fontId="23" fillId="79" borderId="0" applyNumberFormat="0" applyBorder="0" applyAlignment="0" applyProtection="0"/>
    <xf numFmtId="0" fontId="23" fillId="12" borderId="0" applyNumberFormat="0" applyBorder="0" applyAlignment="0" applyProtection="0"/>
    <xf numFmtId="0" fontId="23" fillId="63"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62"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162" fillId="26" borderId="0" applyNumberFormat="0" applyBorder="0" applyAlignment="0" applyProtection="0"/>
    <xf numFmtId="0" fontId="29" fillId="16" borderId="0" applyNumberFormat="0" applyBorder="0" applyAlignment="0" applyProtection="0"/>
    <xf numFmtId="0" fontId="258" fillId="34" borderId="0" applyNumberFormat="0" applyBorder="0" applyAlignment="0" applyProtection="0"/>
    <xf numFmtId="0" fontId="4" fillId="13" borderId="17" applyNumberFormat="0" applyFont="0" applyAlignment="0" applyProtection="0"/>
    <xf numFmtId="0" fontId="163" fillId="73" borderId="5" applyNumberFormat="0" applyAlignment="0" applyProtection="0"/>
    <xf numFmtId="0" fontId="37" fillId="19" borderId="5" applyNumberFormat="0" applyAlignment="0" applyProtection="0"/>
    <xf numFmtId="0" fontId="259" fillId="113" borderId="66" applyNumberFormat="0" applyAlignment="0" applyProtection="0"/>
    <xf numFmtId="0" fontId="65" fillId="49" borderId="0" applyNumberFormat="0" applyBorder="0" applyAlignment="0" applyProtection="0"/>
    <xf numFmtId="0" fontId="65" fillId="49" borderId="0" applyNumberFormat="0" applyBorder="0" applyAlignment="0" applyProtection="0"/>
    <xf numFmtId="0" fontId="59" fillId="0" borderId="0" applyNumberFormat="0" applyFill="0" applyBorder="0" applyAlignment="0" applyProtection="0"/>
    <xf numFmtId="0" fontId="21" fillId="0" borderId="0"/>
    <xf numFmtId="282" fontId="49" fillId="0" borderId="0" applyFont="0" applyFill="0" applyBorder="0" applyProtection="0"/>
    <xf numFmtId="0" fontId="64" fillId="86" borderId="0" applyNumberFormat="0" applyBorder="0" applyAlignment="0" applyProtection="0"/>
    <xf numFmtId="0" fontId="65" fillId="49" borderId="0" applyNumberFormat="0" applyBorder="0" applyAlignment="0" applyProtection="0"/>
    <xf numFmtId="0" fontId="24" fillId="110" borderId="0" applyNumberFormat="0" applyBorder="0" applyAlignment="0" applyProtection="0"/>
    <xf numFmtId="0" fontId="205" fillId="0" borderId="27" applyNumberFormat="0" applyFill="0" applyAlignment="0" applyProtection="0"/>
    <xf numFmtId="0" fontId="205" fillId="0" borderId="27" applyNumberFormat="0" applyFill="0" applyAlignment="0" applyProtection="0"/>
    <xf numFmtId="0" fontId="165" fillId="0" borderId="28" applyNumberFormat="0" applyFill="0" applyAlignment="0" applyProtection="0"/>
    <xf numFmtId="0" fontId="165" fillId="0" borderId="71" applyNumberFormat="0" applyFill="0" applyAlignment="0" applyProtection="0"/>
    <xf numFmtId="0" fontId="206" fillId="0" borderId="28" applyNumberFormat="0" applyFill="0" applyAlignment="0" applyProtection="0"/>
    <xf numFmtId="0" fontId="206" fillId="0" borderId="28" applyNumberFormat="0" applyFill="0" applyAlignment="0" applyProtection="0"/>
    <xf numFmtId="0" fontId="166" fillId="0" borderId="57" applyNumberFormat="0" applyFill="0" applyAlignment="0" applyProtection="0"/>
    <xf numFmtId="0" fontId="207" fillId="0" borderId="29" applyNumberFormat="0" applyFill="0" applyAlignment="0" applyProtection="0"/>
    <xf numFmtId="0" fontId="166" fillId="0" borderId="76" applyNumberFormat="0" applyFill="0" applyAlignment="0" applyProtection="0"/>
    <xf numFmtId="0" fontId="207" fillId="0" borderId="0" applyNumberFormat="0" applyFill="0" applyBorder="0" applyAlignment="0" applyProtection="0"/>
    <xf numFmtId="0" fontId="277" fillId="0" borderId="0">
      <protection locked="0"/>
    </xf>
    <xf numFmtId="0" fontId="277" fillId="0" borderId="0">
      <protection locked="0"/>
    </xf>
    <xf numFmtId="0" fontId="31" fillId="20" borderId="5" applyNumberFormat="0" applyAlignment="0" applyProtection="0"/>
    <xf numFmtId="0" fontId="23" fillId="24" borderId="0" applyNumberFormat="0" applyBorder="0" applyAlignment="0" applyProtection="0"/>
    <xf numFmtId="0" fontId="23" fillId="28"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6" borderId="0" applyNumberFormat="0" applyBorder="0" applyAlignment="0" applyProtection="0"/>
    <xf numFmtId="0" fontId="81" fillId="19" borderId="26" applyNumberFormat="0" applyAlignment="0" applyProtection="0"/>
    <xf numFmtId="0" fontId="81" fillId="19" borderId="26" applyNumberFormat="0" applyAlignment="0" applyProtection="0"/>
    <xf numFmtId="0" fontId="37" fillId="19" borderId="5" applyNumberFormat="0" applyAlignment="0" applyProtection="0"/>
    <xf numFmtId="0" fontId="39" fillId="40" borderId="10" applyNumberFormat="0" applyAlignment="0" applyProtection="0"/>
    <xf numFmtId="0" fontId="29" fillId="16" borderId="0" applyNumberFormat="0" applyBorder="0" applyAlignment="0" applyProtection="0"/>
    <xf numFmtId="0" fontId="205" fillId="0" borderId="27" applyNumberFormat="0" applyFill="0" applyAlignment="0" applyProtection="0"/>
    <xf numFmtId="0" fontId="207" fillId="0" borderId="0" applyNumberFormat="0" applyFill="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6" borderId="0" applyNumberFormat="0" applyBorder="0" applyAlignment="0" applyProtection="0"/>
    <xf numFmtId="0" fontId="21" fillId="13" borderId="17" applyNumberFormat="0" applyFont="0" applyAlignment="0" applyProtection="0"/>
    <xf numFmtId="0" fontId="205" fillId="0" borderId="27" applyNumberFormat="0" applyFill="0" applyAlignment="0" applyProtection="0"/>
    <xf numFmtId="0" fontId="205" fillId="0" borderId="27"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206" fillId="0" borderId="28" applyNumberFormat="0" applyFill="0" applyAlignment="0" applyProtection="0"/>
    <xf numFmtId="0" fontId="206" fillId="0" borderId="28" applyNumberFormat="0" applyFill="0" applyAlignment="0" applyProtection="0"/>
    <xf numFmtId="0" fontId="207" fillId="0" borderId="29" applyNumberFormat="0" applyFill="0" applyAlignment="0" applyProtection="0"/>
    <xf numFmtId="0" fontId="207" fillId="0" borderId="29" applyNumberFormat="0" applyFill="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4" fillId="0" borderId="0"/>
    <xf numFmtId="0" fontId="4" fillId="0" borderId="0"/>
    <xf numFmtId="0" fontId="4" fillId="0" borderId="0"/>
    <xf numFmtId="0" fontId="91" fillId="35" borderId="0" applyNumberFormat="0" applyBorder="0" applyAlignment="0" applyProtection="0"/>
    <xf numFmtId="0" fontId="92" fillId="57" borderId="0" applyNumberFormat="0" applyBorder="0" applyAlignment="0" applyProtection="0"/>
    <xf numFmtId="0" fontId="64" fillId="35" borderId="0" applyNumberFormat="0" applyBorder="0" applyAlignment="0" applyProtection="0"/>
    <xf numFmtId="0" fontId="92" fillId="57" borderId="0" applyNumberFormat="0" applyBorder="0" applyAlignment="0" applyProtection="0"/>
    <xf numFmtId="0" fontId="92" fillId="57" borderId="0" applyNumberFormat="0" applyBorder="0" applyAlignment="0" applyProtection="0"/>
    <xf numFmtId="0" fontId="92"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08" fontId="4" fillId="0" borderId="0"/>
    <xf numFmtId="208" fontId="4" fillId="0" borderId="0"/>
    <xf numFmtId="236" fontId="4" fillId="0" borderId="0" applyFont="0"/>
    <xf numFmtId="0" fontId="21" fillId="13" borderId="17" applyNumberFormat="0" applyFont="0" applyAlignment="0" applyProtection="0"/>
    <xf numFmtId="0" fontId="60" fillId="0" borderId="0" applyNumberFormat="0" applyFill="0" applyBorder="0" applyAlignment="0" applyProtection="0"/>
    <xf numFmtId="0" fontId="132" fillId="73" borderId="26" applyNumberFormat="0" applyAlignment="0" applyProtection="0"/>
    <xf numFmtId="0" fontId="81" fillId="19" borderId="26" applyNumberFormat="0" applyAlignment="0" applyProtection="0"/>
    <xf numFmtId="0" fontId="132" fillId="113" borderId="26" applyNumberFormat="0" applyAlignment="0" applyProtection="0"/>
    <xf numFmtId="0" fontId="59" fillId="0" borderId="0" applyNumberFormat="0" applyFill="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6" borderId="0" applyNumberFormat="0" applyBorder="0" applyAlignment="0" applyProtection="0"/>
    <xf numFmtId="0" fontId="202" fillId="0" borderId="20" applyNumberFormat="0" applyFill="0" applyAlignment="0" applyProtection="0"/>
    <xf numFmtId="0" fontId="202" fillId="0" borderId="20" applyNumberFormat="0" applyFill="0" applyAlignment="0" applyProtection="0"/>
    <xf numFmtId="0" fontId="202" fillId="0" borderId="20" applyNumberFormat="0" applyFill="0" applyAlignment="0" applyProtection="0"/>
    <xf numFmtId="0" fontId="4" fillId="13" borderId="17" applyNumberFormat="0" applyFont="0" applyAlignment="0" applyProtection="0"/>
    <xf numFmtId="0" fontId="4" fillId="13" borderId="17" applyNumberFormat="0" applyFont="0" applyAlignment="0" applyProtection="0"/>
    <xf numFmtId="0" fontId="202" fillId="0" borderId="20" applyNumberFormat="0" applyFill="0" applyAlignment="0" applyProtection="0"/>
    <xf numFmtId="0" fontId="39" fillId="40" borderId="10" applyNumberFormat="0" applyAlignment="0" applyProtection="0"/>
    <xf numFmtId="0" fontId="39" fillId="40" borderId="10" applyNumberFormat="0" applyAlignment="0" applyProtection="0"/>
    <xf numFmtId="0" fontId="39" fillId="40" borderId="10" applyNumberFormat="0" applyAlignment="0" applyProtection="0"/>
    <xf numFmtId="0" fontId="37" fillId="19" borderId="5" applyNumberFormat="0" applyAlignment="0" applyProtection="0"/>
    <xf numFmtId="4" fontId="268" fillId="60" borderId="41" applyNumberFormat="0" applyProtection="0">
      <alignment vertical="center"/>
    </xf>
    <xf numFmtId="4" fontId="172" fillId="120" borderId="41" applyNumberFormat="0" applyProtection="0">
      <alignment horizontal="right" vertical="center"/>
    </xf>
    <xf numFmtId="4" fontId="172" fillId="119" borderId="41" applyNumberFormat="0" applyProtection="0">
      <alignment horizontal="right" vertical="center"/>
    </xf>
    <xf numFmtId="4" fontId="172" fillId="116" borderId="41" applyNumberFormat="0" applyProtection="0">
      <alignment horizontal="right" vertical="center"/>
    </xf>
    <xf numFmtId="4" fontId="172" fillId="53" borderId="41" applyNumberFormat="0" applyProtection="0">
      <alignment horizontal="right" vertical="center"/>
    </xf>
    <xf numFmtId="4" fontId="172" fillId="72" borderId="41" applyNumberFormat="0" applyProtection="0">
      <alignment horizontal="right" vertical="center"/>
    </xf>
    <xf numFmtId="4" fontId="172" fillId="52" borderId="41" applyNumberFormat="0" applyProtection="0">
      <alignment horizontal="right" vertical="center"/>
    </xf>
    <xf numFmtId="4" fontId="172" fillId="122" borderId="41" applyNumberFormat="0" applyProtection="0">
      <alignment horizontal="right" vertical="center"/>
    </xf>
    <xf numFmtId="4" fontId="172" fillId="94" borderId="41" applyNumberFormat="0" applyProtection="0">
      <alignment horizontal="right" vertical="center"/>
    </xf>
    <xf numFmtId="4" fontId="172" fillId="39" borderId="41" applyNumberFormat="0" applyProtection="0">
      <alignment horizontal="right" vertical="center"/>
    </xf>
    <xf numFmtId="4" fontId="102" fillId="65" borderId="0" applyNumberFormat="0" applyProtection="0">
      <alignment horizontal="left" vertical="center" indent="1"/>
    </xf>
    <xf numFmtId="4" fontId="27" fillId="17" borderId="15" applyNumberFormat="0" applyProtection="0">
      <alignment horizontal="left" vertical="center" indent="1"/>
    </xf>
    <xf numFmtId="0" fontId="49" fillId="17" borderId="41" applyNumberFormat="0" applyProtection="0">
      <alignment horizontal="left" vertical="top" indent="1"/>
    </xf>
    <xf numFmtId="0" fontId="49" fillId="11" borderId="41" applyNumberFormat="0" applyProtection="0">
      <alignment horizontal="left" vertical="top" indent="1"/>
    </xf>
    <xf numFmtId="0" fontId="49" fillId="15" borderId="41" applyNumberFormat="0" applyProtection="0">
      <alignment horizontal="left" vertical="top" indent="1"/>
    </xf>
    <xf numFmtId="0" fontId="49" fillId="42" borderId="41" applyNumberFormat="0" applyProtection="0">
      <alignment horizontal="left" vertical="top" indent="1"/>
    </xf>
    <xf numFmtId="0" fontId="49" fillId="14" borderId="78" applyNumberFormat="0">
      <protection locked="0"/>
    </xf>
    <xf numFmtId="4" fontId="172" fillId="67" borderId="41" applyNumberFormat="0" applyProtection="0">
      <alignment vertical="center"/>
    </xf>
    <xf numFmtId="4" fontId="266" fillId="67" borderId="41" applyNumberFormat="0" applyProtection="0">
      <alignment vertical="center"/>
    </xf>
    <xf numFmtId="4" fontId="102" fillId="66" borderId="64" applyNumberFormat="0" applyProtection="0">
      <alignment horizontal="left" vertical="center" indent="1"/>
    </xf>
    <xf numFmtId="4" fontId="266" fillId="67" borderId="41" applyNumberFormat="0" applyProtection="0">
      <alignment horizontal="right" vertical="center"/>
    </xf>
    <xf numFmtId="4" fontId="270" fillId="67" borderId="41" applyNumberFormat="0" applyProtection="0">
      <alignment horizontal="right" vertical="center"/>
    </xf>
    <xf numFmtId="0" fontId="29" fillId="16" borderId="0" applyNumberFormat="0" applyBorder="0" applyAlignment="0" applyProtection="0"/>
    <xf numFmtId="0" fontId="98" fillId="0" borderId="53" applyNumberFormat="0" applyFill="0" applyAlignment="0" applyProtection="0"/>
    <xf numFmtId="0" fontId="4" fillId="0" borderId="0"/>
    <xf numFmtId="0" fontId="4" fillId="0" borderId="0"/>
    <xf numFmtId="0" fontId="4" fillId="0" borderId="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 fillId="0" borderId="0" applyNumberFormat="0">
      <alignment wrapText="1"/>
    </xf>
    <xf numFmtId="0" fontId="60" fillId="0" borderId="0" applyNumberFormat="0" applyFill="0" applyBorder="0" applyAlignment="0" applyProtection="0"/>
    <xf numFmtId="0" fontId="169" fillId="0" borderId="0" applyNumberFormat="0" applyFill="0" applyBorder="0" applyAlignment="0" applyProtection="0"/>
    <xf numFmtId="0" fontId="98" fillId="0" borderId="53" applyNumberFormat="0" applyFill="0" applyAlignment="0" applyProtection="0"/>
    <xf numFmtId="0" fontId="98" fillId="0" borderId="53" applyNumberFormat="0" applyFill="0" applyAlignment="0" applyProtection="0"/>
    <xf numFmtId="0" fontId="98" fillId="0" borderId="53" applyNumberFormat="0" applyFill="0" applyAlignment="0" applyProtection="0"/>
    <xf numFmtId="0" fontId="98" fillId="0" borderId="53" applyNumberFormat="0" applyFill="0" applyAlignment="0" applyProtection="0"/>
    <xf numFmtId="0" fontId="98" fillId="0" borderId="53" applyNumberFormat="0" applyFill="0" applyAlignment="0" applyProtection="0"/>
    <xf numFmtId="0" fontId="31" fillId="20" borderId="5" applyNumberFormat="0" applyAlignment="0" applyProtection="0"/>
    <xf numFmtId="0" fontId="31" fillId="20" borderId="5" applyNumberFormat="0" applyAlignment="0" applyProtection="0"/>
    <xf numFmtId="0" fontId="98" fillId="0" borderId="53" applyNumberFormat="0" applyFill="0" applyAlignment="0" applyProtection="0"/>
    <xf numFmtId="0" fontId="31" fillId="20" borderId="5" applyNumberFormat="0" applyAlignment="0" applyProtection="0"/>
    <xf numFmtId="0" fontId="37" fillId="19" borderId="5" applyNumberFormat="0" applyAlignment="0" applyProtection="0"/>
    <xf numFmtId="0" fontId="81" fillId="19" borderId="26" applyNumberFormat="0" applyAlignment="0" applyProtection="0"/>
    <xf numFmtId="0" fontId="59" fillId="0" borderId="0" applyNumberFormat="0" applyFill="0" applyBorder="0" applyAlignment="0" applyProtection="0"/>
    <xf numFmtId="0" fontId="134" fillId="0" borderId="0" applyNumberFormat="0" applyFill="0" applyBorder="0" applyAlignment="0" applyProtection="0"/>
    <xf numFmtId="0" fontId="60" fillId="0" borderId="0" applyNumberFormat="0" applyFill="0" applyBorder="0" applyAlignment="0" applyProtection="0"/>
    <xf numFmtId="0" fontId="265" fillId="0" borderId="0" applyNumberFormat="0" applyFill="0" applyBorder="0" applyAlignment="0" applyProtection="0"/>
    <xf numFmtId="0" fontId="29" fillId="16"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6" borderId="0" applyNumberFormat="0" applyBorder="0" applyAlignment="0" applyProtection="0"/>
    <xf numFmtId="0" fontId="25" fillId="105" borderId="0" applyNumberFormat="0" applyBorder="0" applyAlignment="0" applyProtection="0"/>
    <xf numFmtId="0" fontId="21" fillId="0" borderId="0"/>
    <xf numFmtId="0" fontId="25" fillId="106" borderId="0" applyNumberFormat="0" applyBorder="0" applyAlignment="0" applyProtection="0"/>
    <xf numFmtId="0" fontId="4" fillId="0" borderId="0"/>
    <xf numFmtId="0" fontId="25" fillId="106" borderId="0" applyNumberFormat="0" applyBorder="0" applyAlignment="0" applyProtection="0"/>
    <xf numFmtId="233" fontId="209" fillId="0" borderId="0">
      <protection locked="0"/>
    </xf>
    <xf numFmtId="0" fontId="25" fillId="106" borderId="0" applyNumberFormat="0" applyBorder="0" applyAlignment="0" applyProtection="0"/>
    <xf numFmtId="0" fontId="49" fillId="2" borderId="0"/>
    <xf numFmtId="0" fontId="25" fillId="82" borderId="0" applyNumberFormat="0" applyBorder="0" applyAlignment="0" applyProtection="0"/>
    <xf numFmtId="228" fontId="209" fillId="0" borderId="0">
      <protection locked="0"/>
    </xf>
    <xf numFmtId="233" fontId="209" fillId="0" borderId="0">
      <protection locked="0"/>
    </xf>
    <xf numFmtId="0" fontId="4" fillId="0" borderId="0"/>
    <xf numFmtId="0" fontId="25" fillId="104" borderId="0" applyNumberFormat="0" applyBorder="0" applyAlignment="0" applyProtection="0"/>
    <xf numFmtId="0" fontId="25" fillId="82" borderId="0" applyNumberFormat="0" applyBorder="0" applyAlignment="0" applyProtection="0"/>
    <xf numFmtId="0" fontId="25" fillId="104" borderId="0" applyNumberFormat="0" applyBorder="0" applyAlignment="0" applyProtection="0"/>
    <xf numFmtId="0" fontId="25" fillId="80" borderId="0" applyNumberFormat="0" applyBorder="0" applyAlignment="0" applyProtection="0"/>
    <xf numFmtId="0" fontId="4" fillId="0" borderId="0"/>
    <xf numFmtId="0" fontId="21" fillId="0" borderId="0"/>
    <xf numFmtId="0" fontId="21" fillId="0" borderId="0"/>
    <xf numFmtId="0" fontId="21" fillId="0" borderId="0"/>
    <xf numFmtId="0" fontId="21" fillId="0" borderId="0"/>
    <xf numFmtId="0" fontId="21" fillId="0" borderId="0"/>
    <xf numFmtId="0" fontId="21" fillId="0" borderId="0"/>
    <xf numFmtId="0" fontId="4" fillId="0" borderId="0"/>
    <xf numFmtId="0" fontId="4" fillId="0" borderId="0"/>
    <xf numFmtId="0" fontId="25" fillId="103" borderId="0" applyNumberFormat="0" applyBorder="0" applyAlignment="0" applyProtection="0"/>
    <xf numFmtId="228" fontId="209" fillId="0" borderId="0">
      <protection locked="0"/>
    </xf>
    <xf numFmtId="228" fontId="209" fillId="0" borderId="0">
      <protection locked="0"/>
    </xf>
    <xf numFmtId="0" fontId="21" fillId="0" borderId="0"/>
    <xf numFmtId="0" fontId="4" fillId="0" borderId="0"/>
    <xf numFmtId="0" fontId="25" fillId="103" borderId="0" applyNumberFormat="0" applyBorder="0" applyAlignment="0" applyProtection="0"/>
    <xf numFmtId="0" fontId="25" fillId="106" borderId="0" applyNumberFormat="0" applyBorder="0" applyAlignment="0" applyProtection="0"/>
    <xf numFmtId="0" fontId="25" fillId="82" borderId="0" applyNumberFormat="0" applyBorder="0" applyAlignment="0" applyProtection="0"/>
    <xf numFmtId="0" fontId="25" fillId="80" borderId="0" applyNumberFormat="0" applyBorder="0" applyAlignment="0" applyProtection="0"/>
    <xf numFmtId="233" fontId="209" fillId="0" borderId="0">
      <protection locked="0"/>
    </xf>
    <xf numFmtId="0" fontId="25" fillId="80" borderId="0" applyNumberFormat="0" applyBorder="0" applyAlignment="0" applyProtection="0"/>
    <xf numFmtId="0" fontId="25" fillId="80" borderId="0" applyNumberFormat="0" applyBorder="0" applyAlignment="0" applyProtection="0"/>
    <xf numFmtId="0" fontId="4" fillId="0" borderId="0"/>
    <xf numFmtId="0" fontId="4" fillId="0" borderId="0"/>
    <xf numFmtId="233" fontId="209" fillId="0" borderId="0">
      <protection locked="0"/>
    </xf>
    <xf numFmtId="0" fontId="4" fillId="0" borderId="0"/>
    <xf numFmtId="0" fontId="21" fillId="0" borderId="0"/>
    <xf numFmtId="0" fontId="25" fillId="104" borderId="0" applyNumberFormat="0" applyBorder="0" applyAlignment="0" applyProtection="0"/>
    <xf numFmtId="0" fontId="25" fillId="82" borderId="0" applyNumberFormat="0" applyBorder="0" applyAlignment="0" applyProtection="0"/>
    <xf numFmtId="233" fontId="209" fillId="0" borderId="0">
      <protection locked="0"/>
    </xf>
    <xf numFmtId="0" fontId="4" fillId="0" borderId="0"/>
    <xf numFmtId="0" fontId="4" fillId="0" borderId="0"/>
    <xf numFmtId="14" fontId="174" fillId="50" borderId="60">
      <alignment horizontal="center" vertical="center" wrapText="1"/>
    </xf>
    <xf numFmtId="0" fontId="25" fillId="82" borderId="0" applyNumberFormat="0" applyBorder="0" applyAlignment="0" applyProtection="0"/>
    <xf numFmtId="0" fontId="25" fillId="104" borderId="0" applyNumberFormat="0" applyBorder="0" applyAlignment="0" applyProtection="0"/>
    <xf numFmtId="0" fontId="25" fillId="105" borderId="0" applyNumberFormat="0" applyBorder="0" applyAlignment="0" applyProtection="0"/>
    <xf numFmtId="0" fontId="25" fillId="105" borderId="0" applyNumberFormat="0" applyBorder="0" applyAlignment="0" applyProtection="0"/>
    <xf numFmtId="0" fontId="4" fillId="0" borderId="0"/>
    <xf numFmtId="14" fontId="174" fillId="50" borderId="60">
      <alignment horizontal="center" vertical="center" wrapText="1"/>
    </xf>
    <xf numFmtId="0" fontId="21" fillId="0" borderId="0"/>
    <xf numFmtId="233" fontId="209" fillId="0" borderId="0">
      <protection locked="0"/>
    </xf>
    <xf numFmtId="0" fontId="25" fillId="106" borderId="0" applyNumberFormat="0" applyBorder="0" applyAlignment="0" applyProtection="0"/>
    <xf numFmtId="228" fontId="209" fillId="0" borderId="0">
      <protection locked="0"/>
    </xf>
    <xf numFmtId="233" fontId="209" fillId="0" borderId="0">
      <protection locked="0"/>
    </xf>
    <xf numFmtId="0" fontId="21" fillId="0" borderId="0"/>
    <xf numFmtId="0" fontId="25" fillId="103" borderId="0" applyNumberFormat="0" applyBorder="0" applyAlignment="0" applyProtection="0"/>
    <xf numFmtId="0" fontId="25" fillId="105" borderId="0" applyNumberFormat="0" applyBorder="0" applyAlignment="0" applyProtection="0"/>
    <xf numFmtId="233" fontId="209" fillId="0" borderId="0">
      <protection locked="0"/>
    </xf>
    <xf numFmtId="0" fontId="4" fillId="0" borderId="0"/>
    <xf numFmtId="0" fontId="25" fillId="105" borderId="0" applyNumberFormat="0" applyBorder="0" applyAlignment="0" applyProtection="0"/>
    <xf numFmtId="0" fontId="25" fillId="103" borderId="0" applyNumberFormat="0" applyBorder="0" applyAlignment="0" applyProtection="0"/>
    <xf numFmtId="0" fontId="25" fillId="104" borderId="0" applyNumberFormat="0" applyBorder="0" applyAlignment="0" applyProtection="0"/>
    <xf numFmtId="0" fontId="21" fillId="0" borderId="0"/>
    <xf numFmtId="0" fontId="25" fillId="80" borderId="0" applyNumberFormat="0" applyBorder="0" applyAlignment="0" applyProtection="0"/>
    <xf numFmtId="233" fontId="209" fillId="0" borderId="0">
      <protection locked="0"/>
    </xf>
    <xf numFmtId="0" fontId="25" fillId="104" borderId="0" applyNumberFormat="0" applyBorder="0" applyAlignment="0" applyProtection="0"/>
    <xf numFmtId="0" fontId="25" fillId="103" borderId="0" applyNumberFormat="0" applyBorder="0" applyAlignment="0" applyProtection="0"/>
    <xf numFmtId="0" fontId="3" fillId="0" borderId="0"/>
    <xf numFmtId="0" fontId="53" fillId="0" borderId="58" applyNumberFormat="0" applyFill="0" applyAlignment="0" applyProtection="0"/>
    <xf numFmtId="0" fontId="53" fillId="0" borderId="58" applyNumberFormat="0" applyFill="0" applyAlignment="0" applyProtection="0"/>
    <xf numFmtId="0" fontId="96" fillId="3" borderId="33" applyProtection="0">
      <alignment horizontal="centerContinuous"/>
      <protection locked="0"/>
    </xf>
    <xf numFmtId="281" fontId="66" fillId="42" borderId="66" applyNumberFormat="0" applyProtection="0">
      <alignment horizontal="left" vertical="center" indent="1"/>
    </xf>
    <xf numFmtId="0" fontId="45" fillId="3" borderId="38" applyProtection="0">
      <alignment horizontal="center" wrapText="1"/>
      <protection locked="0"/>
    </xf>
    <xf numFmtId="0" fontId="45" fillId="3" borderId="38" applyProtection="0">
      <alignment horizontal="center" wrapText="1"/>
      <protection locked="0"/>
    </xf>
    <xf numFmtId="281" fontId="37" fillId="19" borderId="5" applyNumberFormat="0" applyAlignment="0" applyProtection="0"/>
    <xf numFmtId="281" fontId="49" fillId="15" borderId="41" applyNumberFormat="0" applyProtection="0">
      <alignment horizontal="left" vertical="top" indent="1"/>
    </xf>
    <xf numFmtId="4" fontId="66" fillId="57" borderId="66" applyNumberFormat="0" applyProtection="0">
      <alignment vertical="center"/>
    </xf>
    <xf numFmtId="4" fontId="260" fillId="60" borderId="66" applyNumberFormat="0" applyProtection="0">
      <alignment vertical="center"/>
    </xf>
    <xf numFmtId="4" fontId="66" fillId="60" borderId="66" applyNumberFormat="0" applyProtection="0">
      <alignment horizontal="left" vertical="center" indent="1"/>
    </xf>
    <xf numFmtId="4" fontId="66" fillId="0" borderId="66" applyNumberFormat="0" applyProtection="0">
      <alignment horizontal="left" vertical="center" indent="1"/>
    </xf>
    <xf numFmtId="4" fontId="66" fillId="16" borderId="66" applyNumberFormat="0" applyProtection="0">
      <alignment horizontal="right" vertical="center"/>
    </xf>
    <xf numFmtId="4" fontId="66" fillId="96" borderId="66" applyNumberFormat="0" applyProtection="0">
      <alignment horizontal="right" vertical="center"/>
    </xf>
    <xf numFmtId="4" fontId="66" fillId="28" borderId="15" applyNumberFormat="0" applyProtection="0">
      <alignment horizontal="right" vertical="center"/>
    </xf>
    <xf numFmtId="4" fontId="66" fillId="55" borderId="66" applyNumberFormat="0" applyProtection="0">
      <alignment horizontal="right" vertical="center"/>
    </xf>
    <xf numFmtId="4" fontId="66" fillId="62" borderId="66" applyNumberFormat="0" applyProtection="0">
      <alignment horizontal="right" vertical="center"/>
    </xf>
    <xf numFmtId="4" fontId="66" fillId="36" borderId="66" applyNumberFormat="0" applyProtection="0">
      <alignment horizontal="right" vertical="center"/>
    </xf>
    <xf numFmtId="4" fontId="66" fillId="18" borderId="66" applyNumberFormat="0" applyProtection="0">
      <alignment horizontal="right" vertical="center"/>
    </xf>
    <xf numFmtId="4" fontId="66" fillId="56" borderId="66" applyNumberFormat="0" applyProtection="0">
      <alignment horizontal="right" vertical="center"/>
    </xf>
    <xf numFmtId="4" fontId="66" fillId="63" borderId="66" applyNumberFormat="0" applyProtection="0">
      <alignment horizontal="right" vertical="center"/>
    </xf>
    <xf numFmtId="4" fontId="66" fillId="64" borderId="15" applyNumberFormat="0" applyProtection="0">
      <alignment horizontal="left" vertical="center" indent="1"/>
    </xf>
    <xf numFmtId="4" fontId="66" fillId="0" borderId="66" applyNumberFormat="0" applyProtection="0">
      <alignment horizontal="left" vertical="center" indent="1"/>
    </xf>
    <xf numFmtId="4" fontId="27" fillId="17" borderId="15" applyNumberFormat="0" applyProtection="0">
      <alignment horizontal="left" vertical="center" indent="1"/>
    </xf>
    <xf numFmtId="4" fontId="66" fillId="11" borderId="66" applyNumberFormat="0" applyProtection="0">
      <alignment horizontal="right" vertical="center"/>
    </xf>
    <xf numFmtId="4" fontId="66" fillId="42" borderId="15" applyNumberFormat="0" applyProtection="0">
      <alignment horizontal="left" vertical="center" indent="1"/>
    </xf>
    <xf numFmtId="4" fontId="66" fillId="11" borderId="15" applyNumberFormat="0" applyProtection="0">
      <alignment horizontal="left" vertical="center" indent="1"/>
    </xf>
    <xf numFmtId="0" fontId="66" fillId="19" borderId="66" applyNumberFormat="0" applyProtection="0">
      <alignment horizontal="left" vertical="center" indent="1"/>
    </xf>
    <xf numFmtId="0" fontId="49" fillId="17" borderId="41" applyNumberFormat="0" applyProtection="0">
      <alignment horizontal="left" vertical="top" indent="1"/>
    </xf>
    <xf numFmtId="0" fontId="66" fillId="54" borderId="66" applyNumberFormat="0" applyProtection="0">
      <alignment horizontal="left" vertical="center" indent="1"/>
    </xf>
    <xf numFmtId="0" fontId="49" fillId="11" borderId="41" applyNumberFormat="0" applyProtection="0">
      <alignment horizontal="left" vertical="top" indent="1"/>
    </xf>
    <xf numFmtId="0" fontId="66" fillId="15" borderId="66" applyNumberFormat="0" applyProtection="0">
      <alignment horizontal="left" vertical="center" indent="1"/>
    </xf>
    <xf numFmtId="0" fontId="49" fillId="15" borderId="41" applyNumberFormat="0" applyProtection="0">
      <alignment horizontal="left" vertical="top" indent="1"/>
    </xf>
    <xf numFmtId="0" fontId="66" fillId="42" borderId="66" applyNumberFormat="0" applyProtection="0">
      <alignment horizontal="left" vertical="center" indent="1"/>
    </xf>
    <xf numFmtId="0" fontId="49" fillId="42" borderId="41" applyNumberFormat="0" applyProtection="0">
      <alignment horizontal="left" vertical="top" indent="1"/>
    </xf>
    <xf numFmtId="0" fontId="45" fillId="3" borderId="38" applyProtection="0">
      <alignment horizontal="center" wrapText="1"/>
      <protection locked="0"/>
    </xf>
    <xf numFmtId="4" fontId="262" fillId="13" borderId="41" applyNumberFormat="0" applyProtection="0">
      <alignment vertical="center"/>
    </xf>
    <xf numFmtId="4" fontId="262" fillId="19" borderId="41" applyNumberFormat="0" applyProtection="0">
      <alignment horizontal="left" vertical="center" indent="1"/>
    </xf>
    <xf numFmtId="4" fontId="66" fillId="0" borderId="66" applyNumberFormat="0" applyProtection="0">
      <alignment horizontal="right" vertical="center"/>
    </xf>
    <xf numFmtId="4" fontId="260" fillId="2" borderId="66" applyNumberFormat="0" applyProtection="0">
      <alignment horizontal="right" vertical="center"/>
    </xf>
    <xf numFmtId="4" fontId="66" fillId="33" borderId="66" applyNumberFormat="0" applyProtection="0">
      <alignment horizontal="left" vertical="center" indent="1"/>
    </xf>
    <xf numFmtId="4" fontId="263" fillId="68" borderId="15" applyNumberFormat="0" applyProtection="0">
      <alignment horizontal="left" vertical="center" indent="1"/>
    </xf>
    <xf numFmtId="4" fontId="264" fillId="14" borderId="66" applyNumberFormat="0" applyProtection="0">
      <alignment horizontal="right" vertical="center"/>
    </xf>
    <xf numFmtId="4" fontId="102" fillId="66" borderId="64" applyNumberFormat="0" applyProtection="0">
      <alignment horizontal="left" vertical="center" indent="1"/>
    </xf>
    <xf numFmtId="0" fontId="45" fillId="3" borderId="38" applyProtection="0">
      <alignment horizontal="center" wrapText="1"/>
      <protection locked="0"/>
    </xf>
    <xf numFmtId="0" fontId="45" fillId="3" borderId="14">
      <alignment horizontal="center" vertical="center"/>
    </xf>
    <xf numFmtId="0" fontId="96" fillId="3" borderId="33" applyProtection="0">
      <alignment horizontal="centerContinuous"/>
      <protection locked="0"/>
    </xf>
    <xf numFmtId="0" fontId="4" fillId="15" borderId="41" applyNumberFormat="0" applyProtection="0">
      <alignment horizontal="left" vertical="top" indent="1"/>
    </xf>
    <xf numFmtId="0" fontId="96" fillId="3" borderId="33" applyProtection="0">
      <alignment horizontal="centerContinuous"/>
      <protection locked="0"/>
    </xf>
    <xf numFmtId="4" fontId="66" fillId="62" borderId="66" applyNumberFormat="0" applyProtection="0">
      <alignment horizontal="right" vertical="center"/>
    </xf>
    <xf numFmtId="0" fontId="49" fillId="15" borderId="41" applyNumberFormat="0" applyProtection="0">
      <alignment horizontal="left" vertical="top" indent="1"/>
    </xf>
    <xf numFmtId="0" fontId="45" fillId="3" borderId="38" applyProtection="0">
      <alignment horizontal="center" wrapText="1"/>
      <protection locked="0"/>
    </xf>
    <xf numFmtId="0" fontId="96" fillId="3" borderId="33" applyProtection="0">
      <alignment horizontal="centerContinuous"/>
      <protection locked="0"/>
    </xf>
    <xf numFmtId="4" fontId="66" fillId="18" borderId="66" applyNumberFormat="0" applyProtection="0">
      <alignment horizontal="right" vertical="center"/>
    </xf>
    <xf numFmtId="0" fontId="45" fillId="3" borderId="38" applyProtection="0">
      <alignment horizontal="center" wrapText="1"/>
      <protection locked="0"/>
    </xf>
    <xf numFmtId="4" fontId="66" fillId="56" borderId="66" applyNumberFormat="0" applyProtection="0">
      <alignment horizontal="right" vertical="center"/>
    </xf>
    <xf numFmtId="4" fontId="66" fillId="62" borderId="66" applyNumberFormat="0" applyProtection="0">
      <alignment horizontal="right" vertical="center"/>
    </xf>
    <xf numFmtId="281" fontId="4" fillId="13" borderId="17" applyNumberFormat="0" applyFont="0" applyAlignment="0" applyProtection="0"/>
    <xf numFmtId="0" fontId="45" fillId="3" borderId="38" applyProtection="0">
      <alignment horizontal="center" wrapText="1"/>
      <protection locked="0"/>
    </xf>
    <xf numFmtId="281" fontId="49" fillId="42" borderId="41" applyNumberFormat="0" applyProtection="0">
      <alignment horizontal="left" vertical="top" indent="1"/>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281" fontId="4" fillId="65" borderId="41" applyNumberFormat="0" applyProtection="0">
      <alignment horizontal="left" vertical="center" indent="1"/>
    </xf>
    <xf numFmtId="0" fontId="25" fillId="105" borderId="0" applyNumberFormat="0" applyBorder="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281" fontId="49" fillId="11" borderId="41" applyNumberFormat="0" applyProtection="0">
      <alignment horizontal="left" vertical="top" indent="1"/>
    </xf>
    <xf numFmtId="281" fontId="27" fillId="118" borderId="26" applyNumberFormat="0" applyProtection="0">
      <alignment horizontal="left" vertical="center" indent="1"/>
    </xf>
    <xf numFmtId="0" fontId="167" fillId="35" borderId="5" applyNumberFormat="0" applyAlignment="0" applyProtection="0"/>
    <xf numFmtId="0" fontId="4" fillId="67" borderId="41" applyNumberFormat="0" applyProtection="0">
      <alignment horizontal="left" vertical="top" indent="1"/>
    </xf>
    <xf numFmtId="0" fontId="167" fillId="35" borderId="66"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281" fontId="96" fillId="3" borderId="33" applyProtection="0">
      <alignment horizontal="centerContinuous"/>
      <protection locked="0"/>
    </xf>
    <xf numFmtId="281" fontId="81" fillId="19" borderId="26" applyNumberFormat="0" applyAlignment="0" applyProtection="0"/>
    <xf numFmtId="0" fontId="49" fillId="2" borderId="0"/>
    <xf numFmtId="281" fontId="49" fillId="11" borderId="41" applyNumberFormat="0" applyProtection="0">
      <alignment horizontal="left" vertical="top" indent="1"/>
    </xf>
    <xf numFmtId="0" fontId="96" fillId="3" borderId="33" applyProtection="0">
      <alignment horizontal="centerContinuous"/>
      <protection locked="0"/>
    </xf>
    <xf numFmtId="0" fontId="37" fillId="19" borderId="5" applyNumberFormat="0" applyAlignment="0" applyProtection="0"/>
    <xf numFmtId="0" fontId="54" fillId="3" borderId="14">
      <alignment horizontal="center" vertical="center"/>
    </xf>
    <xf numFmtId="0" fontId="96" fillId="3" borderId="33" applyProtection="0">
      <alignment horizontal="centerContinuous"/>
      <protection locked="0"/>
    </xf>
    <xf numFmtId="0" fontId="25" fillId="106" borderId="0" applyNumberFormat="0" applyBorder="0" applyAlignment="0" applyProtection="0"/>
    <xf numFmtId="0" fontId="25" fillId="103" borderId="0" applyNumberFormat="0" applyBorder="0" applyAlignment="0" applyProtection="0"/>
    <xf numFmtId="0" fontId="25" fillId="82" borderId="0" applyNumberFormat="0" applyBorder="0" applyAlignment="0" applyProtection="0"/>
    <xf numFmtId="0" fontId="25" fillId="80" borderId="0" applyNumberFormat="0" applyBorder="0" applyAlignment="0" applyProtection="0"/>
    <xf numFmtId="281" fontId="81" fillId="19" borderId="26" applyNumberFormat="0" applyAlignment="0" applyProtection="0"/>
    <xf numFmtId="281" fontId="99" fillId="38" borderId="14">
      <alignment horizontal="center" vertical="center"/>
    </xf>
    <xf numFmtId="281" fontId="55" fillId="38" borderId="14">
      <alignment horizontal="center"/>
    </xf>
    <xf numFmtId="281" fontId="49" fillId="34" borderId="66" applyNumberFormat="0" applyFont="0" applyAlignment="0" applyProtection="0"/>
    <xf numFmtId="0" fontId="51" fillId="0" borderId="0"/>
    <xf numFmtId="0" fontId="167" fillId="35" borderId="5" applyNumberFormat="0" applyAlignment="0" applyProtection="0"/>
    <xf numFmtId="0" fontId="3" fillId="0" borderId="0"/>
    <xf numFmtId="0" fontId="3" fillId="0" borderId="0"/>
    <xf numFmtId="0" fontId="45" fillId="3" borderId="38" applyProtection="0">
      <alignment horizontal="center" wrapText="1"/>
      <protection locked="0"/>
    </xf>
    <xf numFmtId="0" fontId="4" fillId="61" borderId="41" applyNumberFormat="0" applyProtection="0">
      <alignment horizontal="left" vertical="center" indent="1"/>
    </xf>
    <xf numFmtId="0" fontId="20" fillId="0" borderId="0"/>
    <xf numFmtId="0" fontId="45" fillId="3" borderId="38" applyProtection="0">
      <alignment horizontal="center" wrapText="1"/>
      <protection locked="0"/>
    </xf>
    <xf numFmtId="0" fontId="96" fillId="3" borderId="33" applyProtection="0">
      <alignment horizontal="centerContinuous"/>
      <protection locked="0"/>
    </xf>
    <xf numFmtId="4" fontId="104" fillId="13" borderId="41" applyNumberFormat="0" applyProtection="0">
      <alignment vertical="center"/>
    </xf>
    <xf numFmtId="4" fontId="66" fillId="56" borderId="66" applyNumberFormat="0" applyProtection="0">
      <alignment horizontal="right" vertical="center"/>
    </xf>
    <xf numFmtId="281" fontId="78" fillId="3" borderId="14"/>
    <xf numFmtId="0" fontId="96" fillId="3" borderId="33" applyProtection="0">
      <alignment horizontal="centerContinuous"/>
      <protection locked="0"/>
    </xf>
    <xf numFmtId="0" fontId="45" fillId="3" borderId="38" applyProtection="0">
      <alignment horizontal="center" wrapText="1"/>
      <protection locked="0"/>
    </xf>
    <xf numFmtId="198" fontId="89" fillId="3" borderId="14"/>
    <xf numFmtId="0" fontId="31" fillId="20" borderId="5" applyNumberForma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4" fontId="66" fillId="0" borderId="66" applyNumberFormat="0" applyProtection="0">
      <alignment horizontal="left" vertical="center" indent="1"/>
    </xf>
    <xf numFmtId="281" fontId="49" fillId="34" borderId="66" applyNumberFormat="0" applyFon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281" fontId="96" fillId="3" borderId="33" applyProtection="0">
      <alignment horizontal="centerContinuous"/>
      <protection locked="0"/>
    </xf>
    <xf numFmtId="281" fontId="4" fillId="65" borderId="41" applyNumberFormat="0" applyProtection="0">
      <alignment horizontal="left" vertical="center" indent="1"/>
    </xf>
    <xf numFmtId="0" fontId="167" fillId="35" borderId="5" applyNumberFormat="0" applyAlignment="0" applyProtection="0"/>
    <xf numFmtId="281" fontId="4" fillId="13" borderId="17" applyNumberFormat="0" applyFont="0" applyAlignment="0" applyProtection="0"/>
    <xf numFmtId="0" fontId="45" fillId="3" borderId="38" applyProtection="0">
      <alignment horizontal="center" wrapText="1"/>
      <protection locked="0"/>
    </xf>
    <xf numFmtId="228" fontId="209" fillId="0" borderId="0">
      <protection locked="0"/>
    </xf>
    <xf numFmtId="0" fontId="3" fillId="0" borderId="0"/>
    <xf numFmtId="0" fontId="4" fillId="0" borderId="0"/>
    <xf numFmtId="4" fontId="66" fillId="56" borderId="66" applyNumberFormat="0" applyProtection="0">
      <alignment horizontal="right" vertical="center"/>
    </xf>
    <xf numFmtId="0" fontId="45" fillId="3" borderId="38" applyProtection="0">
      <alignment horizontal="center" wrapText="1"/>
      <protection locked="0"/>
    </xf>
    <xf numFmtId="0" fontId="3" fillId="0" borderId="0"/>
    <xf numFmtId="281" fontId="4" fillId="66" borderId="41" applyNumberFormat="0" applyProtection="0">
      <alignment horizontal="left" vertical="center" indent="1"/>
    </xf>
    <xf numFmtId="0" fontId="45" fillId="3" borderId="38" applyProtection="0">
      <alignment horizontal="center" wrapText="1"/>
      <protection locked="0"/>
    </xf>
    <xf numFmtId="0" fontId="45" fillId="3" borderId="38" applyProtection="0">
      <alignment horizontal="center" wrapText="1"/>
      <protection locked="0"/>
    </xf>
    <xf numFmtId="281" fontId="66" fillId="42" borderId="66" applyNumberFormat="0" applyProtection="0">
      <alignment horizontal="left" vertical="center" indent="1"/>
    </xf>
    <xf numFmtId="281" fontId="4" fillId="13" borderId="17" applyNumberFormat="0" applyFont="0" applyAlignment="0" applyProtection="0"/>
    <xf numFmtId="0" fontId="96" fillId="3" borderId="33" applyProtection="0">
      <alignment horizontal="centerContinuous"/>
      <protection locked="0"/>
    </xf>
    <xf numFmtId="0" fontId="4" fillId="42" borderId="41" applyNumberFormat="0" applyProtection="0">
      <alignment horizontal="left" vertical="top" indent="1"/>
    </xf>
    <xf numFmtId="281" fontId="167" fillId="35" borderId="66" applyNumberFormat="0" applyAlignment="0" applyProtection="0"/>
    <xf numFmtId="281" fontId="4" fillId="61" borderId="41" applyNumberFormat="0" applyProtection="0">
      <alignment horizontal="left" vertical="top" indent="1"/>
    </xf>
    <xf numFmtId="0" fontId="31" fillId="20"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1" fontId="34" fillId="3" borderId="8"/>
    <xf numFmtId="189" fontId="36" fillId="37" borderId="9">
      <protection hidden="1"/>
    </xf>
    <xf numFmtId="190" fontId="36" fillId="38" borderId="9">
      <protection hidden="1"/>
    </xf>
    <xf numFmtId="191" fontId="36" fillId="39" borderId="9">
      <alignment horizontal="right"/>
      <protection hidden="1"/>
    </xf>
    <xf numFmtId="192" fontId="36" fillId="39" borderId="9">
      <alignment horizontal="right"/>
    </xf>
    <xf numFmtId="0" fontId="30" fillId="19" borderId="5" applyNumberFormat="0" applyAlignment="0" applyProtection="0"/>
    <xf numFmtId="0" fontId="163" fillId="73" borderId="5" applyNumberFormat="0" applyAlignment="0" applyProtection="0"/>
    <xf numFmtId="0" fontId="163" fillId="73" borderId="5" applyNumberFormat="0" applyAlignment="0" applyProtection="0"/>
    <xf numFmtId="0" fontId="37" fillId="19" borderId="5" applyNumberFormat="0" applyAlignment="0" applyProtection="0"/>
    <xf numFmtId="0" fontId="37" fillId="19" borderId="5" applyNumberFormat="0" applyAlignment="0" applyProtection="0"/>
    <xf numFmtId="0" fontId="163" fillId="125" borderId="5" applyNumberFormat="0" applyAlignment="0" applyProtection="0"/>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4" fontId="35" fillId="12" borderId="41" applyNumberFormat="0" applyProtection="0">
      <alignment horizontal="right" vertical="center"/>
    </xf>
    <xf numFmtId="4" fontId="104" fillId="51" borderId="26" applyNumberFormat="0" applyProtection="0">
      <alignment vertical="center"/>
    </xf>
    <xf numFmtId="281" fontId="167" fillId="35" borderId="5" applyNumberFormat="0" applyAlignment="0" applyProtection="0"/>
    <xf numFmtId="4" fontId="172" fillId="122" borderId="41" applyNumberFormat="0" applyProtection="0">
      <alignment horizontal="right" vertical="center"/>
    </xf>
    <xf numFmtId="281" fontId="49" fillId="15" borderId="41" applyNumberFormat="0" applyProtection="0">
      <alignment horizontal="left" vertical="top" indent="1"/>
    </xf>
    <xf numFmtId="0" fontId="54" fillId="3" borderId="14">
      <alignment horizontal="center" vertical="center"/>
    </xf>
    <xf numFmtId="0" fontId="56" fillId="39" borderId="14">
      <alignment horizontal="center" vertical="center"/>
    </xf>
    <xf numFmtId="228" fontId="209" fillId="0" borderId="0">
      <protection locked="0"/>
    </xf>
    <xf numFmtId="0" fontId="4" fillId="0" borderId="0"/>
    <xf numFmtId="0" fontId="25" fillId="106" borderId="0" applyNumberFormat="0" applyBorder="0" applyAlignment="0" applyProtection="0"/>
    <xf numFmtId="0" fontId="4" fillId="0" borderId="0"/>
    <xf numFmtId="0" fontId="4" fillId="0" borderId="0"/>
    <xf numFmtId="0" fontId="4" fillId="0" borderId="0"/>
    <xf numFmtId="0" fontId="4" fillId="13" borderId="17" applyNumberFormat="0" applyFont="0" applyAlignment="0" applyProtection="0"/>
    <xf numFmtId="0" fontId="4" fillId="0" borderId="0"/>
    <xf numFmtId="0" fontId="4" fillId="13" borderId="17" applyNumberFormat="0" applyFont="0" applyAlignment="0" applyProtection="0"/>
    <xf numFmtId="0" fontId="45" fillId="3" borderId="38" applyProtection="0">
      <alignment horizontal="center" wrapText="1"/>
      <protection locked="0"/>
    </xf>
    <xf numFmtId="228" fontId="209" fillId="0" borderId="0">
      <protection locked="0"/>
    </xf>
    <xf numFmtId="0" fontId="4" fillId="0" borderId="0"/>
    <xf numFmtId="0" fontId="167" fillId="35" borderId="5" applyNumberFormat="0" applyAlignment="0" applyProtection="0"/>
    <xf numFmtId="0" fontId="21" fillId="0" borderId="0"/>
    <xf numFmtId="0" fontId="20" fillId="0" borderId="0"/>
    <xf numFmtId="0" fontId="4" fillId="0" borderId="0"/>
    <xf numFmtId="233" fontId="209" fillId="0" borderId="0">
      <protection locked="0"/>
    </xf>
    <xf numFmtId="0" fontId="20" fillId="0" borderId="0"/>
    <xf numFmtId="4" fontId="66" fillId="55" borderId="66" applyNumberFormat="0" applyProtection="0">
      <alignment horizontal="right" vertical="center"/>
    </xf>
    <xf numFmtId="4" fontId="264" fillId="14" borderId="66" applyNumberFormat="0" applyProtection="0">
      <alignment horizontal="right" vertical="center"/>
    </xf>
    <xf numFmtId="0" fontId="96" fillId="3" borderId="33" applyProtection="0">
      <alignment horizontal="centerContinuous"/>
      <protection locked="0"/>
    </xf>
    <xf numFmtId="281" fontId="31" fillId="20" borderId="5" applyNumberFormat="0" applyAlignment="0" applyProtection="0"/>
    <xf numFmtId="281" fontId="54" fillId="3" borderId="14">
      <alignment horizontal="center" vertical="center"/>
    </xf>
    <xf numFmtId="198" fontId="66" fillId="54" borderId="66" applyNumberFormat="0" applyProtection="0">
      <alignment horizontal="left" vertical="center" indent="1"/>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167" fillId="35" borderId="5" applyNumberFormat="0" applyAlignment="0" applyProtection="0"/>
    <xf numFmtId="0" fontId="80" fillId="20" borderId="5" applyNumberFormat="0" applyAlignment="0" applyProtection="0"/>
    <xf numFmtId="0" fontId="31" fillId="19" borderId="5" applyNumberFormat="0" applyAlignment="0" applyProtection="0"/>
    <xf numFmtId="0" fontId="31" fillId="19" borderId="5" applyNumberFormat="0" applyAlignment="0" applyProtection="0"/>
    <xf numFmtId="0" fontId="31" fillId="20" borderId="5" applyNumberFormat="0" applyAlignment="0" applyProtection="0"/>
    <xf numFmtId="0" fontId="31" fillId="20" borderId="5" applyNumberFormat="0" applyAlignment="0" applyProtection="0"/>
    <xf numFmtId="0" fontId="311" fillId="20" borderId="5" applyNumberFormat="0" applyAlignment="0" applyProtection="0"/>
    <xf numFmtId="0" fontId="311" fillId="20" borderId="5" applyNumberFormat="0" applyAlignment="0" applyProtection="0"/>
    <xf numFmtId="0" fontId="31" fillId="20" borderId="5" applyNumberFormat="0" applyAlignment="0" applyProtection="0"/>
    <xf numFmtId="202" fontId="75" fillId="2" borderId="5">
      <alignment horizontal="right"/>
      <protection locked="0"/>
    </xf>
    <xf numFmtId="203" fontId="75" fillId="2" borderId="5">
      <alignment horizontal="right"/>
      <protection locked="0"/>
    </xf>
    <xf numFmtId="203" fontId="75" fillId="52" borderId="24">
      <alignment horizontal="right"/>
      <protection locked="0"/>
    </xf>
    <xf numFmtId="49" fontId="75" fillId="2" borderId="5">
      <alignment horizontal="right"/>
      <protection locked="0"/>
    </xf>
    <xf numFmtId="204" fontId="76" fillId="2" borderId="5">
      <alignment horizontal="right"/>
      <protection locked="0"/>
    </xf>
    <xf numFmtId="202" fontId="75" fillId="52" borderId="25">
      <alignment horizontal="right"/>
      <protection locked="0"/>
    </xf>
    <xf numFmtId="10" fontId="77" fillId="52" borderId="25">
      <alignment horizontal="right"/>
      <protection locked="0"/>
    </xf>
    <xf numFmtId="203" fontId="75" fillId="2" borderId="5">
      <alignment horizontal="right"/>
      <protection locked="0"/>
    </xf>
    <xf numFmtId="205" fontId="36" fillId="39" borderId="9" applyProtection="0">
      <alignment horizontal="right"/>
      <protection locked="0"/>
    </xf>
    <xf numFmtId="202" fontId="75" fillId="53" borderId="5">
      <alignment horizontal="right"/>
      <protection locked="0"/>
    </xf>
    <xf numFmtId="191" fontId="75" fillId="2" borderId="5">
      <alignment horizontal="right"/>
      <protection locked="0"/>
    </xf>
    <xf numFmtId="1" fontId="78" fillId="2" borderId="5">
      <alignment horizontal="right"/>
      <protection locked="0"/>
    </xf>
    <xf numFmtId="1" fontId="78" fillId="2" borderId="5">
      <alignment horizontal="left"/>
      <protection locked="0"/>
    </xf>
    <xf numFmtId="1" fontId="79" fillId="2" borderId="5">
      <alignment horizontal="right"/>
      <protection locked="0"/>
    </xf>
    <xf numFmtId="202" fontId="78" fillId="52" borderId="25" applyNumberFormat="0" applyFont="0">
      <protection locked="0"/>
    </xf>
    <xf numFmtId="202" fontId="75" fillId="2" borderId="5">
      <protection locked="0"/>
    </xf>
    <xf numFmtId="0" fontId="81" fillId="19" borderId="26" applyNumberFormat="0" applyAlignment="0" applyProtection="0"/>
    <xf numFmtId="0" fontId="81" fillId="19" borderId="26" applyNumberFormat="0" applyAlignment="0" applyProtection="0"/>
    <xf numFmtId="0" fontId="81" fillId="19" borderId="26" applyNumberFormat="0" applyAlignment="0" applyProtection="0"/>
    <xf numFmtId="0" fontId="37" fillId="19" borderId="5" applyNumberFormat="0" applyAlignment="0" applyProtection="0"/>
    <xf numFmtId="0" fontId="37" fillId="19" borderId="5" applyNumberFormat="0" applyAlignment="0" applyProtection="0"/>
    <xf numFmtId="0" fontId="4" fillId="13" borderId="17" applyNumberFormat="0" applyFont="0" applyAlignment="0" applyProtection="0"/>
    <xf numFmtId="0" fontId="54" fillId="3" borderId="14">
      <alignment horizontal="center" vertical="center"/>
    </xf>
    <xf numFmtId="0" fontId="45" fillId="3" borderId="38" applyProtection="0">
      <alignment horizontal="center" wrapText="1"/>
      <protection locked="0"/>
    </xf>
    <xf numFmtId="0" fontId="20" fillId="0" borderId="0"/>
    <xf numFmtId="281" fontId="49" fillId="34" borderId="66" applyNumberFormat="0" applyFont="0" applyAlignment="0" applyProtection="0"/>
    <xf numFmtId="281" fontId="96" fillId="3" borderId="33" applyProtection="0">
      <alignment horizontal="centerContinuous"/>
      <protection locked="0"/>
    </xf>
    <xf numFmtId="0" fontId="45" fillId="3" borderId="38" applyProtection="0">
      <alignment horizontal="center" wrapText="1"/>
      <protection locked="0"/>
    </xf>
    <xf numFmtId="228" fontId="209" fillId="0" borderId="0">
      <protection locked="0"/>
    </xf>
    <xf numFmtId="0" fontId="21" fillId="13" borderId="17" applyNumberFormat="0" applyFont="0" applyAlignment="0" applyProtection="0"/>
    <xf numFmtId="0" fontId="4" fillId="61" borderId="41" applyNumberFormat="0" applyProtection="0">
      <alignment horizontal="left" vertical="top" indent="1"/>
    </xf>
    <xf numFmtId="233" fontId="209" fillId="0" borderId="0">
      <protection locked="0"/>
    </xf>
    <xf numFmtId="281" fontId="167" fillId="35" borderId="5" applyNumberFormat="0" applyAlignment="0" applyProtection="0"/>
    <xf numFmtId="0" fontId="96" fillId="3" borderId="33" applyProtection="0">
      <alignment horizontal="centerContinuous"/>
      <protection locked="0"/>
    </xf>
    <xf numFmtId="198" fontId="45" fillId="3" borderId="38" applyProtection="0">
      <alignment horizontal="center" wrapText="1"/>
      <protection locked="0"/>
    </xf>
    <xf numFmtId="281" fontId="66" fillId="42" borderId="66" applyNumberFormat="0" applyProtection="0">
      <alignment horizontal="left" vertical="center" indent="1"/>
    </xf>
    <xf numFmtId="0" fontId="45" fillId="3" borderId="38" applyProtection="0">
      <alignment horizontal="center" wrapText="1"/>
      <protection locked="0"/>
    </xf>
    <xf numFmtId="0" fontId="4" fillId="0" borderId="0"/>
    <xf numFmtId="0" fontId="4" fillId="0" borderId="0"/>
    <xf numFmtId="228" fontId="209" fillId="0" borderId="0">
      <protection locked="0"/>
    </xf>
    <xf numFmtId="0" fontId="45" fillId="3" borderId="38" applyProtection="0">
      <alignment horizontal="center" wrapText="1"/>
      <protection locked="0"/>
    </xf>
    <xf numFmtId="0" fontId="21" fillId="0" borderId="0"/>
    <xf numFmtId="0" fontId="96" fillId="3" borderId="33" applyProtection="0">
      <alignment horizontal="centerContinuous"/>
      <protection locked="0"/>
    </xf>
    <xf numFmtId="0" fontId="45" fillId="3" borderId="38" applyProtection="0">
      <alignment horizontal="center" wrapText="1"/>
      <protection locked="0"/>
    </xf>
    <xf numFmtId="0" fontId="4" fillId="0" borderId="0"/>
    <xf numFmtId="4" fontId="263" fillId="68" borderId="15" applyNumberFormat="0" applyProtection="0">
      <alignment horizontal="left" vertical="center" indent="1"/>
    </xf>
    <xf numFmtId="0" fontId="4" fillId="0" borderId="0"/>
    <xf numFmtId="0" fontId="167" fillId="35" borderId="66" applyNumberFormat="0" applyAlignment="0" applyProtection="0"/>
    <xf numFmtId="0" fontId="96" fillId="3" borderId="33" applyProtection="0">
      <alignment horizontal="centerContinuous"/>
      <protection locked="0"/>
    </xf>
    <xf numFmtId="0" fontId="96" fillId="3" borderId="33" applyProtection="0">
      <alignment horizontal="centerContinuous"/>
      <protection locked="0"/>
    </xf>
    <xf numFmtId="281" fontId="4" fillId="34" borderId="17" applyNumberFormat="0" applyFont="0" applyAlignment="0" applyProtection="0"/>
    <xf numFmtId="0" fontId="96" fillId="3" borderId="33" applyProtection="0">
      <alignment horizontal="centerContinuous"/>
      <protection locked="0"/>
    </xf>
    <xf numFmtId="0" fontId="3" fillId="0" borderId="0"/>
    <xf numFmtId="0" fontId="66" fillId="19" borderId="66" applyNumberFormat="0" applyProtection="0">
      <alignment horizontal="left" vertical="center" indent="1"/>
    </xf>
    <xf numFmtId="4" fontId="66" fillId="55" borderId="66" applyNumberFormat="0" applyProtection="0">
      <alignment horizontal="right" vertical="center"/>
    </xf>
    <xf numFmtId="4" fontId="66" fillId="60" borderId="66" applyNumberFormat="0" applyProtection="0">
      <alignment horizontal="left" vertical="center" indent="1"/>
    </xf>
    <xf numFmtId="281" fontId="49" fillId="34" borderId="66" applyNumberFormat="0" applyFont="0" applyAlignment="0" applyProtection="0"/>
    <xf numFmtId="0" fontId="167" fillId="35" borderId="5" applyNumberFormat="0" applyAlignment="0" applyProtection="0"/>
    <xf numFmtId="0" fontId="4" fillId="0" borderId="0"/>
    <xf numFmtId="228" fontId="209" fillId="0" borderId="0">
      <protection locked="0"/>
    </xf>
    <xf numFmtId="281" fontId="49" fillId="42" borderId="41" applyNumberFormat="0" applyProtection="0">
      <alignment horizontal="left" vertical="top" indent="1"/>
    </xf>
    <xf numFmtId="0" fontId="96" fillId="3" borderId="33" applyProtection="0">
      <alignment horizontal="centerContinuous"/>
      <protection locked="0"/>
    </xf>
    <xf numFmtId="4" fontId="172" fillId="66" borderId="41" applyNumberFormat="0" applyProtection="0">
      <alignment horizontal="right" vertical="center"/>
    </xf>
    <xf numFmtId="281"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 fillId="0" borderId="0"/>
    <xf numFmtId="0" fontId="35" fillId="13" borderId="41" applyNumberFormat="0" applyProtection="0">
      <alignment horizontal="left" vertical="top" indent="1"/>
    </xf>
    <xf numFmtId="0" fontId="4" fillId="34"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51" fillId="0" borderId="0"/>
    <xf numFmtId="281" fontId="167" fillId="35" borderId="5"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21" fillId="13" borderId="17" applyNumberFormat="0" applyFont="0" applyAlignment="0" applyProtection="0"/>
    <xf numFmtId="0" fontId="132" fillId="73" borderId="26" applyNumberFormat="0" applyAlignment="0" applyProtection="0"/>
    <xf numFmtId="0" fontId="81" fillId="19" borderId="26" applyNumberFormat="0" applyAlignment="0" applyProtection="0"/>
    <xf numFmtId="0" fontId="81" fillId="19" borderId="26" applyNumberFormat="0" applyAlignment="0" applyProtection="0"/>
    <xf numFmtId="0" fontId="132" fillId="125" borderId="26" applyNumberFormat="0" applyAlignment="0" applyProtection="0"/>
    <xf numFmtId="0" fontId="49" fillId="2" borderId="0"/>
    <xf numFmtId="281" fontId="49" fillId="34" borderId="66" applyNumberFormat="0" applyFon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 fillId="13" borderId="17" applyNumberFormat="0" applyFont="0" applyAlignment="0" applyProtection="0"/>
    <xf numFmtId="0" fontId="4" fillId="13" borderId="17" applyNumberFormat="0" applyFont="0" applyAlignment="0" applyProtection="0"/>
    <xf numFmtId="0" fontId="4" fillId="66" borderId="41" applyNumberFormat="0" applyProtection="0">
      <alignment horizontal="left" vertical="center" indent="1"/>
    </xf>
    <xf numFmtId="0" fontId="4" fillId="42" borderId="41" applyNumberFormat="0" applyProtection="0">
      <alignment horizontal="left" vertical="center" indent="1"/>
    </xf>
    <xf numFmtId="0" fontId="37" fillId="19" borderId="5" applyNumberFormat="0" applyAlignment="0" applyProtection="0"/>
    <xf numFmtId="281" fontId="35" fillId="51" borderId="41" applyNumberFormat="0" applyProtection="0">
      <alignment horizontal="left" vertical="top" indent="1"/>
    </xf>
    <xf numFmtId="4" fontId="102" fillId="60" borderId="41" applyNumberFormat="0" applyProtection="0">
      <alignment vertical="center"/>
    </xf>
    <xf numFmtId="4" fontId="35" fillId="60" borderId="26" applyNumberFormat="0" applyProtection="0">
      <alignment vertical="center"/>
    </xf>
    <xf numFmtId="4" fontId="268" fillId="60" borderId="41" applyNumberFormat="0" applyProtection="0">
      <alignment vertical="center"/>
    </xf>
    <xf numFmtId="4" fontId="104" fillId="60" borderId="26" applyNumberFormat="0" applyProtection="0">
      <alignment vertical="center"/>
    </xf>
    <xf numFmtId="4" fontId="172" fillId="60" borderId="41" applyNumberFormat="0" applyProtection="0">
      <alignment horizontal="left" vertical="center" indent="1"/>
    </xf>
    <xf numFmtId="4" fontId="35" fillId="60" borderId="26" applyNumberFormat="0" applyProtection="0">
      <alignment horizontal="left" vertical="center" indent="1"/>
    </xf>
    <xf numFmtId="4" fontId="35" fillId="60" borderId="26" applyNumberFormat="0" applyProtection="0">
      <alignment horizontal="left" vertical="center" indent="1"/>
    </xf>
    <xf numFmtId="0" fontId="100" fillId="60" borderId="41" applyNumberFormat="0" applyProtection="0">
      <alignment horizontal="left" vertical="top" indent="1"/>
    </xf>
    <xf numFmtId="0" fontId="100" fillId="57" borderId="41" applyNumberFormat="0" applyProtection="0">
      <alignment horizontal="left" vertical="top" indent="1"/>
    </xf>
    <xf numFmtId="4" fontId="35" fillId="60" borderId="26" applyNumberFormat="0" applyProtection="0">
      <alignment horizontal="left" vertical="center" indent="1"/>
    </xf>
    <xf numFmtId="0" fontId="96" fillId="3" borderId="33" applyProtection="0">
      <alignment horizontal="centerContinuous"/>
      <protection locked="0"/>
    </xf>
    <xf numFmtId="0" fontId="4" fillId="118" borderId="26" applyNumberFormat="0" applyProtection="0">
      <alignment horizontal="left" vertical="center" indent="1"/>
    </xf>
    <xf numFmtId="0" fontId="4" fillId="61" borderId="41" applyNumberFormat="0" applyProtection="0">
      <alignment horizontal="left" vertical="top" indent="1"/>
    </xf>
    <xf numFmtId="4" fontId="35" fillId="119" borderId="26" applyNumberFormat="0" applyProtection="0">
      <alignment horizontal="right" vertical="center"/>
    </xf>
    <xf numFmtId="4" fontId="35" fillId="116" borderId="26" applyNumberFormat="0" applyProtection="0">
      <alignment horizontal="right" vertical="center"/>
    </xf>
    <xf numFmtId="4" fontId="35" fillId="120" borderId="26" applyNumberFormat="0" applyProtection="0">
      <alignment horizontal="right" vertical="center"/>
    </xf>
    <xf numFmtId="4" fontId="35" fillId="72" borderId="26" applyNumberFormat="0" applyProtection="0">
      <alignment horizontal="right" vertical="center"/>
    </xf>
    <xf numFmtId="4" fontId="35" fillId="117" borderId="26" applyNumberFormat="0" applyProtection="0">
      <alignment horizontal="right" vertical="center"/>
    </xf>
    <xf numFmtId="4" fontId="35" fillId="121" borderId="26" applyNumberFormat="0" applyProtection="0">
      <alignment horizontal="right" vertical="center"/>
    </xf>
    <xf numFmtId="4" fontId="35" fillId="94" borderId="26" applyNumberFormat="0" applyProtection="0">
      <alignment horizontal="right" vertical="center"/>
    </xf>
    <xf numFmtId="4" fontId="35" fillId="122" borderId="26" applyNumberFormat="0" applyProtection="0">
      <alignment horizontal="right" vertical="center"/>
    </xf>
    <xf numFmtId="4" fontId="35" fillId="71" borderId="26" applyNumberFormat="0" applyProtection="0">
      <alignment horizontal="right" vertical="center"/>
    </xf>
    <xf numFmtId="4" fontId="100" fillId="123" borderId="26" applyNumberFormat="0" applyProtection="0">
      <alignment horizontal="left" vertical="center" indent="1"/>
    </xf>
    <xf numFmtId="281" fontId="49" fillId="42" borderId="41" applyNumberFormat="0" applyProtection="0">
      <alignment horizontal="left" vertical="top" indent="1"/>
    </xf>
    <xf numFmtId="0" fontId="96" fillId="3" borderId="33" applyProtection="0">
      <alignment horizontal="centerContinuous"/>
      <protection locked="0"/>
    </xf>
    <xf numFmtId="4" fontId="35" fillId="11" borderId="41" applyNumberFormat="0" applyProtection="0">
      <alignment horizontal="right" vertical="center"/>
    </xf>
    <xf numFmtId="0" fontId="4" fillId="118" borderId="26" applyNumberFormat="0" applyProtection="0">
      <alignment horizontal="left" vertical="center" indent="1"/>
    </xf>
    <xf numFmtId="4" fontId="35" fillId="90" borderId="26" applyNumberFormat="0" applyProtection="0">
      <alignment horizontal="left" vertical="center" indent="1"/>
    </xf>
    <xf numFmtId="0" fontId="96" fillId="3" borderId="33" applyProtection="0">
      <alignment horizontal="centerContinuous"/>
      <protection locked="0"/>
    </xf>
    <xf numFmtId="0" fontId="96" fillId="3" borderId="33" applyProtection="0">
      <alignment horizontal="centerContinuous"/>
      <protection locked="0"/>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17" borderId="41" applyNumberFormat="0" applyProtection="0">
      <alignment horizontal="left" vertical="center" indent="1"/>
    </xf>
    <xf numFmtId="0" fontId="4" fillId="88" borderId="26" applyNumberFormat="0" applyProtection="0">
      <alignment horizontal="left" vertical="center"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 fillId="88" borderId="26"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87" borderId="26" applyNumberFormat="0" applyProtection="0">
      <alignment horizontal="left" vertical="center"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 fillId="87" borderId="26"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 fillId="3" borderId="26"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118" borderId="26" applyNumberFormat="0" applyProtection="0">
      <alignment horizontal="left" vertical="center"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 fillId="118" borderId="26" applyNumberFormat="0" applyProtection="0">
      <alignment horizontal="left" vertical="center" indent="1"/>
    </xf>
    <xf numFmtId="281" fontId="45" fillId="3" borderId="38" applyProtection="0">
      <alignment horizontal="center" wrapText="1"/>
      <protection locked="0"/>
    </xf>
    <xf numFmtId="0" fontId="96" fillId="3" borderId="33" applyProtection="0">
      <alignment horizontal="centerContinuous"/>
      <protection locked="0"/>
    </xf>
    <xf numFmtId="0" fontId="262" fillId="13" borderId="41" applyNumberFormat="0" applyProtection="0">
      <alignment horizontal="left" vertical="top" indent="1"/>
    </xf>
    <xf numFmtId="0" fontId="103" fillId="17" borderId="43" applyBorder="0"/>
    <xf numFmtId="4" fontId="172" fillId="67" borderId="41" applyNumberFormat="0" applyProtection="0">
      <alignment vertical="center"/>
    </xf>
    <xf numFmtId="4" fontId="35" fillId="51" borderId="26" applyNumberFormat="0" applyProtection="0">
      <alignment vertical="center"/>
    </xf>
    <xf numFmtId="4" fontId="266" fillId="67" borderId="41" applyNumberFormat="0" applyProtection="0">
      <alignment vertical="center"/>
    </xf>
    <xf numFmtId="4" fontId="104" fillId="51" borderId="26" applyNumberFormat="0" applyProtection="0">
      <alignment vertical="center"/>
    </xf>
    <xf numFmtId="4" fontId="35" fillId="51" borderId="26" applyNumberFormat="0" applyProtection="0">
      <alignment horizontal="left" vertical="center" indent="1"/>
    </xf>
    <xf numFmtId="0" fontId="35" fillId="51" borderId="41" applyNumberFormat="0" applyProtection="0">
      <alignment horizontal="left" vertical="top" indent="1"/>
    </xf>
    <xf numFmtId="0" fontId="35" fillId="13" borderId="41" applyNumberFormat="0" applyProtection="0">
      <alignment horizontal="left" vertical="top" indent="1"/>
    </xf>
    <xf numFmtId="4" fontId="35" fillId="51" borderId="26" applyNumberFormat="0" applyProtection="0">
      <alignment horizontal="left" vertical="center" indent="1"/>
    </xf>
    <xf numFmtId="4" fontId="172" fillId="67" borderId="41" applyNumberFormat="0" applyProtection="0">
      <alignment horizontal="right" vertical="center"/>
    </xf>
    <xf numFmtId="4" fontId="35" fillId="90" borderId="26" applyNumberFormat="0" applyProtection="0">
      <alignment horizontal="right" vertical="center"/>
    </xf>
    <xf numFmtId="4" fontId="104" fillId="90" borderId="26" applyNumberFormat="0" applyProtection="0">
      <alignment horizontal="right" vertical="center"/>
    </xf>
    <xf numFmtId="4" fontId="102" fillId="66" borderId="41" applyNumberFormat="0" applyProtection="0">
      <alignment horizontal="left" vertical="center" indent="1"/>
    </xf>
    <xf numFmtId="0" fontId="4" fillId="118" borderId="26" applyNumberFormat="0" applyProtection="0">
      <alignment horizontal="left" vertical="center" indent="1"/>
    </xf>
    <xf numFmtId="0" fontId="27" fillId="118" borderId="26" applyNumberFormat="0" applyProtection="0">
      <alignment horizontal="left" vertical="center" indent="1"/>
    </xf>
    <xf numFmtId="0" fontId="4" fillId="118" borderId="26" applyNumberFormat="0" applyProtection="0">
      <alignment horizontal="left" vertical="center" indent="1"/>
    </xf>
    <xf numFmtId="281" fontId="27" fillId="118" borderId="26" applyNumberFormat="0" applyProtection="0">
      <alignment horizontal="left" vertical="center" indent="1"/>
    </xf>
    <xf numFmtId="4" fontId="106" fillId="90" borderId="26" applyNumberFormat="0" applyProtection="0">
      <alignment horizontal="right" vertical="center"/>
    </xf>
    <xf numFmtId="0" fontId="4" fillId="13" borderId="17" applyNumberFormat="0" applyFont="0" applyAlignment="0" applyProtection="0"/>
    <xf numFmtId="0" fontId="98" fillId="0" borderId="53" applyNumberFormat="0" applyFill="0" applyAlignment="0" applyProtection="0"/>
    <xf numFmtId="0" fontId="4" fillId="17" borderId="41" applyNumberFormat="0" applyProtection="0">
      <alignment horizontal="left" vertical="top" indent="1"/>
    </xf>
    <xf numFmtId="198" fontId="49" fillId="15" borderId="41" applyNumberFormat="0" applyProtection="0">
      <alignment horizontal="left" vertical="top" indent="1"/>
    </xf>
    <xf numFmtId="0" fontId="132" fillId="113" borderId="26" applyNumberFormat="0" applyAlignment="0" applyProtection="0"/>
    <xf numFmtId="0" fontId="96" fillId="3" borderId="33" applyProtection="0">
      <alignment horizontal="centerContinuous"/>
      <protection locked="0"/>
    </xf>
    <xf numFmtId="281" fontId="167" fillId="35" borderId="5" applyNumberFormat="0" applyAlignment="0" applyProtection="0"/>
    <xf numFmtId="4" fontId="35" fillId="28" borderId="41" applyNumberFormat="0" applyProtection="0">
      <alignment horizontal="right" vertical="center"/>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281" fontId="45" fillId="3" borderId="38" applyProtection="0">
      <alignment horizontal="center" wrapText="1"/>
      <protection locked="0"/>
    </xf>
    <xf numFmtId="0" fontId="45" fillId="3" borderId="38" applyProtection="0">
      <alignment horizontal="center" wrapText="1"/>
      <protection locked="0"/>
    </xf>
    <xf numFmtId="0" fontId="4" fillId="42" borderId="41" applyNumberFormat="0" applyProtection="0">
      <alignment horizontal="left" vertical="center" indent="1"/>
    </xf>
    <xf numFmtId="281" fontId="167" fillId="35" borderId="66" applyNumberFormat="0" applyAlignment="0" applyProtection="0"/>
    <xf numFmtId="192" fontId="77" fillId="3" borderId="8">
      <alignment horizontal="right"/>
      <protection hidden="1"/>
    </xf>
    <xf numFmtId="192" fontId="77" fillId="3" borderId="51">
      <alignment horizontal="center"/>
      <protection hidden="1"/>
    </xf>
    <xf numFmtId="0" fontId="259" fillId="113" borderId="66" applyNumberFormat="0" applyAlignment="0" applyProtection="0"/>
    <xf numFmtId="0" fontId="96" fillId="3" borderId="33" applyProtection="0">
      <alignment horizontal="centerContinuous"/>
      <protection locked="0"/>
    </xf>
    <xf numFmtId="281"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281" fontId="167" fillId="35" borderId="66" applyNumberFormat="0" applyAlignment="0" applyProtection="0"/>
    <xf numFmtId="281" fontId="49" fillId="11" borderId="41" applyNumberFormat="0" applyProtection="0">
      <alignment horizontal="left" vertical="top" indent="1"/>
    </xf>
    <xf numFmtId="0" fontId="53" fillId="0" borderId="58" applyNumberFormat="0" applyFill="0" applyAlignment="0" applyProtection="0"/>
    <xf numFmtId="0" fontId="98" fillId="0" borderId="53" applyNumberFormat="0" applyFill="0" applyAlignment="0" applyProtection="0"/>
    <xf numFmtId="0" fontId="53" fillId="0" borderId="58" applyNumberFormat="0" applyFill="0" applyAlignment="0" applyProtection="0"/>
    <xf numFmtId="0" fontId="98" fillId="0" borderId="53" applyNumberFormat="0" applyFill="0" applyAlignment="0" applyProtection="0"/>
    <xf numFmtId="0" fontId="98" fillId="0" borderId="53" applyNumberFormat="0" applyFill="0" applyAlignment="0" applyProtection="0"/>
    <xf numFmtId="0" fontId="98" fillId="0" borderId="53" applyNumberFormat="0" applyFill="0" applyAlignment="0" applyProtection="0"/>
    <xf numFmtId="0" fontId="98" fillId="0" borderId="53" applyNumberFormat="0" applyFill="0" applyAlignment="0" applyProtection="0"/>
    <xf numFmtId="0" fontId="53" fillId="0" borderId="53" applyNumberFormat="0" applyFill="0" applyAlignment="0" applyProtection="0"/>
    <xf numFmtId="0" fontId="98" fillId="0" borderId="53" applyNumberFormat="0" applyFill="0" applyAlignment="0" applyProtection="0"/>
    <xf numFmtId="0" fontId="98" fillId="0" borderId="53" applyNumberFormat="0" applyFill="0" applyAlignment="0" applyProtection="0"/>
    <xf numFmtId="0" fontId="98" fillId="0" borderId="53" applyNumberFormat="0" applyFill="0" applyAlignment="0" applyProtection="0"/>
    <xf numFmtId="0" fontId="31" fillId="20" borderId="5" applyNumberFormat="0" applyAlignment="0" applyProtection="0"/>
    <xf numFmtId="0" fontId="31" fillId="20" borderId="5" applyNumberFormat="0" applyAlignment="0" applyProtection="0"/>
    <xf numFmtId="0" fontId="4" fillId="0" borderId="0"/>
    <xf numFmtId="0" fontId="25" fillId="80" borderId="0" applyNumberFormat="0" applyBorder="0" applyAlignment="0" applyProtection="0"/>
    <xf numFmtId="0" fontId="31" fillId="20" borderId="5" applyNumberFormat="0" applyAlignment="0" applyProtection="0"/>
    <xf numFmtId="0" fontId="98" fillId="0" borderId="53" applyNumberFormat="0" applyFill="0" applyAlignment="0" applyProtection="0"/>
    <xf numFmtId="0" fontId="31" fillId="20" borderId="5" applyNumberFormat="0" applyAlignment="0" applyProtection="0"/>
    <xf numFmtId="0" fontId="37" fillId="19" borderId="5" applyNumberFormat="0" applyAlignment="0" applyProtection="0"/>
    <xf numFmtId="0" fontId="81" fillId="19" borderId="26" applyNumberFormat="0" applyAlignment="0" applyProtection="0"/>
    <xf numFmtId="0" fontId="96" fillId="3" borderId="33" applyProtection="0">
      <alignment horizontal="centerContinuous"/>
      <protection locked="0"/>
    </xf>
    <xf numFmtId="281" fontId="66" fillId="54" borderId="66" applyNumberFormat="0" applyProtection="0">
      <alignment horizontal="left" vertical="center" indent="1"/>
    </xf>
    <xf numFmtId="0" fontId="96" fillId="3" borderId="33" applyProtection="0">
      <alignment horizontal="centerContinuous"/>
      <protection locked="0"/>
    </xf>
    <xf numFmtId="4" fontId="172" fillId="39" borderId="41" applyNumberFormat="0" applyProtection="0">
      <alignment horizontal="right" vertical="center"/>
    </xf>
    <xf numFmtId="0" fontId="167" fillId="35" borderId="5"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167" fillId="35" borderId="66" applyNumberFormat="0" applyAlignment="0" applyProtection="0"/>
    <xf numFmtId="0" fontId="45" fillId="3" borderId="38" applyProtection="0">
      <alignment horizontal="center" wrapText="1"/>
      <protection locked="0"/>
    </xf>
    <xf numFmtId="281" fontId="35" fillId="61" borderId="41" applyNumberFormat="0" applyProtection="0">
      <alignment horizontal="left" vertical="top" indent="1"/>
    </xf>
    <xf numFmtId="0" fontId="45" fillId="3" borderId="38" applyProtection="0">
      <alignment horizontal="center" wrapText="1"/>
      <protection locked="0"/>
    </xf>
    <xf numFmtId="0" fontId="96" fillId="3" borderId="33" applyProtection="0">
      <alignment horizontal="centerContinuous"/>
      <protection locked="0"/>
    </xf>
    <xf numFmtId="281" fontId="4" fillId="11" borderId="41" applyNumberFormat="0" applyProtection="0">
      <alignment horizontal="left" vertical="top" indent="1"/>
    </xf>
    <xf numFmtId="0" fontId="45" fillId="3" borderId="38" applyProtection="0">
      <alignment horizontal="center" wrapText="1"/>
      <protection locked="0"/>
    </xf>
    <xf numFmtId="0" fontId="3" fillId="0" borderId="0"/>
    <xf numFmtId="281" fontId="4" fillId="17" borderId="41" applyNumberFormat="0" applyProtection="0">
      <alignment horizontal="left" vertical="center" indent="1"/>
    </xf>
    <xf numFmtId="0" fontId="45" fillId="3" borderId="38" applyProtection="0">
      <alignment horizontal="center" wrapText="1"/>
      <protection locked="0"/>
    </xf>
    <xf numFmtId="0" fontId="45" fillId="3" borderId="38" applyProtection="0">
      <alignment horizontal="center" wrapText="1"/>
      <protection locked="0"/>
    </xf>
    <xf numFmtId="281" fontId="96" fillId="3" borderId="33" applyProtection="0">
      <alignment horizontal="centerContinuous"/>
      <protection locked="0"/>
    </xf>
    <xf numFmtId="229" fontId="211" fillId="0" borderId="49" applyFill="0" applyProtection="0"/>
    <xf numFmtId="281" fontId="4" fillId="118" borderId="26" applyNumberFormat="0" applyProtection="0">
      <alignment horizontal="left" vertical="center" indent="1"/>
    </xf>
    <xf numFmtId="0" fontId="216" fillId="0" borderId="15"/>
    <xf numFmtId="0" fontId="4" fillId="0" borderId="0"/>
    <xf numFmtId="231" fontId="211" fillId="0" borderId="49" applyFill="0" applyProtection="0"/>
    <xf numFmtId="0" fontId="4" fillId="0" borderId="0"/>
    <xf numFmtId="0" fontId="49" fillId="2" borderId="0"/>
    <xf numFmtId="14" fontId="174" fillId="50" borderId="60">
      <alignment horizontal="center" vertical="center" wrapText="1"/>
    </xf>
    <xf numFmtId="0" fontId="96" fillId="3" borderId="33" applyProtection="0">
      <alignment horizontal="centerContinuous"/>
      <protection locked="0"/>
    </xf>
    <xf numFmtId="281" fontId="45" fillId="3" borderId="38" applyProtection="0">
      <alignment horizontal="center" wrapText="1"/>
      <protection locked="0"/>
    </xf>
    <xf numFmtId="0" fontId="167" fillId="35" borderId="5" applyNumberFormat="0" applyAlignment="0" applyProtection="0"/>
    <xf numFmtId="0" fontId="225" fillId="74" borderId="15"/>
    <xf numFmtId="0" fontId="45" fillId="3" borderId="38" applyProtection="0">
      <alignment horizontal="center" wrapText="1"/>
      <protection locked="0"/>
    </xf>
    <xf numFmtId="0" fontId="3" fillId="0" borderId="0"/>
    <xf numFmtId="0" fontId="3" fillId="0" borderId="0"/>
    <xf numFmtId="0" fontId="3" fillId="0" borderId="0"/>
    <xf numFmtId="0" fontId="45" fillId="3" borderId="38" applyProtection="0">
      <alignment horizontal="center" wrapText="1"/>
      <protection locked="0"/>
    </xf>
    <xf numFmtId="0" fontId="96" fillId="3" borderId="33" applyProtection="0">
      <alignment horizontal="centerContinuous"/>
      <protection locked="0"/>
    </xf>
    <xf numFmtId="0" fontId="66" fillId="19" borderId="66" applyNumberFormat="0" applyProtection="0">
      <alignment horizontal="left" vertical="center" indent="1"/>
    </xf>
    <xf numFmtId="0" fontId="66" fillId="54" borderId="66" applyNumberFormat="0" applyProtection="0">
      <alignment horizontal="left" vertical="center" indent="1"/>
    </xf>
    <xf numFmtId="0" fontId="66" fillId="15" borderId="66" applyNumberFormat="0" applyProtection="0">
      <alignment horizontal="left" vertical="center" indent="1"/>
    </xf>
    <xf numFmtId="0" fontId="66" fillId="42" borderId="66" applyNumberFormat="0" applyProtection="0">
      <alignment horizontal="left" vertical="center" indent="1"/>
    </xf>
    <xf numFmtId="281" fontId="35" fillId="61" borderId="41" applyNumberFormat="0" applyProtection="0">
      <alignment horizontal="left" vertical="top" indent="1"/>
    </xf>
    <xf numFmtId="0" fontId="216" fillId="0" borderId="15"/>
    <xf numFmtId="0" fontId="45" fillId="3" borderId="38" applyProtection="0">
      <alignment horizontal="center" wrapText="1"/>
      <protection locked="0"/>
    </xf>
    <xf numFmtId="0" fontId="53" fillId="0" borderId="58" applyNumberFormat="0" applyFill="0" applyAlignment="0" applyProtection="0"/>
    <xf numFmtId="0" fontId="225" fillId="0" borderId="15"/>
    <xf numFmtId="0" fontId="167" fillId="35" borderId="5" applyNumberFormat="0" applyAlignment="0" applyProtection="0"/>
    <xf numFmtId="0" fontId="240" fillId="20" borderId="5" applyNumberFormat="0" applyAlignment="0" applyProtection="0"/>
    <xf numFmtId="0" fontId="241" fillId="19" borderId="26" applyNumberFormat="0" applyAlignment="0" applyProtection="0"/>
    <xf numFmtId="0" fontId="242" fillId="19" borderId="5" applyNumberFormat="0" applyAlignment="0" applyProtection="0"/>
    <xf numFmtId="0" fontId="49" fillId="11" borderId="41" applyNumberFormat="0" applyProtection="0">
      <alignment horizontal="left" vertical="top" indent="1"/>
    </xf>
    <xf numFmtId="0" fontId="246" fillId="0" borderId="53" applyNumberFormat="0" applyFill="0" applyAlignment="0" applyProtection="0"/>
    <xf numFmtId="281" fontId="167" fillId="35" borderId="5" applyNumberFormat="0" applyAlignment="0" applyProtection="0"/>
    <xf numFmtId="0" fontId="45" fillId="3" borderId="38" applyProtection="0">
      <alignment horizontal="center" wrapText="1"/>
      <protection locked="0"/>
    </xf>
    <xf numFmtId="0" fontId="187" fillId="13" borderId="17" applyNumberFormat="0" applyFont="0" applyAlignment="0" applyProtection="0"/>
    <xf numFmtId="0" fontId="3" fillId="0" borderId="0"/>
    <xf numFmtId="0" fontId="25" fillId="80" borderId="0" applyNumberFormat="0" applyBorder="0" applyAlignment="0" applyProtection="0"/>
    <xf numFmtId="0" fontId="25" fillId="82" borderId="0" applyNumberFormat="0" applyBorder="0" applyAlignment="0" applyProtection="0"/>
    <xf numFmtId="0" fontId="25" fillId="103" borderId="0" applyNumberFormat="0" applyBorder="0" applyAlignment="0" applyProtection="0"/>
    <xf numFmtId="0" fontId="25" fillId="104" borderId="0" applyNumberFormat="0" applyBorder="0" applyAlignment="0" applyProtection="0"/>
    <xf numFmtId="0" fontId="25" fillId="105" borderId="0" applyNumberFormat="0" applyBorder="0" applyAlignment="0" applyProtection="0"/>
    <xf numFmtId="0" fontId="25" fillId="106" borderId="0" applyNumberFormat="0" applyBorder="0" applyAlignment="0" applyProtection="0"/>
    <xf numFmtId="281" fontId="49" fillId="11" borderId="41" applyNumberFormat="0" applyProtection="0">
      <alignment horizontal="left" vertical="top" indent="1"/>
    </xf>
    <xf numFmtId="0" fontId="259" fillId="113" borderId="66" applyNumberFormat="0" applyAlignment="0" applyProtection="0"/>
    <xf numFmtId="0" fontId="96" fillId="3" borderId="33" applyProtection="0">
      <alignment horizontal="centerContinuous"/>
      <protection locked="0"/>
    </xf>
    <xf numFmtId="0" fontId="164" fillId="0" borderId="56" applyNumberFormat="0" applyFill="0" applyAlignment="0" applyProtection="0"/>
    <xf numFmtId="0" fontId="165" fillId="0" borderId="71" applyNumberFormat="0" applyFill="0" applyAlignment="0" applyProtection="0"/>
    <xf numFmtId="0" fontId="166" fillId="0" borderId="76" applyNumberFormat="0" applyFill="0" applyAlignment="0" applyProtection="0"/>
    <xf numFmtId="0" fontId="166" fillId="0" borderId="0" applyNumberFormat="0" applyFill="0" applyBorder="0" applyAlignment="0" applyProtection="0"/>
    <xf numFmtId="0" fontId="64" fillId="0" borderId="77" applyNumberFormat="0" applyFill="0" applyAlignment="0" applyProtection="0"/>
    <xf numFmtId="0" fontId="96" fillId="3" borderId="33" applyProtection="0">
      <alignment horizontal="centerContinuous"/>
      <protection locked="0"/>
    </xf>
    <xf numFmtId="0" fontId="49" fillId="34" borderId="66" applyNumberFormat="0" applyFont="0" applyAlignment="0" applyProtection="0"/>
    <xf numFmtId="0" fontId="132" fillId="113" borderId="26" applyNumberFormat="0" applyAlignment="0" applyProtection="0"/>
    <xf numFmtId="0" fontId="53" fillId="0" borderId="58" applyNumberFormat="0" applyFill="0" applyAlignment="0" applyProtection="0"/>
    <xf numFmtId="0" fontId="265" fillId="0" borderId="0" applyNumberFormat="0" applyFill="0" applyBorder="0" applyAlignment="0" applyProtection="0"/>
    <xf numFmtId="0" fontId="262" fillId="13" borderId="41" applyNumberFormat="0" applyProtection="0">
      <alignment horizontal="left" vertical="top" indent="1"/>
    </xf>
    <xf numFmtId="0" fontId="96" fillId="3" borderId="33" applyProtection="0">
      <alignment horizontal="centerContinuous"/>
      <protection locked="0"/>
    </xf>
    <xf numFmtId="0" fontId="49" fillId="17" borderId="41" applyNumberFormat="0" applyProtection="0">
      <alignment horizontal="left" vertical="top" indent="1"/>
    </xf>
    <xf numFmtId="0" fontId="49" fillId="11" borderId="41" applyNumberFormat="0" applyProtection="0">
      <alignment horizontal="left" vertical="top" indent="1"/>
    </xf>
    <xf numFmtId="0" fontId="49" fillId="15" borderId="41" applyNumberFormat="0" applyProtection="0">
      <alignment horizontal="left" vertical="top" indent="1"/>
    </xf>
    <xf numFmtId="0" fontId="49" fillId="42" borderId="41" applyNumberFormat="0" applyProtection="0">
      <alignment horizontal="left" vertical="top" indent="1"/>
    </xf>
    <xf numFmtId="171" fontId="3" fillId="0" borderId="0" applyFont="0" applyFill="0" applyBorder="0" applyAlignment="0" applyProtection="0"/>
    <xf numFmtId="0" fontId="3" fillId="0" borderId="0"/>
    <xf numFmtId="281" fontId="89" fillId="3" borderId="31"/>
    <xf numFmtId="0" fontId="259" fillId="113" borderId="66" applyNumberFormat="0" applyAlignment="0" applyProtection="0"/>
    <xf numFmtId="0" fontId="49" fillId="34" borderId="66" applyNumberFormat="0" applyFont="0" applyAlignment="0" applyProtection="0"/>
    <xf numFmtId="0" fontId="53" fillId="0" borderId="58" applyNumberFormat="0" applyFill="0" applyAlignment="0" applyProtection="0"/>
    <xf numFmtId="4" fontId="172" fillId="67" borderId="41" applyNumberFormat="0" applyProtection="0">
      <alignment vertical="center"/>
    </xf>
    <xf numFmtId="4" fontId="102" fillId="66" borderId="41" applyNumberFormat="0" applyProtection="0">
      <alignment horizontal="left" vertical="center" indent="1"/>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4" fontId="66" fillId="96" borderId="66" applyNumberFormat="0" applyProtection="0">
      <alignment horizontal="right" vertical="center"/>
    </xf>
    <xf numFmtId="4" fontId="66" fillId="16" borderId="66" applyNumberFormat="0" applyProtection="0">
      <alignment horizontal="right" vertical="center"/>
    </xf>
    <xf numFmtId="0" fontId="96" fillId="3" borderId="33" applyProtection="0">
      <alignment horizontal="centerContinuous"/>
      <protection locked="0"/>
    </xf>
    <xf numFmtId="0" fontId="49" fillId="15" borderId="41" applyNumberFormat="0" applyProtection="0">
      <alignment horizontal="left" vertical="top" indent="1"/>
    </xf>
    <xf numFmtId="0" fontId="4" fillId="17" borderId="41" applyNumberFormat="0" applyProtection="0">
      <alignment horizontal="left" vertical="top" indent="1"/>
    </xf>
    <xf numFmtId="281" fontId="167" fillId="35" borderId="5" applyNumberFormat="0" applyAlignment="0" applyProtection="0"/>
    <xf numFmtId="0" fontId="96" fillId="3" borderId="33" applyProtection="0">
      <alignment horizontal="centerContinuous"/>
      <protection locked="0"/>
    </xf>
    <xf numFmtId="0" fontId="25" fillId="106" borderId="0" applyNumberFormat="0" applyBorder="0" applyAlignment="0" applyProtection="0"/>
    <xf numFmtId="0" fontId="45" fillId="3" borderId="38" applyProtection="0">
      <alignment horizontal="center" wrapText="1"/>
      <protection locked="0"/>
    </xf>
    <xf numFmtId="281" fontId="100" fillId="60" borderId="41" applyNumberFormat="0" applyProtection="0">
      <alignment horizontal="left" vertical="top" indent="1"/>
    </xf>
    <xf numFmtId="0" fontId="49" fillId="11" borderId="41" applyNumberFormat="0" applyProtection="0">
      <alignment horizontal="left" vertical="top" indent="1"/>
    </xf>
    <xf numFmtId="0" fontId="45" fillId="3" borderId="38" applyProtection="0">
      <alignment horizontal="center" wrapText="1"/>
      <protection locked="0"/>
    </xf>
    <xf numFmtId="281" fontId="4" fillId="13" borderId="17" applyNumberFormat="0" applyFont="0" applyAlignment="0" applyProtection="0"/>
    <xf numFmtId="0" fontId="4" fillId="67" borderId="41" applyNumberFormat="0" applyProtection="0">
      <alignment horizontal="left" vertical="center" indent="1"/>
    </xf>
    <xf numFmtId="0" fontId="96" fillId="3" borderId="33" applyProtection="0">
      <alignment horizontal="centerContinuous"/>
      <protection locked="0"/>
    </xf>
    <xf numFmtId="0" fontId="259" fillId="113" borderId="66"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4" fillId="0" borderId="0"/>
    <xf numFmtId="0" fontId="25" fillId="105" borderId="0" applyNumberFormat="0" applyBorder="0" applyAlignment="0" applyProtection="0"/>
    <xf numFmtId="0" fontId="25" fillId="104" borderId="0" applyNumberFormat="0" applyBorder="0" applyAlignment="0" applyProtection="0"/>
    <xf numFmtId="0" fontId="4" fillId="61" borderId="41" applyNumberFormat="0" applyProtection="0">
      <alignment horizontal="left" vertical="top" indent="1"/>
    </xf>
    <xf numFmtId="0" fontId="96" fillId="3" borderId="33" applyProtection="0">
      <alignment horizontal="centerContinuous"/>
      <protection locked="0"/>
    </xf>
    <xf numFmtId="228" fontId="209" fillId="0" borderId="0">
      <protection locked="0"/>
    </xf>
    <xf numFmtId="281" fontId="56" fillId="39" borderId="14">
      <alignment horizontal="center" vertical="center"/>
    </xf>
    <xf numFmtId="281" fontId="49" fillId="15" borderId="41" applyNumberFormat="0" applyProtection="0">
      <alignment horizontal="left" vertical="top" indent="1"/>
    </xf>
    <xf numFmtId="0" fontId="3" fillId="0" borderId="0"/>
    <xf numFmtId="0" fontId="96" fillId="3" borderId="33" applyProtection="0">
      <alignment horizontal="centerContinuous"/>
      <protection locked="0"/>
    </xf>
    <xf numFmtId="0" fontId="37" fillId="19" borderId="5" applyNumberFormat="0" applyAlignment="0" applyProtection="0"/>
    <xf numFmtId="281" fontId="49" fillId="2" borderId="0"/>
    <xf numFmtId="198"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4" fontId="66" fillId="55" borderId="66" applyNumberFormat="0" applyProtection="0">
      <alignment horizontal="right" vertical="center"/>
    </xf>
    <xf numFmtId="0" fontId="45" fillId="3" borderId="38" applyProtection="0">
      <alignment horizontal="center" wrapText="1"/>
      <protection locked="0"/>
    </xf>
    <xf numFmtId="0" fontId="96" fillId="3" borderId="33" applyProtection="0">
      <alignment horizontal="centerContinuous"/>
      <protection locked="0"/>
    </xf>
    <xf numFmtId="0" fontId="4" fillId="0" borderId="0"/>
    <xf numFmtId="281" fontId="78" fillId="3" borderId="33">
      <protection hidden="1"/>
    </xf>
    <xf numFmtId="0" fontId="45" fillId="3" borderId="38" applyProtection="0">
      <alignment horizontal="center" wrapText="1"/>
      <protection locked="0"/>
    </xf>
    <xf numFmtId="0" fontId="4" fillId="13" borderId="17" applyNumberFormat="0" applyFon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281" fontId="66" fillId="19" borderId="66" applyNumberFormat="0" applyProtection="0">
      <alignment horizontal="left" vertical="center" indent="1"/>
    </xf>
    <xf numFmtId="0" fontId="4" fillId="42" borderId="41" applyNumberFormat="0" applyProtection="0">
      <alignment horizontal="left" vertical="center" indent="1"/>
    </xf>
    <xf numFmtId="281" fontId="4" fillId="17" borderId="41" applyNumberFormat="0" applyProtection="0">
      <alignment horizontal="left" vertical="top" indent="1"/>
    </xf>
    <xf numFmtId="4" fontId="35" fillId="56" borderId="41" applyNumberFormat="0" applyProtection="0">
      <alignment horizontal="right" vertical="center"/>
    </xf>
    <xf numFmtId="0" fontId="4" fillId="13" borderId="17" applyNumberFormat="0" applyFont="0" applyAlignment="0" applyProtection="0"/>
    <xf numFmtId="0" fontId="45" fillId="3" borderId="38" applyProtection="0">
      <alignment horizontal="center" wrapText="1"/>
      <protection locked="0"/>
    </xf>
    <xf numFmtId="4" fontId="66" fillId="64" borderId="15" applyNumberFormat="0" applyProtection="0">
      <alignment horizontal="left" vertical="center" indent="1"/>
    </xf>
    <xf numFmtId="198" fontId="35" fillId="51" borderId="41" applyNumberFormat="0" applyProtection="0">
      <alignment horizontal="left" vertical="top" indent="1"/>
    </xf>
    <xf numFmtId="281" fontId="96" fillId="3" borderId="33" applyProtection="0">
      <alignment horizontal="centerContinuous"/>
      <protection locked="0"/>
    </xf>
    <xf numFmtId="0" fontId="167" fillId="35" borderId="66" applyNumberFormat="0" applyAlignment="0" applyProtection="0"/>
    <xf numFmtId="281" fontId="56" fillId="39" borderId="14">
      <alignment horizontal="center" vertical="center"/>
    </xf>
    <xf numFmtId="281" fontId="4" fillId="42" borderId="41" applyNumberFormat="0" applyProtection="0">
      <alignment horizontal="left" vertical="center" indent="1"/>
    </xf>
    <xf numFmtId="0" fontId="240" fillId="20" borderId="5"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31" fillId="20" borderId="5" applyNumberFormat="0" applyAlignment="0" applyProtection="0"/>
    <xf numFmtId="0" fontId="31" fillId="20"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163" fillId="73" borderId="5" applyNumberFormat="0" applyAlignment="0" applyProtection="0"/>
    <xf numFmtId="0" fontId="37" fillId="19" borderId="5" applyNumberFormat="0" applyAlignment="0" applyProtection="0"/>
    <xf numFmtId="0" fontId="37" fillId="19" borderId="5" applyNumberFormat="0" applyAlignment="0" applyProtection="0"/>
    <xf numFmtId="0" fontId="259" fillId="113" borderId="66"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5" fillId="193" borderId="15" applyNumberFormat="0" applyAlignment="0" applyProtection="0"/>
    <xf numFmtId="0" fontId="4" fillId="11" borderId="41" applyNumberFormat="0" applyProtection="0">
      <alignment horizontal="left" vertical="center" indent="1"/>
    </xf>
    <xf numFmtId="0" fontId="167" fillId="35" borderId="66" applyNumberFormat="0" applyAlignment="0" applyProtection="0"/>
    <xf numFmtId="0" fontId="4" fillId="0" borderId="0"/>
    <xf numFmtId="0" fontId="4" fillId="0" borderId="0"/>
    <xf numFmtId="171" fontId="3" fillId="0" borderId="0" applyFont="0" applyFill="0" applyBorder="0" applyAlignment="0" applyProtection="0"/>
    <xf numFmtId="0" fontId="4" fillId="0" borderId="0"/>
    <xf numFmtId="281" fontId="49" fillId="11" borderId="41" applyNumberFormat="0" applyProtection="0">
      <alignment horizontal="left" vertical="top" indent="1"/>
    </xf>
    <xf numFmtId="190" fontId="36" fillId="38" borderId="9">
      <protection hidden="1"/>
    </xf>
    <xf numFmtId="198" fontId="262" fillId="13" borderId="41" applyNumberFormat="0" applyProtection="0">
      <alignment horizontal="left" vertical="top" indent="1"/>
    </xf>
    <xf numFmtId="0" fontId="216" fillId="0" borderId="15"/>
    <xf numFmtId="0" fontId="96" fillId="3" borderId="33" applyProtection="0">
      <alignment horizontal="centerContinuous"/>
      <protection locked="0"/>
    </xf>
    <xf numFmtId="0" fontId="45" fillId="3" borderId="38" applyProtection="0">
      <alignment horizontal="center" wrapText="1"/>
      <protection locked="0"/>
    </xf>
    <xf numFmtId="0" fontId="167" fillId="35" borderId="5" applyNumberFormat="0" applyAlignment="0" applyProtection="0"/>
    <xf numFmtId="0" fontId="167" fillId="35" borderId="66" applyNumberFormat="0" applyAlignment="0" applyProtection="0"/>
    <xf numFmtId="0" fontId="31" fillId="20" borderId="5" applyNumberFormat="0" applyAlignment="0" applyProtection="0"/>
    <xf numFmtId="0" fontId="31" fillId="20" borderId="5" applyNumberFormat="0" applyAlignment="0" applyProtection="0"/>
    <xf numFmtId="203" fontId="75" fillId="2" borderId="5">
      <alignment horizontal="right"/>
      <protection locked="0"/>
    </xf>
    <xf numFmtId="0" fontId="96" fillId="3" borderId="33" applyProtection="0">
      <alignment horizontal="centerContinuous"/>
      <protection locked="0"/>
    </xf>
    <xf numFmtId="198" fontId="49" fillId="15" borderId="41" applyNumberFormat="0" applyProtection="0">
      <alignment horizontal="left" vertical="top" indent="1"/>
    </xf>
    <xf numFmtId="281" fontId="49" fillId="15" borderId="41" applyNumberFormat="0" applyProtection="0">
      <alignment horizontal="left" vertical="top" indent="1"/>
    </xf>
    <xf numFmtId="0" fontId="96" fillId="3" borderId="33" applyProtection="0">
      <alignment horizontal="centerContinuous"/>
      <protection locked="0"/>
    </xf>
    <xf numFmtId="4" fontId="262" fillId="19" borderId="41" applyNumberFormat="0" applyProtection="0">
      <alignment horizontal="left" vertical="center" indent="1"/>
    </xf>
    <xf numFmtId="0" fontId="81" fillId="19" borderId="26" applyNumberFormat="0" applyAlignment="0" applyProtection="0"/>
    <xf numFmtId="0" fontId="81" fillId="19" borderId="26" applyNumberFormat="0" applyAlignment="0" applyProtection="0"/>
    <xf numFmtId="0" fontId="81" fillId="19" borderId="26" applyNumberFormat="0" applyAlignment="0" applyProtection="0"/>
    <xf numFmtId="0" fontId="37" fillId="19" borderId="5" applyNumberFormat="0" applyAlignment="0" applyProtection="0"/>
    <xf numFmtId="0" fontId="37" fillId="19" borderId="5" applyNumberFormat="0" applyAlignment="0" applyProtection="0"/>
    <xf numFmtId="0" fontId="21" fillId="13" borderId="17" applyNumberFormat="0" applyFont="0" applyAlignment="0" applyProtection="0"/>
    <xf numFmtId="0" fontId="21" fillId="13" borderId="17" applyNumberFormat="0" applyFont="0" applyAlignment="0" applyProtection="0"/>
    <xf numFmtId="0" fontId="81" fillId="19" borderId="26" applyNumberFormat="0" applyAlignment="0" applyProtection="0"/>
    <xf numFmtId="0" fontId="81" fillId="19" borderId="26" applyNumberFormat="0" applyAlignment="0" applyProtection="0"/>
    <xf numFmtId="0" fontId="96" fillId="3" borderId="33" applyProtection="0">
      <alignment horizontal="centerContinuous"/>
      <protection locked="0"/>
    </xf>
    <xf numFmtId="4" fontId="66" fillId="56" borderId="66" applyNumberFormat="0" applyProtection="0">
      <alignment horizontal="right" vertical="center"/>
    </xf>
    <xf numFmtId="0" fontId="21" fillId="13" borderId="17" applyNumberFormat="0" applyFont="0" applyAlignment="0" applyProtection="0"/>
    <xf numFmtId="281" fontId="4" fillId="61" borderId="41" applyNumberFormat="0" applyProtection="0">
      <alignment horizontal="left" vertical="top" indent="1"/>
    </xf>
    <xf numFmtId="0" fontId="49" fillId="2" borderId="0"/>
    <xf numFmtId="0" fontId="3" fillId="0" borderId="0"/>
    <xf numFmtId="281" fontId="167" fillId="35" borderId="5" applyNumberFormat="0" applyAlignment="0" applyProtection="0"/>
    <xf numFmtId="0" fontId="3" fillId="0" borderId="0"/>
    <xf numFmtId="0" fontId="3" fillId="0" borderId="0"/>
    <xf numFmtId="0" fontId="3" fillId="0" borderId="0"/>
    <xf numFmtId="281" fontId="350" fillId="13" borderId="17" applyNumberFormat="0" applyFont="0" applyAlignment="0" applyProtection="0"/>
    <xf numFmtId="14" fontId="174" fillId="50" borderId="60">
      <alignment horizontal="center" vertical="center" wrapText="1"/>
    </xf>
    <xf numFmtId="281" fontId="167" fillId="35" borderId="66" applyNumberFormat="0" applyAlignment="0" applyProtection="0"/>
    <xf numFmtId="0" fontId="3" fillId="0" borderId="0"/>
    <xf numFmtId="0" fontId="3" fillId="0" borderId="0"/>
    <xf numFmtId="0" fontId="96" fillId="3" borderId="33" applyProtection="0">
      <alignment horizontal="centerContinuous"/>
      <protection locked="0"/>
    </xf>
    <xf numFmtId="4" fontId="35" fillId="90" borderId="26" applyNumberFormat="0" applyProtection="0">
      <alignment horizontal="right" vertical="center"/>
    </xf>
    <xf numFmtId="0" fontId="4" fillId="15" borderId="41" applyNumberFormat="0" applyProtection="0">
      <alignment horizontal="left" vertical="center" indent="1"/>
    </xf>
    <xf numFmtId="0" fontId="45" fillId="3" borderId="38" applyProtection="0">
      <alignment horizontal="center" wrapText="1"/>
      <protection locked="0"/>
    </xf>
    <xf numFmtId="0" fontId="132" fillId="19" borderId="26" applyNumberFormat="0" applyAlignment="0" applyProtection="0"/>
    <xf numFmtId="0" fontId="96" fillId="3" borderId="33" applyProtection="0">
      <alignment horizontal="centerContinuous"/>
      <protection locked="0"/>
    </xf>
    <xf numFmtId="0" fontId="96" fillId="3" borderId="33" applyProtection="0">
      <alignment horizontal="centerContinuous"/>
      <protection locked="0"/>
    </xf>
    <xf numFmtId="0" fontId="167" fillId="35" borderId="5" applyNumberFormat="0" applyAlignment="0" applyProtection="0"/>
    <xf numFmtId="4" fontId="268" fillId="60" borderId="41" applyNumberFormat="0" applyProtection="0">
      <alignment vertical="center"/>
    </xf>
    <xf numFmtId="0" fontId="3" fillId="0" borderId="0"/>
    <xf numFmtId="0" fontId="3" fillId="0" borderId="0"/>
    <xf numFmtId="0" fontId="3" fillId="0" borderId="0"/>
    <xf numFmtId="0" fontId="3" fillId="0" borderId="0"/>
    <xf numFmtId="0" fontId="96" fillId="3" borderId="33" applyProtection="0">
      <alignment horizontal="centerContinuous"/>
      <protection locked="0"/>
    </xf>
    <xf numFmtId="0" fontId="4" fillId="34" borderId="17" applyNumberFormat="0" applyFont="0" applyAlignment="0" applyProtection="0"/>
    <xf numFmtId="0" fontId="49" fillId="34" borderId="66"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0" borderId="0"/>
    <xf numFmtId="0" fontId="21" fillId="13" borderId="17" applyNumberFormat="0" applyFont="0" applyAlignment="0" applyProtection="0"/>
    <xf numFmtId="0" fontId="132" fillId="73" borderId="26" applyNumberFormat="0" applyAlignment="0" applyProtection="0"/>
    <xf numFmtId="0" fontId="81" fillId="19" borderId="26" applyNumberFormat="0" applyAlignment="0" applyProtection="0"/>
    <xf numFmtId="0" fontId="81" fillId="19" borderId="26" applyNumberFormat="0" applyAlignment="0" applyProtection="0"/>
    <xf numFmtId="0" fontId="132" fillId="113" borderId="26" applyNumberFormat="0" applyAlignment="0" applyProtection="0"/>
    <xf numFmtId="0" fontId="98" fillId="0" borderId="53" applyNumberFormat="0" applyFill="0" applyAlignment="0" applyProtection="0"/>
    <xf numFmtId="0" fontId="98" fillId="0" borderId="53" applyNumberFormat="0" applyFill="0" applyAlignment="0" applyProtection="0"/>
    <xf numFmtId="0" fontId="4" fillId="13" borderId="17" applyNumberFormat="0" applyFont="0" applyAlignment="0" applyProtection="0"/>
    <xf numFmtId="0" fontId="4" fillId="13" borderId="17" applyNumberFormat="0" applyFont="0" applyAlignment="0" applyProtection="0"/>
    <xf numFmtId="0" fontId="37" fillId="19" borderId="5" applyNumberFormat="0" applyAlignment="0" applyProtection="0"/>
    <xf numFmtId="0" fontId="49" fillId="34" borderId="66" applyNumberFormat="0" applyFont="0" applyAlignment="0" applyProtection="0"/>
    <xf numFmtId="4" fontId="102" fillId="60" borderId="41" applyNumberFormat="0" applyProtection="0">
      <alignment vertical="center"/>
    </xf>
    <xf numFmtId="4" fontId="66" fillId="57" borderId="66" applyNumberFormat="0" applyProtection="0">
      <alignment vertical="center"/>
    </xf>
    <xf numFmtId="4" fontId="268" fillId="60" borderId="41" applyNumberFormat="0" applyProtection="0">
      <alignment vertical="center"/>
    </xf>
    <xf numFmtId="4" fontId="260" fillId="60" borderId="66" applyNumberFormat="0" applyProtection="0">
      <alignment vertical="center"/>
    </xf>
    <xf numFmtId="4" fontId="172" fillId="60" borderId="41" applyNumberFormat="0" applyProtection="0">
      <alignment horizontal="left" vertical="center" indent="1"/>
    </xf>
    <xf numFmtId="4" fontId="66" fillId="60" borderId="66" applyNumberFormat="0" applyProtection="0">
      <alignment horizontal="left" vertical="center" indent="1"/>
    </xf>
    <xf numFmtId="0" fontId="100" fillId="60" borderId="41" applyNumberFormat="0" applyProtection="0">
      <alignment horizontal="left" vertical="top" indent="1"/>
    </xf>
    <xf numFmtId="0" fontId="261" fillId="57" borderId="41" applyNumberFormat="0" applyProtection="0">
      <alignment horizontal="left" vertical="top" indent="1"/>
    </xf>
    <xf numFmtId="4" fontId="66" fillId="0" borderId="66" applyNumberFormat="0" applyProtection="0">
      <alignment horizontal="left" vertical="center" indent="1"/>
    </xf>
    <xf numFmtId="4" fontId="172" fillId="120" borderId="41" applyNumberFormat="0" applyProtection="0">
      <alignment horizontal="right" vertical="center"/>
    </xf>
    <xf numFmtId="4" fontId="66" fillId="16" borderId="66" applyNumberFormat="0" applyProtection="0">
      <alignment horizontal="right" vertical="center"/>
    </xf>
    <xf numFmtId="4" fontId="172" fillId="119" borderId="41" applyNumberFormat="0" applyProtection="0">
      <alignment horizontal="right" vertical="center"/>
    </xf>
    <xf numFmtId="4" fontId="66" fillId="96" borderId="66" applyNumberFormat="0" applyProtection="0">
      <alignment horizontal="right" vertical="center"/>
    </xf>
    <xf numFmtId="4" fontId="172" fillId="116" borderId="41" applyNumberFormat="0" applyProtection="0">
      <alignment horizontal="right" vertical="center"/>
    </xf>
    <xf numFmtId="4" fontId="66" fillId="28" borderId="15" applyNumberFormat="0" applyProtection="0">
      <alignment horizontal="right" vertical="center"/>
    </xf>
    <xf numFmtId="4" fontId="172" fillId="53" borderId="41" applyNumberFormat="0" applyProtection="0">
      <alignment horizontal="right" vertical="center"/>
    </xf>
    <xf numFmtId="4" fontId="66" fillId="55" borderId="66" applyNumberFormat="0" applyProtection="0">
      <alignment horizontal="right" vertical="center"/>
    </xf>
    <xf numFmtId="4" fontId="172" fillId="72" borderId="41" applyNumberFormat="0" applyProtection="0">
      <alignment horizontal="right" vertical="center"/>
    </xf>
    <xf numFmtId="4" fontId="66" fillId="62" borderId="66" applyNumberFormat="0" applyProtection="0">
      <alignment horizontal="right" vertical="center"/>
    </xf>
    <xf numFmtId="4" fontId="172" fillId="52" borderId="41" applyNumberFormat="0" applyProtection="0">
      <alignment horizontal="right" vertical="center"/>
    </xf>
    <xf numFmtId="4" fontId="66" fillId="36" borderId="66" applyNumberFormat="0" applyProtection="0">
      <alignment horizontal="right" vertical="center"/>
    </xf>
    <xf numFmtId="4" fontId="172" fillId="122" borderId="41" applyNumberFormat="0" applyProtection="0">
      <alignment horizontal="right" vertical="center"/>
    </xf>
    <xf numFmtId="4" fontId="66" fillId="18" borderId="66" applyNumberFormat="0" applyProtection="0">
      <alignment horizontal="right" vertical="center"/>
    </xf>
    <xf numFmtId="4" fontId="172" fillId="94" borderId="41" applyNumberFormat="0" applyProtection="0">
      <alignment horizontal="right" vertical="center"/>
    </xf>
    <xf numFmtId="4" fontId="66" fillId="56" borderId="66" applyNumberFormat="0" applyProtection="0">
      <alignment horizontal="right" vertical="center"/>
    </xf>
    <xf numFmtId="4" fontId="172" fillId="39" borderId="41" applyNumberFormat="0" applyProtection="0">
      <alignment horizontal="right" vertical="center"/>
    </xf>
    <xf numFmtId="4" fontId="66" fillId="63" borderId="66" applyNumberFormat="0" applyProtection="0">
      <alignment horizontal="right" vertical="center"/>
    </xf>
    <xf numFmtId="4" fontId="66" fillId="64" borderId="15" applyNumberFormat="0" applyProtection="0">
      <alignment horizontal="left" vertical="center" indent="1"/>
    </xf>
    <xf numFmtId="4" fontId="66" fillId="0" borderId="66" applyNumberFormat="0" applyProtection="0">
      <alignment horizontal="left" vertical="center" indent="1"/>
    </xf>
    <xf numFmtId="4" fontId="27" fillId="17" borderId="15" applyNumberFormat="0" applyProtection="0">
      <alignment horizontal="left" vertical="center" indent="1"/>
    </xf>
    <xf numFmtId="4" fontId="66" fillId="11" borderId="66" applyNumberFormat="0" applyProtection="0">
      <alignment horizontal="right" vertical="center"/>
    </xf>
    <xf numFmtId="0" fontId="45" fillId="3" borderId="38" applyProtection="0">
      <alignment horizontal="center" wrapText="1"/>
      <protection locked="0"/>
    </xf>
    <xf numFmtId="4" fontId="66" fillId="11" borderId="15" applyNumberFormat="0" applyProtection="0">
      <alignment horizontal="left" vertical="center" indent="1"/>
    </xf>
    <xf numFmtId="0" fontId="4" fillId="17" borderId="41" applyNumberFormat="0" applyProtection="0">
      <alignment horizontal="left" vertical="center"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9" fillId="17" borderId="41" applyNumberFormat="0" applyProtection="0">
      <alignment horizontal="left" vertical="top" indent="1"/>
    </xf>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9" fillId="11" borderId="41" applyNumberFormat="0" applyProtection="0">
      <alignment horizontal="left" vertical="top" indent="1"/>
    </xf>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9" fillId="15" borderId="41" applyNumberFormat="0" applyProtection="0">
      <alignment horizontal="left" vertical="top" indent="1"/>
    </xf>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9" fillId="42" borderId="41" applyNumberFormat="0" applyProtection="0">
      <alignment horizontal="left" vertical="top" indent="1"/>
    </xf>
    <xf numFmtId="0" fontId="96" fillId="3" borderId="33" applyProtection="0">
      <alignment horizontal="centerContinuous"/>
      <protection locked="0"/>
    </xf>
    <xf numFmtId="0" fontId="96" fillId="3" borderId="33" applyProtection="0">
      <alignment horizontal="centerContinuous"/>
      <protection locked="0"/>
    </xf>
    <xf numFmtId="4" fontId="172" fillId="67" borderId="41" applyNumberFormat="0" applyProtection="0">
      <alignment vertical="center"/>
    </xf>
    <xf numFmtId="4" fontId="262" fillId="13" borderId="41" applyNumberFormat="0" applyProtection="0">
      <alignment vertical="center"/>
    </xf>
    <xf numFmtId="4" fontId="266" fillId="67" borderId="41" applyNumberFormat="0" applyProtection="0">
      <alignment vertical="center"/>
    </xf>
    <xf numFmtId="4" fontId="102" fillId="66" borderId="64" applyNumberFormat="0" applyProtection="0">
      <alignment horizontal="left" vertical="center" indent="1"/>
    </xf>
    <xf numFmtId="4" fontId="262" fillId="19" borderId="41" applyNumberFormat="0" applyProtection="0">
      <alignment horizontal="left" vertical="center" indent="1"/>
    </xf>
    <xf numFmtId="0" fontId="35" fillId="51" borderId="41" applyNumberFormat="0" applyProtection="0">
      <alignment horizontal="left" vertical="top" indent="1"/>
    </xf>
    <xf numFmtId="0" fontId="262" fillId="13" borderId="41" applyNumberFormat="0" applyProtection="0">
      <alignment horizontal="left" vertical="top" indent="1"/>
    </xf>
    <xf numFmtId="4" fontId="266" fillId="67" borderId="41" applyNumberFormat="0" applyProtection="0">
      <alignment horizontal="right" vertical="center"/>
    </xf>
    <xf numFmtId="4" fontId="260" fillId="2" borderId="66" applyNumberFormat="0" applyProtection="0">
      <alignment horizontal="right" vertical="center"/>
    </xf>
    <xf numFmtId="4" fontId="35" fillId="11" borderId="41" applyNumberFormat="0" applyProtection="0">
      <alignment horizontal="left" vertical="center" indent="1"/>
    </xf>
    <xf numFmtId="0" fontId="35" fillId="61" borderId="41" applyNumberFormat="0" applyProtection="0">
      <alignment horizontal="left" vertical="top" indent="1"/>
    </xf>
    <xf numFmtId="0" fontId="262" fillId="11" borderId="41" applyNumberFormat="0" applyProtection="0">
      <alignment horizontal="left" vertical="top" indent="1"/>
    </xf>
    <xf numFmtId="4" fontId="270" fillId="67" borderId="41" applyNumberFormat="0" applyProtection="0">
      <alignment horizontal="right" vertical="center"/>
    </xf>
    <xf numFmtId="4" fontId="264" fillId="14" borderId="66" applyNumberFormat="0" applyProtection="0">
      <alignment horizontal="right" vertical="center"/>
    </xf>
    <xf numFmtId="0" fontId="98" fillId="0" borderId="53" applyNumberFormat="0" applyFill="0" applyAlignment="0" applyProtection="0"/>
    <xf numFmtId="0" fontId="45" fillId="3" borderId="38" applyProtection="0">
      <alignment horizontal="center" wrapText="1"/>
      <protection locked="0"/>
    </xf>
    <xf numFmtId="0" fontId="37" fillId="19" borderId="5" applyNumberFormat="0" applyAlignment="0" applyProtection="0"/>
    <xf numFmtId="0" fontId="37" fillId="19" borderId="5" applyNumberFormat="0" applyAlignment="0" applyProtection="0"/>
    <xf numFmtId="9" fontId="3" fillId="0" borderId="0" applyFont="0" applyFill="0" applyBorder="0" applyAlignment="0" applyProtection="0"/>
    <xf numFmtId="0" fontId="96" fillId="3" borderId="33" applyProtection="0">
      <alignment horizontal="centerContinuous"/>
      <protection locked="0"/>
    </xf>
    <xf numFmtId="0" fontId="96" fillId="3" borderId="33" applyProtection="0">
      <alignment horizontal="centerContinuous"/>
      <protection locked="0"/>
    </xf>
    <xf numFmtId="281" fontId="53" fillId="0" borderId="58" applyNumberFormat="0" applyFill="0" applyAlignment="0" applyProtection="0"/>
    <xf numFmtId="0" fontId="98" fillId="0" borderId="53" applyNumberFormat="0" applyFill="0" applyAlignment="0" applyProtection="0"/>
    <xf numFmtId="0" fontId="98" fillId="0" borderId="53" applyNumberFormat="0" applyFill="0" applyAlignment="0" applyProtection="0"/>
    <xf numFmtId="0" fontId="98" fillId="0" borderId="53" applyNumberFormat="0" applyFill="0" applyAlignment="0" applyProtection="0"/>
    <xf numFmtId="0" fontId="98" fillId="0" borderId="53" applyNumberFormat="0" applyFill="0" applyAlignment="0" applyProtection="0"/>
    <xf numFmtId="0" fontId="98" fillId="0" borderId="53" applyNumberFormat="0" applyFill="0" applyAlignment="0" applyProtection="0"/>
    <xf numFmtId="0" fontId="98" fillId="0" borderId="53" applyNumberFormat="0" applyFill="0" applyAlignment="0" applyProtection="0"/>
    <xf numFmtId="0" fontId="98" fillId="0" borderId="53" applyNumberFormat="0" applyFill="0" applyAlignment="0" applyProtection="0"/>
    <xf numFmtId="0" fontId="98" fillId="0" borderId="53" applyNumberFormat="0" applyFill="0" applyAlignment="0" applyProtection="0"/>
    <xf numFmtId="0" fontId="31" fillId="20" borderId="5" applyNumberFormat="0" applyAlignment="0" applyProtection="0"/>
    <xf numFmtId="0" fontId="31" fillId="20" borderId="5" applyNumberFormat="0" applyAlignment="0" applyProtection="0"/>
    <xf numFmtId="0" fontId="31" fillId="20" borderId="5" applyNumberFormat="0" applyAlignment="0" applyProtection="0"/>
    <xf numFmtId="0" fontId="98" fillId="0" borderId="53" applyNumberFormat="0" applyFill="0" applyAlignment="0" applyProtection="0"/>
    <xf numFmtId="0" fontId="31" fillId="20" borderId="5" applyNumberFormat="0" applyAlignment="0" applyProtection="0"/>
    <xf numFmtId="0" fontId="37" fillId="19" borderId="5" applyNumberFormat="0" applyAlignment="0" applyProtection="0"/>
    <xf numFmtId="0" fontId="81" fillId="19" borderId="26" applyNumberFormat="0" applyAlignment="0" applyProtection="0"/>
    <xf numFmtId="0" fontId="49" fillId="2" borderId="0"/>
    <xf numFmtId="281" fontId="49" fillId="34" borderId="66" applyNumberFormat="0" applyFont="0" applyAlignment="0" applyProtection="0"/>
    <xf numFmtId="0" fontId="49" fillId="2" borderId="0"/>
    <xf numFmtId="0" fontId="49" fillId="2" borderId="0"/>
    <xf numFmtId="0" fontId="49" fillId="2" borderId="0"/>
    <xf numFmtId="0" fontId="49" fillId="2" borderId="0"/>
    <xf numFmtId="0" fontId="49" fillId="2" borderId="0"/>
    <xf numFmtId="0" fontId="49" fillId="2" borderId="0"/>
    <xf numFmtId="0" fontId="49" fillId="14" borderId="78" applyNumberFormat="0">
      <protection locked="0"/>
    </xf>
    <xf numFmtId="0" fontId="49" fillId="2" borderId="0"/>
    <xf numFmtId="0" fontId="4" fillId="0" borderId="0"/>
    <xf numFmtId="281" fontId="175" fillId="0" borderId="0"/>
    <xf numFmtId="281" fontId="175" fillId="0" borderId="0"/>
    <xf numFmtId="0" fontId="4" fillId="0" borderId="0"/>
    <xf numFmtId="0" fontId="4" fillId="0" borderId="0"/>
    <xf numFmtId="281" fontId="17" fillId="0" borderId="0"/>
    <xf numFmtId="281" fontId="175" fillId="0" borderId="0"/>
    <xf numFmtId="281" fontId="5" fillId="0" borderId="0">
      <alignment vertical="top"/>
    </xf>
    <xf numFmtId="0" fontId="4" fillId="0" borderId="0"/>
    <xf numFmtId="0" fontId="4" fillId="0" borderId="0"/>
    <xf numFmtId="281" fontId="17" fillId="0" borderId="0"/>
    <xf numFmtId="281" fontId="17" fillId="0" borderId="0"/>
    <xf numFmtId="0"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17" fillId="0" borderId="0"/>
    <xf numFmtId="281" fontId="17" fillId="0" borderId="0"/>
    <xf numFmtId="281" fontId="17"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0"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176" fillId="0" borderId="0"/>
    <xf numFmtId="181" fontId="4" fillId="0" borderId="0" applyFont="0" applyFill="0" applyBorder="0" applyAlignment="0" applyProtection="0"/>
    <xf numFmtId="182" fontId="4" fillId="0" borderId="0" applyFont="0" applyFill="0" applyBorder="0" applyAlignment="0" applyProtection="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281" fontId="21" fillId="77" borderId="0" applyNumberFormat="0" applyBorder="0" applyAlignment="0" applyProtection="0"/>
    <xf numFmtId="281" fontId="21" fillId="77" borderId="0" applyNumberFormat="0" applyBorder="0" applyAlignment="0" applyProtection="0"/>
    <xf numFmtId="281" fontId="21" fillId="16" borderId="0" applyNumberFormat="0" applyBorder="0" applyAlignment="0" applyProtection="0"/>
    <xf numFmtId="281" fontId="21" fillId="16" borderId="0" applyNumberFormat="0" applyBorder="0" applyAlignment="0" applyProtection="0"/>
    <xf numFmtId="281" fontId="21" fillId="49" borderId="0" applyNumberFormat="0" applyBorder="0" applyAlignment="0" applyProtection="0"/>
    <xf numFmtId="281" fontId="21" fillId="49" borderId="0" applyNumberFormat="0" applyBorder="0" applyAlignment="0" applyProtection="0"/>
    <xf numFmtId="281" fontId="21" fillId="59" borderId="0" applyNumberFormat="0" applyBorder="0" applyAlignment="0" applyProtection="0"/>
    <xf numFmtId="281" fontId="21" fillId="59" borderId="0" applyNumberFormat="0" applyBorder="0" applyAlignment="0" applyProtection="0"/>
    <xf numFmtId="281" fontId="21" fillId="78" borderId="0" applyNumberFormat="0" applyBorder="0" applyAlignment="0" applyProtection="0"/>
    <xf numFmtId="281" fontId="21" fillId="78" borderId="0" applyNumberFormat="0" applyBorder="0" applyAlignment="0" applyProtection="0"/>
    <xf numFmtId="281" fontId="21" fillId="20" borderId="0" applyNumberFormat="0" applyBorder="0" applyAlignment="0" applyProtection="0"/>
    <xf numFmtId="281" fontId="21" fillId="20" borderId="0" applyNumberFormat="0" applyBorder="0" applyAlignment="0" applyProtection="0"/>
    <xf numFmtId="281" fontId="21" fillId="77" borderId="0" applyNumberFormat="0" applyBorder="0" applyAlignment="0" applyProtection="0"/>
    <xf numFmtId="281" fontId="21" fillId="77" borderId="0" applyNumberFormat="0" applyBorder="0" applyAlignment="0" applyProtection="0"/>
    <xf numFmtId="281" fontId="21" fillId="16" borderId="0" applyNumberFormat="0" applyBorder="0" applyAlignment="0" applyProtection="0"/>
    <xf numFmtId="281" fontId="21" fillId="16" borderId="0" applyNumberFormat="0" applyBorder="0" applyAlignment="0" applyProtection="0"/>
    <xf numFmtId="281" fontId="21" fillId="49" borderId="0" applyNumberFormat="0" applyBorder="0" applyAlignment="0" applyProtection="0"/>
    <xf numFmtId="281" fontId="21" fillId="49" borderId="0" applyNumberFormat="0" applyBorder="0" applyAlignment="0" applyProtection="0"/>
    <xf numFmtId="281" fontId="21" fillId="59" borderId="0" applyNumberFormat="0" applyBorder="0" applyAlignment="0" applyProtection="0"/>
    <xf numFmtId="281" fontId="21" fillId="59" borderId="0" applyNumberFormat="0" applyBorder="0" applyAlignment="0" applyProtection="0"/>
    <xf numFmtId="281" fontId="21" fillId="78" borderId="0" applyNumberFormat="0" applyBorder="0" applyAlignment="0" applyProtection="0"/>
    <xf numFmtId="281" fontId="21" fillId="78" borderId="0" applyNumberFormat="0" applyBorder="0" applyAlignment="0" applyProtection="0"/>
    <xf numFmtId="281" fontId="21" fillId="20" borderId="0" applyNumberFormat="0" applyBorder="0" applyAlignment="0" applyProtection="0"/>
    <xf numFmtId="281" fontId="21" fillId="20" borderId="0" applyNumberFormat="0" applyBorder="0" applyAlignment="0" applyProtection="0"/>
    <xf numFmtId="0" fontId="21" fillId="77" borderId="0" applyNumberFormat="0" applyBorder="0" applyAlignment="0" applyProtection="0"/>
    <xf numFmtId="281" fontId="21" fillId="77" borderId="0" applyNumberFormat="0" applyBorder="0" applyAlignment="0" applyProtection="0"/>
    <xf numFmtId="281" fontId="21" fillId="77" borderId="0" applyNumberFormat="0" applyBorder="0" applyAlignment="0" applyProtection="0"/>
    <xf numFmtId="198" fontId="21" fillId="77" borderId="0" applyNumberFormat="0" applyBorder="0" applyAlignment="0" applyProtection="0"/>
    <xf numFmtId="0" fontId="24" fillId="77" borderId="0" applyNumberFormat="0" applyBorder="0" applyAlignment="0" applyProtection="0"/>
    <xf numFmtId="281" fontId="24" fillId="77" borderId="0" applyNumberFormat="0" applyBorder="0" applyAlignment="0" applyProtection="0"/>
    <xf numFmtId="281" fontId="21" fillId="77" borderId="0" applyNumberFormat="0" applyBorder="0" applyAlignment="0" applyProtection="0"/>
    <xf numFmtId="0" fontId="145" fillId="170" borderId="0" applyNumberFormat="0" applyBorder="0" applyAlignment="0" applyProtection="0"/>
    <xf numFmtId="0" fontId="145" fillId="170" borderId="0" applyNumberFormat="0" applyBorder="0" applyAlignment="0" applyProtection="0"/>
    <xf numFmtId="0" fontId="21" fillId="16" borderId="0" applyNumberFormat="0" applyBorder="0" applyAlignment="0" applyProtection="0"/>
    <xf numFmtId="281" fontId="21" fillId="16" borderId="0" applyNumberFormat="0" applyBorder="0" applyAlignment="0" applyProtection="0"/>
    <xf numFmtId="281" fontId="21" fillId="16" borderId="0" applyNumberFormat="0" applyBorder="0" applyAlignment="0" applyProtection="0"/>
    <xf numFmtId="198" fontId="21" fillId="16" borderId="0" applyNumberFormat="0" applyBorder="0" applyAlignment="0" applyProtection="0"/>
    <xf numFmtId="0" fontId="24" fillId="16" borderId="0" applyNumberFormat="0" applyBorder="0" applyAlignment="0" applyProtection="0"/>
    <xf numFmtId="281" fontId="24" fillId="16" borderId="0" applyNumberFormat="0" applyBorder="0" applyAlignment="0" applyProtection="0"/>
    <xf numFmtId="281" fontId="21" fillId="16" borderId="0" applyNumberFormat="0" applyBorder="0" applyAlignment="0" applyProtection="0"/>
    <xf numFmtId="0" fontId="145" fillId="174" borderId="0" applyNumberFormat="0" applyBorder="0" applyAlignment="0" applyProtection="0"/>
    <xf numFmtId="0" fontId="145" fillId="174" borderId="0" applyNumberFormat="0" applyBorder="0" applyAlignment="0" applyProtection="0"/>
    <xf numFmtId="0" fontId="21" fillId="49" borderId="0" applyNumberFormat="0" applyBorder="0" applyAlignment="0" applyProtection="0"/>
    <xf numFmtId="281" fontId="21" fillId="49" borderId="0" applyNumberFormat="0" applyBorder="0" applyAlignment="0" applyProtection="0"/>
    <xf numFmtId="281" fontId="21" fillId="49" borderId="0" applyNumberFormat="0" applyBorder="0" applyAlignment="0" applyProtection="0"/>
    <xf numFmtId="198" fontId="21" fillId="49" borderId="0" applyNumberFormat="0" applyBorder="0" applyAlignment="0" applyProtection="0"/>
    <xf numFmtId="0" fontId="24" fillId="49" borderId="0" applyNumberFormat="0" applyBorder="0" applyAlignment="0" applyProtection="0"/>
    <xf numFmtId="281" fontId="24" fillId="49" borderId="0" applyNumberFormat="0" applyBorder="0" applyAlignment="0" applyProtection="0"/>
    <xf numFmtId="281" fontId="21" fillId="49" borderId="0" applyNumberFormat="0" applyBorder="0" applyAlignment="0" applyProtection="0"/>
    <xf numFmtId="0" fontId="145" fillId="178" borderId="0" applyNumberFormat="0" applyBorder="0" applyAlignment="0" applyProtection="0"/>
    <xf numFmtId="0" fontId="145" fillId="178" borderId="0" applyNumberFormat="0" applyBorder="0" applyAlignment="0" applyProtection="0"/>
    <xf numFmtId="0" fontId="21" fillId="59" borderId="0" applyNumberFormat="0" applyBorder="0" applyAlignment="0" applyProtection="0"/>
    <xf numFmtId="281" fontId="21" fillId="59" borderId="0" applyNumberFormat="0" applyBorder="0" applyAlignment="0" applyProtection="0"/>
    <xf numFmtId="281" fontId="21" fillId="59" borderId="0" applyNumberFormat="0" applyBorder="0" applyAlignment="0" applyProtection="0"/>
    <xf numFmtId="198" fontId="21" fillId="59" borderId="0" applyNumberFormat="0" applyBorder="0" applyAlignment="0" applyProtection="0"/>
    <xf numFmtId="0" fontId="24" fillId="59" borderId="0" applyNumberFormat="0" applyBorder="0" applyAlignment="0" applyProtection="0"/>
    <xf numFmtId="281" fontId="24" fillId="59" borderId="0" applyNumberFormat="0" applyBorder="0" applyAlignment="0" applyProtection="0"/>
    <xf numFmtId="281" fontId="21" fillId="59" borderId="0" applyNumberFormat="0" applyBorder="0" applyAlignment="0" applyProtection="0"/>
    <xf numFmtId="0" fontId="145" fillId="182" borderId="0" applyNumberFormat="0" applyBorder="0" applyAlignment="0" applyProtection="0"/>
    <xf numFmtId="0" fontId="145" fillId="182" borderId="0" applyNumberFormat="0" applyBorder="0" applyAlignment="0" applyProtection="0"/>
    <xf numFmtId="0" fontId="21" fillId="78" borderId="0" applyNumberFormat="0" applyBorder="0" applyAlignment="0" applyProtection="0"/>
    <xf numFmtId="281" fontId="21" fillId="78" borderId="0" applyNumberFormat="0" applyBorder="0" applyAlignment="0" applyProtection="0"/>
    <xf numFmtId="281" fontId="21" fillId="78" borderId="0" applyNumberFormat="0" applyBorder="0" applyAlignment="0" applyProtection="0"/>
    <xf numFmtId="198" fontId="21" fillId="78" borderId="0" applyNumberFormat="0" applyBorder="0" applyAlignment="0" applyProtection="0"/>
    <xf numFmtId="0" fontId="24" fillId="78" borderId="0" applyNumberFormat="0" applyBorder="0" applyAlignment="0" applyProtection="0"/>
    <xf numFmtId="281" fontId="24" fillId="78" borderId="0" applyNumberFormat="0" applyBorder="0" applyAlignment="0" applyProtection="0"/>
    <xf numFmtId="281" fontId="21" fillId="78" borderId="0" applyNumberFormat="0" applyBorder="0" applyAlignment="0" applyProtection="0"/>
    <xf numFmtId="0" fontId="145" fillId="186" borderId="0" applyNumberFormat="0" applyBorder="0" applyAlignment="0" applyProtection="0"/>
    <xf numFmtId="0" fontId="145" fillId="186" borderId="0" applyNumberFormat="0" applyBorder="0" applyAlignment="0" applyProtection="0"/>
    <xf numFmtId="0" fontId="21" fillId="20" borderId="0" applyNumberFormat="0" applyBorder="0" applyAlignment="0" applyProtection="0"/>
    <xf numFmtId="281" fontId="21" fillId="20" borderId="0" applyNumberFormat="0" applyBorder="0" applyAlignment="0" applyProtection="0"/>
    <xf numFmtId="281" fontId="21" fillId="20" borderId="0" applyNumberFormat="0" applyBorder="0" applyAlignment="0" applyProtection="0"/>
    <xf numFmtId="198" fontId="21" fillId="20" borderId="0" applyNumberFormat="0" applyBorder="0" applyAlignment="0" applyProtection="0"/>
    <xf numFmtId="0" fontId="24" fillId="20" borderId="0" applyNumberFormat="0" applyBorder="0" applyAlignment="0" applyProtection="0"/>
    <xf numFmtId="281" fontId="24" fillId="20" borderId="0" applyNumberFormat="0" applyBorder="0" applyAlignment="0" applyProtection="0"/>
    <xf numFmtId="281" fontId="21" fillId="20" borderId="0" applyNumberFormat="0" applyBorder="0" applyAlignment="0" applyProtection="0"/>
    <xf numFmtId="0" fontId="145" fillId="190" borderId="0" applyNumberFormat="0" applyBorder="0" applyAlignment="0" applyProtection="0"/>
    <xf numFmtId="0" fontId="145" fillId="190" borderId="0" applyNumberFormat="0" applyBorder="0" applyAlignment="0" applyProtection="0"/>
    <xf numFmtId="0" fontId="21" fillId="77" borderId="0" applyNumberFormat="0" applyBorder="0" applyAlignment="0" applyProtection="0"/>
    <xf numFmtId="281" fontId="21" fillId="77" borderId="0" applyNumberFormat="0" applyBorder="0" applyAlignment="0" applyProtection="0"/>
    <xf numFmtId="281" fontId="21" fillId="77" borderId="0" applyNumberFormat="0" applyBorder="0" applyAlignment="0" applyProtection="0"/>
    <xf numFmtId="281" fontId="21" fillId="77" borderId="0" applyNumberFormat="0" applyBorder="0" applyAlignment="0" applyProtection="0"/>
    <xf numFmtId="281" fontId="21" fillId="77" borderId="0" applyNumberFormat="0" applyBorder="0" applyAlignment="0" applyProtection="0"/>
    <xf numFmtId="281" fontId="306" fillId="77" borderId="0" applyNumberFormat="0" applyBorder="0" applyAlignment="0" applyProtection="0"/>
    <xf numFmtId="0" fontId="306" fillId="77" borderId="0" applyNumberFormat="0" applyBorder="0" applyAlignment="0" applyProtection="0"/>
    <xf numFmtId="0" fontId="21" fillId="77" borderId="0" applyNumberFormat="0" applyBorder="0" applyAlignment="0" applyProtection="0"/>
    <xf numFmtId="281" fontId="21" fillId="77" borderId="0" applyNumberFormat="0" applyBorder="0" applyAlignment="0" applyProtection="0"/>
    <xf numFmtId="0" fontId="21" fillId="77" borderId="0" applyNumberFormat="0" applyBorder="0" applyAlignment="0" applyProtection="0"/>
    <xf numFmtId="0" fontId="21" fillId="16" borderId="0" applyNumberFormat="0" applyBorder="0" applyAlignment="0" applyProtection="0"/>
    <xf numFmtId="281" fontId="21" fillId="16" borderId="0" applyNumberFormat="0" applyBorder="0" applyAlignment="0" applyProtection="0"/>
    <xf numFmtId="281" fontId="21" fillId="16" borderId="0" applyNumberFormat="0" applyBorder="0" applyAlignment="0" applyProtection="0"/>
    <xf numFmtId="281" fontId="21" fillId="16" borderId="0" applyNumberFormat="0" applyBorder="0" applyAlignment="0" applyProtection="0"/>
    <xf numFmtId="281" fontId="21" fillId="16" borderId="0" applyNumberFormat="0" applyBorder="0" applyAlignment="0" applyProtection="0"/>
    <xf numFmtId="281" fontId="306" fillId="16" borderId="0" applyNumberFormat="0" applyBorder="0" applyAlignment="0" applyProtection="0"/>
    <xf numFmtId="0" fontId="306" fillId="16" borderId="0" applyNumberFormat="0" applyBorder="0" applyAlignment="0" applyProtection="0"/>
    <xf numFmtId="0" fontId="21" fillId="16" borderId="0" applyNumberFormat="0" applyBorder="0" applyAlignment="0" applyProtection="0"/>
    <xf numFmtId="281" fontId="21" fillId="16" borderId="0" applyNumberFormat="0" applyBorder="0" applyAlignment="0" applyProtection="0"/>
    <xf numFmtId="0" fontId="21" fillId="16" borderId="0" applyNumberFormat="0" applyBorder="0" applyAlignment="0" applyProtection="0"/>
    <xf numFmtId="0" fontId="21" fillId="49" borderId="0" applyNumberFormat="0" applyBorder="0" applyAlignment="0" applyProtection="0"/>
    <xf numFmtId="281" fontId="21" fillId="49" borderId="0" applyNumberFormat="0" applyBorder="0" applyAlignment="0" applyProtection="0"/>
    <xf numFmtId="281" fontId="21" fillId="49" borderId="0" applyNumberFormat="0" applyBorder="0" applyAlignment="0" applyProtection="0"/>
    <xf numFmtId="281" fontId="21" fillId="49" borderId="0" applyNumberFormat="0" applyBorder="0" applyAlignment="0" applyProtection="0"/>
    <xf numFmtId="281" fontId="21" fillId="49" borderId="0" applyNumberFormat="0" applyBorder="0" applyAlignment="0" applyProtection="0"/>
    <xf numFmtId="281" fontId="306" fillId="49" borderId="0" applyNumberFormat="0" applyBorder="0" applyAlignment="0" applyProtection="0"/>
    <xf numFmtId="0" fontId="306" fillId="49" borderId="0" applyNumberFormat="0" applyBorder="0" applyAlignment="0" applyProtection="0"/>
    <xf numFmtId="0" fontId="21" fillId="49" borderId="0" applyNumberFormat="0" applyBorder="0" applyAlignment="0" applyProtection="0"/>
    <xf numFmtId="281" fontId="21" fillId="49" borderId="0" applyNumberFormat="0" applyBorder="0" applyAlignment="0" applyProtection="0"/>
    <xf numFmtId="0" fontId="21" fillId="49" borderId="0" applyNumberFormat="0" applyBorder="0" applyAlignment="0" applyProtection="0"/>
    <xf numFmtId="0" fontId="21" fillId="59" borderId="0" applyNumberFormat="0" applyBorder="0" applyAlignment="0" applyProtection="0"/>
    <xf numFmtId="281" fontId="21" fillId="59" borderId="0" applyNumberFormat="0" applyBorder="0" applyAlignment="0" applyProtection="0"/>
    <xf numFmtId="281" fontId="21" fillId="59" borderId="0" applyNumberFormat="0" applyBorder="0" applyAlignment="0" applyProtection="0"/>
    <xf numFmtId="281" fontId="21" fillId="59" borderId="0" applyNumberFormat="0" applyBorder="0" applyAlignment="0" applyProtection="0"/>
    <xf numFmtId="281" fontId="21" fillId="59" borderId="0" applyNumberFormat="0" applyBorder="0" applyAlignment="0" applyProtection="0"/>
    <xf numFmtId="281" fontId="306" fillId="59" borderId="0" applyNumberFormat="0" applyBorder="0" applyAlignment="0" applyProtection="0"/>
    <xf numFmtId="0" fontId="306" fillId="59" borderId="0" applyNumberFormat="0" applyBorder="0" applyAlignment="0" applyProtection="0"/>
    <xf numFmtId="0" fontId="21" fillId="59" borderId="0" applyNumberFormat="0" applyBorder="0" applyAlignment="0" applyProtection="0"/>
    <xf numFmtId="281" fontId="21" fillId="59" borderId="0" applyNumberFormat="0" applyBorder="0" applyAlignment="0" applyProtection="0"/>
    <xf numFmtId="0" fontId="21" fillId="59" borderId="0" applyNumberFormat="0" applyBorder="0" applyAlignment="0" applyProtection="0"/>
    <xf numFmtId="0" fontId="21" fillId="78" borderId="0" applyNumberFormat="0" applyBorder="0" applyAlignment="0" applyProtection="0"/>
    <xf numFmtId="281" fontId="21" fillId="78" borderId="0" applyNumberFormat="0" applyBorder="0" applyAlignment="0" applyProtection="0"/>
    <xf numFmtId="281" fontId="21" fillId="78" borderId="0" applyNumberFormat="0" applyBorder="0" applyAlignment="0" applyProtection="0"/>
    <xf numFmtId="281" fontId="21" fillId="78" borderId="0" applyNumberFormat="0" applyBorder="0" applyAlignment="0" applyProtection="0"/>
    <xf numFmtId="281" fontId="21" fillId="78" borderId="0" applyNumberFormat="0" applyBorder="0" applyAlignment="0" applyProtection="0"/>
    <xf numFmtId="281" fontId="306" fillId="78" borderId="0" applyNumberFormat="0" applyBorder="0" applyAlignment="0" applyProtection="0"/>
    <xf numFmtId="0" fontId="306" fillId="78" borderId="0" applyNumberFormat="0" applyBorder="0" applyAlignment="0" applyProtection="0"/>
    <xf numFmtId="0" fontId="21" fillId="78" borderId="0" applyNumberFormat="0" applyBorder="0" applyAlignment="0" applyProtection="0"/>
    <xf numFmtId="281" fontId="21" fillId="78" borderId="0" applyNumberFormat="0" applyBorder="0" applyAlignment="0" applyProtection="0"/>
    <xf numFmtId="0" fontId="21" fillId="78" borderId="0" applyNumberFormat="0" applyBorder="0" applyAlignment="0" applyProtection="0"/>
    <xf numFmtId="0" fontId="21" fillId="20" borderId="0" applyNumberFormat="0" applyBorder="0" applyAlignment="0" applyProtection="0"/>
    <xf numFmtId="281" fontId="21" fillId="20" borderId="0" applyNumberFormat="0" applyBorder="0" applyAlignment="0" applyProtection="0"/>
    <xf numFmtId="281" fontId="21" fillId="20" borderId="0" applyNumberFormat="0" applyBorder="0" applyAlignment="0" applyProtection="0"/>
    <xf numFmtId="281" fontId="21" fillId="20" borderId="0" applyNumberFormat="0" applyBorder="0" applyAlignment="0" applyProtection="0"/>
    <xf numFmtId="281" fontId="21" fillId="20" borderId="0" applyNumberFormat="0" applyBorder="0" applyAlignment="0" applyProtection="0"/>
    <xf numFmtId="281" fontId="306" fillId="20" borderId="0" applyNumberFormat="0" applyBorder="0" applyAlignment="0" applyProtection="0"/>
    <xf numFmtId="0" fontId="306" fillId="20" borderId="0" applyNumberFormat="0" applyBorder="0" applyAlignment="0" applyProtection="0"/>
    <xf numFmtId="0" fontId="21" fillId="20" borderId="0" applyNumberFormat="0" applyBorder="0" applyAlignment="0" applyProtection="0"/>
    <xf numFmtId="281" fontId="21" fillId="20" borderId="0" applyNumberFormat="0" applyBorder="0" applyAlignment="0" applyProtection="0"/>
    <xf numFmtId="0" fontId="21" fillId="20" borderId="0" applyNumberFormat="0" applyBorder="0" applyAlignment="0" applyProtection="0"/>
    <xf numFmtId="281" fontId="21" fillId="77" borderId="0" applyNumberFormat="0" applyBorder="0" applyAlignment="0" applyProtection="0"/>
    <xf numFmtId="281" fontId="21" fillId="77" borderId="0" applyNumberFormat="0" applyBorder="0" applyAlignment="0" applyProtection="0"/>
    <xf numFmtId="281" fontId="21" fillId="77" borderId="0" applyNumberFormat="0" applyBorder="0" applyAlignment="0" applyProtection="0"/>
    <xf numFmtId="281" fontId="21" fillId="77" borderId="0" applyNumberFormat="0" applyBorder="0" applyAlignment="0" applyProtection="0"/>
    <xf numFmtId="281" fontId="21" fillId="16" borderId="0" applyNumberFormat="0" applyBorder="0" applyAlignment="0" applyProtection="0"/>
    <xf numFmtId="281" fontId="21" fillId="16" borderId="0" applyNumberFormat="0" applyBorder="0" applyAlignment="0" applyProtection="0"/>
    <xf numFmtId="281" fontId="21" fillId="16" borderId="0" applyNumberFormat="0" applyBorder="0" applyAlignment="0" applyProtection="0"/>
    <xf numFmtId="281" fontId="21" fillId="16" borderId="0" applyNumberFormat="0" applyBorder="0" applyAlignment="0" applyProtection="0"/>
    <xf numFmtId="281" fontId="21" fillId="49" borderId="0" applyNumberFormat="0" applyBorder="0" applyAlignment="0" applyProtection="0"/>
    <xf numFmtId="281" fontId="21" fillId="49" borderId="0" applyNumberFormat="0" applyBorder="0" applyAlignment="0" applyProtection="0"/>
    <xf numFmtId="281" fontId="21" fillId="49" borderId="0" applyNumberFormat="0" applyBorder="0" applyAlignment="0" applyProtection="0"/>
    <xf numFmtId="281" fontId="21" fillId="49" borderId="0" applyNumberFormat="0" applyBorder="0" applyAlignment="0" applyProtection="0"/>
    <xf numFmtId="281" fontId="21" fillId="59" borderId="0" applyNumberFormat="0" applyBorder="0" applyAlignment="0" applyProtection="0"/>
    <xf numFmtId="281" fontId="21" fillId="59" borderId="0" applyNumberFormat="0" applyBorder="0" applyAlignment="0" applyProtection="0"/>
    <xf numFmtId="281" fontId="21" fillId="59" borderId="0" applyNumberFormat="0" applyBorder="0" applyAlignment="0" applyProtection="0"/>
    <xf numFmtId="281" fontId="21" fillId="59" borderId="0" applyNumberFormat="0" applyBorder="0" applyAlignment="0" applyProtection="0"/>
    <xf numFmtId="281" fontId="21" fillId="78" borderId="0" applyNumberFormat="0" applyBorder="0" applyAlignment="0" applyProtection="0"/>
    <xf numFmtId="281" fontId="21" fillId="78" borderId="0" applyNumberFormat="0" applyBorder="0" applyAlignment="0" applyProtection="0"/>
    <xf numFmtId="281" fontId="21" fillId="78" borderId="0" applyNumberFormat="0" applyBorder="0" applyAlignment="0" applyProtection="0"/>
    <xf numFmtId="281" fontId="21" fillId="78" borderId="0" applyNumberFormat="0" applyBorder="0" applyAlignment="0" applyProtection="0"/>
    <xf numFmtId="281" fontId="21" fillId="20" borderId="0" applyNumberFormat="0" applyBorder="0" applyAlignment="0" applyProtection="0"/>
    <xf numFmtId="281" fontId="21" fillId="20" borderId="0" applyNumberFormat="0" applyBorder="0" applyAlignment="0" applyProtection="0"/>
    <xf numFmtId="281" fontId="21" fillId="20" borderId="0" applyNumberFormat="0" applyBorder="0" applyAlignment="0" applyProtection="0"/>
    <xf numFmtId="281" fontId="21" fillId="20" borderId="0" applyNumberFormat="0" applyBorder="0" applyAlignment="0" applyProtection="0"/>
    <xf numFmtId="281" fontId="21" fillId="77" borderId="0" applyNumberFormat="0" applyBorder="0" applyAlignment="0" applyProtection="0"/>
    <xf numFmtId="281" fontId="21" fillId="77" borderId="0" applyNumberFormat="0" applyBorder="0" applyAlignment="0" applyProtection="0"/>
    <xf numFmtId="281" fontId="21" fillId="16" borderId="0" applyNumberFormat="0" applyBorder="0" applyAlignment="0" applyProtection="0"/>
    <xf numFmtId="281" fontId="21" fillId="16" borderId="0" applyNumberFormat="0" applyBorder="0" applyAlignment="0" applyProtection="0"/>
    <xf numFmtId="281" fontId="21" fillId="49" borderId="0" applyNumberFormat="0" applyBorder="0" applyAlignment="0" applyProtection="0"/>
    <xf numFmtId="281" fontId="21" fillId="49" borderId="0" applyNumberFormat="0" applyBorder="0" applyAlignment="0" applyProtection="0"/>
    <xf numFmtId="281" fontId="21" fillId="59" borderId="0" applyNumberFormat="0" applyBorder="0" applyAlignment="0" applyProtection="0"/>
    <xf numFmtId="281" fontId="21" fillId="59" borderId="0" applyNumberFormat="0" applyBorder="0" applyAlignment="0" applyProtection="0"/>
    <xf numFmtId="281" fontId="21" fillId="78" borderId="0" applyNumberFormat="0" applyBorder="0" applyAlignment="0" applyProtection="0"/>
    <xf numFmtId="281" fontId="21" fillId="78" borderId="0" applyNumberFormat="0" applyBorder="0" applyAlignment="0" applyProtection="0"/>
    <xf numFmtId="281" fontId="21" fillId="20" borderId="0" applyNumberFormat="0" applyBorder="0" applyAlignment="0" applyProtection="0"/>
    <xf numFmtId="281" fontId="21" fillId="20" borderId="0" applyNumberFormat="0" applyBorder="0" applyAlignment="0" applyProtection="0"/>
    <xf numFmtId="281" fontId="21" fillId="15" borderId="0" applyNumberFormat="0" applyBorder="0" applyAlignment="0" applyProtection="0"/>
    <xf numFmtId="281" fontId="21" fillId="15" borderId="0" applyNumberFormat="0" applyBorder="0" applyAlignment="0" applyProtection="0"/>
    <xf numFmtId="281" fontId="21" fillId="12" borderId="0" applyNumberFormat="0" applyBorder="0" applyAlignment="0" applyProtection="0"/>
    <xf numFmtId="281" fontId="21" fillId="12" borderId="0" applyNumberFormat="0" applyBorder="0" applyAlignment="0" applyProtection="0"/>
    <xf numFmtId="281" fontId="21" fillId="63" borderId="0" applyNumberFormat="0" applyBorder="0" applyAlignment="0" applyProtection="0"/>
    <xf numFmtId="281" fontId="21" fillId="63" borderId="0" applyNumberFormat="0" applyBorder="0" applyAlignment="0" applyProtection="0"/>
    <xf numFmtId="281" fontId="21" fillId="59" borderId="0" applyNumberFormat="0" applyBorder="0" applyAlignment="0" applyProtection="0"/>
    <xf numFmtId="281" fontId="21" fillId="59" borderId="0" applyNumberFormat="0" applyBorder="0" applyAlignment="0" applyProtection="0"/>
    <xf numFmtId="281" fontId="21" fillId="15" borderId="0" applyNumberFormat="0" applyBorder="0" applyAlignment="0" applyProtection="0"/>
    <xf numFmtId="281" fontId="21" fillId="15" borderId="0" applyNumberFormat="0" applyBorder="0" applyAlignment="0" applyProtection="0"/>
    <xf numFmtId="281" fontId="21" fillId="55" borderId="0" applyNumberFormat="0" applyBorder="0" applyAlignment="0" applyProtection="0"/>
    <xf numFmtId="281" fontId="21" fillId="55" borderId="0" applyNumberFormat="0" applyBorder="0" applyAlignment="0" applyProtection="0"/>
    <xf numFmtId="281" fontId="21" fillId="15" borderId="0" applyNumberFormat="0" applyBorder="0" applyAlignment="0" applyProtection="0"/>
    <xf numFmtId="281" fontId="21" fillId="15" borderId="0" applyNumberFormat="0" applyBorder="0" applyAlignment="0" applyProtection="0"/>
    <xf numFmtId="281" fontId="21" fillId="12" borderId="0" applyNumberFormat="0" applyBorder="0" applyAlignment="0" applyProtection="0"/>
    <xf numFmtId="281" fontId="21" fillId="12" borderId="0" applyNumberFormat="0" applyBorder="0" applyAlignment="0" applyProtection="0"/>
    <xf numFmtId="281" fontId="21" fillId="63" borderId="0" applyNumberFormat="0" applyBorder="0" applyAlignment="0" applyProtection="0"/>
    <xf numFmtId="281" fontId="21" fillId="63" borderId="0" applyNumberFormat="0" applyBorder="0" applyAlignment="0" applyProtection="0"/>
    <xf numFmtId="281" fontId="21" fillId="59" borderId="0" applyNumberFormat="0" applyBorder="0" applyAlignment="0" applyProtection="0"/>
    <xf numFmtId="281" fontId="21" fillId="59" borderId="0" applyNumberFormat="0" applyBorder="0" applyAlignment="0" applyProtection="0"/>
    <xf numFmtId="281" fontId="21" fillId="15" borderId="0" applyNumberFormat="0" applyBorder="0" applyAlignment="0" applyProtection="0"/>
    <xf numFmtId="281" fontId="21" fillId="15" borderId="0" applyNumberFormat="0" applyBorder="0" applyAlignment="0" applyProtection="0"/>
    <xf numFmtId="281" fontId="21" fillId="55" borderId="0" applyNumberFormat="0" applyBorder="0" applyAlignment="0" applyProtection="0"/>
    <xf numFmtId="281" fontId="21" fillId="55" borderId="0" applyNumberFormat="0" applyBorder="0" applyAlignment="0" applyProtection="0"/>
    <xf numFmtId="0" fontId="21" fillId="15" borderId="0" applyNumberFormat="0" applyBorder="0" applyAlignment="0" applyProtection="0"/>
    <xf numFmtId="281" fontId="21" fillId="15" borderId="0" applyNumberFormat="0" applyBorder="0" applyAlignment="0" applyProtection="0"/>
    <xf numFmtId="281" fontId="21" fillId="15" borderId="0" applyNumberFormat="0" applyBorder="0" applyAlignment="0" applyProtection="0"/>
    <xf numFmtId="198" fontId="21" fillId="15" borderId="0" applyNumberFormat="0" applyBorder="0" applyAlignment="0" applyProtection="0"/>
    <xf numFmtId="0" fontId="24" fillId="15" borderId="0" applyNumberFormat="0" applyBorder="0" applyAlignment="0" applyProtection="0"/>
    <xf numFmtId="281" fontId="24" fillId="15" borderId="0" applyNumberFormat="0" applyBorder="0" applyAlignment="0" applyProtection="0"/>
    <xf numFmtId="281" fontId="21" fillId="15" borderId="0" applyNumberFormat="0" applyBorder="0" applyAlignment="0" applyProtection="0"/>
    <xf numFmtId="0" fontId="145" fillId="171" borderId="0" applyNumberFormat="0" applyBorder="0" applyAlignment="0" applyProtection="0"/>
    <xf numFmtId="0" fontId="145" fillId="171" borderId="0" applyNumberFormat="0" applyBorder="0" applyAlignment="0" applyProtection="0"/>
    <xf numFmtId="0" fontId="21" fillId="12" borderId="0" applyNumberFormat="0" applyBorder="0" applyAlignment="0" applyProtection="0"/>
    <xf numFmtId="281" fontId="21" fillId="12" borderId="0" applyNumberFormat="0" applyBorder="0" applyAlignment="0" applyProtection="0"/>
    <xf numFmtId="281" fontId="21" fillId="12" borderId="0" applyNumberFormat="0" applyBorder="0" applyAlignment="0" applyProtection="0"/>
    <xf numFmtId="198" fontId="21" fillId="12" borderId="0" applyNumberFormat="0" applyBorder="0" applyAlignment="0" applyProtection="0"/>
    <xf numFmtId="281" fontId="24" fillId="12" borderId="0" applyNumberFormat="0" applyBorder="0" applyAlignment="0" applyProtection="0"/>
    <xf numFmtId="281" fontId="21" fillId="12" borderId="0" applyNumberFormat="0" applyBorder="0" applyAlignment="0" applyProtection="0"/>
    <xf numFmtId="0" fontId="145" fillId="175" borderId="0" applyNumberFormat="0" applyBorder="0" applyAlignment="0" applyProtection="0"/>
    <xf numFmtId="0" fontId="145" fillId="175" borderId="0" applyNumberFormat="0" applyBorder="0" applyAlignment="0" applyProtection="0"/>
    <xf numFmtId="0" fontId="21" fillId="63" borderId="0" applyNumberFormat="0" applyBorder="0" applyAlignment="0" applyProtection="0"/>
    <xf numFmtId="281" fontId="21" fillId="63" borderId="0" applyNumberFormat="0" applyBorder="0" applyAlignment="0" applyProtection="0"/>
    <xf numFmtId="281" fontId="21" fillId="63" borderId="0" applyNumberFormat="0" applyBorder="0" applyAlignment="0" applyProtection="0"/>
    <xf numFmtId="198" fontId="21" fillId="63" borderId="0" applyNumberFormat="0" applyBorder="0" applyAlignment="0" applyProtection="0"/>
    <xf numFmtId="0" fontId="24" fillId="63" borderId="0" applyNumberFormat="0" applyBorder="0" applyAlignment="0" applyProtection="0"/>
    <xf numFmtId="281" fontId="24" fillId="63" borderId="0" applyNumberFormat="0" applyBorder="0" applyAlignment="0" applyProtection="0"/>
    <xf numFmtId="281" fontId="21" fillId="63" borderId="0" applyNumberFormat="0" applyBorder="0" applyAlignment="0" applyProtection="0"/>
    <xf numFmtId="0" fontId="145" fillId="179" borderId="0" applyNumberFormat="0" applyBorder="0" applyAlignment="0" applyProtection="0"/>
    <xf numFmtId="0" fontId="145" fillId="179" borderId="0" applyNumberFormat="0" applyBorder="0" applyAlignment="0" applyProtection="0"/>
    <xf numFmtId="0" fontId="21" fillId="59" borderId="0" applyNumberFormat="0" applyBorder="0" applyAlignment="0" applyProtection="0"/>
    <xf numFmtId="281" fontId="21" fillId="59" borderId="0" applyNumberFormat="0" applyBorder="0" applyAlignment="0" applyProtection="0"/>
    <xf numFmtId="281" fontId="21" fillId="59" borderId="0" applyNumberFormat="0" applyBorder="0" applyAlignment="0" applyProtection="0"/>
    <xf numFmtId="198" fontId="21" fillId="59" borderId="0" applyNumberFormat="0" applyBorder="0" applyAlignment="0" applyProtection="0"/>
    <xf numFmtId="0" fontId="24" fillId="59" borderId="0" applyNumberFormat="0" applyBorder="0" applyAlignment="0" applyProtection="0"/>
    <xf numFmtId="281" fontId="24" fillId="59" borderId="0" applyNumberFormat="0" applyBorder="0" applyAlignment="0" applyProtection="0"/>
    <xf numFmtId="281" fontId="21" fillId="59" borderId="0" applyNumberFormat="0" applyBorder="0" applyAlignment="0" applyProtection="0"/>
    <xf numFmtId="0" fontId="145" fillId="183" borderId="0" applyNumberFormat="0" applyBorder="0" applyAlignment="0" applyProtection="0"/>
    <xf numFmtId="0" fontId="145" fillId="183" borderId="0" applyNumberFormat="0" applyBorder="0" applyAlignment="0" applyProtection="0"/>
    <xf numFmtId="0" fontId="21" fillId="15" borderId="0" applyNumberFormat="0" applyBorder="0" applyAlignment="0" applyProtection="0"/>
    <xf numFmtId="281" fontId="21" fillId="15" borderId="0" applyNumberFormat="0" applyBorder="0" applyAlignment="0" applyProtection="0"/>
    <xf numFmtId="281" fontId="21" fillId="15" borderId="0" applyNumberFormat="0" applyBorder="0" applyAlignment="0" applyProtection="0"/>
    <xf numFmtId="198" fontId="21" fillId="15" borderId="0" applyNumberFormat="0" applyBorder="0" applyAlignment="0" applyProtection="0"/>
    <xf numFmtId="0" fontId="24" fillId="15" borderId="0" applyNumberFormat="0" applyBorder="0" applyAlignment="0" applyProtection="0"/>
    <xf numFmtId="281" fontId="24" fillId="15" borderId="0" applyNumberFormat="0" applyBorder="0" applyAlignment="0" applyProtection="0"/>
    <xf numFmtId="281" fontId="21" fillId="15" borderId="0" applyNumberFormat="0" applyBorder="0" applyAlignment="0" applyProtection="0"/>
    <xf numFmtId="0" fontId="145" fillId="187" borderId="0" applyNumberFormat="0" applyBorder="0" applyAlignment="0" applyProtection="0"/>
    <xf numFmtId="0" fontId="145" fillId="187" borderId="0" applyNumberFormat="0" applyBorder="0" applyAlignment="0" applyProtection="0"/>
    <xf numFmtId="0" fontId="21" fillId="55" borderId="0" applyNumberFormat="0" applyBorder="0" applyAlignment="0" applyProtection="0"/>
    <xf numFmtId="281" fontId="21" fillId="55" borderId="0" applyNumberFormat="0" applyBorder="0" applyAlignment="0" applyProtection="0"/>
    <xf numFmtId="281" fontId="21" fillId="55" borderId="0" applyNumberFormat="0" applyBorder="0" applyAlignment="0" applyProtection="0"/>
    <xf numFmtId="198" fontId="21" fillId="55" borderId="0" applyNumberFormat="0" applyBorder="0" applyAlignment="0" applyProtection="0"/>
    <xf numFmtId="0" fontId="24" fillId="55" borderId="0" applyNumberFormat="0" applyBorder="0" applyAlignment="0" applyProtection="0"/>
    <xf numFmtId="281" fontId="24" fillId="55" borderId="0" applyNumberFormat="0" applyBorder="0" applyAlignment="0" applyProtection="0"/>
    <xf numFmtId="281" fontId="21" fillId="55" borderId="0" applyNumberFormat="0" applyBorder="0" applyAlignment="0" applyProtection="0"/>
    <xf numFmtId="0" fontId="145" fillId="191" borderId="0" applyNumberFormat="0" applyBorder="0" applyAlignment="0" applyProtection="0"/>
    <xf numFmtId="0" fontId="145" fillId="191" borderId="0" applyNumberFormat="0" applyBorder="0" applyAlignment="0" applyProtection="0"/>
    <xf numFmtId="0" fontId="21" fillId="15" borderId="0" applyNumberFormat="0" applyBorder="0" applyAlignment="0" applyProtection="0"/>
    <xf numFmtId="281" fontId="21" fillId="15" borderId="0" applyNumberFormat="0" applyBorder="0" applyAlignment="0" applyProtection="0"/>
    <xf numFmtId="281" fontId="21" fillId="15" borderId="0" applyNumberFormat="0" applyBorder="0" applyAlignment="0" applyProtection="0"/>
    <xf numFmtId="281" fontId="21" fillId="15" borderId="0" applyNumberFormat="0" applyBorder="0" applyAlignment="0" applyProtection="0"/>
    <xf numFmtId="281" fontId="21" fillId="15" borderId="0" applyNumberFormat="0" applyBorder="0" applyAlignment="0" applyProtection="0"/>
    <xf numFmtId="281" fontId="306" fillId="15" borderId="0" applyNumberFormat="0" applyBorder="0" applyAlignment="0" applyProtection="0"/>
    <xf numFmtId="0" fontId="306" fillId="15" borderId="0" applyNumberFormat="0" applyBorder="0" applyAlignment="0" applyProtection="0"/>
    <xf numFmtId="0" fontId="21" fillId="15" borderId="0" applyNumberFormat="0" applyBorder="0" applyAlignment="0" applyProtection="0"/>
    <xf numFmtId="281" fontId="21" fillId="15" borderId="0" applyNumberFormat="0" applyBorder="0" applyAlignment="0" applyProtection="0"/>
    <xf numFmtId="0" fontId="21" fillId="15" borderId="0" applyNumberFormat="0" applyBorder="0" applyAlignment="0" applyProtection="0"/>
    <xf numFmtId="0" fontId="21" fillId="12" borderId="0" applyNumberFormat="0" applyBorder="0" applyAlignment="0" applyProtection="0"/>
    <xf numFmtId="281" fontId="21" fillId="12" borderId="0" applyNumberFormat="0" applyBorder="0" applyAlignment="0" applyProtection="0"/>
    <xf numFmtId="281" fontId="21" fillId="12" borderId="0" applyNumberFormat="0" applyBorder="0" applyAlignment="0" applyProtection="0"/>
    <xf numFmtId="281" fontId="21" fillId="12" borderId="0" applyNumberFormat="0" applyBorder="0" applyAlignment="0" applyProtection="0"/>
    <xf numFmtId="281" fontId="21" fillId="12" borderId="0" applyNumberFormat="0" applyBorder="0" applyAlignment="0" applyProtection="0"/>
    <xf numFmtId="281" fontId="306" fillId="12" borderId="0" applyNumberFormat="0" applyBorder="0" applyAlignment="0" applyProtection="0"/>
    <xf numFmtId="0" fontId="306" fillId="12" borderId="0" applyNumberFormat="0" applyBorder="0" applyAlignment="0" applyProtection="0"/>
    <xf numFmtId="0" fontId="21" fillId="12" borderId="0" applyNumberFormat="0" applyBorder="0" applyAlignment="0" applyProtection="0"/>
    <xf numFmtId="281" fontId="21" fillId="12" borderId="0" applyNumberFormat="0" applyBorder="0" applyAlignment="0" applyProtection="0"/>
    <xf numFmtId="0" fontId="21" fillId="12" borderId="0" applyNumberFormat="0" applyBorder="0" applyAlignment="0" applyProtection="0"/>
    <xf numFmtId="0" fontId="21" fillId="63" borderId="0" applyNumberFormat="0" applyBorder="0" applyAlignment="0" applyProtection="0"/>
    <xf numFmtId="281" fontId="21" fillId="63" borderId="0" applyNumberFormat="0" applyBorder="0" applyAlignment="0" applyProtection="0"/>
    <xf numFmtId="281" fontId="21" fillId="63" borderId="0" applyNumberFormat="0" applyBorder="0" applyAlignment="0" applyProtection="0"/>
    <xf numFmtId="281" fontId="21" fillId="63" borderId="0" applyNumberFormat="0" applyBorder="0" applyAlignment="0" applyProtection="0"/>
    <xf numFmtId="281" fontId="21" fillId="63" borderId="0" applyNumberFormat="0" applyBorder="0" applyAlignment="0" applyProtection="0"/>
    <xf numFmtId="281" fontId="306" fillId="63" borderId="0" applyNumberFormat="0" applyBorder="0" applyAlignment="0" applyProtection="0"/>
    <xf numFmtId="0" fontId="306" fillId="63" borderId="0" applyNumberFormat="0" applyBorder="0" applyAlignment="0" applyProtection="0"/>
    <xf numFmtId="0" fontId="21" fillId="63" borderId="0" applyNumberFormat="0" applyBorder="0" applyAlignment="0" applyProtection="0"/>
    <xf numFmtId="281" fontId="21" fillId="63" borderId="0" applyNumberFormat="0" applyBorder="0" applyAlignment="0" applyProtection="0"/>
    <xf numFmtId="0" fontId="21" fillId="63" borderId="0" applyNumberFormat="0" applyBorder="0" applyAlignment="0" applyProtection="0"/>
    <xf numFmtId="0" fontId="21" fillId="59" borderId="0" applyNumberFormat="0" applyBorder="0" applyAlignment="0" applyProtection="0"/>
    <xf numFmtId="281" fontId="21" fillId="59" borderId="0" applyNumberFormat="0" applyBorder="0" applyAlignment="0" applyProtection="0"/>
    <xf numFmtId="281" fontId="21" fillId="59" borderId="0" applyNumberFormat="0" applyBorder="0" applyAlignment="0" applyProtection="0"/>
    <xf numFmtId="281" fontId="21" fillId="59" borderId="0" applyNumberFormat="0" applyBorder="0" applyAlignment="0" applyProtection="0"/>
    <xf numFmtId="281" fontId="21" fillId="59" borderId="0" applyNumberFormat="0" applyBorder="0" applyAlignment="0" applyProtection="0"/>
    <xf numFmtId="281" fontId="306" fillId="59" borderId="0" applyNumberFormat="0" applyBorder="0" applyAlignment="0" applyProtection="0"/>
    <xf numFmtId="0" fontId="306" fillId="59" borderId="0" applyNumberFormat="0" applyBorder="0" applyAlignment="0" applyProtection="0"/>
    <xf numFmtId="0" fontId="21" fillId="59" borderId="0" applyNumberFormat="0" applyBorder="0" applyAlignment="0" applyProtection="0"/>
    <xf numFmtId="281" fontId="21" fillId="59" borderId="0" applyNumberFormat="0" applyBorder="0" applyAlignment="0" applyProtection="0"/>
    <xf numFmtId="0" fontId="21" fillId="59" borderId="0" applyNumberFormat="0" applyBorder="0" applyAlignment="0" applyProtection="0"/>
    <xf numFmtId="0" fontId="21" fillId="15" borderId="0" applyNumberFormat="0" applyBorder="0" applyAlignment="0" applyProtection="0"/>
    <xf numFmtId="281" fontId="21" fillId="15" borderId="0" applyNumberFormat="0" applyBorder="0" applyAlignment="0" applyProtection="0"/>
    <xf numFmtId="281" fontId="21" fillId="15" borderId="0" applyNumberFormat="0" applyBorder="0" applyAlignment="0" applyProtection="0"/>
    <xf numFmtId="281" fontId="21" fillId="15" borderId="0" applyNumberFormat="0" applyBorder="0" applyAlignment="0" applyProtection="0"/>
    <xf numFmtId="281" fontId="21" fillId="15" borderId="0" applyNumberFormat="0" applyBorder="0" applyAlignment="0" applyProtection="0"/>
    <xf numFmtId="281" fontId="306" fillId="15" borderId="0" applyNumberFormat="0" applyBorder="0" applyAlignment="0" applyProtection="0"/>
    <xf numFmtId="0" fontId="306" fillId="15" borderId="0" applyNumberFormat="0" applyBorder="0" applyAlignment="0" applyProtection="0"/>
    <xf numFmtId="0" fontId="21" fillId="15" borderId="0" applyNumberFormat="0" applyBorder="0" applyAlignment="0" applyProtection="0"/>
    <xf numFmtId="281" fontId="21" fillId="15" borderId="0" applyNumberFormat="0" applyBorder="0" applyAlignment="0" applyProtection="0"/>
    <xf numFmtId="0" fontId="21" fillId="15" borderId="0" applyNumberFormat="0" applyBorder="0" applyAlignment="0" applyProtection="0"/>
    <xf numFmtId="0" fontId="21" fillId="55" borderId="0" applyNumberFormat="0" applyBorder="0" applyAlignment="0" applyProtection="0"/>
    <xf numFmtId="281" fontId="21" fillId="55" borderId="0" applyNumberFormat="0" applyBorder="0" applyAlignment="0" applyProtection="0"/>
    <xf numFmtId="281" fontId="21" fillId="55" borderId="0" applyNumberFormat="0" applyBorder="0" applyAlignment="0" applyProtection="0"/>
    <xf numFmtId="281" fontId="21" fillId="55" borderId="0" applyNumberFormat="0" applyBorder="0" applyAlignment="0" applyProtection="0"/>
    <xf numFmtId="281" fontId="21" fillId="55" borderId="0" applyNumberFormat="0" applyBorder="0" applyAlignment="0" applyProtection="0"/>
    <xf numFmtId="281" fontId="306" fillId="55" borderId="0" applyNumberFormat="0" applyBorder="0" applyAlignment="0" applyProtection="0"/>
    <xf numFmtId="0" fontId="306" fillId="55" borderId="0" applyNumberFormat="0" applyBorder="0" applyAlignment="0" applyProtection="0"/>
    <xf numFmtId="0" fontId="21" fillId="55" borderId="0" applyNumberFormat="0" applyBorder="0" applyAlignment="0" applyProtection="0"/>
    <xf numFmtId="281" fontId="21" fillId="55" borderId="0" applyNumberFormat="0" applyBorder="0" applyAlignment="0" applyProtection="0"/>
    <xf numFmtId="0" fontId="21" fillId="55" borderId="0" applyNumberFormat="0" applyBorder="0" applyAlignment="0" applyProtection="0"/>
    <xf numFmtId="281" fontId="21" fillId="12" borderId="0" applyNumberFormat="0" applyBorder="0" applyAlignment="0" applyProtection="0"/>
    <xf numFmtId="281" fontId="21" fillId="12" borderId="0" applyNumberFormat="0" applyBorder="0" applyAlignment="0" applyProtection="0"/>
    <xf numFmtId="281" fontId="21" fillId="12" borderId="0" applyNumberFormat="0" applyBorder="0" applyAlignment="0" applyProtection="0"/>
    <xf numFmtId="281" fontId="21" fillId="12" borderId="0" applyNumberFormat="0" applyBorder="0" applyAlignment="0" applyProtection="0"/>
    <xf numFmtId="281" fontId="21" fillId="63" borderId="0" applyNumberFormat="0" applyBorder="0" applyAlignment="0" applyProtection="0"/>
    <xf numFmtId="281" fontId="21" fillId="63" borderId="0" applyNumberFormat="0" applyBorder="0" applyAlignment="0" applyProtection="0"/>
    <xf numFmtId="281" fontId="21" fillId="63" borderId="0" applyNumberFormat="0" applyBorder="0" applyAlignment="0" applyProtection="0"/>
    <xf numFmtId="281" fontId="21" fillId="63" borderId="0" applyNumberFormat="0" applyBorder="0" applyAlignment="0" applyProtection="0"/>
    <xf numFmtId="281" fontId="21" fillId="59" borderId="0" applyNumberFormat="0" applyBorder="0" applyAlignment="0" applyProtection="0"/>
    <xf numFmtId="281" fontId="21" fillId="59" borderId="0" applyNumberFormat="0" applyBorder="0" applyAlignment="0" applyProtection="0"/>
    <xf numFmtId="281" fontId="21" fillId="59" borderId="0" applyNumberFormat="0" applyBorder="0" applyAlignment="0" applyProtection="0"/>
    <xf numFmtId="281" fontId="21" fillId="59" borderId="0" applyNumberFormat="0" applyBorder="0" applyAlignment="0" applyProtection="0"/>
    <xf numFmtId="281" fontId="21" fillId="15" borderId="0" applyNumberFormat="0" applyBorder="0" applyAlignment="0" applyProtection="0"/>
    <xf numFmtId="281" fontId="21" fillId="15" borderId="0" applyNumberFormat="0" applyBorder="0" applyAlignment="0" applyProtection="0"/>
    <xf numFmtId="281" fontId="21" fillId="15" borderId="0" applyNumberFormat="0" applyBorder="0" applyAlignment="0" applyProtection="0"/>
    <xf numFmtId="281" fontId="21" fillId="15" borderId="0" applyNumberFormat="0" applyBorder="0" applyAlignment="0" applyProtection="0"/>
    <xf numFmtId="281" fontId="21" fillId="55" borderId="0" applyNumberFormat="0" applyBorder="0" applyAlignment="0" applyProtection="0"/>
    <xf numFmtId="281" fontId="21" fillId="55" borderId="0" applyNumberFormat="0" applyBorder="0" applyAlignment="0" applyProtection="0"/>
    <xf numFmtId="281" fontId="21" fillId="55" borderId="0" applyNumberFormat="0" applyBorder="0" applyAlignment="0" applyProtection="0"/>
    <xf numFmtId="281" fontId="21" fillId="55" borderId="0" applyNumberFormat="0" applyBorder="0" applyAlignment="0" applyProtection="0"/>
    <xf numFmtId="281" fontId="21" fillId="15" borderId="0" applyNumberFormat="0" applyBorder="0" applyAlignment="0" applyProtection="0"/>
    <xf numFmtId="281" fontId="21" fillId="15" borderId="0" applyNumberFormat="0" applyBorder="0" applyAlignment="0" applyProtection="0"/>
    <xf numFmtId="281" fontId="21" fillId="15" borderId="0" applyNumberFormat="0" applyBorder="0" applyAlignment="0" applyProtection="0"/>
    <xf numFmtId="281" fontId="21" fillId="15" borderId="0" applyNumberFormat="0" applyBorder="0" applyAlignment="0" applyProtection="0"/>
    <xf numFmtId="281" fontId="21" fillId="12" borderId="0" applyNumberFormat="0" applyBorder="0" applyAlignment="0" applyProtection="0"/>
    <xf numFmtId="281" fontId="21" fillId="12" borderId="0" applyNumberFormat="0" applyBorder="0" applyAlignment="0" applyProtection="0"/>
    <xf numFmtId="281" fontId="21" fillId="63" borderId="0" applyNumberFormat="0" applyBorder="0" applyAlignment="0" applyProtection="0"/>
    <xf numFmtId="281" fontId="21" fillId="63" borderId="0" applyNumberFormat="0" applyBorder="0" applyAlignment="0" applyProtection="0"/>
    <xf numFmtId="281" fontId="21" fillId="59" borderId="0" applyNumberFormat="0" applyBorder="0" applyAlignment="0" applyProtection="0"/>
    <xf numFmtId="281" fontId="21" fillId="59" borderId="0" applyNumberFormat="0" applyBorder="0" applyAlignment="0" applyProtection="0"/>
    <xf numFmtId="281" fontId="21" fillId="15" borderId="0" applyNumberFormat="0" applyBorder="0" applyAlignment="0" applyProtection="0"/>
    <xf numFmtId="281" fontId="21" fillId="15" borderId="0" applyNumberFormat="0" applyBorder="0" applyAlignment="0" applyProtection="0"/>
    <xf numFmtId="281" fontId="21" fillId="55" borderId="0" applyNumberFormat="0" applyBorder="0" applyAlignment="0" applyProtection="0"/>
    <xf numFmtId="281" fontId="21" fillId="55" borderId="0" applyNumberFormat="0" applyBorder="0" applyAlignment="0" applyProtection="0"/>
    <xf numFmtId="281" fontId="23" fillId="79" borderId="0" applyNumberFormat="0" applyBorder="0" applyAlignment="0" applyProtection="0"/>
    <xf numFmtId="281" fontId="23" fillId="12" borderId="0" applyNumberFormat="0" applyBorder="0" applyAlignment="0" applyProtection="0"/>
    <xf numFmtId="281" fontId="23" fillId="63" borderId="0" applyNumberFormat="0" applyBorder="0" applyAlignment="0" applyProtection="0"/>
    <xf numFmtId="281" fontId="23" fillId="32" borderId="0" applyNumberFormat="0" applyBorder="0" applyAlignment="0" applyProtection="0"/>
    <xf numFmtId="281" fontId="23" fillId="33" borderId="0" applyNumberFormat="0" applyBorder="0" applyAlignment="0" applyProtection="0"/>
    <xf numFmtId="281" fontId="23" fillId="62" borderId="0" applyNumberFormat="0" applyBorder="0" applyAlignment="0" applyProtection="0"/>
    <xf numFmtId="281" fontId="23" fillId="79" borderId="0" applyNumberFormat="0" applyBorder="0" applyAlignment="0" applyProtection="0"/>
    <xf numFmtId="281" fontId="23" fillId="12" borderId="0" applyNumberFormat="0" applyBorder="0" applyAlignment="0" applyProtection="0"/>
    <xf numFmtId="281" fontId="23" fillId="63" borderId="0" applyNumberFormat="0" applyBorder="0" applyAlignment="0" applyProtection="0"/>
    <xf numFmtId="281" fontId="23" fillId="32" borderId="0" applyNumberFormat="0" applyBorder="0" applyAlignment="0" applyProtection="0"/>
    <xf numFmtId="281" fontId="23" fillId="33" borderId="0" applyNumberFormat="0" applyBorder="0" applyAlignment="0" applyProtection="0"/>
    <xf numFmtId="281" fontId="23" fillId="62" borderId="0" applyNumberFormat="0" applyBorder="0" applyAlignment="0" applyProtection="0"/>
    <xf numFmtId="0" fontId="25" fillId="79" borderId="0" applyNumberFormat="0" applyBorder="0" applyAlignment="0" applyProtection="0"/>
    <xf numFmtId="281" fontId="25" fillId="79" borderId="0" applyNumberFormat="0" applyBorder="0" applyAlignment="0" applyProtection="0"/>
    <xf numFmtId="281" fontId="23" fillId="79" borderId="0" applyNumberFormat="0" applyBorder="0" applyAlignment="0" applyProtection="0"/>
    <xf numFmtId="198" fontId="23" fillId="79" borderId="0" applyNumberFormat="0" applyBorder="0" applyAlignment="0" applyProtection="0"/>
    <xf numFmtId="281" fontId="23" fillId="79" borderId="0" applyNumberFormat="0" applyBorder="0" applyAlignment="0" applyProtection="0"/>
    <xf numFmtId="0" fontId="335" fillId="172" borderId="0" applyNumberFormat="0" applyBorder="0" applyAlignment="0" applyProtection="0"/>
    <xf numFmtId="0" fontId="335" fillId="172" borderId="0" applyNumberFormat="0" applyBorder="0" applyAlignment="0" applyProtection="0"/>
    <xf numFmtId="0" fontId="25" fillId="12" borderId="0" applyNumberFormat="0" applyBorder="0" applyAlignment="0" applyProtection="0"/>
    <xf numFmtId="281" fontId="25" fillId="12" borderId="0" applyNumberFormat="0" applyBorder="0" applyAlignment="0" applyProtection="0"/>
    <xf numFmtId="281" fontId="23" fillId="12" borderId="0" applyNumberFormat="0" applyBorder="0" applyAlignment="0" applyProtection="0"/>
    <xf numFmtId="198" fontId="23" fillId="12" borderId="0" applyNumberFormat="0" applyBorder="0" applyAlignment="0" applyProtection="0"/>
    <xf numFmtId="0" fontId="335" fillId="176" borderId="0" applyNumberFormat="0" applyBorder="0" applyAlignment="0" applyProtection="0"/>
    <xf numFmtId="0" fontId="335" fillId="176" borderId="0" applyNumberFormat="0" applyBorder="0" applyAlignment="0" applyProtection="0"/>
    <xf numFmtId="0" fontId="25" fillId="63" borderId="0" applyNumberFormat="0" applyBorder="0" applyAlignment="0" applyProtection="0"/>
    <xf numFmtId="281" fontId="25" fillId="63" borderId="0" applyNumberFormat="0" applyBorder="0" applyAlignment="0" applyProtection="0"/>
    <xf numFmtId="281" fontId="23" fillId="63" borderId="0" applyNumberFormat="0" applyBorder="0" applyAlignment="0" applyProtection="0"/>
    <xf numFmtId="198" fontId="23" fillId="63" borderId="0" applyNumberFormat="0" applyBorder="0" applyAlignment="0" applyProtection="0"/>
    <xf numFmtId="281" fontId="23" fillId="63" borderId="0" applyNumberFormat="0" applyBorder="0" applyAlignment="0" applyProtection="0"/>
    <xf numFmtId="0" fontId="335" fillId="180" borderId="0" applyNumberFormat="0" applyBorder="0" applyAlignment="0" applyProtection="0"/>
    <xf numFmtId="0" fontId="335" fillId="180" borderId="0" applyNumberFormat="0" applyBorder="0" applyAlignment="0" applyProtection="0"/>
    <xf numFmtId="0" fontId="25" fillId="32" borderId="0" applyNumberFormat="0" applyBorder="0" applyAlignment="0" applyProtection="0"/>
    <xf numFmtId="281" fontId="25" fillId="32" borderId="0" applyNumberFormat="0" applyBorder="0" applyAlignment="0" applyProtection="0"/>
    <xf numFmtId="281" fontId="23" fillId="32" borderId="0" applyNumberFormat="0" applyBorder="0" applyAlignment="0" applyProtection="0"/>
    <xf numFmtId="198" fontId="23" fillId="32" borderId="0" applyNumberFormat="0" applyBorder="0" applyAlignment="0" applyProtection="0"/>
    <xf numFmtId="281" fontId="23" fillId="32" borderId="0" applyNumberFormat="0" applyBorder="0" applyAlignment="0" applyProtection="0"/>
    <xf numFmtId="0" fontId="335" fillId="184" borderId="0" applyNumberFormat="0" applyBorder="0" applyAlignment="0" applyProtection="0"/>
    <xf numFmtId="0" fontId="335" fillId="184" borderId="0" applyNumberFormat="0" applyBorder="0" applyAlignment="0" applyProtection="0"/>
    <xf numFmtId="0" fontId="25" fillId="33" borderId="0" applyNumberFormat="0" applyBorder="0" applyAlignment="0" applyProtection="0"/>
    <xf numFmtId="281" fontId="25" fillId="33" borderId="0" applyNumberFormat="0" applyBorder="0" applyAlignment="0" applyProtection="0"/>
    <xf numFmtId="281" fontId="23" fillId="33" borderId="0" applyNumberFormat="0" applyBorder="0" applyAlignment="0" applyProtection="0"/>
    <xf numFmtId="198" fontId="23" fillId="33" borderId="0" applyNumberFormat="0" applyBorder="0" applyAlignment="0" applyProtection="0"/>
    <xf numFmtId="281" fontId="23" fillId="33" borderId="0" applyNumberFormat="0" applyBorder="0" applyAlignment="0" applyProtection="0"/>
    <xf numFmtId="0" fontId="335" fillId="188" borderId="0" applyNumberFormat="0" applyBorder="0" applyAlignment="0" applyProtection="0"/>
    <xf numFmtId="0" fontId="335" fillId="188" borderId="0" applyNumberFormat="0" applyBorder="0" applyAlignment="0" applyProtection="0"/>
    <xf numFmtId="0" fontId="25" fillId="62" borderId="0" applyNumberFormat="0" applyBorder="0" applyAlignment="0" applyProtection="0"/>
    <xf numFmtId="281" fontId="25" fillId="62" borderId="0" applyNumberFormat="0" applyBorder="0" applyAlignment="0" applyProtection="0"/>
    <xf numFmtId="281" fontId="23" fillId="62" borderId="0" applyNumberFormat="0" applyBorder="0" applyAlignment="0" applyProtection="0"/>
    <xf numFmtId="198" fontId="23" fillId="62" borderId="0" applyNumberFormat="0" applyBorder="0" applyAlignment="0" applyProtection="0"/>
    <xf numFmtId="281" fontId="23" fillId="62" borderId="0" applyNumberFormat="0" applyBorder="0" applyAlignment="0" applyProtection="0"/>
    <xf numFmtId="0" fontId="335" fillId="192" borderId="0" applyNumberFormat="0" applyBorder="0" applyAlignment="0" applyProtection="0"/>
    <xf numFmtId="0" fontId="335" fillId="192" borderId="0" applyNumberFormat="0" applyBorder="0" applyAlignment="0" applyProtection="0"/>
    <xf numFmtId="0" fontId="23" fillId="79" borderId="0" applyNumberFormat="0" applyBorder="0" applyAlignment="0" applyProtection="0"/>
    <xf numFmtId="281" fontId="23" fillId="79" borderId="0" applyNumberFormat="0" applyBorder="0" applyAlignment="0" applyProtection="0"/>
    <xf numFmtId="281" fontId="23" fillId="79" borderId="0" applyNumberFormat="0" applyBorder="0" applyAlignment="0" applyProtection="0"/>
    <xf numFmtId="281" fontId="307" fillId="79" borderId="0" applyNumberFormat="0" applyBorder="0" applyAlignment="0" applyProtection="0"/>
    <xf numFmtId="0" fontId="307" fillId="79" borderId="0" applyNumberFormat="0" applyBorder="0" applyAlignment="0" applyProtection="0"/>
    <xf numFmtId="0" fontId="23" fillId="79" borderId="0" applyNumberFormat="0" applyBorder="0" applyAlignment="0" applyProtection="0"/>
    <xf numFmtId="0" fontId="23" fillId="12" borderId="0" applyNumberFormat="0" applyBorder="0" applyAlignment="0" applyProtection="0"/>
    <xf numFmtId="281" fontId="23" fillId="12" borderId="0" applyNumberFormat="0" applyBorder="0" applyAlignment="0" applyProtection="0"/>
    <xf numFmtId="281" fontId="23" fillId="12" borderId="0" applyNumberFormat="0" applyBorder="0" applyAlignment="0" applyProtection="0"/>
    <xf numFmtId="281" fontId="307" fillId="12" borderId="0" applyNumberFormat="0" applyBorder="0" applyAlignment="0" applyProtection="0"/>
    <xf numFmtId="0" fontId="307" fillId="12" borderId="0" applyNumberFormat="0" applyBorder="0" applyAlignment="0" applyProtection="0"/>
    <xf numFmtId="0" fontId="23" fillId="12" borderId="0" applyNumberFormat="0" applyBorder="0" applyAlignment="0" applyProtection="0"/>
    <xf numFmtId="0" fontId="23" fillId="63" borderId="0" applyNumberFormat="0" applyBorder="0" applyAlignment="0" applyProtection="0"/>
    <xf numFmtId="281" fontId="23" fillId="63" borderId="0" applyNumberFormat="0" applyBorder="0" applyAlignment="0" applyProtection="0"/>
    <xf numFmtId="281" fontId="23" fillId="63" borderId="0" applyNumberFormat="0" applyBorder="0" applyAlignment="0" applyProtection="0"/>
    <xf numFmtId="281" fontId="307" fillId="63" borderId="0" applyNumberFormat="0" applyBorder="0" applyAlignment="0" applyProtection="0"/>
    <xf numFmtId="0" fontId="307" fillId="63" borderId="0" applyNumberFormat="0" applyBorder="0" applyAlignment="0" applyProtection="0"/>
    <xf numFmtId="0" fontId="23" fillId="63" borderId="0" applyNumberFormat="0" applyBorder="0" applyAlignment="0" applyProtection="0"/>
    <xf numFmtId="0" fontId="23" fillId="32" borderId="0" applyNumberFormat="0" applyBorder="0" applyAlignment="0" applyProtection="0"/>
    <xf numFmtId="281" fontId="23" fillId="32" borderId="0" applyNumberFormat="0" applyBorder="0" applyAlignment="0" applyProtection="0"/>
    <xf numFmtId="281" fontId="23" fillId="32" borderId="0" applyNumberFormat="0" applyBorder="0" applyAlignment="0" applyProtection="0"/>
    <xf numFmtId="281" fontId="307" fillId="32" borderId="0" applyNumberFormat="0" applyBorder="0" applyAlignment="0" applyProtection="0"/>
    <xf numFmtId="0" fontId="307"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281" fontId="23" fillId="33" borderId="0" applyNumberFormat="0" applyBorder="0" applyAlignment="0" applyProtection="0"/>
    <xf numFmtId="281" fontId="23" fillId="33" borderId="0" applyNumberFormat="0" applyBorder="0" applyAlignment="0" applyProtection="0"/>
    <xf numFmtId="281" fontId="307" fillId="33" borderId="0" applyNumberFormat="0" applyBorder="0" applyAlignment="0" applyProtection="0"/>
    <xf numFmtId="0" fontId="307" fillId="33" borderId="0" applyNumberFormat="0" applyBorder="0" applyAlignment="0" applyProtection="0"/>
    <xf numFmtId="0" fontId="23" fillId="33" borderId="0" applyNumberFormat="0" applyBorder="0" applyAlignment="0" applyProtection="0"/>
    <xf numFmtId="0" fontId="23" fillId="62" borderId="0" applyNumberFormat="0" applyBorder="0" applyAlignment="0" applyProtection="0"/>
    <xf numFmtId="281" fontId="23" fillId="62" borderId="0" applyNumberFormat="0" applyBorder="0" applyAlignment="0" applyProtection="0"/>
    <xf numFmtId="281" fontId="23" fillId="62" borderId="0" applyNumberFormat="0" applyBorder="0" applyAlignment="0" applyProtection="0"/>
    <xf numFmtId="281" fontId="307" fillId="62" borderId="0" applyNumberFormat="0" applyBorder="0" applyAlignment="0" applyProtection="0"/>
    <xf numFmtId="0" fontId="307" fillId="62" borderId="0" applyNumberFormat="0" applyBorder="0" applyAlignment="0" applyProtection="0"/>
    <xf numFmtId="0" fontId="23" fillId="62" borderId="0" applyNumberFormat="0" applyBorder="0" applyAlignment="0" applyProtection="0"/>
    <xf numFmtId="281" fontId="23" fillId="79" borderId="0" applyNumberFormat="0" applyBorder="0" applyAlignment="0" applyProtection="0"/>
    <xf numFmtId="281" fontId="23" fillId="79" borderId="0" applyNumberFormat="0" applyBorder="0" applyAlignment="0" applyProtection="0"/>
    <xf numFmtId="281" fontId="23" fillId="12" borderId="0" applyNumberFormat="0" applyBorder="0" applyAlignment="0" applyProtection="0"/>
    <xf numFmtId="281" fontId="23" fillId="12" borderId="0" applyNumberFormat="0" applyBorder="0" applyAlignment="0" applyProtection="0"/>
    <xf numFmtId="281" fontId="23" fillId="63" borderId="0" applyNumberFormat="0" applyBorder="0" applyAlignment="0" applyProtection="0"/>
    <xf numFmtId="281" fontId="23" fillId="63" borderId="0" applyNumberFormat="0" applyBorder="0" applyAlignment="0" applyProtection="0"/>
    <xf numFmtId="281" fontId="23" fillId="32" borderId="0" applyNumberFormat="0" applyBorder="0" applyAlignment="0" applyProtection="0"/>
    <xf numFmtId="281" fontId="23" fillId="32" borderId="0" applyNumberFormat="0" applyBorder="0" applyAlignment="0" applyProtection="0"/>
    <xf numFmtId="281" fontId="23" fillId="33" borderId="0" applyNumberFormat="0" applyBorder="0" applyAlignment="0" applyProtection="0"/>
    <xf numFmtId="281" fontId="23" fillId="33" borderId="0" applyNumberFormat="0" applyBorder="0" applyAlignment="0" applyProtection="0"/>
    <xf numFmtId="281" fontId="23" fillId="62" borderId="0" applyNumberFormat="0" applyBorder="0" applyAlignment="0" applyProtection="0"/>
    <xf numFmtId="281" fontId="23" fillId="62" borderId="0" applyNumberFormat="0" applyBorder="0" applyAlignment="0" applyProtection="0"/>
    <xf numFmtId="281" fontId="23" fillId="79" borderId="0" applyNumberFormat="0" applyBorder="0" applyAlignment="0" applyProtection="0"/>
    <xf numFmtId="281" fontId="23" fillId="12" borderId="0" applyNumberFormat="0" applyBorder="0" applyAlignment="0" applyProtection="0"/>
    <xf numFmtId="281" fontId="23" fillId="63" borderId="0" applyNumberFormat="0" applyBorder="0" applyAlignment="0" applyProtection="0"/>
    <xf numFmtId="281" fontId="23" fillId="32" borderId="0" applyNumberFormat="0" applyBorder="0" applyAlignment="0" applyProtection="0"/>
    <xf numFmtId="281" fontId="23" fillId="33" borderId="0" applyNumberFormat="0" applyBorder="0" applyAlignment="0" applyProtection="0"/>
    <xf numFmtId="281" fontId="23" fillId="62" borderId="0" applyNumberFormat="0" applyBorder="0" applyAlignment="0" applyProtection="0"/>
    <xf numFmtId="198" fontId="24" fillId="21" borderId="0" applyNumberFormat="0" applyBorder="0" applyAlignment="0" applyProtection="0"/>
    <xf numFmtId="281" fontId="24" fillId="21" borderId="0" applyNumberFormat="0" applyBorder="0" applyAlignment="0" applyProtection="0"/>
    <xf numFmtId="281" fontId="24" fillId="21" borderId="0" applyNumberFormat="0" applyBorder="0" applyAlignment="0" applyProtection="0"/>
    <xf numFmtId="0" fontId="24" fillId="107" borderId="0" applyNumberFormat="0" applyBorder="0" applyAlignment="0" applyProtection="0"/>
    <xf numFmtId="0" fontId="24" fillId="21" borderId="0" applyNumberFormat="0" applyBorder="0" applyAlignment="0" applyProtection="0"/>
    <xf numFmtId="198" fontId="24" fillId="107" borderId="0" applyNumberFormat="0" applyBorder="0" applyAlignment="0" applyProtection="0"/>
    <xf numFmtId="281" fontId="24" fillId="107" borderId="0" applyNumberFormat="0" applyBorder="0" applyAlignment="0" applyProtection="0"/>
    <xf numFmtId="281" fontId="24" fillId="107" borderId="0" applyNumberFormat="0" applyBorder="0" applyAlignment="0" applyProtection="0"/>
    <xf numFmtId="0" fontId="24" fillId="107" borderId="0" applyNumberFormat="0" applyBorder="0" applyAlignment="0" applyProtection="0"/>
    <xf numFmtId="0" fontId="24" fillId="107" borderId="0" applyNumberFormat="0" applyBorder="0" applyAlignment="0" applyProtection="0"/>
    <xf numFmtId="281" fontId="24" fillId="107" borderId="0" applyNumberFormat="0" applyBorder="0" applyAlignment="0" applyProtection="0"/>
    <xf numFmtId="281" fontId="24" fillId="21" borderId="0" applyNumberFormat="0" applyBorder="0" applyAlignment="0" applyProtection="0"/>
    <xf numFmtId="0" fontId="24" fillId="21" borderId="0" applyNumberFormat="0" applyBorder="0" applyAlignment="0" applyProtection="0"/>
    <xf numFmtId="0" fontId="24" fillId="107" borderId="0" applyNumberFormat="0" applyBorder="0" applyAlignment="0" applyProtection="0"/>
    <xf numFmtId="281" fontId="24" fillId="107" borderId="0" applyNumberFormat="0" applyBorder="0" applyAlignment="0" applyProtection="0"/>
    <xf numFmtId="281" fontId="24" fillId="21" borderId="0" applyNumberFormat="0" applyBorder="0" applyAlignment="0" applyProtection="0"/>
    <xf numFmtId="198" fontId="24" fillId="21" borderId="0" applyNumberFormat="0" applyBorder="0" applyAlignment="0" applyProtection="0"/>
    <xf numFmtId="281" fontId="24" fillId="107" borderId="0" applyNumberFormat="0" applyBorder="0" applyAlignment="0" applyProtection="0"/>
    <xf numFmtId="198" fontId="24" fillId="22" borderId="0" applyNumberFormat="0" applyBorder="0" applyAlignment="0" applyProtection="0"/>
    <xf numFmtId="281" fontId="24" fillId="22" borderId="0" applyNumberFormat="0" applyBorder="0" applyAlignment="0" applyProtection="0"/>
    <xf numFmtId="281" fontId="24" fillId="22" borderId="0" applyNumberFormat="0" applyBorder="0" applyAlignment="0" applyProtection="0"/>
    <xf numFmtId="0" fontId="24" fillId="31" borderId="0" applyNumberFormat="0" applyBorder="0" applyAlignment="0" applyProtection="0"/>
    <xf numFmtId="0" fontId="24" fillId="22" borderId="0" applyNumberFormat="0" applyBorder="0" applyAlignment="0" applyProtection="0"/>
    <xf numFmtId="198" fontId="24" fillId="31" borderId="0" applyNumberFormat="0" applyBorder="0" applyAlignment="0" applyProtection="0"/>
    <xf numFmtId="281" fontId="24" fillId="31" borderId="0" applyNumberFormat="0" applyBorder="0" applyAlignment="0" applyProtection="0"/>
    <xf numFmtId="281"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281" fontId="24" fillId="31" borderId="0" applyNumberFormat="0" applyBorder="0" applyAlignment="0" applyProtection="0"/>
    <xf numFmtId="281" fontId="24" fillId="22" borderId="0" applyNumberFormat="0" applyBorder="0" applyAlignment="0" applyProtection="0"/>
    <xf numFmtId="0" fontId="24" fillId="22" borderId="0" applyNumberFormat="0" applyBorder="0" applyAlignment="0" applyProtection="0"/>
    <xf numFmtId="0" fontId="24" fillId="31" borderId="0" applyNumberFormat="0" applyBorder="0" applyAlignment="0" applyProtection="0"/>
    <xf numFmtId="281" fontId="24" fillId="31" borderId="0" applyNumberFormat="0" applyBorder="0" applyAlignment="0" applyProtection="0"/>
    <xf numFmtId="281" fontId="24" fillId="22" borderId="0" applyNumberFormat="0" applyBorder="0" applyAlignment="0" applyProtection="0"/>
    <xf numFmtId="198" fontId="24" fillId="22" borderId="0" applyNumberFormat="0" applyBorder="0" applyAlignment="0" applyProtection="0"/>
    <xf numFmtId="281" fontId="24" fillId="31" borderId="0" applyNumberFormat="0" applyBorder="0" applyAlignment="0" applyProtection="0"/>
    <xf numFmtId="198" fontId="25" fillId="23" borderId="0" applyNumberFormat="0" applyBorder="0" applyAlignment="0" applyProtection="0"/>
    <xf numFmtId="281" fontId="25" fillId="23" borderId="0" applyNumberFormat="0" applyBorder="0" applyAlignment="0" applyProtection="0"/>
    <xf numFmtId="281" fontId="25" fillId="23" borderId="0" applyNumberFormat="0" applyBorder="0" applyAlignment="0" applyProtection="0"/>
    <xf numFmtId="0" fontId="25" fillId="105" borderId="0" applyNumberFormat="0" applyBorder="0" applyAlignment="0" applyProtection="0"/>
    <xf numFmtId="0" fontId="25" fillId="23" borderId="0" applyNumberFormat="0" applyBorder="0" applyAlignment="0" applyProtection="0"/>
    <xf numFmtId="198" fontId="25" fillId="105" borderId="0" applyNumberFormat="0" applyBorder="0" applyAlignment="0" applyProtection="0"/>
    <xf numFmtId="281" fontId="25" fillId="105" borderId="0" applyNumberFormat="0" applyBorder="0" applyAlignment="0" applyProtection="0"/>
    <xf numFmtId="281" fontId="25" fillId="105" borderId="0" applyNumberFormat="0" applyBorder="0" applyAlignment="0" applyProtection="0"/>
    <xf numFmtId="0" fontId="25" fillId="105" borderId="0" applyNumberFormat="0" applyBorder="0" applyAlignment="0" applyProtection="0"/>
    <xf numFmtId="0" fontId="25" fillId="105" borderId="0" applyNumberFormat="0" applyBorder="0" applyAlignment="0" applyProtection="0"/>
    <xf numFmtId="281" fontId="25" fillId="105" borderId="0" applyNumberFormat="0" applyBorder="0" applyAlignment="0" applyProtection="0"/>
    <xf numFmtId="281" fontId="25" fillId="23" borderId="0" applyNumberFormat="0" applyBorder="0" applyAlignment="0" applyProtection="0"/>
    <xf numFmtId="0" fontId="25" fillId="23" borderId="0" applyNumberFormat="0" applyBorder="0" applyAlignment="0" applyProtection="0"/>
    <xf numFmtId="0" fontId="25" fillId="105" borderId="0" applyNumberFormat="0" applyBorder="0" applyAlignment="0" applyProtection="0"/>
    <xf numFmtId="281" fontId="25" fillId="105" borderId="0" applyNumberFormat="0" applyBorder="0" applyAlignment="0" applyProtection="0"/>
    <xf numFmtId="281" fontId="25" fillId="23" borderId="0" applyNumberFormat="0" applyBorder="0" applyAlignment="0" applyProtection="0"/>
    <xf numFmtId="198" fontId="25" fillId="23" borderId="0" applyNumberFormat="0" applyBorder="0" applyAlignment="0" applyProtection="0"/>
    <xf numFmtId="281" fontId="25" fillId="105" borderId="0" applyNumberFormat="0" applyBorder="0" applyAlignment="0" applyProtection="0"/>
    <xf numFmtId="281" fontId="23" fillId="24"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3" fillId="24" borderId="0" applyNumberFormat="0" applyBorder="0" applyAlignment="0" applyProtection="0"/>
    <xf numFmtId="281" fontId="23" fillId="24" borderId="0" applyNumberFormat="0" applyBorder="0" applyAlignment="0" applyProtection="0"/>
    <xf numFmtId="0" fontId="23" fillId="24" borderId="0" applyNumberFormat="0" applyBorder="0" applyAlignment="0" applyProtection="0"/>
    <xf numFmtId="281" fontId="23" fillId="24" borderId="0" applyNumberFormat="0" applyBorder="0" applyAlignment="0" applyProtection="0"/>
    <xf numFmtId="281" fontId="25" fillId="80" borderId="0" applyNumberFormat="0" applyBorder="0" applyAlignment="0" applyProtection="0"/>
    <xf numFmtId="281" fontId="23" fillId="24" borderId="0" applyNumberFormat="0" applyBorder="0" applyAlignment="0" applyProtection="0"/>
    <xf numFmtId="0" fontId="335" fillId="169" borderId="0" applyNumberFormat="0" applyBorder="0" applyAlignment="0" applyProtection="0"/>
    <xf numFmtId="0" fontId="335" fillId="169" borderId="0" applyNumberFormat="0" applyBorder="0" applyAlignment="0" applyProtection="0"/>
    <xf numFmtId="0" fontId="335" fillId="169" borderId="0" applyNumberFormat="0" applyBorder="0" applyAlignment="0" applyProtection="0"/>
    <xf numFmtId="0" fontId="335" fillId="169" borderId="0" applyNumberFormat="0" applyBorder="0" applyAlignment="0" applyProtection="0"/>
    <xf numFmtId="0" fontId="335" fillId="169" borderId="0" applyNumberFormat="0" applyBorder="0" applyAlignment="0" applyProtection="0"/>
    <xf numFmtId="0" fontId="335" fillId="169" borderId="0" applyNumberFormat="0" applyBorder="0" applyAlignment="0" applyProtection="0"/>
    <xf numFmtId="0" fontId="335" fillId="169" borderId="0" applyNumberFormat="0" applyBorder="0" applyAlignment="0" applyProtection="0"/>
    <xf numFmtId="0" fontId="335" fillId="169"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14" fontId="174" fillId="50" borderId="60">
      <alignment horizontal="center" vertical="center" wrapText="1"/>
    </xf>
    <xf numFmtId="281" fontId="25" fillId="80" borderId="0" applyNumberFormat="0" applyBorder="0" applyAlignment="0" applyProtection="0"/>
    <xf numFmtId="198" fontId="25" fillId="80" borderId="0" applyNumberFormat="0" applyBorder="0" applyAlignment="0" applyProtection="0"/>
    <xf numFmtId="0" fontId="25" fillId="80"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198" fontId="25" fillId="80"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0" fontId="25" fillId="80"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281" fontId="23" fillId="24" borderId="0" applyNumberFormat="0" applyBorder="0" applyAlignment="0" applyProtection="0"/>
    <xf numFmtId="0" fontId="23" fillId="24" borderId="0" applyNumberFormat="0" applyBorder="0" applyAlignment="0" applyProtection="0"/>
    <xf numFmtId="281" fontId="25" fillId="80" borderId="0" applyNumberFormat="0" applyBorder="0" applyAlignment="0" applyProtection="0"/>
    <xf numFmtId="281" fontId="25" fillId="80" borderId="0" applyNumberFormat="0" applyBorder="0" applyAlignment="0" applyProtection="0"/>
    <xf numFmtId="0" fontId="23" fillId="24"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281" fontId="25" fillId="80" borderId="0" applyNumberFormat="0" applyBorder="0" applyAlignment="0" applyProtection="0"/>
    <xf numFmtId="281" fontId="25" fillId="80" borderId="0" applyNumberFormat="0" applyBorder="0" applyAlignment="0" applyProtection="0"/>
    <xf numFmtId="281" fontId="25" fillId="80" borderId="0" applyNumberFormat="0" applyBorder="0" applyAlignment="0" applyProtection="0"/>
    <xf numFmtId="281" fontId="25" fillId="80" borderId="0" applyNumberFormat="0" applyBorder="0" applyAlignment="0" applyProtection="0"/>
    <xf numFmtId="281" fontId="25" fillId="80" borderId="0" applyNumberFormat="0" applyBorder="0" applyAlignment="0" applyProtection="0"/>
    <xf numFmtId="281" fontId="25" fillId="80" borderId="0" applyNumberFormat="0" applyBorder="0" applyAlignment="0" applyProtection="0"/>
    <xf numFmtId="281" fontId="25" fillId="80" borderId="0" applyNumberFormat="0" applyBorder="0" applyAlignment="0" applyProtection="0"/>
    <xf numFmtId="281" fontId="25" fillId="80" borderId="0" applyNumberFormat="0" applyBorder="0" applyAlignment="0" applyProtection="0"/>
    <xf numFmtId="0" fontId="96" fillId="3" borderId="33" applyProtection="0">
      <alignment horizontal="centerContinuous"/>
      <protection locked="0"/>
    </xf>
    <xf numFmtId="281" fontId="25" fillId="80" borderId="0" applyNumberFormat="0" applyBorder="0" applyAlignment="0" applyProtection="0"/>
    <xf numFmtId="281" fontId="25" fillId="80" borderId="0" applyNumberFormat="0" applyBorder="0" applyAlignment="0" applyProtection="0"/>
    <xf numFmtId="0" fontId="23" fillId="24"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281" fontId="25" fillId="80" borderId="0" applyNumberFormat="0" applyBorder="0" applyAlignment="0" applyProtection="0"/>
    <xf numFmtId="281" fontId="25" fillId="80" borderId="0" applyNumberFormat="0" applyBorder="0" applyAlignment="0" applyProtection="0"/>
    <xf numFmtId="281"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281" fontId="23" fillId="24"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281" fontId="23" fillId="24"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281" fontId="23" fillId="24"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0" fontId="25" fillId="80" borderId="0" applyNumberFormat="0" applyBorder="0" applyAlignment="0" applyProtection="0"/>
    <xf numFmtId="281" fontId="25" fillId="80" borderId="0" applyNumberFormat="0" applyBorder="0" applyAlignment="0" applyProtection="0"/>
    <xf numFmtId="198" fontId="24" fillId="25" borderId="0" applyNumberFormat="0" applyBorder="0" applyAlignment="0" applyProtection="0"/>
    <xf numFmtId="281" fontId="24" fillId="25" borderId="0" applyNumberFormat="0" applyBorder="0" applyAlignment="0" applyProtection="0"/>
    <xf numFmtId="281" fontId="24" fillId="25" borderId="0" applyNumberFormat="0" applyBorder="0" applyAlignment="0" applyProtection="0"/>
    <xf numFmtId="0" fontId="24" fillId="108" borderId="0" applyNumberFormat="0" applyBorder="0" applyAlignment="0" applyProtection="0"/>
    <xf numFmtId="0" fontId="24" fillId="25" borderId="0" applyNumberFormat="0" applyBorder="0" applyAlignment="0" applyProtection="0"/>
    <xf numFmtId="198" fontId="24" fillId="108" borderId="0" applyNumberFormat="0" applyBorder="0" applyAlignment="0" applyProtection="0"/>
    <xf numFmtId="281" fontId="24" fillId="108" borderId="0" applyNumberFormat="0" applyBorder="0" applyAlignment="0" applyProtection="0"/>
    <xf numFmtId="281" fontId="24" fillId="108" borderId="0" applyNumberFormat="0" applyBorder="0" applyAlignment="0" applyProtection="0"/>
    <xf numFmtId="0" fontId="24" fillId="108" borderId="0" applyNumberFormat="0" applyBorder="0" applyAlignment="0" applyProtection="0"/>
    <xf numFmtId="0" fontId="24" fillId="108" borderId="0" applyNumberFormat="0" applyBorder="0" applyAlignment="0" applyProtection="0"/>
    <xf numFmtId="281" fontId="24" fillId="108" borderId="0" applyNumberFormat="0" applyBorder="0" applyAlignment="0" applyProtection="0"/>
    <xf numFmtId="281" fontId="24" fillId="25" borderId="0" applyNumberFormat="0" applyBorder="0" applyAlignment="0" applyProtection="0"/>
    <xf numFmtId="0" fontId="24" fillId="25" borderId="0" applyNumberFormat="0" applyBorder="0" applyAlignment="0" applyProtection="0"/>
    <xf numFmtId="0" fontId="24" fillId="108" borderId="0" applyNumberFormat="0" applyBorder="0" applyAlignment="0" applyProtection="0"/>
    <xf numFmtId="281" fontId="24" fillId="108" borderId="0" applyNumberFormat="0" applyBorder="0" applyAlignment="0" applyProtection="0"/>
    <xf numFmtId="281" fontId="24" fillId="25" borderId="0" applyNumberFormat="0" applyBorder="0" applyAlignment="0" applyProtection="0"/>
    <xf numFmtId="198" fontId="24" fillId="25" borderId="0" applyNumberFormat="0" applyBorder="0" applyAlignment="0" applyProtection="0"/>
    <xf numFmtId="281" fontId="24" fillId="108" borderId="0" applyNumberFormat="0" applyBorder="0" applyAlignment="0" applyProtection="0"/>
    <xf numFmtId="198" fontId="24" fillId="26" borderId="0" applyNumberFormat="0" applyBorder="0" applyAlignment="0" applyProtection="0"/>
    <xf numFmtId="281" fontId="24" fillId="26" borderId="0" applyNumberFormat="0" applyBorder="0" applyAlignment="0" applyProtection="0"/>
    <xf numFmtId="281" fontId="24" fillId="26" borderId="0" applyNumberFormat="0" applyBorder="0" applyAlignment="0" applyProtection="0"/>
    <xf numFmtId="0" fontId="24" fillId="30" borderId="0" applyNumberFormat="0" applyBorder="0" applyAlignment="0" applyProtection="0"/>
    <xf numFmtId="0" fontId="24" fillId="26" borderId="0" applyNumberFormat="0" applyBorder="0" applyAlignment="0" applyProtection="0"/>
    <xf numFmtId="198" fontId="24" fillId="30" borderId="0" applyNumberFormat="0" applyBorder="0" applyAlignment="0" applyProtection="0"/>
    <xf numFmtId="281" fontId="24" fillId="30" borderId="0" applyNumberFormat="0" applyBorder="0" applyAlignment="0" applyProtection="0"/>
    <xf numFmtId="281"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281" fontId="24" fillId="30" borderId="0" applyNumberFormat="0" applyBorder="0" applyAlignment="0" applyProtection="0"/>
    <xf numFmtId="281" fontId="24" fillId="26"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281" fontId="24" fillId="30" borderId="0" applyNumberFormat="0" applyBorder="0" applyAlignment="0" applyProtection="0"/>
    <xf numFmtId="281" fontId="24" fillId="26" borderId="0" applyNumberFormat="0" applyBorder="0" applyAlignment="0" applyProtection="0"/>
    <xf numFmtId="198" fontId="24" fillId="26" borderId="0" applyNumberFormat="0" applyBorder="0" applyAlignment="0" applyProtection="0"/>
    <xf numFmtId="281" fontId="24" fillId="30" borderId="0" applyNumberFormat="0" applyBorder="0" applyAlignment="0" applyProtection="0"/>
    <xf numFmtId="198" fontId="25" fillId="27" borderId="0" applyNumberFormat="0" applyBorder="0" applyAlignment="0" applyProtection="0"/>
    <xf numFmtId="281" fontId="25" fillId="27" borderId="0" applyNumberFormat="0" applyBorder="0" applyAlignment="0" applyProtection="0"/>
    <xf numFmtId="281" fontId="25" fillId="27"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198" fontId="25" fillId="26" borderId="0" applyNumberFormat="0" applyBorder="0" applyAlignment="0" applyProtection="0"/>
    <xf numFmtId="281" fontId="25" fillId="26" borderId="0" applyNumberFormat="0" applyBorder="0" applyAlignment="0" applyProtection="0"/>
    <xf numFmtId="281"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281" fontId="25" fillId="26"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0" fontId="25" fillId="26" borderId="0" applyNumberFormat="0" applyBorder="0" applyAlignment="0" applyProtection="0"/>
    <xf numFmtId="281" fontId="25" fillId="26" borderId="0" applyNumberFormat="0" applyBorder="0" applyAlignment="0" applyProtection="0"/>
    <xf numFmtId="281" fontId="25" fillId="27" borderId="0" applyNumberFormat="0" applyBorder="0" applyAlignment="0" applyProtection="0"/>
    <xf numFmtId="198" fontId="25" fillId="27" borderId="0" applyNumberFormat="0" applyBorder="0" applyAlignment="0" applyProtection="0"/>
    <xf numFmtId="281" fontId="25" fillId="26" borderId="0" applyNumberFormat="0" applyBorder="0" applyAlignment="0" applyProtection="0"/>
    <xf numFmtId="281" fontId="23" fillId="28"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3" fillId="28" borderId="0" applyNumberFormat="0" applyBorder="0" applyAlignment="0" applyProtection="0"/>
    <xf numFmtId="281" fontId="23" fillId="28" borderId="0" applyNumberFormat="0" applyBorder="0" applyAlignment="0" applyProtection="0"/>
    <xf numFmtId="0" fontId="23" fillId="28" borderId="0" applyNumberFormat="0" applyBorder="0" applyAlignment="0" applyProtection="0"/>
    <xf numFmtId="281" fontId="23" fillId="28" borderId="0" applyNumberFormat="0" applyBorder="0" applyAlignment="0" applyProtection="0"/>
    <xf numFmtId="281" fontId="25" fillId="82" borderId="0" applyNumberFormat="0" applyBorder="0" applyAlignment="0" applyProtection="0"/>
    <xf numFmtId="281" fontId="23" fillId="28" borderId="0" applyNumberFormat="0" applyBorder="0" applyAlignment="0" applyProtection="0"/>
    <xf numFmtId="0" fontId="335" fillId="173" borderId="0" applyNumberFormat="0" applyBorder="0" applyAlignment="0" applyProtection="0"/>
    <xf numFmtId="0" fontId="335" fillId="173" borderId="0" applyNumberFormat="0" applyBorder="0" applyAlignment="0" applyProtection="0"/>
    <xf numFmtId="0" fontId="335" fillId="173" borderId="0" applyNumberFormat="0" applyBorder="0" applyAlignment="0" applyProtection="0"/>
    <xf numFmtId="0" fontId="335" fillId="173" borderId="0" applyNumberFormat="0" applyBorder="0" applyAlignment="0" applyProtection="0"/>
    <xf numFmtId="0" fontId="335" fillId="173" borderId="0" applyNumberFormat="0" applyBorder="0" applyAlignment="0" applyProtection="0"/>
    <xf numFmtId="0" fontId="335" fillId="173" borderId="0" applyNumberFormat="0" applyBorder="0" applyAlignment="0" applyProtection="0"/>
    <xf numFmtId="0" fontId="335" fillId="173" borderId="0" applyNumberFormat="0" applyBorder="0" applyAlignment="0" applyProtection="0"/>
    <xf numFmtId="0" fontId="335" fillId="173"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281" fontId="25" fillId="82" borderId="0" applyNumberFormat="0" applyBorder="0" applyAlignment="0" applyProtection="0"/>
    <xf numFmtId="198" fontId="25" fillId="82" borderId="0" applyNumberFormat="0" applyBorder="0" applyAlignment="0" applyProtection="0"/>
    <xf numFmtId="0" fontId="25" fillId="82"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0" fontId="23" fillId="28" borderId="0" applyNumberFormat="0" applyBorder="0" applyAlignment="0" applyProtection="0"/>
    <xf numFmtId="198" fontId="25" fillId="82"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0" fontId="25" fillId="82"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0" fontId="23" fillId="28" borderId="0" applyNumberFormat="0" applyBorder="0" applyAlignment="0" applyProtection="0"/>
    <xf numFmtId="281" fontId="25" fillId="82" borderId="0" applyNumberFormat="0" applyBorder="0" applyAlignment="0" applyProtection="0"/>
    <xf numFmtId="281" fontId="25" fillId="82" borderId="0" applyNumberFormat="0" applyBorder="0" applyAlignment="0" applyProtection="0"/>
    <xf numFmtId="0" fontId="23" fillId="28"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281" fontId="25" fillId="82" borderId="0" applyNumberFormat="0" applyBorder="0" applyAlignment="0" applyProtection="0"/>
    <xf numFmtId="0" fontId="3" fillId="0" borderId="0"/>
    <xf numFmtId="281" fontId="25" fillId="82" borderId="0" applyNumberFormat="0" applyBorder="0" applyAlignment="0" applyProtection="0"/>
    <xf numFmtId="281" fontId="25" fillId="82" borderId="0" applyNumberFormat="0" applyBorder="0" applyAlignment="0" applyProtection="0"/>
    <xf numFmtId="281" fontId="25" fillId="82" borderId="0" applyNumberFormat="0" applyBorder="0" applyAlignment="0" applyProtection="0"/>
    <xf numFmtId="281" fontId="25" fillId="82" borderId="0" applyNumberFormat="0" applyBorder="0" applyAlignment="0" applyProtection="0"/>
    <xf numFmtId="281" fontId="45" fillId="3" borderId="14">
      <alignment horizontal="center" vertical="center"/>
    </xf>
    <xf numFmtId="281" fontId="25" fillId="82" borderId="0" applyNumberFormat="0" applyBorder="0" applyAlignment="0" applyProtection="0"/>
    <xf numFmtId="281" fontId="25" fillId="82" borderId="0" applyNumberFormat="0" applyBorder="0" applyAlignment="0" applyProtection="0"/>
    <xf numFmtId="281" fontId="25" fillId="82" borderId="0" applyNumberFormat="0" applyBorder="0" applyAlignment="0" applyProtection="0"/>
    <xf numFmtId="281" fontId="262" fillId="11" borderId="41" applyNumberFormat="0" applyProtection="0">
      <alignment horizontal="left" vertical="top" indent="1"/>
    </xf>
    <xf numFmtId="281" fontId="25" fillId="82" borderId="0" applyNumberFormat="0" applyBorder="0" applyAlignment="0" applyProtection="0"/>
    <xf numFmtId="281" fontId="25" fillId="82" borderId="0" applyNumberFormat="0" applyBorder="0" applyAlignment="0" applyProtection="0"/>
    <xf numFmtId="0" fontId="23" fillId="28" borderId="0" applyNumberFormat="0" applyBorder="0" applyAlignment="0" applyProtection="0"/>
    <xf numFmtId="0" fontId="25" fillId="82" borderId="0" applyNumberFormat="0" applyBorder="0" applyAlignment="0" applyProtection="0"/>
    <xf numFmtId="281" fontId="4" fillId="13" borderId="17" applyNumberFormat="0" applyFont="0" applyAlignment="0" applyProtection="0"/>
    <xf numFmtId="281" fontId="25" fillId="82" borderId="0" applyNumberFormat="0" applyBorder="0" applyAlignment="0" applyProtection="0"/>
    <xf numFmtId="281" fontId="25" fillId="82" borderId="0" applyNumberFormat="0" applyBorder="0" applyAlignment="0" applyProtection="0"/>
    <xf numFmtId="281" fontId="25" fillId="82" borderId="0" applyNumberFormat="0" applyBorder="0" applyAlignment="0" applyProtection="0"/>
    <xf numFmtId="281"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281" fontId="23" fillId="28"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281" fontId="23" fillId="28"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281" fontId="23" fillId="28"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82" borderId="0" applyNumberFormat="0" applyBorder="0" applyAlignment="0" applyProtection="0"/>
    <xf numFmtId="281" fontId="25" fillId="82" borderId="0" applyNumberFormat="0" applyBorder="0" applyAlignment="0" applyProtection="0"/>
    <xf numFmtId="0" fontId="25" fillId="27" borderId="0" applyNumberFormat="0" applyBorder="0" applyAlignment="0" applyProtection="0"/>
    <xf numFmtId="198" fontId="24" fillId="29" borderId="0" applyNumberFormat="0" applyBorder="0" applyAlignment="0" applyProtection="0"/>
    <xf numFmtId="281" fontId="24" fillId="29" borderId="0" applyNumberFormat="0" applyBorder="0" applyAlignment="0" applyProtection="0"/>
    <xf numFmtId="281" fontId="24" fillId="29" borderId="0" applyNumberFormat="0" applyBorder="0" applyAlignment="0" applyProtection="0"/>
    <xf numFmtId="0" fontId="24" fillId="109" borderId="0" applyNumberFormat="0" applyBorder="0" applyAlignment="0" applyProtection="0"/>
    <xf numFmtId="0" fontId="24" fillId="29" borderId="0" applyNumberFormat="0" applyBorder="0" applyAlignment="0" applyProtection="0"/>
    <xf numFmtId="198" fontId="24" fillId="109" borderId="0" applyNumberFormat="0" applyBorder="0" applyAlignment="0" applyProtection="0"/>
    <xf numFmtId="281" fontId="24" fillId="109" borderId="0" applyNumberFormat="0" applyBorder="0" applyAlignment="0" applyProtection="0"/>
    <xf numFmtId="281" fontId="24" fillId="109" borderId="0" applyNumberFormat="0" applyBorder="0" applyAlignment="0" applyProtection="0"/>
    <xf numFmtId="0" fontId="24" fillId="109" borderId="0" applyNumberFormat="0" applyBorder="0" applyAlignment="0" applyProtection="0"/>
    <xf numFmtId="0" fontId="24" fillId="109" borderId="0" applyNumberFormat="0" applyBorder="0" applyAlignment="0" applyProtection="0"/>
    <xf numFmtId="281" fontId="24" fillId="109" borderId="0" applyNumberFormat="0" applyBorder="0" applyAlignment="0" applyProtection="0"/>
    <xf numFmtId="281" fontId="24" fillId="29" borderId="0" applyNumberFormat="0" applyBorder="0" applyAlignment="0" applyProtection="0"/>
    <xf numFmtId="0" fontId="24" fillId="29" borderId="0" applyNumberFormat="0" applyBorder="0" applyAlignment="0" applyProtection="0"/>
    <xf numFmtId="0" fontId="24" fillId="109" borderId="0" applyNumberFormat="0" applyBorder="0" applyAlignment="0" applyProtection="0"/>
    <xf numFmtId="281" fontId="24" fillId="109" borderId="0" applyNumberFormat="0" applyBorder="0" applyAlignment="0" applyProtection="0"/>
    <xf numFmtId="281" fontId="24" fillId="29" borderId="0" applyNumberFormat="0" applyBorder="0" applyAlignment="0" applyProtection="0"/>
    <xf numFmtId="198" fontId="24" fillId="29" borderId="0" applyNumberFormat="0" applyBorder="0" applyAlignment="0" applyProtection="0"/>
    <xf numFmtId="281" fontId="24" fillId="109" borderId="0" applyNumberFormat="0" applyBorder="0" applyAlignment="0" applyProtection="0"/>
    <xf numFmtId="198" fontId="24" fillId="30" borderId="0" applyNumberFormat="0" applyBorder="0" applyAlignment="0" applyProtection="0"/>
    <xf numFmtId="281" fontId="24" fillId="30" borderId="0" applyNumberFormat="0" applyBorder="0" applyAlignment="0" applyProtection="0"/>
    <xf numFmtId="281" fontId="24" fillId="30" borderId="0" applyNumberFormat="0" applyBorder="0" applyAlignment="0" applyProtection="0"/>
    <xf numFmtId="0" fontId="24" fillId="110" borderId="0" applyNumberFormat="0" applyBorder="0" applyAlignment="0" applyProtection="0"/>
    <xf numFmtId="0" fontId="24" fillId="30" borderId="0" applyNumberFormat="0" applyBorder="0" applyAlignment="0" applyProtection="0"/>
    <xf numFmtId="198" fontId="24" fillId="110" borderId="0" applyNumberFormat="0" applyBorder="0" applyAlignment="0" applyProtection="0"/>
    <xf numFmtId="281" fontId="24" fillId="110" borderId="0" applyNumberFormat="0" applyBorder="0" applyAlignment="0" applyProtection="0"/>
    <xf numFmtId="281" fontId="24" fillId="110" borderId="0" applyNumberFormat="0" applyBorder="0" applyAlignment="0" applyProtection="0"/>
    <xf numFmtId="0" fontId="24" fillId="110" borderId="0" applyNumberFormat="0" applyBorder="0" applyAlignment="0" applyProtection="0"/>
    <xf numFmtId="0" fontId="24" fillId="110" borderId="0" applyNumberFormat="0" applyBorder="0" applyAlignment="0" applyProtection="0"/>
    <xf numFmtId="281" fontId="24" fillId="110" borderId="0" applyNumberFormat="0" applyBorder="0" applyAlignment="0" applyProtection="0"/>
    <xf numFmtId="281" fontId="24" fillId="30" borderId="0" applyNumberFormat="0" applyBorder="0" applyAlignment="0" applyProtection="0"/>
    <xf numFmtId="0" fontId="24" fillId="30" borderId="0" applyNumberFormat="0" applyBorder="0" applyAlignment="0" applyProtection="0"/>
    <xf numFmtId="0" fontId="24" fillId="110" borderId="0" applyNumberFormat="0" applyBorder="0" applyAlignment="0" applyProtection="0"/>
    <xf numFmtId="281" fontId="24" fillId="110" borderId="0" applyNumberFormat="0" applyBorder="0" applyAlignment="0" applyProtection="0"/>
    <xf numFmtId="281" fontId="24" fillId="30" borderId="0" applyNumberFormat="0" applyBorder="0" applyAlignment="0" applyProtection="0"/>
    <xf numFmtId="198" fontId="24" fillId="30" borderId="0" applyNumberFormat="0" applyBorder="0" applyAlignment="0" applyProtection="0"/>
    <xf numFmtId="281" fontId="24" fillId="110" borderId="0" applyNumberFormat="0" applyBorder="0" applyAlignment="0" applyProtection="0"/>
    <xf numFmtId="198" fontId="25" fillId="31" borderId="0" applyNumberFormat="0" applyBorder="0" applyAlignment="0" applyProtection="0"/>
    <xf numFmtId="281" fontId="25" fillId="31" borderId="0" applyNumberFormat="0" applyBorder="0" applyAlignment="0" applyProtection="0"/>
    <xf numFmtId="281" fontId="25" fillId="31" borderId="0" applyNumberFormat="0" applyBorder="0" applyAlignment="0" applyProtection="0"/>
    <xf numFmtId="0" fontId="25" fillId="111" borderId="0" applyNumberFormat="0" applyBorder="0" applyAlignment="0" applyProtection="0"/>
    <xf numFmtId="0" fontId="25" fillId="31" borderId="0" applyNumberFormat="0" applyBorder="0" applyAlignment="0" applyProtection="0"/>
    <xf numFmtId="198" fontId="25" fillId="111" borderId="0" applyNumberFormat="0" applyBorder="0" applyAlignment="0" applyProtection="0"/>
    <xf numFmtId="281" fontId="25" fillId="111" borderId="0" applyNumberFormat="0" applyBorder="0" applyAlignment="0" applyProtection="0"/>
    <xf numFmtId="281" fontId="25" fillId="111" borderId="0" applyNumberFormat="0" applyBorder="0" applyAlignment="0" applyProtection="0"/>
    <xf numFmtId="0" fontId="25" fillId="111" borderId="0" applyNumberFormat="0" applyBorder="0" applyAlignment="0" applyProtection="0"/>
    <xf numFmtId="0" fontId="25" fillId="111" borderId="0" applyNumberFormat="0" applyBorder="0" applyAlignment="0" applyProtection="0"/>
    <xf numFmtId="281" fontId="25" fillId="111" borderId="0" applyNumberFormat="0" applyBorder="0" applyAlignment="0" applyProtection="0"/>
    <xf numFmtId="281" fontId="25" fillId="31" borderId="0" applyNumberFormat="0" applyBorder="0" applyAlignment="0" applyProtection="0"/>
    <xf numFmtId="0" fontId="25" fillId="31" borderId="0" applyNumberFormat="0" applyBorder="0" applyAlignment="0" applyProtection="0"/>
    <xf numFmtId="0" fontId="25" fillId="111" borderId="0" applyNumberFormat="0" applyBorder="0" applyAlignment="0" applyProtection="0"/>
    <xf numFmtId="281" fontId="25" fillId="111" borderId="0" applyNumberFormat="0" applyBorder="0" applyAlignment="0" applyProtection="0"/>
    <xf numFmtId="281" fontId="25" fillId="31" borderId="0" applyNumberFormat="0" applyBorder="0" applyAlignment="0" applyProtection="0"/>
    <xf numFmtId="198" fontId="25" fillId="31" borderId="0" applyNumberFormat="0" applyBorder="0" applyAlignment="0" applyProtection="0"/>
    <xf numFmtId="281" fontId="25" fillId="111" borderId="0" applyNumberFormat="0" applyBorder="0" applyAlignment="0" applyProtection="0"/>
    <xf numFmtId="281" fontId="23" fillId="18"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3" fillId="18" borderId="0" applyNumberFormat="0" applyBorder="0" applyAlignment="0" applyProtection="0"/>
    <xf numFmtId="281" fontId="23" fillId="18" borderId="0" applyNumberFormat="0" applyBorder="0" applyAlignment="0" applyProtection="0"/>
    <xf numFmtId="0" fontId="23" fillId="18" borderId="0" applyNumberFormat="0" applyBorder="0" applyAlignment="0" applyProtection="0"/>
    <xf numFmtId="281" fontId="23" fillId="18" borderId="0" applyNumberFormat="0" applyBorder="0" applyAlignment="0" applyProtection="0"/>
    <xf numFmtId="0" fontId="25" fillId="103" borderId="0" applyNumberFormat="0" applyBorder="0" applyAlignment="0" applyProtection="0"/>
    <xf numFmtId="281" fontId="25" fillId="103" borderId="0" applyNumberFormat="0" applyBorder="0" applyAlignment="0" applyProtection="0"/>
    <xf numFmtId="281" fontId="23" fillId="18" borderId="0" applyNumberFormat="0" applyBorder="0" applyAlignment="0" applyProtection="0"/>
    <xf numFmtId="0" fontId="25" fillId="103" borderId="0" applyNumberFormat="0" applyBorder="0" applyAlignment="0" applyProtection="0"/>
    <xf numFmtId="281" fontId="25" fillId="103" borderId="0" applyNumberFormat="0" applyBorder="0" applyAlignment="0" applyProtection="0"/>
    <xf numFmtId="0" fontId="25" fillId="103" borderId="0" applyNumberFormat="0" applyBorder="0" applyAlignment="0" applyProtection="0"/>
    <xf numFmtId="281" fontId="25" fillId="103" borderId="0" applyNumberFormat="0" applyBorder="0" applyAlignment="0" applyProtection="0"/>
    <xf numFmtId="0" fontId="25" fillId="103" borderId="0" applyNumberFormat="0" applyBorder="0" applyAlignment="0" applyProtection="0"/>
    <xf numFmtId="281" fontId="25" fillId="103" borderId="0" applyNumberFormat="0" applyBorder="0" applyAlignment="0" applyProtection="0"/>
    <xf numFmtId="0" fontId="25" fillId="103" borderId="0" applyNumberFormat="0" applyBorder="0" applyAlignment="0" applyProtection="0"/>
    <xf numFmtId="281" fontId="25" fillId="103" borderId="0" applyNumberFormat="0" applyBorder="0" applyAlignment="0" applyProtection="0"/>
    <xf numFmtId="0" fontId="25" fillId="103" borderId="0" applyNumberFormat="0" applyBorder="0" applyAlignment="0" applyProtection="0"/>
    <xf numFmtId="281" fontId="25" fillId="103" borderId="0" applyNumberFormat="0" applyBorder="0" applyAlignment="0" applyProtection="0"/>
    <xf numFmtId="0" fontId="25" fillId="103" borderId="0" applyNumberFormat="0" applyBorder="0" applyAlignment="0" applyProtection="0"/>
    <xf numFmtId="281" fontId="25" fillId="103" borderId="0" applyNumberFormat="0" applyBorder="0" applyAlignment="0" applyProtection="0"/>
    <xf numFmtId="0" fontId="25" fillId="103" borderId="0" applyNumberFormat="0" applyBorder="0" applyAlignment="0" applyProtection="0"/>
    <xf numFmtId="281" fontId="25" fillId="103" borderId="0" applyNumberFormat="0" applyBorder="0" applyAlignment="0" applyProtection="0"/>
    <xf numFmtId="0" fontId="25" fillId="103" borderId="0" applyNumberFormat="0" applyBorder="0" applyAlignment="0" applyProtection="0"/>
    <xf numFmtId="281" fontId="25" fillId="103" borderId="0" applyNumberFormat="0" applyBorder="0" applyAlignment="0" applyProtection="0"/>
    <xf numFmtId="0" fontId="25" fillId="103" borderId="0" applyNumberFormat="0" applyBorder="0" applyAlignment="0" applyProtection="0"/>
    <xf numFmtId="281" fontId="25" fillId="103"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281" fontId="23" fillId="18"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103" borderId="0" applyNumberFormat="0" applyBorder="0" applyAlignment="0" applyProtection="0"/>
    <xf numFmtId="281" fontId="25" fillId="103" borderId="0" applyNumberFormat="0" applyBorder="0" applyAlignment="0" applyProtection="0"/>
    <xf numFmtId="0" fontId="25" fillId="103" borderId="0" applyNumberFormat="0" applyBorder="0" applyAlignment="0" applyProtection="0"/>
    <xf numFmtId="0" fontId="335" fillId="177" borderId="0" applyNumberFormat="0" applyBorder="0" applyAlignment="0" applyProtection="0"/>
    <xf numFmtId="0" fontId="25" fillId="103" borderId="0" applyNumberFormat="0" applyBorder="0" applyAlignment="0" applyProtection="0"/>
    <xf numFmtId="0" fontId="335" fillId="177" borderId="0" applyNumberFormat="0" applyBorder="0" applyAlignment="0" applyProtection="0"/>
    <xf numFmtId="0" fontId="25" fillId="103" borderId="0" applyNumberFormat="0" applyBorder="0" applyAlignment="0" applyProtection="0"/>
    <xf numFmtId="0" fontId="335" fillId="177" borderId="0" applyNumberFormat="0" applyBorder="0" applyAlignment="0" applyProtection="0"/>
    <xf numFmtId="0" fontId="335" fillId="177" borderId="0" applyNumberFormat="0" applyBorder="0" applyAlignment="0" applyProtection="0"/>
    <xf numFmtId="0" fontId="335" fillId="177" borderId="0" applyNumberFormat="0" applyBorder="0" applyAlignment="0" applyProtection="0"/>
    <xf numFmtId="0" fontId="335" fillId="177" borderId="0" applyNumberFormat="0" applyBorder="0" applyAlignment="0" applyProtection="0"/>
    <xf numFmtId="0" fontId="335" fillId="17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0" fontId="335" fillId="177" borderId="0" applyNumberFormat="0" applyBorder="0" applyAlignment="0" applyProtection="0"/>
    <xf numFmtId="0" fontId="25" fillId="103" borderId="0" applyNumberFormat="0" applyBorder="0" applyAlignment="0" applyProtection="0"/>
    <xf numFmtId="0" fontId="25" fillId="103"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198" fontId="25" fillId="27"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198" fontId="25" fillId="103" borderId="0" applyNumberFormat="0" applyBorder="0" applyAlignment="0" applyProtection="0"/>
    <xf numFmtId="281" fontId="25" fillId="27" borderId="0" applyNumberFormat="0" applyBorder="0" applyAlignment="0" applyProtection="0"/>
    <xf numFmtId="281" fontId="25" fillId="103" borderId="0" applyNumberFormat="0" applyBorder="0" applyAlignment="0" applyProtection="0"/>
    <xf numFmtId="0" fontId="23" fillId="18" borderId="0" applyNumberFormat="0" applyBorder="0" applyAlignment="0" applyProtection="0"/>
    <xf numFmtId="0" fontId="25" fillId="103"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103"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103"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3" fillId="18" borderId="0" applyNumberFormat="0" applyBorder="0" applyAlignment="0" applyProtection="0"/>
    <xf numFmtId="281" fontId="25" fillId="27" borderId="0" applyNumberFormat="0" applyBorder="0" applyAlignment="0" applyProtection="0"/>
    <xf numFmtId="281" fontId="25" fillId="27" borderId="0" applyNumberFormat="0" applyBorder="0" applyAlignment="0" applyProtection="0"/>
    <xf numFmtId="281" fontId="25" fillId="27" borderId="0" applyNumberFormat="0" applyBorder="0" applyAlignment="0" applyProtection="0"/>
    <xf numFmtId="0" fontId="23" fillId="18"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0" fontId="25" fillId="103"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281" fontId="25" fillId="27" borderId="0" applyNumberFormat="0" applyBorder="0" applyAlignment="0" applyProtection="0"/>
    <xf numFmtId="0" fontId="23" fillId="18"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198"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281" fontId="25" fillId="27" borderId="0" applyNumberFormat="0" applyBorder="0" applyAlignment="0" applyProtection="0"/>
    <xf numFmtId="198"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281" fontId="23" fillId="18"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281" fontId="23" fillId="18"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281" fontId="23" fillId="18"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27" borderId="0" applyNumberFormat="0" applyBorder="0" applyAlignment="0" applyProtection="0"/>
    <xf numFmtId="281" fontId="25" fillId="27" borderId="0" applyNumberFormat="0" applyBorder="0" applyAlignment="0" applyProtection="0"/>
    <xf numFmtId="0" fontId="25" fillId="83" borderId="0" applyNumberFormat="0" applyBorder="0" applyAlignment="0" applyProtection="0"/>
    <xf numFmtId="198" fontId="24" fillId="30" borderId="0" applyNumberFormat="0" applyBorder="0" applyAlignment="0" applyProtection="0"/>
    <xf numFmtId="281" fontId="24" fillId="30" borderId="0" applyNumberFormat="0" applyBorder="0" applyAlignment="0" applyProtection="0"/>
    <xf numFmtId="281" fontId="24" fillId="30" borderId="0" applyNumberFormat="0" applyBorder="0" applyAlignment="0" applyProtection="0"/>
    <xf numFmtId="0" fontId="24" fillId="108" borderId="0" applyNumberFormat="0" applyBorder="0" applyAlignment="0" applyProtection="0"/>
    <xf numFmtId="0" fontId="24" fillId="30" borderId="0" applyNumberFormat="0" applyBorder="0" applyAlignment="0" applyProtection="0"/>
    <xf numFmtId="198" fontId="24" fillId="108" borderId="0" applyNumberFormat="0" applyBorder="0" applyAlignment="0" applyProtection="0"/>
    <xf numFmtId="281" fontId="24" fillId="108" borderId="0" applyNumberFormat="0" applyBorder="0" applyAlignment="0" applyProtection="0"/>
    <xf numFmtId="281" fontId="24" fillId="108" borderId="0" applyNumberFormat="0" applyBorder="0" applyAlignment="0" applyProtection="0"/>
    <xf numFmtId="0" fontId="24" fillId="108" borderId="0" applyNumberFormat="0" applyBorder="0" applyAlignment="0" applyProtection="0"/>
    <xf numFmtId="0" fontId="24" fillId="108" borderId="0" applyNumberFormat="0" applyBorder="0" applyAlignment="0" applyProtection="0"/>
    <xf numFmtId="281" fontId="24" fillId="108" borderId="0" applyNumberFormat="0" applyBorder="0" applyAlignment="0" applyProtection="0"/>
    <xf numFmtId="281" fontId="24" fillId="30" borderId="0" applyNumberFormat="0" applyBorder="0" applyAlignment="0" applyProtection="0"/>
    <xf numFmtId="0" fontId="24" fillId="30" borderId="0" applyNumberFormat="0" applyBorder="0" applyAlignment="0" applyProtection="0"/>
    <xf numFmtId="0" fontId="24" fillId="108" borderId="0" applyNumberFormat="0" applyBorder="0" applyAlignment="0" applyProtection="0"/>
    <xf numFmtId="281" fontId="24" fillId="108" borderId="0" applyNumberFormat="0" applyBorder="0" applyAlignment="0" applyProtection="0"/>
    <xf numFmtId="281" fontId="24" fillId="30" borderId="0" applyNumberFormat="0" applyBorder="0" applyAlignment="0" applyProtection="0"/>
    <xf numFmtId="198" fontId="24" fillId="30" borderId="0" applyNumberFormat="0" applyBorder="0" applyAlignment="0" applyProtection="0"/>
    <xf numFmtId="281" fontId="24" fillId="108" borderId="0" applyNumberFormat="0" applyBorder="0" applyAlignment="0" applyProtection="0"/>
    <xf numFmtId="198" fontId="24" fillId="31" borderId="0" applyNumberFormat="0" applyBorder="0" applyAlignment="0" applyProtection="0"/>
    <xf numFmtId="281" fontId="24" fillId="31" borderId="0" applyNumberFormat="0" applyBorder="0" applyAlignment="0" applyProtection="0"/>
    <xf numFmtId="281" fontId="24" fillId="31"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198"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4" fillId="31" borderId="0" applyNumberFormat="0" applyBorder="0" applyAlignment="0" applyProtection="0"/>
    <xf numFmtId="0" fontId="24" fillId="31"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4" fillId="31" borderId="0" applyNumberFormat="0" applyBorder="0" applyAlignment="0" applyProtection="0"/>
    <xf numFmtId="198" fontId="24" fillId="31" borderId="0" applyNumberFormat="0" applyBorder="0" applyAlignment="0" applyProtection="0"/>
    <xf numFmtId="281" fontId="24" fillId="27" borderId="0" applyNumberFormat="0" applyBorder="0" applyAlignment="0" applyProtection="0"/>
    <xf numFmtId="198" fontId="25" fillId="31" borderId="0" applyNumberFormat="0" applyBorder="0" applyAlignment="0" applyProtection="0"/>
    <xf numFmtId="281" fontId="25" fillId="31" borderId="0" applyNumberFormat="0" applyBorder="0" applyAlignment="0" applyProtection="0"/>
    <xf numFmtId="281" fontId="25" fillId="31"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198" fontId="25" fillId="30" borderId="0" applyNumberFormat="0" applyBorder="0" applyAlignment="0" applyProtection="0"/>
    <xf numFmtId="281" fontId="25" fillId="30" borderId="0" applyNumberFormat="0" applyBorder="0" applyAlignment="0" applyProtection="0"/>
    <xf numFmtId="281"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281" fontId="25" fillId="30" borderId="0" applyNumberFormat="0" applyBorder="0" applyAlignment="0" applyProtection="0"/>
    <xf numFmtId="281" fontId="25" fillId="31" borderId="0" applyNumberFormat="0" applyBorder="0" applyAlignment="0" applyProtection="0"/>
    <xf numFmtId="0" fontId="25" fillId="31" borderId="0" applyNumberFormat="0" applyBorder="0" applyAlignment="0" applyProtection="0"/>
    <xf numFmtId="0" fontId="25" fillId="30" borderId="0" applyNumberFormat="0" applyBorder="0" applyAlignment="0" applyProtection="0"/>
    <xf numFmtId="281" fontId="25" fillId="30" borderId="0" applyNumberFormat="0" applyBorder="0" applyAlignment="0" applyProtection="0"/>
    <xf numFmtId="281" fontId="25" fillId="31" borderId="0" applyNumberFormat="0" applyBorder="0" applyAlignment="0" applyProtection="0"/>
    <xf numFmtId="198" fontId="25" fillId="31" borderId="0" applyNumberFormat="0" applyBorder="0" applyAlignment="0" applyProtection="0"/>
    <xf numFmtId="281" fontId="25" fillId="30" borderId="0" applyNumberFormat="0" applyBorder="0" applyAlignment="0" applyProtection="0"/>
    <xf numFmtId="281" fontId="23" fillId="32"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3" fillId="32" borderId="0" applyNumberFormat="0" applyBorder="0" applyAlignment="0" applyProtection="0"/>
    <xf numFmtId="281" fontId="23" fillId="32" borderId="0" applyNumberFormat="0" applyBorder="0" applyAlignment="0" applyProtection="0"/>
    <xf numFmtId="0" fontId="23" fillId="32" borderId="0" applyNumberFormat="0" applyBorder="0" applyAlignment="0" applyProtection="0"/>
    <xf numFmtId="281" fontId="23" fillId="32" borderId="0" applyNumberFormat="0" applyBorder="0" applyAlignment="0" applyProtection="0"/>
    <xf numFmtId="0" fontId="25" fillId="104" borderId="0" applyNumberFormat="0" applyBorder="0" applyAlignment="0" applyProtection="0"/>
    <xf numFmtId="281" fontId="25" fillId="104" borderId="0" applyNumberFormat="0" applyBorder="0" applyAlignment="0" applyProtection="0"/>
    <xf numFmtId="281" fontId="23" fillId="32" borderId="0" applyNumberFormat="0" applyBorder="0" applyAlignment="0" applyProtection="0"/>
    <xf numFmtId="0" fontId="25" fillId="104" borderId="0" applyNumberFormat="0" applyBorder="0" applyAlignment="0" applyProtection="0"/>
    <xf numFmtId="281" fontId="25" fillId="104" borderId="0" applyNumberFormat="0" applyBorder="0" applyAlignment="0" applyProtection="0"/>
    <xf numFmtId="0" fontId="25" fillId="104" borderId="0" applyNumberFormat="0" applyBorder="0" applyAlignment="0" applyProtection="0"/>
    <xf numFmtId="281" fontId="25" fillId="104" borderId="0" applyNumberFormat="0" applyBorder="0" applyAlignment="0" applyProtection="0"/>
    <xf numFmtId="0" fontId="25" fillId="104" borderId="0" applyNumberFormat="0" applyBorder="0" applyAlignment="0" applyProtection="0"/>
    <xf numFmtId="281" fontId="25" fillId="104" borderId="0" applyNumberFormat="0" applyBorder="0" applyAlignment="0" applyProtection="0"/>
    <xf numFmtId="0" fontId="25" fillId="104" borderId="0" applyNumberFormat="0" applyBorder="0" applyAlignment="0" applyProtection="0"/>
    <xf numFmtId="281" fontId="25" fillId="104" borderId="0" applyNumberFormat="0" applyBorder="0" applyAlignment="0" applyProtection="0"/>
    <xf numFmtId="0" fontId="25" fillId="104" borderId="0" applyNumberFormat="0" applyBorder="0" applyAlignment="0" applyProtection="0"/>
    <xf numFmtId="281" fontId="25" fillId="104" borderId="0" applyNumberFormat="0" applyBorder="0" applyAlignment="0" applyProtection="0"/>
    <xf numFmtId="0" fontId="25" fillId="104" borderId="0" applyNumberFormat="0" applyBorder="0" applyAlignment="0" applyProtection="0"/>
    <xf numFmtId="281" fontId="25" fillId="104" borderId="0" applyNumberFormat="0" applyBorder="0" applyAlignment="0" applyProtection="0"/>
    <xf numFmtId="0" fontId="25" fillId="104" borderId="0" applyNumberFormat="0" applyBorder="0" applyAlignment="0" applyProtection="0"/>
    <xf numFmtId="281" fontId="25" fillId="104" borderId="0" applyNumberFormat="0" applyBorder="0" applyAlignment="0" applyProtection="0"/>
    <xf numFmtId="0" fontId="25" fillId="104" borderId="0" applyNumberFormat="0" applyBorder="0" applyAlignment="0" applyProtection="0"/>
    <xf numFmtId="281" fontId="25" fillId="104" borderId="0" applyNumberFormat="0" applyBorder="0" applyAlignment="0" applyProtection="0"/>
    <xf numFmtId="0" fontId="25" fillId="104" borderId="0" applyNumberFormat="0" applyBorder="0" applyAlignment="0" applyProtection="0"/>
    <xf numFmtId="281" fontId="25" fillId="104"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281" fontId="23" fillId="32"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104" borderId="0" applyNumberFormat="0" applyBorder="0" applyAlignment="0" applyProtection="0"/>
    <xf numFmtId="281" fontId="25" fillId="104" borderId="0" applyNumberFormat="0" applyBorder="0" applyAlignment="0" applyProtection="0"/>
    <xf numFmtId="0" fontId="25" fillId="104" borderId="0" applyNumberFormat="0" applyBorder="0" applyAlignment="0" applyProtection="0"/>
    <xf numFmtId="0" fontId="335" fillId="181" borderId="0" applyNumberFormat="0" applyBorder="0" applyAlignment="0" applyProtection="0"/>
    <xf numFmtId="0" fontId="25" fillId="104" borderId="0" applyNumberFormat="0" applyBorder="0" applyAlignment="0" applyProtection="0"/>
    <xf numFmtId="0" fontId="335" fillId="181" borderId="0" applyNumberFormat="0" applyBorder="0" applyAlignment="0" applyProtection="0"/>
    <xf numFmtId="0" fontId="25" fillId="104" borderId="0" applyNumberFormat="0" applyBorder="0" applyAlignment="0" applyProtection="0"/>
    <xf numFmtId="0" fontId="335" fillId="181" borderId="0" applyNumberFormat="0" applyBorder="0" applyAlignment="0" applyProtection="0"/>
    <xf numFmtId="0" fontId="335" fillId="181" borderId="0" applyNumberFormat="0" applyBorder="0" applyAlignment="0" applyProtection="0"/>
    <xf numFmtId="0" fontId="335" fillId="181" borderId="0" applyNumberFormat="0" applyBorder="0" applyAlignment="0" applyProtection="0"/>
    <xf numFmtId="0" fontId="335" fillId="181" borderId="0" applyNumberFormat="0" applyBorder="0" applyAlignment="0" applyProtection="0"/>
    <xf numFmtId="0" fontId="335" fillId="181"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0" fontId="335" fillId="181" borderId="0" applyNumberFormat="0" applyBorder="0" applyAlignment="0" applyProtection="0"/>
    <xf numFmtId="0" fontId="25" fillId="104" borderId="0" applyNumberFormat="0" applyBorder="0" applyAlignment="0" applyProtection="0"/>
    <xf numFmtId="0" fontId="25" fillId="104"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198" fontId="25" fillId="83"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198" fontId="25" fillId="104" borderId="0" applyNumberFormat="0" applyBorder="0" applyAlignment="0" applyProtection="0"/>
    <xf numFmtId="281" fontId="25" fillId="83" borderId="0" applyNumberFormat="0" applyBorder="0" applyAlignment="0" applyProtection="0"/>
    <xf numFmtId="0" fontId="23" fillId="32" borderId="0" applyNumberFormat="0" applyBorder="0" applyAlignment="0" applyProtection="0"/>
    <xf numFmtId="0" fontId="25" fillId="104"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104"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104"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3" fillId="32" borderId="0" applyNumberFormat="0" applyBorder="0" applyAlignment="0" applyProtection="0"/>
    <xf numFmtId="281" fontId="25" fillId="83" borderId="0" applyNumberFormat="0" applyBorder="0" applyAlignment="0" applyProtection="0"/>
    <xf numFmtId="281" fontId="25" fillId="83" borderId="0" applyNumberFormat="0" applyBorder="0" applyAlignment="0" applyProtection="0"/>
    <xf numFmtId="281" fontId="25" fillId="83" borderId="0" applyNumberFormat="0" applyBorder="0" applyAlignment="0" applyProtection="0"/>
    <xf numFmtId="0" fontId="23" fillId="32"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0" fontId="25" fillId="104"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281" fontId="25" fillId="83" borderId="0" applyNumberFormat="0" applyBorder="0" applyAlignment="0" applyProtection="0"/>
    <xf numFmtId="0" fontId="23" fillId="32" borderId="0" applyNumberFormat="0" applyBorder="0" applyAlignment="0" applyProtection="0"/>
    <xf numFmtId="0"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198"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281" fontId="25" fillId="83" borderId="0" applyNumberFormat="0" applyBorder="0" applyAlignment="0" applyProtection="0"/>
    <xf numFmtId="198"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281" fontId="23" fillId="32"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281" fontId="23" fillId="32"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281" fontId="23" fillId="32"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3" borderId="0" applyNumberFormat="0" applyBorder="0" applyAlignment="0" applyProtection="0"/>
    <xf numFmtId="281" fontId="25" fillId="83" borderId="0" applyNumberFormat="0" applyBorder="0" applyAlignment="0" applyProtection="0"/>
    <xf numFmtId="0" fontId="25" fillId="84" borderId="0" applyNumberFormat="0" applyBorder="0" applyAlignment="0" applyProtection="0"/>
    <xf numFmtId="198" fontId="24" fillId="21" borderId="0" applyNumberFormat="0" applyBorder="0" applyAlignment="0" applyProtection="0"/>
    <xf numFmtId="281" fontId="24" fillId="21" borderId="0" applyNumberFormat="0" applyBorder="0" applyAlignment="0" applyProtection="0"/>
    <xf numFmtId="281" fontId="24" fillId="21" borderId="0" applyNumberFormat="0" applyBorder="0" applyAlignment="0" applyProtection="0"/>
    <xf numFmtId="0" fontId="24" fillId="29" borderId="0" applyNumberFormat="0" applyBorder="0" applyAlignment="0" applyProtection="0"/>
    <xf numFmtId="0" fontId="24" fillId="21" borderId="0" applyNumberFormat="0" applyBorder="0" applyAlignment="0" applyProtection="0"/>
    <xf numFmtId="198" fontId="24" fillId="29" borderId="0" applyNumberFormat="0" applyBorder="0" applyAlignment="0" applyProtection="0"/>
    <xf numFmtId="281" fontId="24" fillId="29" borderId="0" applyNumberFormat="0" applyBorder="0" applyAlignment="0" applyProtection="0"/>
    <xf numFmtId="281"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281" fontId="24" fillId="29" borderId="0" applyNumberFormat="0" applyBorder="0" applyAlignment="0" applyProtection="0"/>
    <xf numFmtId="281" fontId="24" fillId="21" borderId="0" applyNumberFormat="0" applyBorder="0" applyAlignment="0" applyProtection="0"/>
    <xf numFmtId="0" fontId="24" fillId="21" borderId="0" applyNumberFormat="0" applyBorder="0" applyAlignment="0" applyProtection="0"/>
    <xf numFmtId="0" fontId="24" fillId="29" borderId="0" applyNumberFormat="0" applyBorder="0" applyAlignment="0" applyProtection="0"/>
    <xf numFmtId="281" fontId="24" fillId="29" borderId="0" applyNumberFormat="0" applyBorder="0" applyAlignment="0" applyProtection="0"/>
    <xf numFmtId="281" fontId="24" fillId="21" borderId="0" applyNumberFormat="0" applyBorder="0" applyAlignment="0" applyProtection="0"/>
    <xf numFmtId="198" fontId="24" fillId="21" borderId="0" applyNumberFormat="0" applyBorder="0" applyAlignment="0" applyProtection="0"/>
    <xf numFmtId="281" fontId="24" fillId="29" borderId="0" applyNumberFormat="0" applyBorder="0" applyAlignment="0" applyProtection="0"/>
    <xf numFmtId="281" fontId="24" fillId="22" borderId="0" applyNumberFormat="0" applyBorder="0" applyAlignment="0" applyProtection="0"/>
    <xf numFmtId="198" fontId="24" fillId="22" borderId="0" applyNumberFormat="0" applyBorder="0" applyAlignment="0" applyProtection="0"/>
    <xf numFmtId="198" fontId="25" fillId="22" borderId="0" applyNumberFormat="0" applyBorder="0" applyAlignment="0" applyProtection="0"/>
    <xf numFmtId="281" fontId="25" fillId="22" borderId="0" applyNumberFormat="0" applyBorder="0" applyAlignment="0" applyProtection="0"/>
    <xf numFmtId="281" fontId="25" fillId="22" borderId="0" applyNumberFormat="0" applyBorder="0" applyAlignment="0" applyProtection="0"/>
    <xf numFmtId="0" fontId="25" fillId="105" borderId="0" applyNumberFormat="0" applyBorder="0" applyAlignment="0" applyProtection="0"/>
    <xf numFmtId="0" fontId="25" fillId="22" borderId="0" applyNumberFormat="0" applyBorder="0" applyAlignment="0" applyProtection="0"/>
    <xf numFmtId="198" fontId="25" fillId="105" borderId="0" applyNumberFormat="0" applyBorder="0" applyAlignment="0" applyProtection="0"/>
    <xf numFmtId="281" fontId="25" fillId="105" borderId="0" applyNumberFormat="0" applyBorder="0" applyAlignment="0" applyProtection="0"/>
    <xf numFmtId="281" fontId="25" fillId="105" borderId="0" applyNumberFormat="0" applyBorder="0" applyAlignment="0" applyProtection="0"/>
    <xf numFmtId="0" fontId="25" fillId="105" borderId="0" applyNumberFormat="0" applyBorder="0" applyAlignment="0" applyProtection="0"/>
    <xf numFmtId="0" fontId="25" fillId="105" borderId="0" applyNumberFormat="0" applyBorder="0" applyAlignment="0" applyProtection="0"/>
    <xf numFmtId="281" fontId="25" fillId="105" borderId="0" applyNumberFormat="0" applyBorder="0" applyAlignment="0" applyProtection="0"/>
    <xf numFmtId="281" fontId="25" fillId="22" borderId="0" applyNumberFormat="0" applyBorder="0" applyAlignment="0" applyProtection="0"/>
    <xf numFmtId="0" fontId="25" fillId="22" borderId="0" applyNumberFormat="0" applyBorder="0" applyAlignment="0" applyProtection="0"/>
    <xf numFmtId="0" fontId="25" fillId="105" borderId="0" applyNumberFormat="0" applyBorder="0" applyAlignment="0" applyProtection="0"/>
    <xf numFmtId="281" fontId="25" fillId="105" borderId="0" applyNumberFormat="0" applyBorder="0" applyAlignment="0" applyProtection="0"/>
    <xf numFmtId="281" fontId="25" fillId="22" borderId="0" applyNumberFormat="0" applyBorder="0" applyAlignment="0" applyProtection="0"/>
    <xf numFmtId="198" fontId="25" fillId="22" borderId="0" applyNumberFormat="0" applyBorder="0" applyAlignment="0" applyProtection="0"/>
    <xf numFmtId="281" fontId="25" fillId="105" borderId="0" applyNumberFormat="0" applyBorder="0" applyAlignment="0" applyProtection="0"/>
    <xf numFmtId="281" fontId="23" fillId="33"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3" fillId="33" borderId="0" applyNumberFormat="0" applyBorder="0" applyAlignment="0" applyProtection="0"/>
    <xf numFmtId="281" fontId="23" fillId="33" borderId="0" applyNumberFormat="0" applyBorder="0" applyAlignment="0" applyProtection="0"/>
    <xf numFmtId="0" fontId="23" fillId="33" borderId="0" applyNumberFormat="0" applyBorder="0" applyAlignment="0" applyProtection="0"/>
    <xf numFmtId="281" fontId="23" fillId="33" borderId="0" applyNumberFormat="0" applyBorder="0" applyAlignment="0" applyProtection="0"/>
    <xf numFmtId="0" fontId="25" fillId="105" borderId="0" applyNumberFormat="0" applyBorder="0" applyAlignment="0" applyProtection="0"/>
    <xf numFmtId="281" fontId="25" fillId="105" borderId="0" applyNumberFormat="0" applyBorder="0" applyAlignment="0" applyProtection="0"/>
    <xf numFmtId="281" fontId="23" fillId="33" borderId="0" applyNumberFormat="0" applyBorder="0" applyAlignment="0" applyProtection="0"/>
    <xf numFmtId="0" fontId="25" fillId="105" borderId="0" applyNumberFormat="0" applyBorder="0" applyAlignment="0" applyProtection="0"/>
    <xf numFmtId="281" fontId="25" fillId="105" borderId="0" applyNumberFormat="0" applyBorder="0" applyAlignment="0" applyProtection="0"/>
    <xf numFmtId="0" fontId="25" fillId="105" borderId="0" applyNumberFormat="0" applyBorder="0" applyAlignment="0" applyProtection="0"/>
    <xf numFmtId="281" fontId="25" fillId="105" borderId="0" applyNumberFormat="0" applyBorder="0" applyAlignment="0" applyProtection="0"/>
    <xf numFmtId="0" fontId="25" fillId="105" borderId="0" applyNumberFormat="0" applyBorder="0" applyAlignment="0" applyProtection="0"/>
    <xf numFmtId="281" fontId="25" fillId="105" borderId="0" applyNumberFormat="0" applyBorder="0" applyAlignment="0" applyProtection="0"/>
    <xf numFmtId="0" fontId="25" fillId="105" borderId="0" applyNumberFormat="0" applyBorder="0" applyAlignment="0" applyProtection="0"/>
    <xf numFmtId="281" fontId="25" fillId="105" borderId="0" applyNumberFormat="0" applyBorder="0" applyAlignment="0" applyProtection="0"/>
    <xf numFmtId="0" fontId="25" fillId="105" borderId="0" applyNumberFormat="0" applyBorder="0" applyAlignment="0" applyProtection="0"/>
    <xf numFmtId="281" fontId="25" fillId="105" borderId="0" applyNumberFormat="0" applyBorder="0" applyAlignment="0" applyProtection="0"/>
    <xf numFmtId="0" fontId="25" fillId="105" borderId="0" applyNumberFormat="0" applyBorder="0" applyAlignment="0" applyProtection="0"/>
    <xf numFmtId="281" fontId="25" fillId="105" borderId="0" applyNumberFormat="0" applyBorder="0" applyAlignment="0" applyProtection="0"/>
    <xf numFmtId="0" fontId="25" fillId="105" borderId="0" applyNumberFormat="0" applyBorder="0" applyAlignment="0" applyProtection="0"/>
    <xf numFmtId="281" fontId="25" fillId="105" borderId="0" applyNumberFormat="0" applyBorder="0" applyAlignment="0" applyProtection="0"/>
    <xf numFmtId="0" fontId="25" fillId="105" borderId="0" applyNumberFormat="0" applyBorder="0" applyAlignment="0" applyProtection="0"/>
    <xf numFmtId="281" fontId="25" fillId="105" borderId="0" applyNumberFormat="0" applyBorder="0" applyAlignment="0" applyProtection="0"/>
    <xf numFmtId="0" fontId="25" fillId="105" borderId="0" applyNumberFormat="0" applyBorder="0" applyAlignment="0" applyProtection="0"/>
    <xf numFmtId="281" fontId="25" fillId="105"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281" fontId="23" fillId="33"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105" borderId="0" applyNumberFormat="0" applyBorder="0" applyAlignment="0" applyProtection="0"/>
    <xf numFmtId="281" fontId="25" fillId="105" borderId="0" applyNumberFormat="0" applyBorder="0" applyAlignment="0" applyProtection="0"/>
    <xf numFmtId="0" fontId="25" fillId="105" borderId="0" applyNumberFormat="0" applyBorder="0" applyAlignment="0" applyProtection="0"/>
    <xf numFmtId="0" fontId="335" fillId="185" borderId="0" applyNumberFormat="0" applyBorder="0" applyAlignment="0" applyProtection="0"/>
    <xf numFmtId="0" fontId="25" fillId="105" borderId="0" applyNumberFormat="0" applyBorder="0" applyAlignment="0" applyProtection="0"/>
    <xf numFmtId="0" fontId="335" fillId="185" borderId="0" applyNumberFormat="0" applyBorder="0" applyAlignment="0" applyProtection="0"/>
    <xf numFmtId="0" fontId="25" fillId="105" borderId="0" applyNumberFormat="0" applyBorder="0" applyAlignment="0" applyProtection="0"/>
    <xf numFmtId="0" fontId="335" fillId="185" borderId="0" applyNumberFormat="0" applyBorder="0" applyAlignment="0" applyProtection="0"/>
    <xf numFmtId="0" fontId="335" fillId="185" borderId="0" applyNumberFormat="0" applyBorder="0" applyAlignment="0" applyProtection="0"/>
    <xf numFmtId="0" fontId="335" fillId="185" borderId="0" applyNumberFormat="0" applyBorder="0" applyAlignment="0" applyProtection="0"/>
    <xf numFmtId="0" fontId="335" fillId="185" borderId="0" applyNumberFormat="0" applyBorder="0" applyAlignment="0" applyProtection="0"/>
    <xf numFmtId="0" fontId="335" fillId="185"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0" fontId="335" fillId="185" borderId="0" applyNumberFormat="0" applyBorder="0" applyAlignment="0" applyProtection="0"/>
    <xf numFmtId="0" fontId="25" fillId="105" borderId="0" applyNumberFormat="0" applyBorder="0" applyAlignment="0" applyProtection="0"/>
    <xf numFmtId="0" fontId="25" fillId="105"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198" fontId="25" fillId="84"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198" fontId="25" fillId="105" borderId="0" applyNumberFormat="0" applyBorder="0" applyAlignment="0" applyProtection="0"/>
    <xf numFmtId="281" fontId="25" fillId="84" borderId="0" applyNumberFormat="0" applyBorder="0" applyAlignment="0" applyProtection="0"/>
    <xf numFmtId="281" fontId="25" fillId="105" borderId="0" applyNumberFormat="0" applyBorder="0" applyAlignment="0" applyProtection="0"/>
    <xf numFmtId="0" fontId="23" fillId="33" borderId="0" applyNumberFormat="0" applyBorder="0" applyAlignment="0" applyProtection="0"/>
    <xf numFmtId="0" fontId="25" fillId="105"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105"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105"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3" fillId="33" borderId="0" applyNumberFormat="0" applyBorder="0" applyAlignment="0" applyProtection="0"/>
    <xf numFmtId="281" fontId="25" fillId="84" borderId="0" applyNumberFormat="0" applyBorder="0" applyAlignment="0" applyProtection="0"/>
    <xf numFmtId="281" fontId="25" fillId="84" borderId="0" applyNumberFormat="0" applyBorder="0" applyAlignment="0" applyProtection="0"/>
    <xf numFmtId="281" fontId="25" fillId="84" borderId="0" applyNumberFormat="0" applyBorder="0" applyAlignment="0" applyProtection="0"/>
    <xf numFmtId="0" fontId="23" fillId="33"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0" fontId="25" fillId="105"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281" fontId="25" fillId="84" borderId="0" applyNumberFormat="0" applyBorder="0" applyAlignment="0" applyProtection="0"/>
    <xf numFmtId="0" fontId="23" fillId="33"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198"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281" fontId="25" fillId="84" borderId="0" applyNumberFormat="0" applyBorder="0" applyAlignment="0" applyProtection="0"/>
    <xf numFmtId="198"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281" fontId="23" fillId="33"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281" fontId="23" fillId="33"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281" fontId="23" fillId="33"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4" borderId="0" applyNumberFormat="0" applyBorder="0" applyAlignment="0" applyProtection="0"/>
    <xf numFmtId="281" fontId="25" fillId="84" borderId="0" applyNumberFormat="0" applyBorder="0" applyAlignment="0" applyProtection="0"/>
    <xf numFmtId="0" fontId="25" fillId="85" borderId="0" applyNumberFormat="0" applyBorder="0" applyAlignment="0" applyProtection="0"/>
    <xf numFmtId="281" fontId="24" fillId="34" borderId="0" applyNumberFormat="0" applyBorder="0" applyAlignment="0" applyProtection="0"/>
    <xf numFmtId="198" fontId="24" fillId="34" borderId="0" applyNumberFormat="0" applyBorder="0" applyAlignment="0" applyProtection="0"/>
    <xf numFmtId="198" fontId="24" fillId="26" borderId="0" applyNumberFormat="0" applyBorder="0" applyAlignment="0" applyProtection="0"/>
    <xf numFmtId="281" fontId="24" fillId="26" borderId="0" applyNumberFormat="0" applyBorder="0" applyAlignment="0" applyProtection="0"/>
    <xf numFmtId="281" fontId="24" fillId="26" borderId="0" applyNumberFormat="0" applyBorder="0" applyAlignment="0" applyProtection="0"/>
    <xf numFmtId="0" fontId="24" fillId="35" borderId="0" applyNumberFormat="0" applyBorder="0" applyAlignment="0" applyProtection="0"/>
    <xf numFmtId="0" fontId="24" fillId="26" borderId="0" applyNumberFormat="0" applyBorder="0" applyAlignment="0" applyProtection="0"/>
    <xf numFmtId="198" fontId="24" fillId="35" borderId="0" applyNumberFormat="0" applyBorder="0" applyAlignment="0" applyProtection="0"/>
    <xf numFmtId="281" fontId="24" fillId="35" borderId="0" applyNumberFormat="0" applyBorder="0" applyAlignment="0" applyProtection="0"/>
    <xf numFmtId="281"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281" fontId="24" fillId="35" borderId="0" applyNumberFormat="0" applyBorder="0" applyAlignment="0" applyProtection="0"/>
    <xf numFmtId="281" fontId="24" fillId="26" borderId="0" applyNumberFormat="0" applyBorder="0" applyAlignment="0" applyProtection="0"/>
    <xf numFmtId="0" fontId="24" fillId="26" borderId="0" applyNumberFormat="0" applyBorder="0" applyAlignment="0" applyProtection="0"/>
    <xf numFmtId="0" fontId="24" fillId="35" borderId="0" applyNumberFormat="0" applyBorder="0" applyAlignment="0" applyProtection="0"/>
    <xf numFmtId="281" fontId="24" fillId="35" borderId="0" applyNumberFormat="0" applyBorder="0" applyAlignment="0" applyProtection="0"/>
    <xf numFmtId="281" fontId="24" fillId="26" borderId="0" applyNumberFormat="0" applyBorder="0" applyAlignment="0" applyProtection="0"/>
    <xf numFmtId="198" fontId="24" fillId="26" borderId="0" applyNumberFormat="0" applyBorder="0" applyAlignment="0" applyProtection="0"/>
    <xf numFmtId="281" fontId="24" fillId="35" borderId="0" applyNumberFormat="0" applyBorder="0" applyAlignment="0" applyProtection="0"/>
    <xf numFmtId="198" fontId="25" fillId="35" borderId="0" applyNumberFormat="0" applyBorder="0" applyAlignment="0" applyProtection="0"/>
    <xf numFmtId="281" fontId="25" fillId="35" borderId="0" applyNumberFormat="0" applyBorder="0" applyAlignment="0" applyProtection="0"/>
    <xf numFmtId="281" fontId="25" fillId="35" borderId="0" applyNumberFormat="0" applyBorder="0" applyAlignment="0" applyProtection="0"/>
    <xf numFmtId="0" fontId="25" fillId="112" borderId="0" applyNumberFormat="0" applyBorder="0" applyAlignment="0" applyProtection="0"/>
    <xf numFmtId="0" fontId="25" fillId="35" borderId="0" applyNumberFormat="0" applyBorder="0" applyAlignment="0" applyProtection="0"/>
    <xf numFmtId="198" fontId="25" fillId="112" borderId="0" applyNumberFormat="0" applyBorder="0" applyAlignment="0" applyProtection="0"/>
    <xf numFmtId="281" fontId="25" fillId="112" borderId="0" applyNumberFormat="0" applyBorder="0" applyAlignment="0" applyProtection="0"/>
    <xf numFmtId="281" fontId="25" fillId="112" borderId="0" applyNumberFormat="0" applyBorder="0" applyAlignment="0" applyProtection="0"/>
    <xf numFmtId="0" fontId="25" fillId="112" borderId="0" applyNumberFormat="0" applyBorder="0" applyAlignment="0" applyProtection="0"/>
    <xf numFmtId="0" fontId="25" fillId="112" borderId="0" applyNumberFormat="0" applyBorder="0" applyAlignment="0" applyProtection="0"/>
    <xf numFmtId="281" fontId="25" fillId="112" borderId="0" applyNumberFormat="0" applyBorder="0" applyAlignment="0" applyProtection="0"/>
    <xf numFmtId="281" fontId="25" fillId="35" borderId="0" applyNumberFormat="0" applyBorder="0" applyAlignment="0" applyProtection="0"/>
    <xf numFmtId="0" fontId="25" fillId="35" borderId="0" applyNumberFormat="0" applyBorder="0" applyAlignment="0" applyProtection="0"/>
    <xf numFmtId="0" fontId="25" fillId="112" borderId="0" applyNumberFormat="0" applyBorder="0" applyAlignment="0" applyProtection="0"/>
    <xf numFmtId="281" fontId="25" fillId="112" borderId="0" applyNumberFormat="0" applyBorder="0" applyAlignment="0" applyProtection="0"/>
    <xf numFmtId="281" fontId="25" fillId="35" borderId="0" applyNumberFormat="0" applyBorder="0" applyAlignment="0" applyProtection="0"/>
    <xf numFmtId="198" fontId="25" fillId="35" borderId="0" applyNumberFormat="0" applyBorder="0" applyAlignment="0" applyProtection="0"/>
    <xf numFmtId="281" fontId="25" fillId="112" borderId="0" applyNumberFormat="0" applyBorder="0" applyAlignment="0" applyProtection="0"/>
    <xf numFmtId="281" fontId="23" fillId="36"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3" fillId="36" borderId="0" applyNumberFormat="0" applyBorder="0" applyAlignment="0" applyProtection="0"/>
    <xf numFmtId="281" fontId="23" fillId="36" borderId="0" applyNumberFormat="0" applyBorder="0" applyAlignment="0" applyProtection="0"/>
    <xf numFmtId="0" fontId="23" fillId="36" borderId="0" applyNumberFormat="0" applyBorder="0" applyAlignment="0" applyProtection="0"/>
    <xf numFmtId="281" fontId="23" fillId="36" borderId="0" applyNumberFormat="0" applyBorder="0" applyAlignment="0" applyProtection="0"/>
    <xf numFmtId="0" fontId="25" fillId="106" borderId="0" applyNumberFormat="0" applyBorder="0" applyAlignment="0" applyProtection="0"/>
    <xf numFmtId="281" fontId="25" fillId="106" borderId="0" applyNumberFormat="0" applyBorder="0" applyAlignment="0" applyProtection="0"/>
    <xf numFmtId="281" fontId="23" fillId="36" borderId="0" applyNumberFormat="0" applyBorder="0" applyAlignment="0" applyProtection="0"/>
    <xf numFmtId="0" fontId="25" fillId="106" borderId="0" applyNumberFormat="0" applyBorder="0" applyAlignment="0" applyProtection="0"/>
    <xf numFmtId="281" fontId="25" fillId="106" borderId="0" applyNumberFormat="0" applyBorder="0" applyAlignment="0" applyProtection="0"/>
    <xf numFmtId="0" fontId="25" fillId="106" borderId="0" applyNumberFormat="0" applyBorder="0" applyAlignment="0" applyProtection="0"/>
    <xf numFmtId="281" fontId="25" fillId="106" borderId="0" applyNumberFormat="0" applyBorder="0" applyAlignment="0" applyProtection="0"/>
    <xf numFmtId="0" fontId="25" fillId="106" borderId="0" applyNumberFormat="0" applyBorder="0" applyAlignment="0" applyProtection="0"/>
    <xf numFmtId="281" fontId="25" fillId="106" borderId="0" applyNumberFormat="0" applyBorder="0" applyAlignment="0" applyProtection="0"/>
    <xf numFmtId="0" fontId="25" fillId="106" borderId="0" applyNumberFormat="0" applyBorder="0" applyAlignment="0" applyProtection="0"/>
    <xf numFmtId="281" fontId="25" fillId="106" borderId="0" applyNumberFormat="0" applyBorder="0" applyAlignment="0" applyProtection="0"/>
    <xf numFmtId="0" fontId="25" fillId="106" borderId="0" applyNumberFormat="0" applyBorder="0" applyAlignment="0" applyProtection="0"/>
    <xf numFmtId="281" fontId="25" fillId="106" borderId="0" applyNumberFormat="0" applyBorder="0" applyAlignment="0" applyProtection="0"/>
    <xf numFmtId="0" fontId="25" fillId="106" borderId="0" applyNumberFormat="0" applyBorder="0" applyAlignment="0" applyProtection="0"/>
    <xf numFmtId="281" fontId="25" fillId="106" borderId="0" applyNumberFormat="0" applyBorder="0" applyAlignment="0" applyProtection="0"/>
    <xf numFmtId="0" fontId="25" fillId="106" borderId="0" applyNumberFormat="0" applyBorder="0" applyAlignment="0" applyProtection="0"/>
    <xf numFmtId="281" fontId="25" fillId="106" borderId="0" applyNumberFormat="0" applyBorder="0" applyAlignment="0" applyProtection="0"/>
    <xf numFmtId="0" fontId="25" fillId="106" borderId="0" applyNumberFormat="0" applyBorder="0" applyAlignment="0" applyProtection="0"/>
    <xf numFmtId="281" fontId="25" fillId="106" borderId="0" applyNumberFormat="0" applyBorder="0" applyAlignment="0" applyProtection="0"/>
    <xf numFmtId="0" fontId="25" fillId="106" borderId="0" applyNumberFormat="0" applyBorder="0" applyAlignment="0" applyProtection="0"/>
    <xf numFmtId="281" fontId="25" fillId="106"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281" fontId="23" fillId="36"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106" borderId="0" applyNumberFormat="0" applyBorder="0" applyAlignment="0" applyProtection="0"/>
    <xf numFmtId="281" fontId="25" fillId="106" borderId="0" applyNumberFormat="0" applyBorder="0" applyAlignment="0" applyProtection="0"/>
    <xf numFmtId="0" fontId="25" fillId="106" borderId="0" applyNumberFormat="0" applyBorder="0" applyAlignment="0" applyProtection="0"/>
    <xf numFmtId="0" fontId="335" fillId="189" borderId="0" applyNumberFormat="0" applyBorder="0" applyAlignment="0" applyProtection="0"/>
    <xf numFmtId="0" fontId="25" fillId="106" borderId="0" applyNumberFormat="0" applyBorder="0" applyAlignment="0" applyProtection="0"/>
    <xf numFmtId="0" fontId="335" fillId="189" borderId="0" applyNumberFormat="0" applyBorder="0" applyAlignment="0" applyProtection="0"/>
    <xf numFmtId="0" fontId="25" fillId="106" borderId="0" applyNumberFormat="0" applyBorder="0" applyAlignment="0" applyProtection="0"/>
    <xf numFmtId="0" fontId="335" fillId="189" borderId="0" applyNumberFormat="0" applyBorder="0" applyAlignment="0" applyProtection="0"/>
    <xf numFmtId="0" fontId="335" fillId="189" borderId="0" applyNumberFormat="0" applyBorder="0" applyAlignment="0" applyProtection="0"/>
    <xf numFmtId="0" fontId="335" fillId="189" borderId="0" applyNumberFormat="0" applyBorder="0" applyAlignment="0" applyProtection="0"/>
    <xf numFmtId="0" fontId="335" fillId="189" borderId="0" applyNumberFormat="0" applyBorder="0" applyAlignment="0" applyProtection="0"/>
    <xf numFmtId="0" fontId="335" fillId="189"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0" fontId="335" fillId="189" borderId="0" applyNumberFormat="0" applyBorder="0" applyAlignment="0" applyProtection="0"/>
    <xf numFmtId="0" fontId="25" fillId="106" borderId="0" applyNumberFormat="0" applyBorder="0" applyAlignment="0" applyProtection="0"/>
    <xf numFmtId="0" fontId="25" fillId="106"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198" fontId="25" fillId="85"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198" fontId="25" fillId="106" borderId="0" applyNumberFormat="0" applyBorder="0" applyAlignment="0" applyProtection="0"/>
    <xf numFmtId="281" fontId="25" fillId="85" borderId="0" applyNumberFormat="0" applyBorder="0" applyAlignment="0" applyProtection="0"/>
    <xf numFmtId="0" fontId="23" fillId="36" borderId="0" applyNumberFormat="0" applyBorder="0" applyAlignment="0" applyProtection="0"/>
    <xf numFmtId="0" fontId="25" fillId="106"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106"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106"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3" fillId="36" borderId="0" applyNumberFormat="0" applyBorder="0" applyAlignment="0" applyProtection="0"/>
    <xf numFmtId="281" fontId="25" fillId="85" borderId="0" applyNumberFormat="0" applyBorder="0" applyAlignment="0" applyProtection="0"/>
    <xf numFmtId="281" fontId="25" fillId="85" borderId="0" applyNumberFormat="0" applyBorder="0" applyAlignment="0" applyProtection="0"/>
    <xf numFmtId="281" fontId="25" fillId="85" borderId="0" applyNumberFormat="0" applyBorder="0" applyAlignment="0" applyProtection="0"/>
    <xf numFmtId="0" fontId="23" fillId="36"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0" fontId="25" fillId="106"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281" fontId="25" fillId="85" borderId="0" applyNumberFormat="0" applyBorder="0" applyAlignment="0" applyProtection="0"/>
    <xf numFmtId="0" fontId="23" fillId="36" borderId="0" applyNumberFormat="0" applyBorder="0" applyAlignment="0" applyProtection="0"/>
    <xf numFmtId="0"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198"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281" fontId="25" fillId="85" borderId="0" applyNumberFormat="0" applyBorder="0" applyAlignment="0" applyProtection="0"/>
    <xf numFmtId="198"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281" fontId="23" fillId="36"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281" fontId="23" fillId="36"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281" fontId="23" fillId="36"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0" fontId="25" fillId="85" borderId="0" applyNumberFormat="0" applyBorder="0" applyAlignment="0" applyProtection="0"/>
    <xf numFmtId="281" fontId="25" fillId="85" borderId="0" applyNumberFormat="0" applyBorder="0" applyAlignment="0" applyProtection="0"/>
    <xf numFmtId="281" fontId="198" fillId="0" borderId="3">
      <protection hidden="1"/>
    </xf>
    <xf numFmtId="281" fontId="200" fillId="19" borderId="3" applyNumberFormat="0" applyFont="0" applyBorder="0" applyAlignment="0" applyProtection="0">
      <protection hidden="1"/>
    </xf>
    <xf numFmtId="281" fontId="200" fillId="19" borderId="3" applyNumberFormat="0" applyFont="0" applyBorder="0" applyAlignment="0" applyProtection="0">
      <protection hidden="1"/>
    </xf>
    <xf numFmtId="281" fontId="199" fillId="19" borderId="3" applyNumberFormat="0" applyFont="0" applyBorder="0" applyAlignment="0" applyProtection="0">
      <protection hidden="1"/>
    </xf>
    <xf numFmtId="1" fontId="4" fillId="0" borderId="0"/>
    <xf numFmtId="1" fontId="4" fillId="0" borderId="0"/>
    <xf numFmtId="1" fontId="28" fillId="0" borderId="0"/>
    <xf numFmtId="0" fontId="51" fillId="0" borderId="0"/>
    <xf numFmtId="281" fontId="4" fillId="0" borderId="0"/>
    <xf numFmtId="0" fontId="4" fillId="0" borderId="0"/>
    <xf numFmtId="0" fontId="258" fillId="34" borderId="0" applyNumberFormat="0" applyBorder="0" applyAlignment="0" applyProtection="0"/>
    <xf numFmtId="281" fontId="258" fillId="34" borderId="0" applyNumberFormat="0" applyBorder="0" applyAlignment="0" applyProtection="0"/>
    <xf numFmtId="281" fontId="258" fillId="34" borderId="0" applyNumberFormat="0" applyBorder="0" applyAlignment="0" applyProtection="0"/>
    <xf numFmtId="0" fontId="336" fillId="163" borderId="0" applyNumberFormat="0" applyBorder="0" applyAlignment="0" applyProtection="0"/>
    <xf numFmtId="281" fontId="29" fillId="16" borderId="0" applyNumberFormat="0" applyBorder="0" applyAlignment="0" applyProtection="0"/>
    <xf numFmtId="281" fontId="162" fillId="26" borderId="0" applyNumberFormat="0" applyBorder="0" applyAlignment="0" applyProtection="0"/>
    <xf numFmtId="198" fontId="162" fillId="26" borderId="0" applyNumberFormat="0" applyBorder="0" applyAlignment="0" applyProtection="0"/>
    <xf numFmtId="0" fontId="162" fillId="26" borderId="0" applyNumberFormat="0" applyBorder="0" applyAlignment="0" applyProtection="0"/>
    <xf numFmtId="0" fontId="29" fillId="16" borderId="0" applyNumberFormat="0" applyBorder="0" applyAlignment="0" applyProtection="0"/>
    <xf numFmtId="281" fontId="29" fillId="16" borderId="0" applyNumberFormat="0" applyBorder="0" applyAlignment="0" applyProtection="0"/>
    <xf numFmtId="281" fontId="258" fillId="34" borderId="0" applyNumberFormat="0" applyBorder="0" applyAlignment="0" applyProtection="0"/>
    <xf numFmtId="198" fontId="258" fillId="34" borderId="0" applyNumberFormat="0" applyBorder="0" applyAlignment="0" applyProtection="0"/>
    <xf numFmtId="281" fontId="29" fillId="16" borderId="0" applyNumberFormat="0" applyBorder="0" applyAlignment="0" applyProtection="0"/>
    <xf numFmtId="0" fontId="258" fillId="34" borderId="0" applyNumberFormat="0" applyBorder="0" applyAlignment="0" applyProtection="0"/>
    <xf numFmtId="0" fontId="29" fillId="16" borderId="0" applyNumberFormat="0" applyBorder="0" applyAlignment="0" applyProtection="0"/>
    <xf numFmtId="0" fontId="322" fillId="163" borderId="0" applyNumberFormat="0" applyBorder="0" applyAlignment="0" applyProtection="0"/>
    <xf numFmtId="281" fontId="322" fillId="163" borderId="0" applyNumberFormat="0" applyBorder="0" applyAlignment="0" applyProtection="0"/>
    <xf numFmtId="0" fontId="29" fillId="16" borderId="0" applyNumberFormat="0" applyBorder="0" applyAlignment="0" applyProtection="0"/>
    <xf numFmtId="281" fontId="29" fillId="16" borderId="0" applyNumberFormat="0" applyBorder="0" applyAlignment="0" applyProtection="0"/>
    <xf numFmtId="281" fontId="162" fillId="26" borderId="0" applyNumberFormat="0" applyBorder="0" applyAlignment="0" applyProtection="0"/>
    <xf numFmtId="0" fontId="258" fillId="34" borderId="0" applyNumberFormat="0" applyBorder="0" applyAlignment="0" applyProtection="0"/>
    <xf numFmtId="0" fontId="162" fillId="26" borderId="0" applyNumberFormat="0" applyBorder="0" applyAlignment="0" applyProtection="0"/>
    <xf numFmtId="0" fontId="322" fillId="163" borderId="0" applyNumberFormat="0" applyBorder="0" applyAlignment="0" applyProtection="0"/>
    <xf numFmtId="281" fontId="322" fillId="163" borderId="0" applyNumberFormat="0" applyBorder="0" applyAlignment="0" applyProtection="0"/>
    <xf numFmtId="281" fontId="162" fillId="26" borderId="0" applyNumberFormat="0" applyBorder="0" applyAlignment="0" applyProtection="0"/>
    <xf numFmtId="198" fontId="162" fillId="26" borderId="0" applyNumberFormat="0" applyBorder="0" applyAlignment="0" applyProtection="0"/>
    <xf numFmtId="281" fontId="322" fillId="163" borderId="0" applyNumberFormat="0" applyBorder="0" applyAlignment="0" applyProtection="0"/>
    <xf numFmtId="0" fontId="322" fillId="163" borderId="0" applyNumberFormat="0" applyBorder="0" applyAlignment="0" applyProtection="0"/>
    <xf numFmtId="0" fontId="258" fillId="34" borderId="0" applyNumberFormat="0" applyBorder="0" applyAlignment="0" applyProtection="0"/>
    <xf numFmtId="281" fontId="322" fillId="163" borderId="0" applyNumberFormat="0" applyBorder="0" applyAlignment="0" applyProtection="0"/>
    <xf numFmtId="0" fontId="322" fillId="163" borderId="0" applyNumberFormat="0" applyBorder="0" applyAlignment="0" applyProtection="0"/>
    <xf numFmtId="0" fontId="162" fillId="26" borderId="0" applyNumberFormat="0" applyBorder="0" applyAlignment="0" applyProtection="0"/>
    <xf numFmtId="0" fontId="258" fillId="34" borderId="0" applyNumberFormat="0" applyBorder="0" applyAlignment="0" applyProtection="0"/>
    <xf numFmtId="281" fontId="322" fillId="163" borderId="0" applyNumberFormat="0" applyBorder="0" applyAlignment="0" applyProtection="0"/>
    <xf numFmtId="0" fontId="322" fillId="163" borderId="0" applyNumberFormat="0" applyBorder="0" applyAlignment="0" applyProtection="0"/>
    <xf numFmtId="0" fontId="322" fillId="163" borderId="0" applyNumberFormat="0" applyBorder="0" applyAlignment="0" applyProtection="0"/>
    <xf numFmtId="281" fontId="322" fillId="163" borderId="0" applyNumberFormat="0" applyBorder="0" applyAlignment="0" applyProtection="0"/>
    <xf numFmtId="0" fontId="80" fillId="20" borderId="5" applyNumberFormat="0" applyAlignment="0" applyProtection="0"/>
    <xf numFmtId="281" fontId="80" fillId="20" borderId="5" applyNumberFormat="0" applyAlignment="0" applyProtection="0"/>
    <xf numFmtId="281" fontId="31" fillId="20" borderId="5" applyNumberFormat="0" applyAlignment="0" applyProtection="0"/>
    <xf numFmtId="198" fontId="31" fillId="20" borderId="5" applyNumberFormat="0" applyAlignment="0" applyProtection="0"/>
    <xf numFmtId="0" fontId="31" fillId="20" borderId="5" applyNumberFormat="0" applyAlignment="0" applyProtection="0"/>
    <xf numFmtId="0" fontId="337" fillId="165" borderId="101" applyNumberFormat="0" applyAlignment="0" applyProtection="0"/>
    <xf numFmtId="0" fontId="31" fillId="20" borderId="5" applyNumberFormat="0" applyAlignment="0" applyProtection="0"/>
    <xf numFmtId="0" fontId="167" fillId="35" borderId="66" applyNumberFormat="0" applyAlignment="0" applyProtection="0"/>
    <xf numFmtId="0" fontId="337" fillId="165" borderId="101" applyNumberForma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177" fontId="4" fillId="0" borderId="0" applyFont="0" applyFill="0" applyBorder="0" applyAlignment="0" applyProtection="0"/>
    <xf numFmtId="0" fontId="30" fillId="19" borderId="5" applyNumberFormat="0" applyAlignment="0" applyProtection="0"/>
    <xf numFmtId="0" fontId="259" fillId="113" borderId="66" applyNumberFormat="0" applyAlignment="0" applyProtection="0"/>
    <xf numFmtId="281" fontId="259" fillId="113" borderId="66" applyNumberFormat="0" applyAlignment="0" applyProtection="0"/>
    <xf numFmtId="281" fontId="259" fillId="113" borderId="66" applyNumberFormat="0" applyAlignment="0" applyProtection="0"/>
    <xf numFmtId="0" fontId="338" fillId="166" borderId="101" applyNumberFormat="0" applyAlignment="0" applyProtection="0"/>
    <xf numFmtId="281" fontId="37" fillId="19" borderId="5" applyNumberFormat="0" applyAlignment="0" applyProtection="0"/>
    <xf numFmtId="0" fontId="37" fillId="19" borderId="5" applyNumberFormat="0" applyAlignment="0" applyProtection="0"/>
    <xf numFmtId="281" fontId="163" fillId="73" borderId="5" applyNumberFormat="0" applyAlignment="0" applyProtection="0"/>
    <xf numFmtId="198" fontId="163" fillId="73" borderId="5" applyNumberFormat="0" applyAlignment="0" applyProtection="0"/>
    <xf numFmtId="0" fontId="37" fillId="19" borderId="5" applyNumberFormat="0" applyAlignment="0" applyProtection="0"/>
    <xf numFmtId="0" fontId="163" fillId="73" borderId="5" applyNumberFormat="0" applyAlignment="0" applyProtection="0"/>
    <xf numFmtId="0" fontId="163" fillId="73" borderId="5" applyNumberFormat="0" applyAlignment="0" applyProtection="0"/>
    <xf numFmtId="0" fontId="37" fillId="19" borderId="5" applyNumberFormat="0" applyAlignment="0" applyProtection="0"/>
    <xf numFmtId="281" fontId="37" fillId="19" borderId="5" applyNumberFormat="0" applyAlignment="0" applyProtection="0"/>
    <xf numFmtId="281" fontId="259" fillId="113" borderId="66" applyNumberFormat="0" applyAlignment="0" applyProtection="0"/>
    <xf numFmtId="0" fontId="163" fillId="73" borderId="5" applyNumberFormat="0" applyAlignment="0" applyProtection="0"/>
    <xf numFmtId="198" fontId="259" fillId="113" borderId="66" applyNumberFormat="0" applyAlignment="0" applyProtection="0"/>
    <xf numFmtId="281" fontId="37" fillId="19" borderId="5" applyNumberFormat="0" applyAlignment="0" applyProtection="0"/>
    <xf numFmtId="0" fontId="259" fillId="113" borderId="66" applyNumberFormat="0" applyAlignment="0" applyProtection="0"/>
    <xf numFmtId="0" fontId="37" fillId="19" borderId="5" applyNumberFormat="0" applyAlignment="0" applyProtection="0"/>
    <xf numFmtId="0" fontId="37" fillId="19" borderId="5" applyNumberFormat="0" applyAlignment="0" applyProtection="0"/>
    <xf numFmtId="281" fontId="37" fillId="19" borderId="5" applyNumberFormat="0" applyAlignment="0" applyProtection="0"/>
    <xf numFmtId="0" fontId="259" fillId="113" borderId="66" applyNumberFormat="0" applyAlignment="0" applyProtection="0"/>
    <xf numFmtId="281" fontId="163" fillId="73" borderId="5" applyNumberFormat="0" applyAlignment="0" applyProtection="0"/>
    <xf numFmtId="0" fontId="259" fillId="113" borderId="66" applyNumberFormat="0" applyAlignment="0" applyProtection="0"/>
    <xf numFmtId="0" fontId="163" fillId="73" borderId="5" applyNumberFormat="0" applyAlignment="0" applyProtection="0"/>
    <xf numFmtId="0" fontId="163" fillId="125" borderId="5" applyNumberFormat="0" applyAlignment="0" applyProtection="0"/>
    <xf numFmtId="0" fontId="259" fillId="113" borderId="66" applyNumberFormat="0" applyAlignment="0" applyProtection="0"/>
    <xf numFmtId="281" fontId="259" fillId="113" borderId="66" applyNumberFormat="0" applyAlignment="0" applyProtection="0"/>
    <xf numFmtId="281" fontId="163" fillId="73" borderId="5" applyNumberFormat="0" applyAlignment="0" applyProtection="0"/>
    <xf numFmtId="0" fontId="163" fillId="73" borderId="5" applyNumberFormat="0" applyAlignment="0" applyProtection="0"/>
    <xf numFmtId="198" fontId="163" fillId="73" borderId="5" applyNumberFormat="0" applyAlignment="0" applyProtection="0"/>
    <xf numFmtId="281" fontId="259" fillId="113" borderId="66" applyNumberFormat="0" applyAlignment="0" applyProtection="0"/>
    <xf numFmtId="0" fontId="259" fillId="113" borderId="66" applyNumberFormat="0" applyAlignment="0" applyProtection="0"/>
    <xf numFmtId="0" fontId="259" fillId="113" borderId="66" applyNumberFormat="0" applyAlignment="0" applyProtection="0"/>
    <xf numFmtId="281" fontId="259" fillId="113" borderId="66" applyNumberFormat="0" applyAlignment="0" applyProtection="0"/>
    <xf numFmtId="0" fontId="259" fillId="113" borderId="66" applyNumberFormat="0" applyAlignment="0" applyProtection="0"/>
    <xf numFmtId="0" fontId="163" fillId="73" borderId="5" applyNumberFormat="0" applyAlignment="0" applyProtection="0"/>
    <xf numFmtId="0" fontId="259" fillId="113" borderId="66" applyNumberFormat="0" applyAlignment="0" applyProtection="0"/>
    <xf numFmtId="281" fontId="259" fillId="113" borderId="66" applyNumberFormat="0" applyAlignment="0" applyProtection="0"/>
    <xf numFmtId="0" fontId="259" fillId="113" borderId="66" applyNumberFormat="0" applyAlignment="0" applyProtection="0"/>
    <xf numFmtId="281" fontId="259" fillId="113" borderId="66" applyNumberFormat="0" applyAlignment="0" applyProtection="0"/>
    <xf numFmtId="0" fontId="46" fillId="104" borderId="10" applyNumberFormat="0" applyAlignment="0" applyProtection="0"/>
    <xf numFmtId="281" fontId="46" fillId="104" borderId="10" applyNumberFormat="0" applyAlignment="0" applyProtection="0"/>
    <xf numFmtId="281" fontId="46" fillId="104" borderId="10" applyNumberFormat="0" applyAlignment="0" applyProtection="0"/>
    <xf numFmtId="0" fontId="339" fillId="167" borderId="104" applyNumberFormat="0" applyAlignment="0" applyProtection="0"/>
    <xf numFmtId="281" fontId="39" fillId="40" borderId="10" applyNumberFormat="0" applyAlignment="0" applyProtection="0"/>
    <xf numFmtId="281" fontId="46" fillId="27" borderId="10" applyNumberFormat="0" applyAlignment="0" applyProtection="0"/>
    <xf numFmtId="198" fontId="46" fillId="27" borderId="10" applyNumberFormat="0" applyAlignment="0" applyProtection="0"/>
    <xf numFmtId="0" fontId="46" fillId="27" borderId="10" applyNumberFormat="0" applyAlignment="0" applyProtection="0"/>
    <xf numFmtId="0" fontId="39" fillId="40" borderId="10" applyNumberFormat="0" applyAlignment="0" applyProtection="0"/>
    <xf numFmtId="281" fontId="39" fillId="40" borderId="10" applyNumberFormat="0" applyAlignment="0" applyProtection="0"/>
    <xf numFmtId="281" fontId="46" fillId="104" borderId="10" applyNumberFormat="0" applyAlignment="0" applyProtection="0"/>
    <xf numFmtId="198" fontId="46" fillId="104" borderId="10" applyNumberFormat="0" applyAlignment="0" applyProtection="0"/>
    <xf numFmtId="0" fontId="39" fillId="40" borderId="10" applyNumberFormat="0" applyAlignment="0" applyProtection="0"/>
    <xf numFmtId="0" fontId="39" fillId="40" borderId="10" applyNumberFormat="0" applyAlignment="0" applyProtection="0"/>
    <xf numFmtId="281" fontId="39" fillId="40" borderId="10" applyNumberFormat="0" applyAlignment="0" applyProtection="0"/>
    <xf numFmtId="281" fontId="46" fillId="27" borderId="10" applyNumberFormat="0" applyAlignment="0" applyProtection="0"/>
    <xf numFmtId="0" fontId="46" fillId="104" borderId="10" applyNumberFormat="0" applyAlignment="0" applyProtection="0"/>
    <xf numFmtId="0" fontId="46" fillId="27" borderId="10" applyNumberFormat="0" applyAlignment="0" applyProtection="0"/>
    <xf numFmtId="0" fontId="46" fillId="104" borderId="10" applyNumberFormat="0" applyAlignment="0" applyProtection="0"/>
    <xf numFmtId="281" fontId="46" fillId="104" borderId="10" applyNumberFormat="0" applyAlignment="0" applyProtection="0"/>
    <xf numFmtId="281" fontId="46" fillId="27" borderId="10" applyNumberFormat="0" applyAlignment="0" applyProtection="0"/>
    <xf numFmtId="198" fontId="46" fillId="27" borderId="10" applyNumberFormat="0" applyAlignment="0" applyProtection="0"/>
    <xf numFmtId="281" fontId="46" fillId="104" borderId="10" applyNumberFormat="0" applyAlignment="0" applyProtection="0"/>
    <xf numFmtId="0" fontId="46" fillId="104" borderId="10" applyNumberFormat="0" applyAlignment="0" applyProtection="0"/>
    <xf numFmtId="281" fontId="46" fillId="104" borderId="10" applyNumberFormat="0" applyAlignment="0" applyProtection="0"/>
    <xf numFmtId="0" fontId="46" fillId="104" borderId="10" applyNumberFormat="0" applyAlignment="0" applyProtection="0"/>
    <xf numFmtId="0" fontId="46" fillId="27" borderId="10" applyNumberFormat="0" applyAlignment="0" applyProtection="0"/>
    <xf numFmtId="0" fontId="46" fillId="104" borderId="10" applyNumberFormat="0" applyAlignment="0" applyProtection="0"/>
    <xf numFmtId="281" fontId="46" fillId="104" borderId="10" applyNumberFormat="0" applyAlignment="0" applyProtection="0"/>
    <xf numFmtId="0" fontId="46" fillId="104" borderId="10" applyNumberFormat="0" applyAlignment="0" applyProtection="0"/>
    <xf numFmtId="281" fontId="46" fillId="104" borderId="10" applyNumberFormat="0" applyAlignment="0" applyProtection="0"/>
    <xf numFmtId="0" fontId="130" fillId="0" borderId="0" applyNumberFormat="0" applyFill="0" applyBorder="0" applyAlignment="0" applyProtection="0"/>
    <xf numFmtId="281" fontId="130" fillId="0" borderId="0" applyNumberFormat="0" applyFill="0" applyBorder="0" applyAlignment="0" applyProtection="0"/>
    <xf numFmtId="281" fontId="169" fillId="0" borderId="0" applyNumberFormat="0" applyFill="0" applyBorder="0" applyAlignment="0" applyProtection="0"/>
    <xf numFmtId="198" fontId="169" fillId="0" borderId="0" applyNumberFormat="0" applyFill="0" applyBorder="0" applyAlignment="0" applyProtection="0"/>
    <xf numFmtId="281" fontId="169" fillId="0" borderId="0" applyNumberFormat="0" applyFill="0" applyBorder="0" applyAlignment="0" applyProtection="0"/>
    <xf numFmtId="294" fontId="340" fillId="0" borderId="0">
      <protection locked="0"/>
    </xf>
    <xf numFmtId="281" fontId="205" fillId="0" borderId="27" applyNumberFormat="0" applyFill="0" applyAlignment="0" applyProtection="0"/>
    <xf numFmtId="198" fontId="205" fillId="0" borderId="27" applyNumberFormat="0" applyFill="0" applyAlignment="0" applyProtection="0"/>
    <xf numFmtId="281" fontId="205" fillId="0" borderId="27" applyNumberFormat="0" applyFill="0" applyAlignment="0" applyProtection="0"/>
    <xf numFmtId="0" fontId="341" fillId="0" borderId="98" applyNumberFormat="0" applyFill="0" applyAlignment="0" applyProtection="0"/>
    <xf numFmtId="0" fontId="4" fillId="34" borderId="17" applyNumberFormat="0" applyFont="0" applyAlignment="0" applyProtection="0"/>
    <xf numFmtId="0" fontId="341" fillId="0" borderId="98" applyNumberFormat="0" applyFill="0" applyAlignment="0" applyProtection="0"/>
    <xf numFmtId="294" fontId="340" fillId="0" borderId="0">
      <protection locked="0"/>
    </xf>
    <xf numFmtId="281" fontId="206" fillId="0" borderId="28" applyNumberFormat="0" applyFill="0" applyAlignment="0" applyProtection="0"/>
    <xf numFmtId="198" fontId="206" fillId="0" borderId="28" applyNumberFormat="0" applyFill="0" applyAlignment="0" applyProtection="0"/>
    <xf numFmtId="281" fontId="206" fillId="0" borderId="28" applyNumberFormat="0" applyFill="0" applyAlignment="0" applyProtection="0"/>
    <xf numFmtId="0" fontId="342" fillId="0" borderId="99" applyNumberFormat="0" applyFill="0" applyAlignment="0" applyProtection="0"/>
    <xf numFmtId="0" fontId="165" fillId="0" borderId="71" applyNumberFormat="0" applyFill="0" applyAlignment="0" applyProtection="0"/>
    <xf numFmtId="0" fontId="342" fillId="0" borderId="99" applyNumberFormat="0" applyFill="0" applyAlignment="0" applyProtection="0"/>
    <xf numFmtId="0" fontId="84" fillId="0" borderId="29" applyNumberFormat="0" applyFill="0" applyAlignment="0" applyProtection="0"/>
    <xf numFmtId="281" fontId="84" fillId="0" borderId="29" applyNumberFormat="0" applyFill="0" applyAlignment="0" applyProtection="0"/>
    <xf numFmtId="281" fontId="207" fillId="0" borderId="29" applyNumberFormat="0" applyFill="0" applyAlignment="0" applyProtection="0"/>
    <xf numFmtId="198" fontId="207" fillId="0" borderId="29" applyNumberFormat="0" applyFill="0" applyAlignment="0" applyProtection="0"/>
    <xf numFmtId="281" fontId="207" fillId="0" borderId="29" applyNumberFormat="0" applyFill="0" applyAlignment="0" applyProtection="0"/>
    <xf numFmtId="0" fontId="343" fillId="0" borderId="100" applyNumberFormat="0" applyFill="0" applyAlignment="0" applyProtection="0"/>
    <xf numFmtId="0" fontId="166" fillId="0" borderId="76" applyNumberFormat="0" applyFill="0" applyAlignment="0" applyProtection="0"/>
    <xf numFmtId="0" fontId="343" fillId="0" borderId="100" applyNumberFormat="0" applyFill="0" applyAlignment="0" applyProtection="0"/>
    <xf numFmtId="0" fontId="84" fillId="0" borderId="0" applyNumberFormat="0" applyFill="0" applyBorder="0" applyAlignment="0" applyProtection="0"/>
    <xf numFmtId="281" fontId="84" fillId="0" borderId="0" applyNumberFormat="0" applyFill="0" applyBorder="0" applyAlignment="0" applyProtection="0"/>
    <xf numFmtId="281" fontId="207" fillId="0" borderId="0" applyNumberFormat="0" applyFill="0" applyBorder="0" applyAlignment="0" applyProtection="0"/>
    <xf numFmtId="198" fontId="207" fillId="0" borderId="0" applyNumberFormat="0" applyFill="0" applyBorder="0" applyAlignment="0" applyProtection="0"/>
    <xf numFmtId="281" fontId="207"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219" fontId="17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281" fontId="216" fillId="0" borderId="0"/>
    <xf numFmtId="281" fontId="278" fillId="0" borderId="0"/>
    <xf numFmtId="294" fontId="344" fillId="0" borderId="0">
      <protection locked="0"/>
    </xf>
    <xf numFmtId="0" fontId="178" fillId="0" borderId="0"/>
    <xf numFmtId="281" fontId="178" fillId="0" borderId="0"/>
    <xf numFmtId="281" fontId="178" fillId="0" borderId="0"/>
    <xf numFmtId="198" fontId="178" fillId="0" borderId="0"/>
    <xf numFmtId="281" fontId="178" fillId="0" borderId="0"/>
    <xf numFmtId="0" fontId="178" fillId="0" borderId="0"/>
    <xf numFmtId="281" fontId="45" fillId="3" borderId="14">
      <alignment horizontal="center" vertical="center"/>
    </xf>
    <xf numFmtId="0" fontId="45" fillId="3" borderId="14">
      <alignment horizontal="center" vertical="center"/>
    </xf>
    <xf numFmtId="229" fontId="211" fillId="0" borderId="49" applyFill="0" applyProtection="0"/>
    <xf numFmtId="281" fontId="212" fillId="3" borderId="0">
      <alignment vertical="center" wrapText="1"/>
    </xf>
    <xf numFmtId="37" fontId="215" fillId="3" borderId="2" applyFill="0" applyBorder="0" applyProtection="0"/>
    <xf numFmtId="294" fontId="344" fillId="0" borderId="0">
      <protection locked="0"/>
    </xf>
    <xf numFmtId="196" fontId="4" fillId="0" borderId="0" applyFont="0" applyFill="0" applyBorder="0" applyAlignment="0" applyProtection="0"/>
    <xf numFmtId="0" fontId="216" fillId="0" borderId="15"/>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153" fillId="2" borderId="0" applyFill="0"/>
    <xf numFmtId="281" fontId="153" fillId="2" borderId="0" applyFill="0"/>
    <xf numFmtId="15" fontId="6" fillId="0" borderId="0">
      <alignment horizontal="right" vertical="center"/>
    </xf>
    <xf numFmtId="0" fontId="237" fillId="0" borderId="0">
      <protection locked="0"/>
    </xf>
    <xf numFmtId="281" fontId="237" fillId="0" borderId="0">
      <protection locked="0"/>
    </xf>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0" fontId="49" fillId="34" borderId="66" applyNumberFormat="0" applyFont="0" applyAlignment="0" applyProtection="0"/>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15" fontId="217" fillId="0" borderId="62" applyFont="0" applyFill="0" applyBorder="0" applyAlignment="0">
      <alignment horizontal="centerContinuous"/>
    </xf>
    <xf numFmtId="232" fontId="217" fillId="0" borderId="62" applyFont="0" applyFill="0" applyBorder="0" applyAlignment="0">
      <alignment horizontal="centerContinuous"/>
    </xf>
    <xf numFmtId="165" fontId="51" fillId="0" borderId="0" applyFont="0" applyFill="0" applyBorder="0" applyAlignment="0" applyProtection="0"/>
    <xf numFmtId="257" fontId="20" fillId="0" borderId="0" applyFont="0" applyFill="0" applyBorder="0" applyAlignment="0" applyProtection="0"/>
    <xf numFmtId="263" fontId="279" fillId="0" borderId="0" applyFont="0" applyFill="0" applyBorder="0" applyAlignment="0" applyProtection="0"/>
    <xf numFmtId="166" fontId="51" fillId="0" borderId="0" applyFont="0" applyFill="0" applyBorder="0" applyAlignment="0" applyProtection="0"/>
    <xf numFmtId="258" fontId="20" fillId="0" borderId="0" applyFont="0" applyFill="0" applyBorder="0" applyAlignment="0" applyProtection="0"/>
    <xf numFmtId="264" fontId="279" fillId="0" borderId="0" applyFont="0" applyFill="0" applyBorder="0" applyAlignment="0" applyProtection="0"/>
    <xf numFmtId="231" fontId="211" fillId="0" borderId="49" applyFill="0" applyProtection="0"/>
    <xf numFmtId="281" fontId="65" fillId="49" borderId="0" applyNumberFormat="0" applyBorder="0" applyAlignment="0" applyProtection="0"/>
    <xf numFmtId="281" fontId="65" fillId="49" borderId="0" applyNumberFormat="0" applyBorder="0" applyAlignment="0" applyProtection="0"/>
    <xf numFmtId="281" fontId="65" fillId="49" borderId="0" applyNumberFormat="0" applyBorder="0" applyAlignment="0" applyProtection="0"/>
    <xf numFmtId="198" fontId="39" fillId="40" borderId="10" applyNumberFormat="0" applyAlignment="0" applyProtection="0"/>
    <xf numFmtId="0" fontId="339" fillId="167" borderId="104" applyNumberFormat="0" applyAlignment="0" applyProtection="0"/>
    <xf numFmtId="198" fontId="53" fillId="43" borderId="0" applyNumberFormat="0" applyBorder="0" applyAlignment="0" applyProtection="0"/>
    <xf numFmtId="281" fontId="53" fillId="43" borderId="0" applyNumberFormat="0" applyBorder="0" applyAlignment="0" applyProtection="0"/>
    <xf numFmtId="281" fontId="53" fillId="43" borderId="0" applyNumberFormat="0" applyBorder="0" applyAlignment="0" applyProtection="0"/>
    <xf numFmtId="0" fontId="53" fillId="114" borderId="0" applyNumberFormat="0" applyBorder="0" applyAlignment="0" applyProtection="0"/>
    <xf numFmtId="0" fontId="53" fillId="43" borderId="0" applyNumberFormat="0" applyBorder="0" applyAlignment="0" applyProtection="0"/>
    <xf numFmtId="198" fontId="53" fillId="114" borderId="0" applyNumberFormat="0" applyBorder="0" applyAlignment="0" applyProtection="0"/>
    <xf numFmtId="281" fontId="53" fillId="114" borderId="0" applyNumberFormat="0" applyBorder="0" applyAlignment="0" applyProtection="0"/>
    <xf numFmtId="281" fontId="53" fillId="114" borderId="0" applyNumberFormat="0" applyBorder="0" applyAlignment="0" applyProtection="0"/>
    <xf numFmtId="0" fontId="53" fillId="114" borderId="0" applyNumberFormat="0" applyBorder="0" applyAlignment="0" applyProtection="0"/>
    <xf numFmtId="0" fontId="53" fillId="114" borderId="0" applyNumberFormat="0" applyBorder="0" applyAlignment="0" applyProtection="0"/>
    <xf numFmtId="281" fontId="53" fillId="114" borderId="0" applyNumberFormat="0" applyBorder="0" applyAlignment="0" applyProtection="0"/>
    <xf numFmtId="281" fontId="53" fillId="43" borderId="0" applyNumberFormat="0" applyBorder="0" applyAlignment="0" applyProtection="0"/>
    <xf numFmtId="0" fontId="53" fillId="43" borderId="0" applyNumberFormat="0" applyBorder="0" applyAlignment="0" applyProtection="0"/>
    <xf numFmtId="0" fontId="53" fillId="114" borderId="0" applyNumberFormat="0" applyBorder="0" applyAlignment="0" applyProtection="0"/>
    <xf numFmtId="281" fontId="53" fillId="114" borderId="0" applyNumberFormat="0" applyBorder="0" applyAlignment="0" applyProtection="0"/>
    <xf numFmtId="281" fontId="53" fillId="43" borderId="0" applyNumberFormat="0" applyBorder="0" applyAlignment="0" applyProtection="0"/>
    <xf numFmtId="198" fontId="53" fillId="43" borderId="0" applyNumberFormat="0" applyBorder="0" applyAlignment="0" applyProtection="0"/>
    <xf numFmtId="281" fontId="53" fillId="114" borderId="0" applyNumberFormat="0" applyBorder="0" applyAlignment="0" applyProtection="0"/>
    <xf numFmtId="198" fontId="53" fillId="44" borderId="0" applyNumberFormat="0" applyBorder="0" applyAlignment="0" applyProtection="0"/>
    <xf numFmtId="281" fontId="53" fillId="44" borderId="0" applyNumberFormat="0" applyBorder="0" applyAlignment="0" applyProtection="0"/>
    <xf numFmtId="281" fontId="53" fillId="44" borderId="0" applyNumberFormat="0" applyBorder="0" applyAlignment="0" applyProtection="0"/>
    <xf numFmtId="0" fontId="53" fillId="115" borderId="0" applyNumberFormat="0" applyBorder="0" applyAlignment="0" applyProtection="0"/>
    <xf numFmtId="0" fontId="53" fillId="44" borderId="0" applyNumberFormat="0" applyBorder="0" applyAlignment="0" applyProtection="0"/>
    <xf numFmtId="198" fontId="53" fillId="115" borderId="0" applyNumberFormat="0" applyBorder="0" applyAlignment="0" applyProtection="0"/>
    <xf numFmtId="281" fontId="53" fillId="115" borderId="0" applyNumberFormat="0" applyBorder="0" applyAlignment="0" applyProtection="0"/>
    <xf numFmtId="281" fontId="53" fillId="115" borderId="0" applyNumberFormat="0" applyBorder="0" applyAlignment="0" applyProtection="0"/>
    <xf numFmtId="0" fontId="53" fillId="115" borderId="0" applyNumberFormat="0" applyBorder="0" applyAlignment="0" applyProtection="0"/>
    <xf numFmtId="0" fontId="53" fillId="115" borderId="0" applyNumberFormat="0" applyBorder="0" applyAlignment="0" applyProtection="0"/>
    <xf numFmtId="281" fontId="53" fillId="115" borderId="0" applyNumberFormat="0" applyBorder="0" applyAlignment="0" applyProtection="0"/>
    <xf numFmtId="281" fontId="53" fillId="44" borderId="0" applyNumberFormat="0" applyBorder="0" applyAlignment="0" applyProtection="0"/>
    <xf numFmtId="0" fontId="53" fillId="44" borderId="0" applyNumberFormat="0" applyBorder="0" applyAlignment="0" applyProtection="0"/>
    <xf numFmtId="0" fontId="53" fillId="115" borderId="0" applyNumberFormat="0" applyBorder="0" applyAlignment="0" applyProtection="0"/>
    <xf numFmtId="281" fontId="53" fillId="115" borderId="0" applyNumberFormat="0" applyBorder="0" applyAlignment="0" applyProtection="0"/>
    <xf numFmtId="281" fontId="53" fillId="44" borderId="0" applyNumberFormat="0" applyBorder="0" applyAlignment="0" applyProtection="0"/>
    <xf numFmtId="198" fontId="53" fillId="44" borderId="0" applyNumberFormat="0" applyBorder="0" applyAlignment="0" applyProtection="0"/>
    <xf numFmtId="281" fontId="53" fillId="115" borderId="0" applyNumberFormat="0" applyBorder="0" applyAlignment="0" applyProtection="0"/>
    <xf numFmtId="281" fontId="53" fillId="45" borderId="0" applyNumberFormat="0" applyBorder="0" applyAlignment="0" applyProtection="0"/>
    <xf numFmtId="198" fontId="53" fillId="45" borderId="0" applyNumberFormat="0" applyBorder="0" applyAlignment="0" applyProtection="0"/>
    <xf numFmtId="37" fontId="49" fillId="0" borderId="4">
      <alignment horizontal="right" vertical="top" wrapText="1"/>
      <protection locked="0"/>
    </xf>
    <xf numFmtId="37" fontId="49" fillId="0" borderId="4">
      <alignment horizontal="right" vertical="top" wrapText="1"/>
      <protection locked="0"/>
    </xf>
    <xf numFmtId="37" fontId="49" fillId="0" borderId="4">
      <alignment horizontal="right" vertical="top" wrapText="1"/>
      <protection locked="0"/>
    </xf>
    <xf numFmtId="37" fontId="49" fillId="0" borderId="4">
      <alignment horizontal="right" vertical="top" wrapText="1"/>
      <protection locked="0"/>
    </xf>
    <xf numFmtId="37" fontId="49" fillId="0" borderId="4">
      <alignment horizontal="right" vertical="top" wrapText="1"/>
      <protection locked="0"/>
    </xf>
    <xf numFmtId="37" fontId="49" fillId="0" borderId="4">
      <alignment horizontal="right" vertical="top" wrapText="1"/>
      <protection locked="0"/>
    </xf>
    <xf numFmtId="37" fontId="49" fillId="0" borderId="4">
      <alignment horizontal="right" vertical="top" wrapText="1"/>
      <protection locked="0"/>
    </xf>
    <xf numFmtId="37" fontId="49" fillId="0" borderId="4">
      <alignment horizontal="right" vertical="top" wrapText="1"/>
      <protection locked="0"/>
    </xf>
    <xf numFmtId="37" fontId="49" fillId="0" borderId="4">
      <alignment horizontal="right" vertical="top" wrapText="1"/>
      <protection locked="0"/>
    </xf>
    <xf numFmtId="37" fontId="49" fillId="0" borderId="4">
      <alignment horizontal="right" vertical="top" wrapText="1"/>
      <protection locked="0"/>
    </xf>
    <xf numFmtId="281" fontId="4" fillId="0" borderId="0" applyFont="0" applyFill="0" applyBorder="0" applyAlignment="0" applyProtection="0"/>
    <xf numFmtId="21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18"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51" fillId="0" borderId="0" applyFont="0" applyFill="0" applyBorder="0" applyAlignment="0" applyProtection="0"/>
    <xf numFmtId="281" fontId="4" fillId="0" borderId="0" applyFont="0" applyFill="0" applyBorder="0" applyAlignment="0" applyProtection="0"/>
    <xf numFmtId="0" fontId="4" fillId="0" borderId="0"/>
    <xf numFmtId="281" fontId="4" fillId="0" borderId="0"/>
    <xf numFmtId="281" fontId="4" fillId="0" borderId="0"/>
    <xf numFmtId="281" fontId="54" fillId="3" borderId="14">
      <alignment horizontal="center" vertical="center"/>
    </xf>
    <xf numFmtId="0" fontId="54" fillId="3" borderId="14">
      <alignment horizontal="center" vertical="center"/>
    </xf>
    <xf numFmtId="281" fontId="54" fillId="3" borderId="14">
      <alignment horizontal="center" vertical="center"/>
    </xf>
    <xf numFmtId="0" fontId="54" fillId="3" borderId="14">
      <alignment horizontal="center" vertical="center"/>
    </xf>
    <xf numFmtId="281" fontId="54" fillId="3" borderId="14">
      <alignment horizontal="center" vertical="center"/>
    </xf>
    <xf numFmtId="0" fontId="54" fillId="3" borderId="14">
      <alignment horizontal="center" vertical="center"/>
    </xf>
    <xf numFmtId="281" fontId="54" fillId="3" borderId="14">
      <alignment horizontal="center" vertical="center"/>
    </xf>
    <xf numFmtId="0" fontId="54" fillId="3" borderId="14">
      <alignment horizontal="center" vertical="center"/>
    </xf>
    <xf numFmtId="281" fontId="54" fillId="3" borderId="14">
      <alignment horizontal="center" vertical="center"/>
    </xf>
    <xf numFmtId="0" fontId="54" fillId="3" borderId="14">
      <alignment horizontal="center" vertical="center"/>
    </xf>
    <xf numFmtId="281" fontId="55" fillId="38" borderId="14">
      <alignment horizontal="center"/>
    </xf>
    <xf numFmtId="0" fontId="55" fillId="38" borderId="14">
      <alignment horizontal="center"/>
    </xf>
    <xf numFmtId="281" fontId="56" fillId="39" borderId="14">
      <alignment horizontal="center" vertical="center"/>
    </xf>
    <xf numFmtId="0" fontId="56" fillId="39" borderId="14">
      <alignment horizontal="center" vertical="center"/>
    </xf>
    <xf numFmtId="281" fontId="56" fillId="39" borderId="14">
      <alignment horizontal="center" vertical="center"/>
    </xf>
    <xf numFmtId="0" fontId="56" fillId="39" borderId="14">
      <alignment horizontal="center" vertical="center"/>
    </xf>
    <xf numFmtId="281" fontId="57" fillId="39" borderId="14">
      <alignment horizontal="center" vertical="center"/>
    </xf>
    <xf numFmtId="0" fontId="57" fillId="39" borderId="14">
      <alignment horizontal="center" vertical="center"/>
    </xf>
    <xf numFmtId="281" fontId="58" fillId="48" borderId="18">
      <alignment horizontal="center" vertical="center"/>
    </xf>
    <xf numFmtId="0" fontId="58" fillId="48" borderId="18">
      <alignment horizontal="center" vertical="center"/>
    </xf>
    <xf numFmtId="0" fontId="345" fillId="0" borderId="0" applyNumberFormat="0" applyFill="0" applyBorder="0" applyAlignment="0" applyProtection="0"/>
    <xf numFmtId="281" fontId="59" fillId="0" borderId="0" applyNumberFormat="0" applyFill="0" applyBorder="0" applyAlignment="0" applyProtection="0"/>
    <xf numFmtId="281" fontId="59" fillId="0" borderId="0" applyNumberFormat="0" applyFill="0" applyBorder="0" applyAlignment="0" applyProtection="0"/>
    <xf numFmtId="281" fontId="308" fillId="0" borderId="0" applyNumberFormat="0" applyFill="0" applyBorder="0" applyAlignment="0" applyProtection="0"/>
    <xf numFmtId="0" fontId="308" fillId="0" borderId="0" applyNumberFormat="0" applyFill="0" applyBorder="0" applyAlignment="0" applyProtection="0"/>
    <xf numFmtId="281" fontId="59" fillId="0" borderId="0" applyNumberFormat="0" applyFill="0" applyBorder="0" applyAlignment="0" applyProtection="0"/>
    <xf numFmtId="0" fontId="59"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171" fontId="3" fillId="0" borderId="0" applyFont="0" applyFill="0" applyBorder="0" applyAlignment="0" applyProtection="0"/>
    <xf numFmtId="171" fontId="157" fillId="0" borderId="0" applyFont="0" applyFill="0" applyBorder="0" applyAlignment="0" applyProtection="0"/>
    <xf numFmtId="0" fontId="5" fillId="193" borderId="15" applyNumberFormat="0" applyAlignment="0" applyProtection="0"/>
    <xf numFmtId="0" fontId="5" fillId="193" borderId="15" applyNumberFormat="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1" fontId="10" fillId="0" borderId="0" applyFont="0" applyFill="0" applyBorder="0" applyAlignment="0" applyProtection="0"/>
    <xf numFmtId="171" fontId="4" fillId="0" borderId="0" applyFont="0" applyFill="0" applyBorder="0" applyAlignment="0" applyProtection="0"/>
    <xf numFmtId="171" fontId="10" fillId="0" borderId="0" applyFont="0" applyFill="0" applyBorder="0" applyAlignment="0" applyProtection="0"/>
    <xf numFmtId="171" fontId="21"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145" fillId="0" borderId="0" applyFont="0" applyFill="0" applyBorder="0" applyAlignment="0" applyProtection="0"/>
    <xf numFmtId="171" fontId="4" fillId="0" borderId="0" applyFont="0" applyFill="0" applyBorder="0" applyAlignment="0" applyProtection="0"/>
    <xf numFmtId="171" fontId="145" fillId="0" borderId="0" applyFont="0" applyFill="0" applyBorder="0" applyAlignment="0" applyProtection="0"/>
    <xf numFmtId="171" fontId="3"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145"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145" fillId="0" borderId="0" applyFont="0" applyFill="0" applyBorder="0" applyAlignment="0" applyProtection="0"/>
    <xf numFmtId="1" fontId="179" fillId="90" borderId="61" applyNumberFormat="0" applyBorder="0" applyAlignment="0">
      <alignment horizontal="centerContinuous" vertical="center"/>
      <protection locked="0"/>
    </xf>
    <xf numFmtId="1" fontId="179" fillId="90" borderId="61" applyNumberFormat="0" applyBorder="0" applyAlignment="0">
      <alignment horizontal="centerContinuous" vertical="center"/>
      <protection locked="0"/>
    </xf>
    <xf numFmtId="1" fontId="179" fillId="90" borderId="61" applyNumberFormat="0" applyBorder="0" applyAlignment="0">
      <alignment horizontal="centerContinuous" vertical="center"/>
      <protection locked="0"/>
    </xf>
    <xf numFmtId="1" fontId="179" fillId="90" borderId="61" applyNumberFormat="0" applyBorder="0" applyAlignment="0">
      <alignment horizontal="centerContinuous" vertical="center"/>
      <protection locked="0"/>
    </xf>
    <xf numFmtId="0" fontId="134" fillId="0" borderId="0" applyNumberFormat="0" applyFill="0" applyBorder="0" applyAlignment="0" applyProtection="0"/>
    <xf numFmtId="281" fontId="134" fillId="0" borderId="0" applyNumberFormat="0" applyFill="0" applyBorder="0" applyAlignment="0" applyProtection="0"/>
    <xf numFmtId="281" fontId="60" fillId="0" borderId="0" applyNumberFormat="0" applyFill="0" applyBorder="0" applyAlignment="0" applyProtection="0"/>
    <xf numFmtId="198" fontId="60" fillId="0" borderId="0" applyNumberFormat="0" applyFill="0" applyBorder="0" applyAlignment="0" applyProtection="0"/>
    <xf numFmtId="0" fontId="346" fillId="0" borderId="0" applyNumberFormat="0" applyFill="0" applyBorder="0" applyAlignment="0" applyProtection="0"/>
    <xf numFmtId="0" fontId="265" fillId="0" borderId="0" applyNumberFormat="0" applyFill="0" applyBorder="0" applyAlignment="0" applyProtection="0"/>
    <xf numFmtId="0" fontId="346" fillId="0" borderId="0" applyNumberFormat="0" applyFill="0" applyBorder="0" applyAlignment="0" applyProtection="0"/>
    <xf numFmtId="295" fontId="237" fillId="0" borderId="0">
      <protection locked="0"/>
    </xf>
    <xf numFmtId="233" fontId="209" fillId="0" borderId="0">
      <protection locked="0"/>
    </xf>
    <xf numFmtId="281" fontId="17" fillId="0" borderId="0"/>
    <xf numFmtId="0" fontId="24" fillId="110" borderId="0" applyNumberFormat="0" applyBorder="0" applyAlignment="0" applyProtection="0"/>
    <xf numFmtId="281" fontId="24" fillId="110" borderId="0" applyNumberFormat="0" applyBorder="0" applyAlignment="0" applyProtection="0"/>
    <xf numFmtId="281" fontId="24" fillId="110" borderId="0" applyNumberFormat="0" applyBorder="0" applyAlignment="0" applyProtection="0"/>
    <xf numFmtId="0" fontId="347" fillId="162" borderId="0" applyNumberFormat="0" applyBorder="0" applyAlignment="0" applyProtection="0"/>
    <xf numFmtId="281" fontId="65" fillId="49" borderId="0" applyNumberFormat="0" applyBorder="0" applyAlignment="0" applyProtection="0"/>
    <xf numFmtId="281" fontId="64" fillId="86" borderId="0" applyNumberFormat="0" applyBorder="0" applyAlignment="0" applyProtection="0"/>
    <xf numFmtId="198" fontId="64" fillId="86" borderId="0" applyNumberFormat="0" applyBorder="0" applyAlignment="0" applyProtection="0"/>
    <xf numFmtId="0" fontId="64" fillId="86" borderId="0" applyNumberFormat="0" applyBorder="0" applyAlignment="0" applyProtection="0"/>
    <xf numFmtId="0" fontId="65" fillId="49" borderId="0" applyNumberFormat="0" applyBorder="0" applyAlignment="0" applyProtection="0"/>
    <xf numFmtId="281" fontId="65" fillId="49" borderId="0" applyNumberFormat="0" applyBorder="0" applyAlignment="0" applyProtection="0"/>
    <xf numFmtId="281" fontId="24" fillId="110" borderId="0" applyNumberFormat="0" applyBorder="0" applyAlignment="0" applyProtection="0"/>
    <xf numFmtId="198" fontId="24" fillId="110" borderId="0" applyNumberFormat="0" applyBorder="0" applyAlignment="0" applyProtection="0"/>
    <xf numFmtId="281" fontId="65" fillId="49" borderId="0" applyNumberFormat="0" applyBorder="0" applyAlignment="0" applyProtection="0"/>
    <xf numFmtId="0" fontId="24" fillId="110" borderId="0" applyNumberFormat="0" applyBorder="0" applyAlignment="0" applyProtection="0"/>
    <xf numFmtId="0" fontId="65" fillId="49" borderId="0" applyNumberFormat="0" applyBorder="0" applyAlignment="0" applyProtection="0"/>
    <xf numFmtId="0" fontId="321" fillId="162" borderId="0" applyNumberFormat="0" applyBorder="0" applyAlignment="0" applyProtection="0"/>
    <xf numFmtId="281" fontId="321" fillId="162" borderId="0" applyNumberFormat="0" applyBorder="0" applyAlignment="0" applyProtection="0"/>
    <xf numFmtId="0" fontId="65" fillId="49" borderId="0" applyNumberFormat="0" applyBorder="0" applyAlignment="0" applyProtection="0"/>
    <xf numFmtId="281" fontId="65" fillId="49" borderId="0" applyNumberFormat="0" applyBorder="0" applyAlignment="0" applyProtection="0"/>
    <xf numFmtId="281" fontId="64" fillId="86" borderId="0" applyNumberFormat="0" applyBorder="0" applyAlignment="0" applyProtection="0"/>
    <xf numFmtId="0" fontId="24" fillId="110" borderId="0" applyNumberFormat="0" applyBorder="0" applyAlignment="0" applyProtection="0"/>
    <xf numFmtId="0" fontId="64" fillId="86" borderId="0" applyNumberFormat="0" applyBorder="0" applyAlignment="0" applyProtection="0"/>
    <xf numFmtId="0" fontId="321" fillId="162" borderId="0" applyNumberFormat="0" applyBorder="0" applyAlignment="0" applyProtection="0"/>
    <xf numFmtId="281" fontId="321" fillId="162" borderId="0" applyNumberFormat="0" applyBorder="0" applyAlignment="0" applyProtection="0"/>
    <xf numFmtId="281" fontId="64" fillId="86" borderId="0" applyNumberFormat="0" applyBorder="0" applyAlignment="0" applyProtection="0"/>
    <xf numFmtId="198" fontId="64" fillId="86" borderId="0" applyNumberFormat="0" applyBorder="0" applyAlignment="0" applyProtection="0"/>
    <xf numFmtId="281" fontId="321" fillId="162" borderId="0" applyNumberFormat="0" applyBorder="0" applyAlignment="0" applyProtection="0"/>
    <xf numFmtId="0" fontId="321" fillId="162" borderId="0" applyNumberFormat="0" applyBorder="0" applyAlignment="0" applyProtection="0"/>
    <xf numFmtId="0" fontId="24" fillId="110" borderId="0" applyNumberFormat="0" applyBorder="0" applyAlignment="0" applyProtection="0"/>
    <xf numFmtId="281" fontId="321" fillId="162" borderId="0" applyNumberFormat="0" applyBorder="0" applyAlignment="0" applyProtection="0"/>
    <xf numFmtId="0" fontId="321" fillId="162" borderId="0" applyNumberFormat="0" applyBorder="0" applyAlignment="0" applyProtection="0"/>
    <xf numFmtId="0" fontId="64" fillId="86" borderId="0" applyNumberFormat="0" applyBorder="0" applyAlignment="0" applyProtection="0"/>
    <xf numFmtId="0" fontId="24" fillId="110" borderId="0" applyNumberFormat="0" applyBorder="0" applyAlignment="0" applyProtection="0"/>
    <xf numFmtId="281" fontId="321" fillId="162" borderId="0" applyNumberFormat="0" applyBorder="0" applyAlignment="0" applyProtection="0"/>
    <xf numFmtId="0" fontId="321" fillId="162" borderId="0" applyNumberFormat="0" applyBorder="0" applyAlignment="0" applyProtection="0"/>
    <xf numFmtId="0" fontId="321" fillId="162" borderId="0" applyNumberFormat="0" applyBorder="0" applyAlignment="0" applyProtection="0"/>
    <xf numFmtId="281" fontId="321" fillId="162" borderId="0" applyNumberFormat="0" applyBorder="0" applyAlignment="0" applyProtection="0"/>
    <xf numFmtId="281" fontId="280" fillId="0" borderId="0" applyNumberFormat="0" applyFill="0" applyBorder="0" applyAlignment="0" applyProtection="0"/>
    <xf numFmtId="0" fontId="164" fillId="0" borderId="56" applyNumberFormat="0" applyFill="0" applyAlignment="0" applyProtection="0"/>
    <xf numFmtId="281" fontId="164" fillId="0" borderId="56" applyNumberFormat="0" applyFill="0" applyAlignment="0" applyProtection="0"/>
    <xf numFmtId="281" fontId="205" fillId="0" borderId="27" applyNumberFormat="0" applyFill="0" applyAlignment="0" applyProtection="0"/>
    <xf numFmtId="281" fontId="205" fillId="0" borderId="27" applyNumberFormat="0" applyFill="0" applyAlignment="0" applyProtection="0"/>
    <xf numFmtId="281" fontId="164" fillId="0" borderId="56" applyNumberFormat="0" applyFill="0" applyAlignment="0" applyProtection="0"/>
    <xf numFmtId="0" fontId="205" fillId="0" borderId="27" applyNumberFormat="0" applyFill="0" applyAlignment="0" applyProtection="0"/>
    <xf numFmtId="281" fontId="205" fillId="0" borderId="27" applyNumberFormat="0" applyFill="0" applyAlignment="0" applyProtection="0"/>
    <xf numFmtId="281" fontId="164" fillId="0" borderId="56" applyNumberFormat="0" applyFill="0" applyAlignment="0" applyProtection="0"/>
    <xf numFmtId="0" fontId="164" fillId="0" borderId="56" applyNumberFormat="0" applyFill="0" applyAlignment="0" applyProtection="0"/>
    <xf numFmtId="281" fontId="205" fillId="0" borderId="27" applyNumberFormat="0" applyFill="0" applyAlignment="0" applyProtection="0"/>
    <xf numFmtId="281" fontId="205" fillId="0" borderId="27" applyNumberFormat="0" applyFill="0" applyAlignment="0" applyProtection="0"/>
    <xf numFmtId="0" fontId="205" fillId="0" borderId="27" applyNumberFormat="0" applyFill="0" applyAlignment="0" applyProtection="0"/>
    <xf numFmtId="281" fontId="205" fillId="0" borderId="27" applyNumberFormat="0" applyFill="0" applyAlignment="0" applyProtection="0"/>
    <xf numFmtId="281" fontId="205" fillId="0" borderId="27" applyNumberFormat="0" applyFill="0" applyAlignment="0" applyProtection="0"/>
    <xf numFmtId="228" fontId="209" fillId="0" borderId="0">
      <protection locked="0"/>
    </xf>
    <xf numFmtId="281" fontId="165" fillId="0" borderId="71" applyNumberFormat="0" applyFill="0" applyAlignment="0" applyProtection="0"/>
    <xf numFmtId="0" fontId="165" fillId="0" borderId="71" applyNumberFormat="0" applyFill="0" applyAlignment="0" applyProtection="0"/>
    <xf numFmtId="281" fontId="165" fillId="0" borderId="71" applyNumberFormat="0" applyFill="0" applyAlignment="0" applyProtection="0"/>
    <xf numFmtId="0" fontId="165" fillId="0" borderId="28" applyNumberFormat="0" applyFill="0" applyAlignment="0" applyProtection="0"/>
    <xf numFmtId="0" fontId="165" fillId="0" borderId="71" applyNumberFormat="0" applyFill="0" applyAlignment="0" applyProtection="0"/>
    <xf numFmtId="281" fontId="206" fillId="0" borderId="28" applyNumberFormat="0" applyFill="0" applyAlignment="0" applyProtection="0"/>
    <xf numFmtId="281" fontId="165" fillId="0" borderId="28" applyNumberFormat="0" applyFill="0" applyAlignment="0" applyProtection="0"/>
    <xf numFmtId="198" fontId="165" fillId="0" borderId="28" applyNumberFormat="0" applyFill="0" applyAlignment="0" applyProtection="0"/>
    <xf numFmtId="0" fontId="165" fillId="0" borderId="28" applyNumberFormat="0" applyFill="0" applyAlignment="0" applyProtection="0"/>
    <xf numFmtId="281" fontId="165" fillId="0" borderId="28" applyNumberFormat="0" applyFill="0" applyAlignment="0" applyProtection="0"/>
    <xf numFmtId="281" fontId="165" fillId="0" borderId="28" applyNumberFormat="0" applyFill="0" applyAlignment="0" applyProtection="0"/>
    <xf numFmtId="281" fontId="165" fillId="0" borderId="71" applyNumberFormat="0" applyFill="0" applyAlignment="0" applyProtection="0"/>
    <xf numFmtId="0" fontId="165" fillId="0" borderId="71" applyNumberFormat="0" applyFill="0" applyAlignment="0" applyProtection="0"/>
    <xf numFmtId="281" fontId="206" fillId="0" borderId="28" applyNumberFormat="0" applyFill="0" applyAlignment="0" applyProtection="0"/>
    <xf numFmtId="281" fontId="165" fillId="0" borderId="28" applyNumberFormat="0" applyFill="0" applyAlignment="0" applyProtection="0"/>
    <xf numFmtId="281" fontId="206" fillId="0" borderId="28" applyNumberFormat="0" applyFill="0" applyAlignment="0" applyProtection="0"/>
    <xf numFmtId="281" fontId="165" fillId="0" borderId="28" applyNumberFormat="0" applyFill="0" applyAlignment="0" applyProtection="0"/>
    <xf numFmtId="0" fontId="165" fillId="0" borderId="28" applyNumberFormat="0" applyFill="0" applyAlignment="0" applyProtection="0"/>
    <xf numFmtId="281" fontId="206" fillId="0" borderId="28" applyNumberFormat="0" applyFill="0" applyAlignment="0" applyProtection="0"/>
    <xf numFmtId="281" fontId="206" fillId="0" borderId="28" applyNumberFormat="0" applyFill="0" applyAlignment="0" applyProtection="0"/>
    <xf numFmtId="281" fontId="165" fillId="0" borderId="28" applyNumberFormat="0" applyFill="0" applyAlignment="0" applyProtection="0"/>
    <xf numFmtId="198" fontId="165" fillId="0" borderId="28" applyNumberFormat="0" applyFill="0" applyAlignment="0" applyProtection="0"/>
    <xf numFmtId="0" fontId="206" fillId="0" borderId="28" applyNumberFormat="0" applyFill="0" applyAlignment="0" applyProtection="0"/>
    <xf numFmtId="281" fontId="206" fillId="0" borderId="28" applyNumberFormat="0" applyFill="0" applyAlignment="0" applyProtection="0"/>
    <xf numFmtId="281" fontId="206" fillId="0" borderId="28" applyNumberFormat="0" applyFill="0" applyAlignment="0" applyProtection="0"/>
    <xf numFmtId="228" fontId="209" fillId="0" borderId="0">
      <protection locked="0"/>
    </xf>
    <xf numFmtId="0" fontId="166" fillId="0" borderId="76" applyNumberFormat="0" applyFill="0" applyAlignment="0" applyProtection="0"/>
    <xf numFmtId="281" fontId="166" fillId="0" borderId="76" applyNumberFormat="0" applyFill="0" applyAlignment="0" applyProtection="0"/>
    <xf numFmtId="281" fontId="166" fillId="0" borderId="76" applyNumberFormat="0" applyFill="0" applyAlignment="0" applyProtection="0"/>
    <xf numFmtId="281" fontId="207" fillId="0" borderId="29" applyNumberFormat="0" applyFill="0" applyAlignment="0" applyProtection="0"/>
    <xf numFmtId="281" fontId="166" fillId="0" borderId="57" applyNumberFormat="0" applyFill="0" applyAlignment="0" applyProtection="0"/>
    <xf numFmtId="198" fontId="166" fillId="0" borderId="57" applyNumberFormat="0" applyFill="0" applyAlignment="0" applyProtection="0"/>
    <xf numFmtId="0" fontId="166" fillId="0" borderId="57" applyNumberFormat="0" applyFill="0" applyAlignment="0" applyProtection="0"/>
    <xf numFmtId="0" fontId="207" fillId="0" borderId="29" applyNumberFormat="0" applyFill="0" applyAlignment="0" applyProtection="0"/>
    <xf numFmtId="281" fontId="207" fillId="0" borderId="29" applyNumberFormat="0" applyFill="0" applyAlignment="0" applyProtection="0"/>
    <xf numFmtId="281" fontId="166" fillId="0" borderId="76" applyNumberFormat="0" applyFill="0" applyAlignment="0" applyProtection="0"/>
    <xf numFmtId="198" fontId="166" fillId="0" borderId="76" applyNumberFormat="0" applyFill="0" applyAlignment="0" applyProtection="0"/>
    <xf numFmtId="281" fontId="207" fillId="0" borderId="29" applyNumberFormat="0" applyFill="0" applyAlignment="0" applyProtection="0"/>
    <xf numFmtId="0" fontId="207" fillId="0" borderId="29" applyNumberFormat="0" applyFill="0" applyAlignment="0" applyProtection="0"/>
    <xf numFmtId="0" fontId="207" fillId="0" borderId="29" applyNumberFormat="0" applyFill="0" applyAlignment="0" applyProtection="0"/>
    <xf numFmtId="281" fontId="207" fillId="0" borderId="29" applyNumberFormat="0" applyFill="0" applyAlignment="0" applyProtection="0"/>
    <xf numFmtId="281" fontId="166" fillId="0" borderId="57" applyNumberFormat="0" applyFill="0" applyAlignment="0" applyProtection="0"/>
    <xf numFmtId="0" fontId="166" fillId="0" borderId="57" applyNumberFormat="0" applyFill="0" applyAlignment="0" applyProtection="0"/>
    <xf numFmtId="0" fontId="166" fillId="0" borderId="76" applyNumberFormat="0" applyFill="0" applyAlignment="0" applyProtection="0"/>
    <xf numFmtId="281" fontId="166" fillId="0" borderId="76" applyNumberFormat="0" applyFill="0" applyAlignment="0" applyProtection="0"/>
    <xf numFmtId="281" fontId="166" fillId="0" borderId="57" applyNumberFormat="0" applyFill="0" applyAlignment="0" applyProtection="0"/>
    <xf numFmtId="198" fontId="166" fillId="0" borderId="57" applyNumberFormat="0" applyFill="0" applyAlignment="0" applyProtection="0"/>
    <xf numFmtId="281" fontId="166" fillId="0" borderId="76" applyNumberFormat="0" applyFill="0" applyAlignment="0" applyProtection="0"/>
    <xf numFmtId="0" fontId="166" fillId="0" borderId="76" applyNumberFormat="0" applyFill="0" applyAlignment="0" applyProtection="0"/>
    <xf numFmtId="281" fontId="166" fillId="0" borderId="76" applyNumberFormat="0" applyFill="0" applyAlignment="0" applyProtection="0"/>
    <xf numFmtId="0" fontId="166" fillId="0" borderId="76" applyNumberFormat="0" applyFill="0" applyAlignment="0" applyProtection="0"/>
    <xf numFmtId="0" fontId="166" fillId="0" borderId="57" applyNumberFormat="0" applyFill="0" applyAlignment="0" applyProtection="0"/>
    <xf numFmtId="0" fontId="166" fillId="0" borderId="76" applyNumberFormat="0" applyFill="0" applyAlignment="0" applyProtection="0"/>
    <xf numFmtId="281" fontId="166" fillId="0" borderId="76" applyNumberFormat="0" applyFill="0" applyAlignment="0" applyProtection="0"/>
    <xf numFmtId="0" fontId="166" fillId="0" borderId="76" applyNumberFormat="0" applyFill="0" applyAlignment="0" applyProtection="0"/>
    <xf numFmtId="281" fontId="166" fillId="0" borderId="76" applyNumberFormat="0" applyFill="0" applyAlignment="0" applyProtection="0"/>
    <xf numFmtId="281" fontId="207" fillId="0" borderId="0" applyNumberFormat="0" applyFill="0" applyBorder="0" applyAlignment="0" applyProtection="0"/>
    <xf numFmtId="281" fontId="166" fillId="0" borderId="0" applyNumberFormat="0" applyFill="0" applyBorder="0" applyAlignment="0" applyProtection="0"/>
    <xf numFmtId="281" fontId="166" fillId="0" borderId="0" applyNumberFormat="0" applyFill="0" applyBorder="0" applyAlignment="0" applyProtection="0"/>
    <xf numFmtId="281" fontId="166" fillId="0" borderId="0" applyNumberFormat="0" applyFill="0" applyBorder="0" applyAlignment="0" applyProtection="0"/>
    <xf numFmtId="198" fontId="166" fillId="0" borderId="0" applyNumberFormat="0" applyFill="0" applyBorder="0" applyAlignment="0" applyProtection="0"/>
    <xf numFmtId="0" fontId="166" fillId="0" borderId="0" applyNumberFormat="0" applyFill="0" applyBorder="0" applyAlignment="0" applyProtection="0"/>
    <xf numFmtId="281" fontId="207" fillId="0" borderId="0" applyNumberFormat="0" applyFill="0" applyBorder="0" applyAlignment="0" applyProtection="0"/>
    <xf numFmtId="281" fontId="207" fillId="0" borderId="0" applyNumberFormat="0" applyFill="0" applyBorder="0" applyAlignment="0" applyProtection="0"/>
    <xf numFmtId="0" fontId="207" fillId="0" borderId="0" applyNumberFormat="0" applyFill="0" applyBorder="0" applyAlignment="0" applyProtection="0"/>
    <xf numFmtId="281" fontId="207" fillId="0" borderId="0" applyNumberFormat="0" applyFill="0" applyBorder="0" applyAlignment="0" applyProtection="0"/>
    <xf numFmtId="0" fontId="207" fillId="0" borderId="0" applyNumberFormat="0" applyFill="0" applyBorder="0" applyAlignment="0" applyProtection="0"/>
    <xf numFmtId="0" fontId="166" fillId="0" borderId="0" applyNumberFormat="0" applyFill="0" applyBorder="0" applyAlignment="0" applyProtection="0"/>
    <xf numFmtId="281" fontId="166" fillId="0" borderId="0" applyNumberFormat="0" applyFill="0" applyBorder="0" applyAlignment="0" applyProtection="0"/>
    <xf numFmtId="0" fontId="203" fillId="0" borderId="7" applyFill="0" applyAlignment="0" applyProtection="0">
      <protection locked="0"/>
    </xf>
    <xf numFmtId="0" fontId="277" fillId="0" borderId="0">
      <protection locked="0"/>
    </xf>
    <xf numFmtId="281" fontId="277" fillId="0" borderId="0">
      <protection locked="0"/>
    </xf>
    <xf numFmtId="0" fontId="277" fillId="0" borderId="0">
      <protection locked="0"/>
    </xf>
    <xf numFmtId="281" fontId="277" fillId="0" borderId="0">
      <protection locked="0"/>
    </xf>
    <xf numFmtId="281" fontId="277" fillId="0" borderId="0">
      <protection locked="0"/>
    </xf>
    <xf numFmtId="281" fontId="222" fillId="0" borderId="0">
      <protection locked="0"/>
    </xf>
    <xf numFmtId="281" fontId="277" fillId="0" borderId="0">
      <protection locked="0"/>
    </xf>
    <xf numFmtId="281" fontId="277" fillId="0" borderId="0">
      <protection locked="0"/>
    </xf>
    <xf numFmtId="0" fontId="277" fillId="0" borderId="0">
      <protection locked="0"/>
    </xf>
    <xf numFmtId="0" fontId="277" fillId="0" borderId="0">
      <protection locked="0"/>
    </xf>
    <xf numFmtId="281" fontId="277" fillId="0" borderId="0">
      <protection locked="0"/>
    </xf>
    <xf numFmtId="281" fontId="277" fillId="0" borderId="0">
      <protection locked="0"/>
    </xf>
    <xf numFmtId="0" fontId="277" fillId="0" borderId="0">
      <protection locked="0"/>
    </xf>
    <xf numFmtId="281" fontId="277" fillId="0" borderId="0">
      <protection locked="0"/>
    </xf>
    <xf numFmtId="0" fontId="222" fillId="0" borderId="0">
      <protection locked="0"/>
    </xf>
    <xf numFmtId="281" fontId="222" fillId="0" borderId="0">
      <protection locked="0"/>
    </xf>
    <xf numFmtId="281" fontId="277" fillId="0" borderId="0">
      <protection locked="0"/>
    </xf>
    <xf numFmtId="0" fontId="277" fillId="0" borderId="0">
      <protection locked="0"/>
    </xf>
    <xf numFmtId="0" fontId="277" fillId="0" borderId="0">
      <protection locked="0"/>
    </xf>
    <xf numFmtId="281" fontId="277" fillId="0" borderId="0">
      <protection locked="0"/>
    </xf>
    <xf numFmtId="281" fontId="277" fillId="0" borderId="0">
      <protection locked="0"/>
    </xf>
    <xf numFmtId="0" fontId="277" fillId="0" borderId="0">
      <protection locked="0"/>
    </xf>
    <xf numFmtId="281" fontId="277" fillId="0" borderId="0">
      <protection locked="0"/>
    </xf>
    <xf numFmtId="281" fontId="277" fillId="0" borderId="0">
      <protection locked="0"/>
    </xf>
    <xf numFmtId="281" fontId="277" fillId="0" borderId="0">
      <protection locked="0"/>
    </xf>
    <xf numFmtId="0" fontId="277" fillId="0" borderId="0">
      <protection locked="0"/>
    </xf>
    <xf numFmtId="281" fontId="277" fillId="0" borderId="0">
      <protection locked="0"/>
    </xf>
    <xf numFmtId="0" fontId="277" fillId="0" borderId="0">
      <protection locked="0"/>
    </xf>
    <xf numFmtId="281" fontId="277" fillId="0" borderId="0">
      <protection locked="0"/>
    </xf>
    <xf numFmtId="0" fontId="277" fillId="0" borderId="0">
      <protection locked="0"/>
    </xf>
    <xf numFmtId="281" fontId="277" fillId="0" borderId="0">
      <protection locked="0"/>
    </xf>
    <xf numFmtId="0" fontId="277" fillId="0" borderId="0">
      <protection locked="0"/>
    </xf>
    <xf numFmtId="281" fontId="277" fillId="0" borderId="0">
      <protection locked="0"/>
    </xf>
    <xf numFmtId="281" fontId="277" fillId="0" borderId="0">
      <protection locked="0"/>
    </xf>
    <xf numFmtId="281" fontId="222" fillId="0" borderId="0">
      <protection locked="0"/>
    </xf>
    <xf numFmtId="281" fontId="277" fillId="0" borderId="0">
      <protection locked="0"/>
    </xf>
    <xf numFmtId="281" fontId="277" fillId="0" borderId="0">
      <protection locked="0"/>
    </xf>
    <xf numFmtId="0" fontId="277" fillId="0" borderId="0">
      <protection locked="0"/>
    </xf>
    <xf numFmtId="0" fontId="277" fillId="0" borderId="0">
      <protection locked="0"/>
    </xf>
    <xf numFmtId="281" fontId="277" fillId="0" borderId="0">
      <protection locked="0"/>
    </xf>
    <xf numFmtId="281" fontId="277" fillId="0" borderId="0">
      <protection locked="0"/>
    </xf>
    <xf numFmtId="0" fontId="277" fillId="0" borderId="0">
      <protection locked="0"/>
    </xf>
    <xf numFmtId="281" fontId="277" fillId="0" borderId="0">
      <protection locked="0"/>
    </xf>
    <xf numFmtId="0" fontId="222" fillId="0" borderId="0">
      <protection locked="0"/>
    </xf>
    <xf numFmtId="281" fontId="222" fillId="0" borderId="0">
      <protection locked="0"/>
    </xf>
    <xf numFmtId="281" fontId="277" fillId="0" borderId="0">
      <protection locked="0"/>
    </xf>
    <xf numFmtId="0" fontId="277" fillId="0" borderId="0">
      <protection locked="0"/>
    </xf>
    <xf numFmtId="0" fontId="277" fillId="0" borderId="0">
      <protection locked="0"/>
    </xf>
    <xf numFmtId="281" fontId="277" fillId="0" borderId="0">
      <protection locked="0"/>
    </xf>
    <xf numFmtId="281" fontId="277" fillId="0" borderId="0">
      <protection locked="0"/>
    </xf>
    <xf numFmtId="0" fontId="277" fillId="0" borderId="0">
      <protection locked="0"/>
    </xf>
    <xf numFmtId="281" fontId="277" fillId="0" borderId="0">
      <protection locked="0"/>
    </xf>
    <xf numFmtId="281" fontId="277" fillId="0" borderId="0">
      <protection locked="0"/>
    </xf>
    <xf numFmtId="281" fontId="277" fillId="0" borderId="0">
      <protection locked="0"/>
    </xf>
    <xf numFmtId="0" fontId="277" fillId="0" borderId="0">
      <protection locked="0"/>
    </xf>
    <xf numFmtId="281" fontId="277" fillId="0" borderId="0">
      <protection locked="0"/>
    </xf>
    <xf numFmtId="0" fontId="277" fillId="0" borderId="0">
      <protection locked="0"/>
    </xf>
    <xf numFmtId="281" fontId="277" fillId="0" borderId="0">
      <protection locked="0"/>
    </xf>
    <xf numFmtId="281" fontId="74" fillId="0" borderId="87" applyNumberFormat="0" applyFill="0" applyAlignment="0" applyProtection="0"/>
    <xf numFmtId="281" fontId="180" fillId="0" borderId="0" applyNumberFormat="0" applyFill="0" applyBorder="0" applyAlignment="0" applyProtection="0">
      <alignment vertical="top"/>
      <protection locked="0"/>
    </xf>
    <xf numFmtId="0" fontId="348" fillId="0" borderId="0" applyNumberFormat="0" applyFill="0" applyBorder="0" applyAlignment="0" applyProtection="0">
      <alignment vertical="top"/>
      <protection locked="0"/>
    </xf>
    <xf numFmtId="281" fontId="62" fillId="0" borderId="20" applyNumberFormat="0" applyFill="0" applyAlignment="0" applyProtection="0"/>
    <xf numFmtId="281" fontId="202" fillId="0" borderId="20" applyNumberFormat="0" applyFill="0" applyAlignment="0" applyProtection="0"/>
    <xf numFmtId="198" fontId="202" fillId="0" borderId="20" applyNumberFormat="0" applyFill="0" applyAlignment="0" applyProtection="0"/>
    <xf numFmtId="0" fontId="349" fillId="0" borderId="103" applyNumberFormat="0" applyFill="0" applyAlignment="0" applyProtection="0"/>
    <xf numFmtId="0" fontId="64" fillId="0" borderId="77" applyNumberFormat="0" applyFill="0" applyAlignment="0" applyProtection="0"/>
    <xf numFmtId="0" fontId="349" fillId="0" borderId="103" applyNumberFormat="0" applyFill="0" applyAlignment="0" applyProtection="0"/>
    <xf numFmtId="170" fontId="51" fillId="0" borderId="0" applyFont="0" applyFill="0" applyBorder="0" applyAlignment="0" applyProtection="0"/>
    <xf numFmtId="259" fontId="20" fillId="0" borderId="0" applyFont="0" applyFill="0" applyBorder="0" applyAlignment="0" applyProtection="0"/>
    <xf numFmtId="265" fontId="73" fillId="0" borderId="0" applyFont="0" applyFill="0" applyBorder="0" applyAlignment="0" applyProtection="0"/>
    <xf numFmtId="168" fontId="51" fillId="0" borderId="0" applyFont="0" applyFill="0" applyBorder="0" applyAlignment="0" applyProtection="0"/>
    <xf numFmtId="260" fontId="20" fillId="0" borderId="0" applyFont="0" applyFill="0" applyBorder="0" applyAlignment="0" applyProtection="0"/>
    <xf numFmtId="266" fontId="73" fillId="0" borderId="0" applyFont="0" applyFill="0" applyBorder="0" applyAlignment="0" applyProtection="0"/>
    <xf numFmtId="0" fontId="167" fillId="35" borderId="5" applyNumberFormat="0" applyAlignment="0" applyProtection="0"/>
    <xf numFmtId="281" fontId="167" fillId="35" borderId="5" applyNumberFormat="0" applyAlignment="0" applyProtection="0"/>
    <xf numFmtId="281"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0" fontId="167" fillId="35" borderId="66"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281" fontId="31" fillId="20" borderId="5" applyNumberFormat="0" applyAlignment="0" applyProtection="0"/>
    <xf numFmtId="281" fontId="167" fillId="35" borderId="5" applyNumberFormat="0" applyAlignment="0" applyProtection="0"/>
    <xf numFmtId="0" fontId="167" fillId="35" borderId="5" applyNumberFormat="0" applyAlignment="0" applyProtection="0"/>
    <xf numFmtId="198" fontId="167" fillId="35" borderId="5" applyNumberFormat="0" applyAlignment="0" applyProtection="0"/>
    <xf numFmtId="0"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281" fontId="167" fillId="35" borderId="5" applyNumberFormat="0" applyAlignment="0" applyProtection="0"/>
    <xf numFmtId="281" fontId="167" fillId="35" borderId="5" applyNumberFormat="0" applyAlignment="0" applyProtection="0"/>
    <xf numFmtId="281" fontId="167" fillId="35" borderId="5" applyNumberFormat="0" applyAlignment="0" applyProtection="0"/>
    <xf numFmtId="281" fontId="167" fillId="35" borderId="5" applyNumberFormat="0" applyAlignment="0" applyProtection="0"/>
    <xf numFmtId="281" fontId="167" fillId="35" borderId="5" applyNumberFormat="0" applyAlignment="0" applyProtection="0"/>
    <xf numFmtId="281" fontId="167" fillId="35" borderId="5" applyNumberFormat="0" applyAlignment="0" applyProtection="0"/>
    <xf numFmtId="281" fontId="167" fillId="35" borderId="5" applyNumberFormat="0" applyAlignment="0" applyProtection="0"/>
    <xf numFmtId="281" fontId="167" fillId="35" borderId="5" applyNumberFormat="0" applyAlignment="0" applyProtection="0"/>
    <xf numFmtId="281" fontId="167" fillId="35" borderId="5" applyNumberFormat="0" applyAlignment="0" applyProtection="0"/>
    <xf numFmtId="0" fontId="31" fillId="20" borderId="5" applyNumberFormat="0" applyAlignment="0" applyProtection="0"/>
    <xf numFmtId="281" fontId="31" fillId="20" borderId="5" applyNumberFormat="0" applyAlignment="0" applyProtection="0"/>
    <xf numFmtId="281" fontId="167" fillId="35" borderId="66" applyNumberFormat="0" applyAlignment="0" applyProtection="0"/>
    <xf numFmtId="198" fontId="167" fillId="35" borderId="66" applyNumberFormat="0" applyAlignment="0" applyProtection="0"/>
    <xf numFmtId="281" fontId="31" fillId="20" borderId="5" applyNumberFormat="0" applyAlignment="0" applyProtection="0"/>
    <xf numFmtId="0" fontId="167" fillId="35" borderId="5" applyNumberFormat="0" applyAlignment="0" applyProtection="0"/>
    <xf numFmtId="0" fontId="167" fillId="35" borderId="66" applyNumberFormat="0" applyAlignment="0" applyProtection="0"/>
    <xf numFmtId="0" fontId="31" fillId="20" borderId="5" applyNumberFormat="0" applyAlignment="0" applyProtection="0"/>
    <xf numFmtId="281" fontId="167" fillId="35" borderId="5" applyNumberFormat="0" applyAlignment="0" applyProtection="0"/>
    <xf numFmtId="281"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281" fontId="311" fillId="20"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281" fontId="311" fillId="20" borderId="5" applyNumberFormat="0" applyAlignment="0" applyProtection="0"/>
    <xf numFmtId="281" fontId="167" fillId="35" borderId="5" applyNumberFormat="0" applyAlignment="0" applyProtection="0"/>
    <xf numFmtId="198"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31" fillId="20" borderId="5" applyNumberFormat="0" applyAlignment="0" applyProtection="0"/>
    <xf numFmtId="281" fontId="31" fillId="20" borderId="5" applyNumberFormat="0" applyAlignment="0" applyProtection="0"/>
    <xf numFmtId="0" fontId="31" fillId="20" borderId="5" applyNumberFormat="0" applyAlignment="0" applyProtection="0"/>
    <xf numFmtId="281" fontId="31" fillId="20" borderId="5" applyNumberFormat="0" applyAlignment="0" applyProtection="0"/>
    <xf numFmtId="0" fontId="167" fillId="35" borderId="66" applyNumberFormat="0" applyAlignment="0" applyProtection="0"/>
    <xf numFmtId="281" fontId="167" fillId="35" borderId="66" applyNumberFormat="0" applyAlignment="0" applyProtection="0"/>
    <xf numFmtId="0" fontId="167" fillId="35" borderId="66" applyNumberFormat="0" applyAlignment="0" applyProtection="0"/>
    <xf numFmtId="281" fontId="167" fillId="35" borderId="66" applyNumberFormat="0" applyAlignment="0" applyProtection="0"/>
    <xf numFmtId="0" fontId="167" fillId="35" borderId="66" applyNumberFormat="0" applyAlignment="0" applyProtection="0"/>
    <xf numFmtId="281" fontId="167" fillId="35" borderId="66" applyNumberFormat="0" applyAlignment="0" applyProtection="0"/>
    <xf numFmtId="0" fontId="167" fillId="35" borderId="66" applyNumberFormat="0" applyAlignment="0" applyProtection="0"/>
    <xf numFmtId="281" fontId="167" fillId="35" borderId="66" applyNumberFormat="0" applyAlignment="0" applyProtection="0"/>
    <xf numFmtId="0" fontId="167" fillId="35" borderId="66" applyNumberFormat="0" applyAlignment="0" applyProtection="0"/>
    <xf numFmtId="281" fontId="167" fillId="35" borderId="66" applyNumberFormat="0" applyAlignment="0" applyProtection="0"/>
    <xf numFmtId="0" fontId="167" fillId="35" borderId="66" applyNumberFormat="0" applyAlignment="0" applyProtection="0"/>
    <xf numFmtId="281" fontId="167" fillId="35" borderId="66" applyNumberFormat="0" applyAlignment="0" applyProtection="0"/>
    <xf numFmtId="0" fontId="167" fillId="35" borderId="66" applyNumberFormat="0" applyAlignment="0" applyProtection="0"/>
    <xf numFmtId="281" fontId="167" fillId="35" borderId="66" applyNumberFormat="0" applyAlignment="0" applyProtection="0"/>
    <xf numFmtId="0" fontId="167" fillId="35" borderId="66" applyNumberFormat="0" applyAlignment="0" applyProtection="0"/>
    <xf numFmtId="281" fontId="167" fillId="35" borderId="66" applyNumberFormat="0" applyAlignment="0" applyProtection="0"/>
    <xf numFmtId="0" fontId="167" fillId="35" borderId="66" applyNumberFormat="0" applyAlignment="0" applyProtection="0"/>
    <xf numFmtId="281" fontId="167" fillId="35" borderId="66" applyNumberFormat="0" applyAlignment="0" applyProtection="0"/>
    <xf numFmtId="0" fontId="167" fillId="35" borderId="66" applyNumberFormat="0" applyAlignment="0" applyProtection="0"/>
    <xf numFmtId="281" fontId="167" fillId="35" borderId="66"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281" fontId="167" fillId="35" borderId="5" applyNumberFormat="0" applyAlignment="0" applyProtection="0"/>
    <xf numFmtId="0" fontId="167" fillId="35" borderId="66" applyNumberFormat="0" applyAlignment="0" applyProtection="0"/>
    <xf numFmtId="281" fontId="167" fillId="35" borderId="66" applyNumberFormat="0" applyAlignment="0" applyProtection="0"/>
    <xf numFmtId="0" fontId="167" fillId="35" borderId="66" applyNumberFormat="0" applyAlignment="0" applyProtection="0"/>
    <xf numFmtId="0" fontId="167" fillId="35" borderId="66" applyNumberFormat="0" applyAlignment="0" applyProtection="0"/>
    <xf numFmtId="0" fontId="167" fillId="35" borderId="66" applyNumberFormat="0" applyAlignment="0" applyProtection="0"/>
    <xf numFmtId="0" fontId="167" fillId="35" borderId="66" applyNumberFormat="0" applyAlignment="0" applyProtection="0"/>
    <xf numFmtId="0" fontId="223" fillId="3" borderId="2">
      <alignment vertical="top" wrapText="1"/>
    </xf>
    <xf numFmtId="281" fontId="223" fillId="3" borderId="2">
      <alignment vertical="top" wrapText="1"/>
    </xf>
    <xf numFmtId="0" fontId="224" fillId="0" borderId="0"/>
    <xf numFmtId="281" fontId="224" fillId="0" borderId="0"/>
    <xf numFmtId="281" fontId="224" fillId="0" borderId="0"/>
    <xf numFmtId="281" fontId="224" fillId="0" borderId="0"/>
    <xf numFmtId="0" fontId="224" fillId="0" borderId="0"/>
    <xf numFmtId="281" fontId="224" fillId="0" borderId="0"/>
    <xf numFmtId="0" fontId="224" fillId="0" borderId="0"/>
    <xf numFmtId="281" fontId="224" fillId="0" borderId="0"/>
    <xf numFmtId="281" fontId="224" fillId="0" borderId="0"/>
    <xf numFmtId="0" fontId="224" fillId="0" borderId="0"/>
    <xf numFmtId="281" fontId="224" fillId="0" borderId="0"/>
    <xf numFmtId="281" fontId="224" fillId="0" borderId="0"/>
    <xf numFmtId="0" fontId="224" fillId="0" borderId="0"/>
    <xf numFmtId="281" fontId="224" fillId="0" borderId="0"/>
    <xf numFmtId="281" fontId="224" fillId="0" borderId="0"/>
    <xf numFmtId="0" fontId="224" fillId="0" borderId="0"/>
    <xf numFmtId="0" fontId="224" fillId="0" borderId="0"/>
    <xf numFmtId="0" fontId="224" fillId="0" borderId="0"/>
    <xf numFmtId="281" fontId="224" fillId="0" borderId="0"/>
    <xf numFmtId="281" fontId="224" fillId="0" borderId="0"/>
    <xf numFmtId="0" fontId="224" fillId="0" borderId="0"/>
    <xf numFmtId="281" fontId="224" fillId="0" borderId="0"/>
    <xf numFmtId="0" fontId="224" fillId="0" borderId="0"/>
    <xf numFmtId="281" fontId="224" fillId="0" borderId="0"/>
    <xf numFmtId="0" fontId="224" fillId="0" borderId="0"/>
    <xf numFmtId="281" fontId="224" fillId="0" borderId="0"/>
    <xf numFmtId="0" fontId="224" fillId="0" borderId="0"/>
    <xf numFmtId="281" fontId="224" fillId="0" borderId="0"/>
    <xf numFmtId="0" fontId="224" fillId="0" borderId="0"/>
    <xf numFmtId="281" fontId="224" fillId="0" borderId="0"/>
    <xf numFmtId="281" fontId="23" fillId="24" borderId="0" applyNumberFormat="0" applyBorder="0" applyAlignment="0" applyProtection="0"/>
    <xf numFmtId="281" fontId="23" fillId="24" borderId="0" applyNumberFormat="0" applyBorder="0" applyAlignment="0" applyProtection="0"/>
    <xf numFmtId="281" fontId="23" fillId="28" borderId="0" applyNumberFormat="0" applyBorder="0" applyAlignment="0" applyProtection="0"/>
    <xf numFmtId="281" fontId="23" fillId="28" borderId="0" applyNumberFormat="0" applyBorder="0" applyAlignment="0" applyProtection="0"/>
    <xf numFmtId="281" fontId="23" fillId="18" borderId="0" applyNumberFormat="0" applyBorder="0" applyAlignment="0" applyProtection="0"/>
    <xf numFmtId="281" fontId="23" fillId="18" borderId="0" applyNumberFormat="0" applyBorder="0" applyAlignment="0" applyProtection="0"/>
    <xf numFmtId="281" fontId="23" fillId="32" borderId="0" applyNumberFormat="0" applyBorder="0" applyAlignment="0" applyProtection="0"/>
    <xf numFmtId="281" fontId="23" fillId="32" borderId="0" applyNumberFormat="0" applyBorder="0" applyAlignment="0" applyProtection="0"/>
    <xf numFmtId="281" fontId="23" fillId="33" borderId="0" applyNumberFormat="0" applyBorder="0" applyAlignment="0" applyProtection="0"/>
    <xf numFmtId="281" fontId="23" fillId="33" borderId="0" applyNumberFormat="0" applyBorder="0" applyAlignment="0" applyProtection="0"/>
    <xf numFmtId="281" fontId="23" fillId="36" borderId="0" applyNumberFormat="0" applyBorder="0" applyAlignment="0" applyProtection="0"/>
    <xf numFmtId="281" fontId="23" fillId="36" borderId="0" applyNumberFormat="0" applyBorder="0" applyAlignment="0" applyProtection="0"/>
    <xf numFmtId="281" fontId="81" fillId="19" borderId="26" applyNumberFormat="0" applyAlignment="0" applyProtection="0"/>
    <xf numFmtId="281" fontId="81" fillId="19" borderId="26" applyNumberFormat="0" applyAlignment="0" applyProtection="0"/>
    <xf numFmtId="281" fontId="81" fillId="19" borderId="26" applyNumberFormat="0" applyAlignment="0" applyProtection="0"/>
    <xf numFmtId="281" fontId="37" fillId="19" borderId="5" applyNumberFormat="0" applyAlignment="0" applyProtection="0"/>
    <xf numFmtId="281" fontId="37" fillId="19" borderId="5" applyNumberFormat="0" applyAlignment="0" applyProtection="0"/>
    <xf numFmtId="0" fontId="21" fillId="13" borderId="17" applyNumberFormat="0" applyFont="0" applyAlignment="0" applyProtection="0"/>
    <xf numFmtId="281" fontId="21"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198" fontId="4" fillId="13" borderId="17" applyNumberFormat="0" applyFont="0" applyAlignment="0" applyProtection="0"/>
    <xf numFmtId="281" fontId="350" fillId="13" borderId="17" applyNumberFormat="0" applyFont="0" applyAlignment="0" applyProtection="0"/>
    <xf numFmtId="281" fontId="4" fillId="13" borderId="17" applyNumberFormat="0" applyFont="0" applyAlignment="0" applyProtection="0"/>
    <xf numFmtId="281" fontId="21"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21"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21" fillId="13" borderId="17" applyNumberFormat="0" applyFont="0" applyAlignment="0" applyProtection="0"/>
    <xf numFmtId="281" fontId="21" fillId="13" borderId="17" applyNumberFormat="0" applyFont="0" applyAlignment="0" applyProtection="0"/>
    <xf numFmtId="0" fontId="145" fillId="168" borderId="105" applyNumberFormat="0" applyFont="0" applyAlignment="0" applyProtection="0"/>
    <xf numFmtId="281" fontId="23" fillId="24" borderId="0" applyNumberFormat="0" applyBorder="0" applyAlignment="0" applyProtection="0"/>
    <xf numFmtId="198" fontId="23" fillId="24" borderId="0" applyNumberFormat="0" applyBorder="0" applyAlignment="0" applyProtection="0"/>
    <xf numFmtId="281" fontId="23" fillId="24" borderId="0" applyNumberFormat="0" applyBorder="0" applyAlignment="0" applyProtection="0"/>
    <xf numFmtId="0" fontId="335" fillId="169" borderId="0" applyNumberFormat="0" applyBorder="0" applyAlignment="0" applyProtection="0"/>
    <xf numFmtId="0" fontId="335" fillId="169" borderId="0" applyNumberFormat="0" applyBorder="0" applyAlignment="0" applyProtection="0"/>
    <xf numFmtId="281" fontId="23" fillId="28" borderId="0" applyNumberFormat="0" applyBorder="0" applyAlignment="0" applyProtection="0"/>
    <xf numFmtId="198" fontId="23" fillId="28" borderId="0" applyNumberFormat="0" applyBorder="0" applyAlignment="0" applyProtection="0"/>
    <xf numFmtId="0" fontId="335" fillId="173" borderId="0" applyNumberFormat="0" applyBorder="0" applyAlignment="0" applyProtection="0"/>
    <xf numFmtId="0" fontId="335" fillId="173" borderId="0" applyNumberFormat="0" applyBorder="0" applyAlignment="0" applyProtection="0"/>
    <xf numFmtId="281" fontId="23" fillId="18" borderId="0" applyNumberFormat="0" applyBorder="0" applyAlignment="0" applyProtection="0"/>
    <xf numFmtId="198" fontId="23" fillId="18" borderId="0" applyNumberFormat="0" applyBorder="0" applyAlignment="0" applyProtection="0"/>
    <xf numFmtId="0" fontId="335" fillId="177" borderId="0" applyNumberFormat="0" applyBorder="0" applyAlignment="0" applyProtection="0"/>
    <xf numFmtId="0" fontId="335" fillId="177" borderId="0" applyNumberFormat="0" applyBorder="0" applyAlignment="0" applyProtection="0"/>
    <xf numFmtId="281" fontId="23" fillId="32" borderId="0" applyNumberFormat="0" applyBorder="0" applyAlignment="0" applyProtection="0"/>
    <xf numFmtId="198" fontId="23" fillId="32" borderId="0" applyNumberFormat="0" applyBorder="0" applyAlignment="0" applyProtection="0"/>
    <xf numFmtId="281" fontId="23" fillId="32" borderId="0" applyNumberFormat="0" applyBorder="0" applyAlignment="0" applyProtection="0"/>
    <xf numFmtId="0" fontId="335" fillId="181" borderId="0" applyNumberFormat="0" applyBorder="0" applyAlignment="0" applyProtection="0"/>
    <xf numFmtId="0" fontId="335" fillId="181" borderId="0" applyNumberFormat="0" applyBorder="0" applyAlignment="0" applyProtection="0"/>
    <xf numFmtId="281" fontId="23" fillId="33" borderId="0" applyNumberFormat="0" applyBorder="0" applyAlignment="0" applyProtection="0"/>
    <xf numFmtId="198" fontId="23" fillId="33" borderId="0" applyNumberFormat="0" applyBorder="0" applyAlignment="0" applyProtection="0"/>
    <xf numFmtId="0" fontId="335" fillId="185" borderId="0" applyNumberFormat="0" applyBorder="0" applyAlignment="0" applyProtection="0"/>
    <xf numFmtId="0" fontId="335" fillId="185" borderId="0" applyNumberFormat="0" applyBorder="0" applyAlignment="0" applyProtection="0"/>
    <xf numFmtId="281" fontId="23" fillId="36" borderId="0" applyNumberFormat="0" applyBorder="0" applyAlignment="0" applyProtection="0"/>
    <xf numFmtId="198" fontId="23" fillId="36" borderId="0" applyNumberFormat="0" applyBorder="0" applyAlignment="0" applyProtection="0"/>
    <xf numFmtId="281" fontId="23" fillId="36" borderId="0" applyNumberFormat="0" applyBorder="0" applyAlignment="0" applyProtection="0"/>
    <xf numFmtId="0" fontId="335" fillId="189" borderId="0" applyNumberFormat="0" applyBorder="0" applyAlignment="0" applyProtection="0"/>
    <xf numFmtId="0" fontId="335" fillId="189" borderId="0" applyNumberFormat="0" applyBorder="0" applyAlignment="0" applyProtection="0"/>
    <xf numFmtId="281" fontId="65" fillId="49" borderId="0" applyNumberFormat="0" applyBorder="0" applyAlignment="0" applyProtection="0"/>
    <xf numFmtId="198" fontId="65" fillId="49" borderId="0" applyNumberFormat="0" applyBorder="0" applyAlignment="0" applyProtection="0"/>
    <xf numFmtId="281" fontId="65" fillId="49" borderId="0" applyNumberFormat="0" applyBorder="0" applyAlignment="0" applyProtection="0"/>
    <xf numFmtId="0" fontId="347" fillId="162" borderId="0" applyNumberFormat="0" applyBorder="0" applyAlignment="0" applyProtection="0"/>
    <xf numFmtId="0" fontId="271" fillId="0" borderId="2" applyProtection="0">
      <alignment horizontal="centerContinuous" vertical="center"/>
      <protection locked="0"/>
    </xf>
    <xf numFmtId="0" fontId="132" fillId="19" borderId="26" applyNumberFormat="0" applyAlignment="0" applyProtection="0"/>
    <xf numFmtId="281" fontId="132" fillId="19" borderId="26" applyNumberFormat="0" applyAlignment="0" applyProtection="0"/>
    <xf numFmtId="281" fontId="81" fillId="19" borderId="26" applyNumberFormat="0" applyAlignment="0" applyProtection="0"/>
    <xf numFmtId="198" fontId="81" fillId="19" borderId="26" applyNumberFormat="0" applyAlignment="0" applyProtection="0"/>
    <xf numFmtId="281" fontId="81" fillId="19" borderId="26" applyNumberFormat="0" applyAlignment="0" applyProtection="0"/>
    <xf numFmtId="0" fontId="351" fillId="166" borderId="102" applyNumberFormat="0" applyAlignment="0" applyProtection="0"/>
    <xf numFmtId="0" fontId="132" fillId="113" borderId="26" applyNumberFormat="0" applyAlignment="0" applyProtection="0"/>
    <xf numFmtId="0" fontId="351" fillId="166" borderId="102" applyNumberFormat="0" applyAlignment="0" applyProtection="0"/>
    <xf numFmtId="281" fontId="39" fillId="40" borderId="10" applyNumberFormat="0" applyAlignment="0" applyProtection="0"/>
    <xf numFmtId="0" fontId="225" fillId="74" borderId="15"/>
    <xf numFmtId="0" fontId="64" fillId="0" borderId="77" applyNumberFormat="0" applyFill="0" applyAlignment="0" applyProtection="0"/>
    <xf numFmtId="281" fontId="64" fillId="0" borderId="77" applyNumberFormat="0" applyFill="0" applyAlignment="0" applyProtection="0"/>
    <xf numFmtId="281" fontId="64" fillId="0" borderId="77" applyNumberFormat="0" applyFill="0" applyAlignment="0" applyProtection="0"/>
    <xf numFmtId="281" fontId="202" fillId="0" borderId="20" applyNumberFormat="0" applyFill="0" applyAlignment="0" applyProtection="0"/>
    <xf numFmtId="281" fontId="168" fillId="0" borderId="23" applyNumberFormat="0" applyFill="0" applyAlignment="0" applyProtection="0"/>
    <xf numFmtId="198" fontId="168" fillId="0" borderId="23" applyNumberFormat="0" applyFill="0" applyAlignment="0" applyProtection="0"/>
    <xf numFmtId="281" fontId="168" fillId="0" borderId="23" applyNumberFormat="0" applyFill="0" applyAlignment="0" applyProtection="0"/>
    <xf numFmtId="0" fontId="168" fillId="0" borderId="23" applyNumberFormat="0" applyFill="0" applyAlignment="0" applyProtection="0"/>
    <xf numFmtId="0" fontId="202" fillId="0" borderId="20" applyNumberFormat="0" applyFill="0" applyAlignment="0" applyProtection="0"/>
    <xf numFmtId="281" fontId="202" fillId="0" borderId="20" applyNumberFormat="0" applyFill="0" applyAlignment="0" applyProtection="0"/>
    <xf numFmtId="281" fontId="64" fillId="0" borderId="77" applyNumberFormat="0" applyFill="0" applyAlignment="0" applyProtection="0"/>
    <xf numFmtId="198" fontId="64" fillId="0" borderId="77" applyNumberFormat="0" applyFill="0" applyAlignment="0" applyProtection="0"/>
    <xf numFmtId="281" fontId="202" fillId="0" borderId="20" applyNumberFormat="0" applyFill="0" applyAlignment="0" applyProtection="0"/>
    <xf numFmtId="0" fontId="202" fillId="0" borderId="20" applyNumberFormat="0" applyFill="0" applyAlignment="0" applyProtection="0"/>
    <xf numFmtId="281" fontId="202" fillId="0" borderId="20" applyNumberFormat="0" applyFill="0" applyAlignment="0" applyProtection="0"/>
    <xf numFmtId="0" fontId="64" fillId="0" borderId="77" applyNumberFormat="0" applyFill="0" applyAlignment="0" applyProtection="0"/>
    <xf numFmtId="281" fontId="64" fillId="0" borderId="77" applyNumberFormat="0" applyFill="0" applyAlignment="0" applyProtection="0"/>
    <xf numFmtId="281" fontId="168" fillId="0" borderId="23" applyNumberFormat="0" applyFill="0" applyAlignment="0" applyProtection="0"/>
    <xf numFmtId="198" fontId="168" fillId="0" borderId="23" applyNumberFormat="0" applyFill="0" applyAlignment="0" applyProtection="0"/>
    <xf numFmtId="0" fontId="64" fillId="0" borderId="77" applyNumberFormat="0" applyFill="0" applyAlignment="0" applyProtection="0"/>
    <xf numFmtId="281" fontId="64" fillId="0" borderId="77" applyNumberFormat="0" applyFill="0" applyAlignment="0" applyProtection="0"/>
    <xf numFmtId="0" fontId="64" fillId="0" borderId="77" applyNumberFormat="0" applyFill="0" applyAlignment="0" applyProtection="0"/>
    <xf numFmtId="0" fontId="168" fillId="0" borderId="23" applyNumberFormat="0" applyFill="0" applyAlignment="0" applyProtection="0"/>
    <xf numFmtId="281" fontId="64" fillId="0" borderId="77" applyNumberFormat="0" applyFill="0" applyAlignment="0" applyProtection="0"/>
    <xf numFmtId="0" fontId="64" fillId="0" borderId="77" applyNumberFormat="0" applyFill="0" applyAlignment="0" applyProtection="0"/>
    <xf numFmtId="281" fontId="64" fillId="0" borderId="77" applyNumberFormat="0" applyFill="0" applyAlignment="0" applyProtection="0"/>
    <xf numFmtId="0" fontId="64" fillId="0" borderId="77" applyNumberFormat="0" applyFill="0" applyAlignment="0" applyProtection="0"/>
    <xf numFmtId="281" fontId="64" fillId="0" borderId="77" applyNumberFormat="0" applyFill="0" applyAlignment="0" applyProtection="0"/>
    <xf numFmtId="281" fontId="29" fillId="16" borderId="0" applyNumberFormat="0" applyBorder="0" applyAlignment="0" applyProtection="0"/>
    <xf numFmtId="281" fontId="29" fillId="16" borderId="0" applyNumberFormat="0" applyBorder="0" applyAlignment="0" applyProtection="0"/>
    <xf numFmtId="281" fontId="227" fillId="0" borderId="3">
      <alignment horizontal="left"/>
      <protection locked="0"/>
    </xf>
    <xf numFmtId="281" fontId="59" fillId="0" borderId="0" applyNumberFormat="0" applyFill="0" applyBorder="0" applyAlignment="0" applyProtection="0"/>
    <xf numFmtId="198" fontId="59"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281" fontId="78" fillId="3" borderId="31"/>
    <xf numFmtId="0" fontId="78" fillId="3" borderId="31"/>
    <xf numFmtId="281" fontId="78" fillId="3" borderId="14"/>
    <xf numFmtId="0" fontId="78" fillId="3" borderId="14"/>
    <xf numFmtId="281" fontId="78" fillId="3" borderId="32"/>
    <xf numFmtId="0" fontId="78" fillId="3" borderId="32"/>
    <xf numFmtId="281" fontId="78" fillId="3" borderId="31"/>
    <xf numFmtId="0" fontId="78" fillId="3" borderId="31"/>
    <xf numFmtId="281" fontId="78" fillId="3" borderId="33">
      <protection hidden="1"/>
    </xf>
    <xf numFmtId="0" fontId="78" fillId="3" borderId="33">
      <protection hidden="1"/>
    </xf>
    <xf numFmtId="41" fontId="4" fillId="0" borderId="0" applyFont="0" applyFill="0" applyBorder="0" applyAlignment="0" applyProtection="0"/>
    <xf numFmtId="43" fontId="4" fillId="0" borderId="0" applyFont="0" applyFill="0" applyBorder="0" applyAlignment="0" applyProtection="0"/>
    <xf numFmtId="281" fontId="205" fillId="0" borderId="27" applyNumberFormat="0" applyFill="0" applyAlignment="0" applyProtection="0"/>
    <xf numFmtId="281" fontId="206" fillId="0" borderId="28" applyNumberFormat="0" applyFill="0" applyAlignment="0" applyProtection="0"/>
    <xf numFmtId="281" fontId="85" fillId="31" borderId="34">
      <alignment horizontal="center" vertical="center"/>
    </xf>
    <xf numFmtId="0" fontId="85" fillId="31" borderId="34">
      <alignment horizontal="center" vertical="center"/>
    </xf>
    <xf numFmtId="198" fontId="85" fillId="31" borderId="34">
      <alignment horizontal="center" vertical="center"/>
    </xf>
    <xf numFmtId="281" fontId="207" fillId="0" borderId="29" applyNumberFormat="0" applyFill="0" applyAlignment="0" applyProtection="0"/>
    <xf numFmtId="281" fontId="207" fillId="0" borderId="0" applyNumberFormat="0" applyFill="0" applyBorder="0" applyAlignment="0" applyProtection="0"/>
    <xf numFmtId="281" fontId="86" fillId="2" borderId="5">
      <alignment horizontal="center" vertical="center"/>
      <protection locked="0"/>
    </xf>
    <xf numFmtId="0" fontId="86" fillId="2" borderId="5">
      <alignment horizontal="center" vertical="center"/>
      <protection locked="0"/>
    </xf>
    <xf numFmtId="281" fontId="86" fillId="31" borderId="35">
      <alignment horizontal="centerContinuous" vertical="center"/>
    </xf>
    <xf numFmtId="0" fontId="86" fillId="31" borderId="35">
      <alignment horizontal="centerContinuous" vertical="center"/>
    </xf>
    <xf numFmtId="281" fontId="87" fillId="3" borderId="36">
      <alignment horizontal="centerContinuous"/>
    </xf>
    <xf numFmtId="0" fontId="87" fillId="3" borderId="36">
      <alignment horizontal="centerContinuous"/>
    </xf>
    <xf numFmtId="281" fontId="88" fillId="3" borderId="36">
      <alignment horizontal="centerContinuous"/>
    </xf>
    <xf numFmtId="0" fontId="88" fillId="3" borderId="36">
      <alignment horizontal="centerContinuous"/>
    </xf>
    <xf numFmtId="281" fontId="88" fillId="3" borderId="37">
      <alignment horizontal="centerContinuous"/>
    </xf>
    <xf numFmtId="0" fontId="88" fillId="3" borderId="37">
      <alignment horizontal="centerContinuous"/>
    </xf>
    <xf numFmtId="281" fontId="23" fillId="24" borderId="0" applyNumberFormat="0" applyBorder="0" applyAlignment="0" applyProtection="0"/>
    <xf numFmtId="281" fontId="23" fillId="28" borderId="0" applyNumberFormat="0" applyBorder="0" applyAlignment="0" applyProtection="0"/>
    <xf numFmtId="281" fontId="23" fillId="18" borderId="0" applyNumberFormat="0" applyBorder="0" applyAlignment="0" applyProtection="0"/>
    <xf numFmtId="281" fontId="23" fillId="32" borderId="0" applyNumberFormat="0" applyBorder="0" applyAlignment="0" applyProtection="0"/>
    <xf numFmtId="281" fontId="23" fillId="33" borderId="0" applyNumberFormat="0" applyBorder="0" applyAlignment="0" applyProtection="0"/>
    <xf numFmtId="281" fontId="23" fillId="36" borderId="0" applyNumberFormat="0" applyBorder="0" applyAlignment="0" applyProtection="0"/>
    <xf numFmtId="281" fontId="89" fillId="3" borderId="14"/>
    <xf numFmtId="0" fontId="89" fillId="3" borderId="14"/>
    <xf numFmtId="281" fontId="88" fillId="3" borderId="33"/>
    <xf numFmtId="0" fontId="88" fillId="3" borderId="33"/>
    <xf numFmtId="281" fontId="89" fillId="3" borderId="31"/>
    <xf numFmtId="0" fontId="89" fillId="3" borderId="31"/>
    <xf numFmtId="281" fontId="90" fillId="3" borderId="32"/>
    <xf numFmtId="0" fontId="90" fillId="3" borderId="32"/>
    <xf numFmtId="171" fontId="51" fillId="0" borderId="0" applyFont="0" applyFill="0" applyBorder="0" applyAlignment="0" applyProtection="0"/>
    <xf numFmtId="261" fontId="20" fillId="0" borderId="0" applyFont="0" applyFill="0" applyBorder="0" applyAlignment="0" applyProtection="0"/>
    <xf numFmtId="267" fontId="87" fillId="0" borderId="0" applyFont="0" applyFill="0" applyBorder="0" applyAlignment="0" applyProtection="0"/>
    <xf numFmtId="281" fontId="21" fillId="13" borderId="17" applyNumberFormat="0" applyFont="0" applyAlignment="0" applyProtection="0"/>
    <xf numFmtId="281" fontId="21" fillId="13" borderId="17" applyNumberFormat="0" applyFont="0" applyAlignment="0" applyProtection="0"/>
    <xf numFmtId="281" fontId="205" fillId="0" borderId="27" applyNumberFormat="0" applyFill="0" applyAlignment="0" applyProtection="0"/>
    <xf numFmtId="281" fontId="205" fillId="0" borderId="27" applyNumberFormat="0" applyFill="0" applyAlignment="0" applyProtection="0"/>
    <xf numFmtId="281" fontId="206" fillId="0" borderId="28" applyNumberFormat="0" applyFill="0" applyAlignment="0" applyProtection="0"/>
    <xf numFmtId="281" fontId="206" fillId="0" borderId="28" applyNumberFormat="0" applyFill="0" applyAlignment="0" applyProtection="0"/>
    <xf numFmtId="281" fontId="207" fillId="0" borderId="29" applyNumberFormat="0" applyFill="0" applyAlignment="0" applyProtection="0"/>
    <xf numFmtId="281" fontId="207" fillId="0" borderId="29" applyNumberFormat="0" applyFill="0" applyAlignment="0" applyProtection="0"/>
    <xf numFmtId="281" fontId="207" fillId="0" borderId="0" applyNumberFormat="0" applyFill="0" applyBorder="0" applyAlignment="0" applyProtection="0"/>
    <xf numFmtId="281" fontId="207" fillId="0" borderId="0" applyNumberFormat="0" applyFill="0" applyBorder="0" applyAlignment="0" applyProtection="0"/>
    <xf numFmtId="281" fontId="169" fillId="0" borderId="0" applyNumberFormat="0" applyFill="0" applyBorder="0" applyAlignment="0" applyProtection="0"/>
    <xf numFmtId="281" fontId="169" fillId="0" borderId="0" applyNumberFormat="0" applyFill="0" applyBorder="0" applyAlignment="0" applyProtection="0"/>
    <xf numFmtId="0" fontId="51" fillId="0" borderId="0"/>
    <xf numFmtId="281" fontId="51" fillId="0" borderId="0"/>
    <xf numFmtId="281" fontId="51"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281" fontId="4" fillId="0" borderId="0"/>
    <xf numFmtId="0" fontId="64" fillId="35" borderId="0" applyNumberFormat="0" applyBorder="0" applyAlignment="0" applyProtection="0"/>
    <xf numFmtId="281" fontId="64" fillId="35" borderId="0" applyNumberFormat="0" applyBorder="0" applyAlignment="0" applyProtection="0"/>
    <xf numFmtId="281" fontId="64" fillId="35" borderId="0" applyNumberFormat="0" applyBorder="0" applyAlignment="0" applyProtection="0"/>
    <xf numFmtId="0" fontId="352" fillId="164" borderId="0" applyNumberFormat="0" applyBorder="0" applyAlignment="0" applyProtection="0"/>
    <xf numFmtId="281" fontId="92" fillId="57" borderId="0" applyNumberFormat="0" applyBorder="0" applyAlignment="0" applyProtection="0"/>
    <xf numFmtId="281" fontId="91" fillId="35" borderId="0" applyNumberFormat="0" applyBorder="0" applyAlignment="0" applyProtection="0"/>
    <xf numFmtId="198" fontId="91" fillId="35" borderId="0" applyNumberFormat="0" applyBorder="0" applyAlignment="0" applyProtection="0"/>
    <xf numFmtId="0" fontId="91" fillId="35" borderId="0" applyNumberFormat="0" applyBorder="0" applyAlignment="0" applyProtection="0"/>
    <xf numFmtId="0" fontId="92" fillId="57" borderId="0" applyNumberFormat="0" applyBorder="0" applyAlignment="0" applyProtection="0"/>
    <xf numFmtId="281" fontId="92" fillId="57" borderId="0" applyNumberFormat="0" applyBorder="0" applyAlignment="0" applyProtection="0"/>
    <xf numFmtId="281" fontId="64" fillId="35" borderId="0" applyNumberFormat="0" applyBorder="0" applyAlignment="0" applyProtection="0"/>
    <xf numFmtId="198" fontId="64" fillId="35" borderId="0" applyNumberFormat="0" applyBorder="0" applyAlignment="0" applyProtection="0"/>
    <xf numFmtId="281" fontId="92" fillId="57" borderId="0" applyNumberFormat="0" applyBorder="0" applyAlignment="0" applyProtection="0"/>
    <xf numFmtId="0" fontId="91" fillId="35" borderId="0" applyNumberFormat="0" applyBorder="0" applyAlignment="0" applyProtection="0"/>
    <xf numFmtId="0" fontId="64" fillId="35" borderId="0" applyNumberFormat="0" applyBorder="0" applyAlignment="0" applyProtection="0"/>
    <xf numFmtId="0" fontId="92" fillId="57" borderId="0" applyNumberFormat="0" applyBorder="0" applyAlignment="0" applyProtection="0"/>
    <xf numFmtId="0" fontId="92" fillId="57" borderId="0" applyNumberFormat="0" applyBorder="0" applyAlignment="0" applyProtection="0"/>
    <xf numFmtId="281" fontId="92" fillId="57" borderId="0" applyNumberFormat="0" applyBorder="0" applyAlignment="0" applyProtection="0"/>
    <xf numFmtId="281" fontId="91"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281" fontId="64" fillId="35" borderId="0" applyNumberFormat="0" applyBorder="0" applyAlignment="0" applyProtection="0"/>
    <xf numFmtId="281" fontId="91" fillId="35" borderId="0" applyNumberFormat="0" applyBorder="0" applyAlignment="0" applyProtection="0"/>
    <xf numFmtId="198" fontId="91" fillId="35" borderId="0" applyNumberFormat="0" applyBorder="0" applyAlignment="0" applyProtection="0"/>
    <xf numFmtId="0" fontId="64" fillId="35" borderId="0" applyNumberFormat="0" applyBorder="0" applyAlignment="0" applyProtection="0"/>
    <xf numFmtId="281" fontId="64" fillId="35" borderId="0" applyNumberFormat="0" applyBorder="0" applyAlignment="0" applyProtection="0"/>
    <xf numFmtId="0" fontId="64" fillId="35" borderId="0" applyNumberFormat="0" applyBorder="0" applyAlignment="0" applyProtection="0"/>
    <xf numFmtId="0" fontId="91" fillId="35" borderId="0" applyNumberFormat="0" applyBorder="0" applyAlignment="0" applyProtection="0"/>
    <xf numFmtId="0" fontId="64" fillId="35" borderId="0" applyNumberFormat="0" applyBorder="0" applyAlignment="0" applyProtection="0"/>
    <xf numFmtId="281" fontId="64" fillId="35" borderId="0" applyNumberFormat="0" applyBorder="0" applyAlignment="0" applyProtection="0"/>
    <xf numFmtId="0" fontId="64" fillId="35" borderId="0" applyNumberFormat="0" applyBorder="0" applyAlignment="0" applyProtection="0"/>
    <xf numFmtId="281" fontId="64" fillId="35" borderId="0" applyNumberFormat="0" applyBorder="0" applyAlignment="0" applyProtection="0"/>
    <xf numFmtId="0" fontId="64" fillId="35" borderId="0" applyNumberFormat="0" applyBorder="0" applyAlignment="0" applyProtection="0"/>
    <xf numFmtId="281" fontId="64" fillId="35" borderId="0" applyNumberFormat="0" applyBorder="0" applyAlignment="0" applyProtection="0"/>
    <xf numFmtId="281" fontId="92" fillId="57" borderId="0" applyNumberFormat="0" applyBorder="0" applyAlignment="0" applyProtection="0"/>
    <xf numFmtId="281" fontId="92" fillId="57" borderId="0" applyNumberFormat="0" applyBorder="0" applyAlignment="0" applyProtection="0"/>
    <xf numFmtId="281" fontId="92" fillId="57" borderId="0" applyNumberFormat="0" applyBorder="0" applyAlignment="0" applyProtection="0"/>
    <xf numFmtId="281" fontId="92" fillId="57" borderId="0" applyNumberFormat="0" applyBorder="0" applyAlignment="0" applyProtection="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281" fontId="49" fillId="2" borderId="0"/>
    <xf numFmtId="281" fontId="49" fillId="2" borderId="0"/>
    <xf numFmtId="0" fontId="4" fillId="0" borderId="0"/>
    <xf numFmtId="0" fontId="49" fillId="2" borderId="0"/>
    <xf numFmtId="0" fontId="4" fillId="0" borderId="0"/>
    <xf numFmtId="281" fontId="49" fillId="2" borderId="0"/>
    <xf numFmtId="281" fontId="4" fillId="0" borderId="0"/>
    <xf numFmtId="281" fontId="4" fillId="0" borderId="0"/>
    <xf numFmtId="281" fontId="4" fillId="0" borderId="0"/>
    <xf numFmtId="281" fontId="49" fillId="2" borderId="0"/>
    <xf numFmtId="281" fontId="4" fillId="0" borderId="0"/>
    <xf numFmtId="281" fontId="49" fillId="2" borderId="0"/>
    <xf numFmtId="281" fontId="49" fillId="2" borderId="0"/>
    <xf numFmtId="281" fontId="49" fillId="2" borderId="0"/>
    <xf numFmtId="281" fontId="45" fillId="3" borderId="38" applyProtection="0">
      <alignment horizontal="center" wrapText="1"/>
      <protection locked="0"/>
    </xf>
    <xf numFmtId="281" fontId="49" fillId="2" borderId="0"/>
    <xf numFmtId="0" fontId="45" fillId="3" borderId="38" applyProtection="0">
      <alignment horizontal="center" wrapText="1"/>
      <protection locked="0"/>
    </xf>
    <xf numFmtId="281" fontId="49" fillId="2" borderId="0"/>
    <xf numFmtId="0" fontId="45" fillId="3" borderId="38" applyProtection="0">
      <alignment horizontal="center" wrapText="1"/>
      <protection locked="0"/>
    </xf>
    <xf numFmtId="281" fontId="49" fillId="2" borderId="0"/>
    <xf numFmtId="281" fontId="145" fillId="0" borderId="0"/>
    <xf numFmtId="281" fontId="3" fillId="0" borderId="0"/>
    <xf numFmtId="281" fontId="3" fillId="0" borderId="0"/>
    <xf numFmtId="0" fontId="3" fillId="0" borderId="0"/>
    <xf numFmtId="0" fontId="145" fillId="0" borderId="0"/>
    <xf numFmtId="281" fontId="145" fillId="0" borderId="0"/>
    <xf numFmtId="0" fontId="145" fillId="0" borderId="0"/>
    <xf numFmtId="281" fontId="145"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145" fillId="0" borderId="0"/>
    <xf numFmtId="281" fontId="145" fillId="0" borderId="0"/>
    <xf numFmtId="0" fontId="3" fillId="0" borderId="0"/>
    <xf numFmtId="281" fontId="3" fillId="0" borderId="0"/>
    <xf numFmtId="281" fontId="3" fillId="0" borderId="0"/>
    <xf numFmtId="0" fontId="3" fillId="0" borderId="0"/>
    <xf numFmtId="0" fontId="145" fillId="0" borderId="0"/>
    <xf numFmtId="281" fontId="145" fillId="0" borderId="0"/>
    <xf numFmtId="0" fontId="3" fillId="0" borderId="0"/>
    <xf numFmtId="281" fontId="3" fillId="0" borderId="0"/>
    <xf numFmtId="281" fontId="3" fillId="0" borderId="0"/>
    <xf numFmtId="0" fontId="3" fillId="0" borderId="0"/>
    <xf numFmtId="0" fontId="4" fillId="0" borderId="0"/>
    <xf numFmtId="0" fontId="49" fillId="2" borderId="0"/>
    <xf numFmtId="281" fontId="49" fillId="2" borderId="0"/>
    <xf numFmtId="281" fontId="49" fillId="2" borderId="0"/>
    <xf numFmtId="0" fontId="145" fillId="0" borderId="0"/>
    <xf numFmtId="281" fontId="145" fillId="0" borderId="0"/>
    <xf numFmtId="0" fontId="145" fillId="0" borderId="0"/>
    <xf numFmtId="281" fontId="145" fillId="0" borderId="0"/>
    <xf numFmtId="0" fontId="145" fillId="0" borderId="0"/>
    <xf numFmtId="281" fontId="145"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145" fillId="0" borderId="0"/>
    <xf numFmtId="281" fontId="145" fillId="0" borderId="0"/>
    <xf numFmtId="0" fontId="49" fillId="2" borderId="0"/>
    <xf numFmtId="0" fontId="49" fillId="2" borderId="0"/>
    <xf numFmtId="281" fontId="49" fillId="2" borderId="0"/>
    <xf numFmtId="0" fontId="49" fillId="2" borderId="0"/>
    <xf numFmtId="0" fontId="49" fillId="2" borderId="0"/>
    <xf numFmtId="281" fontId="49" fillId="2" borderId="0"/>
    <xf numFmtId="0" fontId="49" fillId="2" borderId="0"/>
    <xf numFmtId="0" fontId="4" fillId="0" borderId="0"/>
    <xf numFmtId="0" fontId="3" fillId="0" borderId="0"/>
    <xf numFmtId="281" fontId="3" fillId="0" borderId="0"/>
    <xf numFmtId="281" fontId="4" fillId="0" borderId="0"/>
    <xf numFmtId="281" fontId="3" fillId="0" borderId="0"/>
    <xf numFmtId="281" fontId="3" fillId="0" borderId="0"/>
    <xf numFmtId="0" fontId="4" fillId="0" borderId="0"/>
    <xf numFmtId="0" fontId="49" fillId="2" borderId="0"/>
    <xf numFmtId="281" fontId="49" fillId="2" borderId="0"/>
    <xf numFmtId="0" fontId="49" fillId="2" borderId="0"/>
    <xf numFmtId="0" fontId="49" fillId="2" borderId="0"/>
    <xf numFmtId="281" fontId="49" fillId="2" borderId="0"/>
    <xf numFmtId="0" fontId="49" fillId="2" borderId="0"/>
    <xf numFmtId="0" fontId="49" fillId="2" borderId="0"/>
    <xf numFmtId="281" fontId="49" fillId="2" borderId="0"/>
    <xf numFmtId="0" fontId="49" fillId="2" borderId="0"/>
    <xf numFmtId="0" fontId="49" fillId="2" borderId="0"/>
    <xf numFmtId="281" fontId="49" fillId="2" borderId="0"/>
    <xf numFmtId="0" fontId="49" fillId="2" borderId="0"/>
    <xf numFmtId="0" fontId="49" fillId="2" borderId="0"/>
    <xf numFmtId="281" fontId="49" fillId="2" borderId="0"/>
    <xf numFmtId="0" fontId="49" fillId="2" borderId="0"/>
    <xf numFmtId="0" fontId="49" fillId="2" borderId="0"/>
    <xf numFmtId="281" fontId="49" fillId="2" borderId="0"/>
    <xf numFmtId="0" fontId="49" fillId="2" borderId="0"/>
    <xf numFmtId="0" fontId="49" fillId="2" borderId="0"/>
    <xf numFmtId="281" fontId="49" fillId="2" borderId="0"/>
    <xf numFmtId="0" fontId="49" fillId="2" borderId="0"/>
    <xf numFmtId="0" fontId="49" fillId="2" borderId="0"/>
    <xf numFmtId="281" fontId="49" fillId="2" borderId="0"/>
    <xf numFmtId="0" fontId="49" fillId="2" borderId="0"/>
    <xf numFmtId="0" fontId="49" fillId="2" borderId="0"/>
    <xf numFmtId="281" fontId="49" fillId="2" borderId="0"/>
    <xf numFmtId="0" fontId="49" fillId="2" borderId="0"/>
    <xf numFmtId="0" fontId="49" fillId="2" borderId="0"/>
    <xf numFmtId="281" fontId="49" fillId="2" borderId="0"/>
    <xf numFmtId="0" fontId="49" fillId="2" borderId="0"/>
    <xf numFmtId="0" fontId="4" fillId="0" borderId="0"/>
    <xf numFmtId="0" fontId="145" fillId="0" borderId="0"/>
    <xf numFmtId="281" fontId="145" fillId="0" borderId="0"/>
    <xf numFmtId="0" fontId="49" fillId="2" borderId="0"/>
    <xf numFmtId="281" fontId="49" fillId="2" borderId="0"/>
    <xf numFmtId="0" fontId="49" fillId="2" borderId="0"/>
    <xf numFmtId="0" fontId="49" fillId="2" borderId="0"/>
    <xf numFmtId="281" fontId="49" fillId="2" borderId="0"/>
    <xf numFmtId="0" fontId="49" fillId="2" borderId="0"/>
    <xf numFmtId="0" fontId="49" fillId="2" borderId="0"/>
    <xf numFmtId="281" fontId="49" fillId="2" borderId="0"/>
    <xf numFmtId="0" fontId="49" fillId="2"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9" fillId="2" borderId="0"/>
    <xf numFmtId="281" fontId="49" fillId="2" borderId="0"/>
    <xf numFmtId="0" fontId="49" fillId="2" borderId="0"/>
    <xf numFmtId="0" fontId="4" fillId="0" borderId="0"/>
    <xf numFmtId="0" fontId="145" fillId="0" borderId="0"/>
    <xf numFmtId="281" fontId="145" fillId="0" borderId="0"/>
    <xf numFmtId="0" fontId="4" fillId="0" borderId="0"/>
    <xf numFmtId="0" fontId="4" fillId="0" borderId="0"/>
    <xf numFmtId="0" fontId="4" fillId="0" borderId="0"/>
    <xf numFmtId="281" fontId="49" fillId="2" borderId="0"/>
    <xf numFmtId="281" fontId="49" fillId="2" borderId="0"/>
    <xf numFmtId="0" fontId="49" fillId="2" borderId="0"/>
    <xf numFmtId="0" fontId="4" fillId="0" borderId="0"/>
    <xf numFmtId="281" fontId="49" fillId="2" borderId="0"/>
    <xf numFmtId="0" fontId="4" fillId="0" borderId="0"/>
    <xf numFmtId="281" fontId="4" fillId="0" borderId="0"/>
    <xf numFmtId="0" fontId="49" fillId="2" borderId="0"/>
    <xf numFmtId="281" fontId="4" fillId="0" borderId="0"/>
    <xf numFmtId="0" fontId="49" fillId="2" borderId="0"/>
    <xf numFmtId="281" fontId="4" fillId="0" borderId="0"/>
    <xf numFmtId="0" fontId="49" fillId="2" borderId="0"/>
    <xf numFmtId="281" fontId="4" fillId="0" borderId="0"/>
    <xf numFmtId="0" fontId="3" fillId="0" borderId="0"/>
    <xf numFmtId="281" fontId="4" fillId="0" borderId="0"/>
    <xf numFmtId="0" fontId="49" fillId="2" borderId="0"/>
    <xf numFmtId="281" fontId="4" fillId="0" borderId="0"/>
    <xf numFmtId="0" fontId="3" fillId="0" borderId="0"/>
    <xf numFmtId="281" fontId="4" fillId="0" borderId="0"/>
    <xf numFmtId="281" fontId="4" fillId="0" borderId="0"/>
    <xf numFmtId="0" fontId="4" fillId="0" borderId="0"/>
    <xf numFmtId="0" fontId="3" fillId="0" borderId="0"/>
    <xf numFmtId="281" fontId="3" fillId="0" borderId="0"/>
    <xf numFmtId="0"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145" fillId="0" borderId="0"/>
    <xf numFmtId="0" fontId="4" fillId="0" borderId="0"/>
    <xf numFmtId="0" fontId="4" fillId="0" borderId="0"/>
    <xf numFmtId="0" fontId="4" fillId="0" borderId="0"/>
    <xf numFmtId="0" fontId="3" fillId="0" borderId="0"/>
    <xf numFmtId="0" fontId="3" fillId="0" borderId="0"/>
    <xf numFmtId="0" fontId="4" fillId="0" borderId="0"/>
    <xf numFmtId="281" fontId="3" fillId="0" borderId="0"/>
    <xf numFmtId="281" fontId="4" fillId="0" borderId="0"/>
    <xf numFmtId="281" fontId="3" fillId="0" borderId="0"/>
    <xf numFmtId="281" fontId="3" fillId="0" borderId="0"/>
    <xf numFmtId="281" fontId="51"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281" fontId="51" fillId="0" borderId="0"/>
    <xf numFmtId="281" fontId="3" fillId="0" borderId="0"/>
    <xf numFmtId="281" fontId="3"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3" fillId="0" borderId="0"/>
    <xf numFmtId="0" fontId="3" fillId="0" borderId="0"/>
    <xf numFmtId="281" fontId="51" fillId="0" borderId="0"/>
    <xf numFmtId="281" fontId="3" fillId="0" borderId="0"/>
    <xf numFmtId="0" fontId="51" fillId="0" borderId="0"/>
    <xf numFmtId="0" fontId="51"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3" fillId="0" borderId="0"/>
    <xf numFmtId="281" fontId="51" fillId="0" borderId="0"/>
    <xf numFmtId="281" fontId="3" fillId="0" borderId="0"/>
    <xf numFmtId="281" fontId="3" fillId="0" borderId="0"/>
    <xf numFmtId="0" fontId="51" fillId="0" borderId="0"/>
    <xf numFmtId="0" fontId="51" fillId="0" borderId="0"/>
    <xf numFmtId="0" fontId="51"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157"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9" fillId="2" borderId="0"/>
    <xf numFmtId="281" fontId="3" fillId="0" borderId="0"/>
    <xf numFmtId="281" fontId="49" fillId="2"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124" fillId="0" borderId="0"/>
    <xf numFmtId="0" fontId="4" fillId="0" borderId="0"/>
    <xf numFmtId="0" fontId="4" fillId="0" borderId="0"/>
    <xf numFmtId="281" fontId="4" fillId="0" borderId="0"/>
    <xf numFmtId="281" fontId="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4" fillId="0" borderId="0"/>
    <xf numFmtId="0" fontId="4" fillId="0" borderId="0"/>
    <xf numFmtId="281" fontId="4" fillId="0" borderId="0"/>
    <xf numFmtId="281" fontId="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4" fillId="0" borderId="0"/>
    <xf numFmtId="0" fontId="4" fillId="0" borderId="0"/>
    <xf numFmtId="281" fontId="4" fillId="0" borderId="0"/>
    <xf numFmtId="281" fontId="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4" fillId="0" borderId="0"/>
    <xf numFmtId="0" fontId="4" fillId="0" borderId="0"/>
    <xf numFmtId="281" fontId="4" fillId="0" borderId="0"/>
    <xf numFmtId="281" fontId="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4" fillId="0" borderId="0"/>
    <xf numFmtId="0" fontId="4" fillId="0" borderId="0"/>
    <xf numFmtId="281" fontId="4" fillId="0" borderId="0"/>
    <xf numFmtId="281" fontId="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3" fillId="0" borderId="0"/>
    <xf numFmtId="0" fontId="4" fillId="0" borderId="0"/>
    <xf numFmtId="281" fontId="3" fillId="0" borderId="0"/>
    <xf numFmtId="281" fontId="4" fillId="0" borderId="0"/>
    <xf numFmtId="281" fontId="3" fillId="0" borderId="0"/>
    <xf numFmtId="281" fontId="145" fillId="0" borderId="0"/>
    <xf numFmtId="0" fontId="4" fillId="0" borderId="0"/>
    <xf numFmtId="281" fontId="4" fillId="0" borderId="0"/>
    <xf numFmtId="0" fontId="3" fillId="0" borderId="0"/>
    <xf numFmtId="0" fontId="49" fillId="2" borderId="0"/>
    <xf numFmtId="0" fontId="3" fillId="0" borderId="0"/>
    <xf numFmtId="281" fontId="49" fillId="2" borderId="0"/>
    <xf numFmtId="0" fontId="3" fillId="0" borderId="0"/>
    <xf numFmtId="0" fontId="3" fillId="0" borderId="0"/>
    <xf numFmtId="0" fontId="49" fillId="2" borderId="0"/>
    <xf numFmtId="0" fontId="3" fillId="0" borderId="0"/>
    <xf numFmtId="281" fontId="49" fillId="2" borderId="0"/>
    <xf numFmtId="0" fontId="3" fillId="0" borderId="0"/>
    <xf numFmtId="0" fontId="3" fillId="0" borderId="0"/>
    <xf numFmtId="0" fontId="49" fillId="2" borderId="0"/>
    <xf numFmtId="0" fontId="3" fillId="0" borderId="0"/>
    <xf numFmtId="281" fontId="49" fillId="2" borderId="0"/>
    <xf numFmtId="0" fontId="3" fillId="0" borderId="0"/>
    <xf numFmtId="0" fontId="3" fillId="0" borderId="0"/>
    <xf numFmtId="0" fontId="49" fillId="2" borderId="0"/>
    <xf numFmtId="0" fontId="3" fillId="0" borderId="0"/>
    <xf numFmtId="281" fontId="49" fillId="2" borderId="0"/>
    <xf numFmtId="0" fontId="3" fillId="0" borderId="0"/>
    <xf numFmtId="0" fontId="3" fillId="0" borderId="0"/>
    <xf numFmtId="0" fontId="49" fillId="2" borderId="0"/>
    <xf numFmtId="0" fontId="3" fillId="0" borderId="0"/>
    <xf numFmtId="281" fontId="49" fillId="2" borderId="0"/>
    <xf numFmtId="0" fontId="3" fillId="0" borderId="0"/>
    <xf numFmtId="0" fontId="3" fillId="0" borderId="0"/>
    <xf numFmtId="0" fontId="49" fillId="2" borderId="0"/>
    <xf numFmtId="0" fontId="3" fillId="0" borderId="0"/>
    <xf numFmtId="281" fontId="49" fillId="2" borderId="0"/>
    <xf numFmtId="0" fontId="3" fillId="0" borderId="0"/>
    <xf numFmtId="0" fontId="3" fillId="0" borderId="0"/>
    <xf numFmtId="0" fontId="49" fillId="2" borderId="0"/>
    <xf numFmtId="0" fontId="3" fillId="0" borderId="0"/>
    <xf numFmtId="281" fontId="49" fillId="2" borderId="0"/>
    <xf numFmtId="0" fontId="3" fillId="0" borderId="0"/>
    <xf numFmtId="0" fontId="3" fillId="0" borderId="0"/>
    <xf numFmtId="0" fontId="49" fillId="2" borderId="0"/>
    <xf numFmtId="0" fontId="3" fillId="0" borderId="0"/>
    <xf numFmtId="281" fontId="49" fillId="2"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9" fillId="2" borderId="0"/>
    <xf numFmtId="0" fontId="3" fillId="0" borderId="0"/>
    <xf numFmtId="281" fontId="49" fillId="2" borderId="0"/>
    <xf numFmtId="0" fontId="3" fillId="0" borderId="0"/>
    <xf numFmtId="0" fontId="3" fillId="0" borderId="0"/>
    <xf numFmtId="0" fontId="49" fillId="2" borderId="0"/>
    <xf numFmtId="0" fontId="3" fillId="0" borderId="0"/>
    <xf numFmtId="281" fontId="49"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9" fillId="2" borderId="0"/>
    <xf numFmtId="0" fontId="3" fillId="0" borderId="0"/>
    <xf numFmtId="281" fontId="49" fillId="2" borderId="0"/>
    <xf numFmtId="0" fontId="3" fillId="0" borderId="0"/>
    <xf numFmtId="0" fontId="3" fillId="0" borderId="0"/>
    <xf numFmtId="0" fontId="49" fillId="2" borderId="0"/>
    <xf numFmtId="0" fontId="3" fillId="0" borderId="0"/>
    <xf numFmtId="281" fontId="49" fillId="2" borderId="0"/>
    <xf numFmtId="0" fontId="3" fillId="0" borderId="0"/>
    <xf numFmtId="0" fontId="3" fillId="0" borderId="0"/>
    <xf numFmtId="0" fontId="49" fillId="2" borderId="0"/>
    <xf numFmtId="0" fontId="3" fillId="0" borderId="0"/>
    <xf numFmtId="281" fontId="49" fillId="2" borderId="0"/>
    <xf numFmtId="0" fontId="3" fillId="0" borderId="0"/>
    <xf numFmtId="0" fontId="3" fillId="0" borderId="0"/>
    <xf numFmtId="0" fontId="49" fillId="2" borderId="0"/>
    <xf numFmtId="0" fontId="3" fillId="0" borderId="0"/>
    <xf numFmtId="281" fontId="49" fillId="2" borderId="0"/>
    <xf numFmtId="0" fontId="3" fillId="0" borderId="0"/>
    <xf numFmtId="0" fontId="3" fillId="0" borderId="0"/>
    <xf numFmtId="0" fontId="49" fillId="2" borderId="0"/>
    <xf numFmtId="0" fontId="3" fillId="0" borderId="0"/>
    <xf numFmtId="281" fontId="49" fillId="2"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9" fillId="2" borderId="0"/>
    <xf numFmtId="0" fontId="3" fillId="0" borderId="0"/>
    <xf numFmtId="281" fontId="49"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9" fillId="2" borderId="0"/>
    <xf numFmtId="0" fontId="3" fillId="0" borderId="0"/>
    <xf numFmtId="281" fontId="49"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9" fillId="2" borderId="0"/>
    <xf numFmtId="0" fontId="3" fillId="0" borderId="0"/>
    <xf numFmtId="281" fontId="49"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9" fillId="2" borderId="0"/>
    <xf numFmtId="0" fontId="3" fillId="0" borderId="0"/>
    <xf numFmtId="281" fontId="49" fillId="2" borderId="0"/>
    <xf numFmtId="0" fontId="3" fillId="0" borderId="0"/>
    <xf numFmtId="0" fontId="3" fillId="0" borderId="0"/>
    <xf numFmtId="0" fontId="49" fillId="2" borderId="0"/>
    <xf numFmtId="0" fontId="3" fillId="0" borderId="0"/>
    <xf numFmtId="281" fontId="49"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9" fillId="2" borderId="0"/>
    <xf numFmtId="0" fontId="3" fillId="0" borderId="0"/>
    <xf numFmtId="281" fontId="49"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9" fillId="2" borderId="0"/>
    <xf numFmtId="0" fontId="3" fillId="0" borderId="0"/>
    <xf numFmtId="281" fontId="49"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9" fillId="2" borderId="0"/>
    <xf numFmtId="0" fontId="3" fillId="0" borderId="0"/>
    <xf numFmtId="281" fontId="49" fillId="2" borderId="0"/>
    <xf numFmtId="0" fontId="3" fillId="0" borderId="0"/>
    <xf numFmtId="0" fontId="3" fillId="0" borderId="0"/>
    <xf numFmtId="0" fontId="49" fillId="2" borderId="0"/>
    <xf numFmtId="0" fontId="3" fillId="0" borderId="0"/>
    <xf numFmtId="281" fontId="49" fillId="2" borderId="0"/>
    <xf numFmtId="0" fontId="3" fillId="0" borderId="0"/>
    <xf numFmtId="0" fontId="3" fillId="0" borderId="0"/>
    <xf numFmtId="0" fontId="49" fillId="2" borderId="0"/>
    <xf numFmtId="0" fontId="3" fillId="0" borderId="0"/>
    <xf numFmtId="281" fontId="49"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9" fillId="2" borderId="0"/>
    <xf numFmtId="0" fontId="3" fillId="0" borderId="0"/>
    <xf numFmtId="281" fontId="49" fillId="2" borderId="0"/>
    <xf numFmtId="0" fontId="3" fillId="0" borderId="0"/>
    <xf numFmtId="0" fontId="3" fillId="0" borderId="0"/>
    <xf numFmtId="0" fontId="3" fillId="0" borderId="0"/>
    <xf numFmtId="0" fontId="3" fillId="0" borderId="0"/>
    <xf numFmtId="0" fontId="4" fillId="0" borderId="0"/>
    <xf numFmtId="0" fontId="3" fillId="0" borderId="0"/>
    <xf numFmtId="281" fontId="4"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0" fontId="49" fillId="2" borderId="0"/>
    <xf numFmtId="0" fontId="3" fillId="0" borderId="0"/>
    <xf numFmtId="0" fontId="3" fillId="0" borderId="0"/>
    <xf numFmtId="0" fontId="3" fillId="0" borderId="0"/>
    <xf numFmtId="0" fontId="49" fillId="2"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281" fontId="4" fillId="0" borderId="0"/>
    <xf numFmtId="0" fontId="4" fillId="0" borderId="0"/>
    <xf numFmtId="281" fontId="4" fillId="0" borderId="0"/>
    <xf numFmtId="281"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281" fontId="4" fillId="0" borderId="0"/>
    <xf numFmtId="0" fontId="145" fillId="0" borderId="0"/>
    <xf numFmtId="281" fontId="145" fillId="0" borderId="0"/>
    <xf numFmtId="281" fontId="145"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1" fontId="4" fillId="0" borderId="0"/>
    <xf numFmtId="281" fontId="4" fillId="0" borderId="0"/>
    <xf numFmtId="281"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8" fontId="167" fillId="35" borderId="5" applyNumberFormat="0" applyAlignment="0" applyProtection="0"/>
    <xf numFmtId="281" fontId="4" fillId="0" borderId="0"/>
    <xf numFmtId="281"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9" fillId="42" borderId="41" applyNumberFormat="0" applyProtection="0">
      <alignment horizontal="left" vertical="top" indent="1"/>
    </xf>
    <xf numFmtId="281" fontId="4" fillId="0" borderId="0"/>
    <xf numFmtId="281"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0" fillId="0" borderId="0">
      <alignment horizontal="left"/>
    </xf>
    <xf numFmtId="0" fontId="230" fillId="0" borderId="0">
      <alignment horizontal="left"/>
    </xf>
    <xf numFmtId="0" fontId="230" fillId="0" borderId="0">
      <alignment horizontal="left"/>
    </xf>
    <xf numFmtId="281" fontId="4" fillId="0" borderId="0"/>
    <xf numFmtId="281" fontId="21" fillId="0" borderId="0"/>
    <xf numFmtId="0" fontId="21" fillId="0" borderId="0"/>
    <xf numFmtId="281" fontId="21" fillId="0" borderId="0"/>
    <xf numFmtId="281" fontId="21" fillId="0" borderId="0"/>
    <xf numFmtId="0" fontId="21" fillId="0" borderId="0"/>
    <xf numFmtId="0" fontId="21" fillId="0" borderId="0"/>
    <xf numFmtId="0" fontId="21" fillId="0" borderId="0"/>
    <xf numFmtId="198" fontId="21" fillId="0" borderId="0"/>
    <xf numFmtId="281" fontId="4" fillId="0" borderId="0"/>
    <xf numFmtId="281" fontId="21" fillId="0" borderId="0"/>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281" fontId="4" fillId="0" borderId="0"/>
    <xf numFmtId="281" fontId="21" fillId="0" borderId="0"/>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281" fontId="4" fillId="0" borderId="0"/>
    <xf numFmtId="281" fontId="21" fillId="0" borderId="0"/>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4" fontId="66" fillId="33" borderId="66" applyNumberFormat="0" applyProtection="0">
      <alignment horizontal="left" vertical="center" indent="1"/>
    </xf>
    <xf numFmtId="281" fontId="4" fillId="0" borderId="0"/>
    <xf numFmtId="281" fontId="21" fillId="0" borderId="0"/>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49" fillId="42" borderId="41" applyNumberFormat="0" applyProtection="0">
      <alignment horizontal="left" vertical="top" indent="1"/>
    </xf>
    <xf numFmtId="281" fontId="4" fillId="0" borderId="0"/>
    <xf numFmtId="281" fontId="21" fillId="0" borderId="0"/>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230" fillId="0" borderId="0">
      <alignment horizontal="left"/>
    </xf>
    <xf numFmtId="0" fontId="145" fillId="0" borderId="0"/>
    <xf numFmtId="0" fontId="4" fillId="0" borderId="0"/>
    <xf numFmtId="281" fontId="4" fillId="0" borderId="0"/>
    <xf numFmtId="281" fontId="21" fillId="0" borderId="0"/>
    <xf numFmtId="0" fontId="4" fillId="0" borderId="0"/>
    <xf numFmtId="0" fontId="4" fillId="0" borderId="0"/>
    <xf numFmtId="0" fontId="4" fillId="0" borderId="0"/>
    <xf numFmtId="0" fontId="21" fillId="0" borderId="0"/>
    <xf numFmtId="281" fontId="4" fillId="0" borderId="0"/>
    <xf numFmtId="281" fontId="21" fillId="0" borderId="0"/>
    <xf numFmtId="0" fontId="4" fillId="0" borderId="0"/>
    <xf numFmtId="0" fontId="21" fillId="0" borderId="0"/>
    <xf numFmtId="281" fontId="4" fillId="0" borderId="0"/>
    <xf numFmtId="281" fontId="21" fillId="0" borderId="0"/>
    <xf numFmtId="0" fontId="145" fillId="0" borderId="0"/>
    <xf numFmtId="281" fontId="21" fillId="0" borderId="0"/>
    <xf numFmtId="281" fontId="145" fillId="0" borderId="0"/>
    <xf numFmtId="0" fontId="4" fillId="0" borderId="0"/>
    <xf numFmtId="281" fontId="4" fillId="0" borderId="0"/>
    <xf numFmtId="281" fontId="4" fillId="0" borderId="0"/>
    <xf numFmtId="281" fontId="21"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145" fillId="0" borderId="0"/>
    <xf numFmtId="281" fontId="145" fillId="0" borderId="0"/>
    <xf numFmtId="0" fontId="145" fillId="0" borderId="0"/>
    <xf numFmtId="281" fontId="145" fillId="0" borderId="0"/>
    <xf numFmtId="0" fontId="145" fillId="0" borderId="0"/>
    <xf numFmtId="281" fontId="145" fillId="0" borderId="0"/>
    <xf numFmtId="0" fontId="145" fillId="0" borderId="0"/>
    <xf numFmtId="281" fontId="145" fillId="0" borderId="0"/>
    <xf numFmtId="0" fontId="145" fillId="0" borderId="0"/>
    <xf numFmtId="281" fontId="145" fillId="0" borderId="0"/>
    <xf numFmtId="281" fontId="4" fillId="0" borderId="0"/>
    <xf numFmtId="281" fontId="21" fillId="0" borderId="0"/>
    <xf numFmtId="0" fontId="145" fillId="0" borderId="0"/>
    <xf numFmtId="281" fontId="145" fillId="0" borderId="0"/>
    <xf numFmtId="0" fontId="4" fillId="0" borderId="0"/>
    <xf numFmtId="281" fontId="4" fillId="0" borderId="0"/>
    <xf numFmtId="0" fontId="145" fillId="0" borderId="0"/>
    <xf numFmtId="281" fontId="145" fillId="0" borderId="0"/>
    <xf numFmtId="0" fontId="4" fillId="0" borderId="0"/>
    <xf numFmtId="281" fontId="4" fillId="0" borderId="0"/>
    <xf numFmtId="0" fontId="145" fillId="0" borderId="0"/>
    <xf numFmtId="281" fontId="145" fillId="0" borderId="0"/>
    <xf numFmtId="0" fontId="4" fillId="0" borderId="0"/>
    <xf numFmtId="281" fontId="4" fillId="0" borderId="0"/>
    <xf numFmtId="0" fontId="145" fillId="0" borderId="0"/>
    <xf numFmtId="281" fontId="145" fillId="0" borderId="0"/>
    <xf numFmtId="0" fontId="145" fillId="0" borderId="0"/>
    <xf numFmtId="281" fontId="145" fillId="0" borderId="0"/>
    <xf numFmtId="0" fontId="4" fillId="0" borderId="0"/>
    <xf numFmtId="281" fontId="4" fillId="0" borderId="0"/>
    <xf numFmtId="0" fontId="4" fillId="0" borderId="0"/>
    <xf numFmtId="281" fontId="4" fillId="0" borderId="0"/>
    <xf numFmtId="281" fontId="4" fillId="0" borderId="0"/>
    <xf numFmtId="281" fontId="21" fillId="0" borderId="0"/>
    <xf numFmtId="0" fontId="145" fillId="0" borderId="0"/>
    <xf numFmtId="281" fontId="145" fillId="0" borderId="0"/>
    <xf numFmtId="0" fontId="4" fillId="0" borderId="0"/>
    <xf numFmtId="281" fontId="4" fillId="0" borderId="0"/>
    <xf numFmtId="0" fontId="145" fillId="0" borderId="0"/>
    <xf numFmtId="281" fontId="145" fillId="0" borderId="0"/>
    <xf numFmtId="0" fontId="4" fillId="0" borderId="0"/>
    <xf numFmtId="281" fontId="4" fillId="0" borderId="0"/>
    <xf numFmtId="0" fontId="145" fillId="0" borderId="0"/>
    <xf numFmtId="281" fontId="145" fillId="0" borderId="0"/>
    <xf numFmtId="0" fontId="145" fillId="0" borderId="0"/>
    <xf numFmtId="281" fontId="145" fillId="0" borderId="0"/>
    <xf numFmtId="0" fontId="145" fillId="0" borderId="0"/>
    <xf numFmtId="281" fontId="145" fillId="0" borderId="0"/>
    <xf numFmtId="0" fontId="4" fillId="0" borderId="0"/>
    <xf numFmtId="281" fontId="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4" fillId="0" borderId="0"/>
    <xf numFmtId="281" fontId="21"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21"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21" fillId="0" borderId="0"/>
    <xf numFmtId="281" fontId="14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1" fontId="4" fillId="0" borderId="0"/>
    <xf numFmtId="281" fontId="4" fillId="0" borderId="0"/>
    <xf numFmtId="281"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1" fontId="4" fillId="0" borderId="0"/>
    <xf numFmtId="281" fontId="4" fillId="0" borderId="0"/>
    <xf numFmtId="281"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27" fillId="0" borderId="0"/>
    <xf numFmtId="0" fontId="4" fillId="0" borderId="0"/>
    <xf numFmtId="0" fontId="27" fillId="0" borderId="0"/>
    <xf numFmtId="0" fontId="4" fillId="0" borderId="0"/>
    <xf numFmtId="1" fontId="4" fillId="0" borderId="0"/>
    <xf numFmtId="281" fontId="4" fillId="0" borderId="0"/>
    <xf numFmtId="281" fontId="4" fillId="0" borderId="0"/>
    <xf numFmtId="0" fontId="4" fillId="0" borderId="0"/>
    <xf numFmtId="0" fontId="4"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281" fontId="4" fillId="0" borderId="0"/>
    <xf numFmtId="281" fontId="4" fillId="0" borderId="0"/>
    <xf numFmtId="0" fontId="4" fillId="0" borderId="0"/>
    <xf numFmtId="0" fontId="4"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281" fontId="4" fillId="0" borderId="0"/>
    <xf numFmtId="281" fontId="4" fillId="0" borderId="0"/>
    <xf numFmtId="0" fontId="4" fillId="0" borderId="0"/>
    <xf numFmtId="0" fontId="4"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281" fontId="4" fillId="0" borderId="0"/>
    <xf numFmtId="281" fontId="4" fillId="0" borderId="0"/>
    <xf numFmtId="0" fontId="4" fillId="0" borderId="0"/>
    <xf numFmtId="0" fontId="4"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281" fontId="4" fillId="0" borderId="0"/>
    <xf numFmtId="281" fontId="4" fillId="0" borderId="0"/>
    <xf numFmtId="0" fontId="4" fillId="0" borderId="0"/>
    <xf numFmtId="0" fontId="4"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27" fillId="0" borderId="0"/>
    <xf numFmtId="0" fontId="4" fillId="0" borderId="0"/>
    <xf numFmtId="0" fontId="145" fillId="0" borderId="0"/>
    <xf numFmtId="0" fontId="4" fillId="0" borderId="0"/>
    <xf numFmtId="281" fontId="4" fillId="0" borderId="0"/>
    <xf numFmtId="281" fontId="4" fillId="0" borderId="0"/>
    <xf numFmtId="0" fontId="49" fillId="2" borderId="0"/>
    <xf numFmtId="0" fontId="4" fillId="0" borderId="0"/>
    <xf numFmtId="0" fontId="49" fillId="2" borderId="0"/>
    <xf numFmtId="0" fontId="4" fillId="0" borderId="0"/>
    <xf numFmtId="0" fontId="4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4" fontId="172" fillId="94" borderId="41" applyNumberFormat="0" applyProtection="0">
      <alignment horizontal="right" vertical="center"/>
    </xf>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3" fillId="0" borderId="0"/>
    <xf numFmtId="0" fontId="173" fillId="0" borderId="0"/>
    <xf numFmtId="0" fontId="173" fillId="0" borderId="0"/>
    <xf numFmtId="281" fontId="4" fillId="0" borderId="0"/>
    <xf numFmtId="0" fontId="4" fillId="0" borderId="0"/>
    <xf numFmtId="281" fontId="4" fillId="0" borderId="0"/>
    <xf numFmtId="281" fontId="4" fillId="0" borderId="0"/>
    <xf numFmtId="0" fontId="4" fillId="0" borderId="0"/>
    <xf numFmtId="0" fontId="4" fillId="0" borderId="0"/>
    <xf numFmtId="0" fontId="4" fillId="0" borderId="0"/>
    <xf numFmtId="198" fontId="4" fillId="0" borderId="0"/>
    <xf numFmtId="0" fontId="4" fillId="0" borderId="0"/>
    <xf numFmtId="281" fontId="4" fillId="0" borderId="0"/>
    <xf numFmtId="281" fontId="4"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4" fillId="0" borderId="0"/>
    <xf numFmtId="281" fontId="4" fillId="0" borderId="0"/>
    <xf numFmtId="281" fontId="4"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4" fillId="0" borderId="0"/>
    <xf numFmtId="281" fontId="132" fillId="73" borderId="26" applyNumberFormat="0" applyAlignment="0" applyProtection="0"/>
    <xf numFmtId="281" fontId="4" fillId="0" borderId="0"/>
    <xf numFmtId="281" fontId="4"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4" fillId="0" borderId="0"/>
    <xf numFmtId="281" fontId="4" fillId="0" borderId="0"/>
    <xf numFmtId="281" fontId="4"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4" fillId="0" borderId="0"/>
    <xf numFmtId="281" fontId="4" fillId="0" borderId="0"/>
    <xf numFmtId="281" fontId="4"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45" fillId="0" borderId="0"/>
    <xf numFmtId="0" fontId="4" fillId="0" borderId="0"/>
    <xf numFmtId="0" fontId="49" fillId="34" borderId="66" applyNumberFormat="0" applyFont="0" applyAlignment="0" applyProtection="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145" fillId="0" borderId="0"/>
    <xf numFmtId="0" fontId="4" fillId="0" borderId="0"/>
    <xf numFmtId="281" fontId="145" fillId="0" borderId="0"/>
    <xf numFmtId="281"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145" fillId="0" borderId="0"/>
    <xf numFmtId="281" fontId="145" fillId="0" borderId="0"/>
    <xf numFmtId="0" fontId="145" fillId="0" borderId="0"/>
    <xf numFmtId="281" fontId="145" fillId="0" borderId="0"/>
    <xf numFmtId="0" fontId="145" fillId="0" borderId="0"/>
    <xf numFmtId="281" fontId="145" fillId="0" borderId="0"/>
    <xf numFmtId="0" fontId="145" fillId="0" borderId="0"/>
    <xf numFmtId="281" fontId="145" fillId="0" borderId="0"/>
    <xf numFmtId="0" fontId="145" fillId="0" borderId="0"/>
    <xf numFmtId="281" fontId="145" fillId="0" borderId="0"/>
    <xf numFmtId="281" fontId="4" fillId="0" borderId="0"/>
    <xf numFmtId="281" fontId="4" fillId="0" borderId="0"/>
    <xf numFmtId="0" fontId="145" fillId="0" borderId="0"/>
    <xf numFmtId="281" fontId="145" fillId="0" borderId="0"/>
    <xf numFmtId="0" fontId="4" fillId="0" borderId="0"/>
    <xf numFmtId="281" fontId="4" fillId="0" borderId="0"/>
    <xf numFmtId="0" fontId="145" fillId="0" borderId="0"/>
    <xf numFmtId="281" fontId="145" fillId="0" borderId="0"/>
    <xf numFmtId="0" fontId="4" fillId="0" borderId="0"/>
    <xf numFmtId="281" fontId="4" fillId="0" borderId="0"/>
    <xf numFmtId="0" fontId="145" fillId="0" borderId="0"/>
    <xf numFmtId="281" fontId="145" fillId="0" borderId="0"/>
    <xf numFmtId="0" fontId="4" fillId="0" borderId="0"/>
    <xf numFmtId="281" fontId="4" fillId="0" borderId="0"/>
    <xf numFmtId="0" fontId="145" fillId="0" borderId="0"/>
    <xf numFmtId="281" fontId="145" fillId="0" borderId="0"/>
    <xf numFmtId="0" fontId="145" fillId="0" borderId="0"/>
    <xf numFmtId="281" fontId="145" fillId="0" borderId="0"/>
    <xf numFmtId="0" fontId="4" fillId="0" borderId="0"/>
    <xf numFmtId="281" fontId="4" fillId="0" borderId="0"/>
    <xf numFmtId="0" fontId="4" fillId="0" borderId="0"/>
    <xf numFmtId="281" fontId="4" fillId="0" borderId="0"/>
    <xf numFmtId="281" fontId="4" fillId="0" borderId="0"/>
    <xf numFmtId="281" fontId="4" fillId="0" borderId="0"/>
    <xf numFmtId="0" fontId="145" fillId="0" borderId="0"/>
    <xf numFmtId="281" fontId="145" fillId="0" borderId="0"/>
    <xf numFmtId="0" fontId="4" fillId="0" borderId="0"/>
    <xf numFmtId="281" fontId="4" fillId="0" borderId="0"/>
    <xf numFmtId="0" fontId="145" fillId="0" borderId="0"/>
    <xf numFmtId="281" fontId="145" fillId="0" borderId="0"/>
    <xf numFmtId="0" fontId="4" fillId="0" borderId="0"/>
    <xf numFmtId="281" fontId="4" fillId="0" borderId="0"/>
    <xf numFmtId="0" fontId="145" fillId="0" borderId="0"/>
    <xf numFmtId="281" fontId="145" fillId="0" borderId="0"/>
    <xf numFmtId="0" fontId="145" fillId="0" borderId="0"/>
    <xf numFmtId="281" fontId="145" fillId="0" borderId="0"/>
    <xf numFmtId="0" fontId="145" fillId="0" borderId="0"/>
    <xf numFmtId="281" fontId="145" fillId="0" borderId="0"/>
    <xf numFmtId="0" fontId="4" fillId="0" borderId="0"/>
    <xf numFmtId="281" fontId="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4" fillId="0" borderId="0"/>
    <xf numFmtId="281" fontId="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4"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4" fillId="0" borderId="0"/>
    <xf numFmtId="281" fontId="14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2"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198" fontId="4" fillId="0" borderId="0"/>
    <xf numFmtId="0"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281" fontId="49" fillId="2" borderId="0"/>
    <xf numFmtId="0" fontId="4" fillId="0" borderId="0"/>
    <xf numFmtId="0" fontId="4" fillId="0" borderId="0"/>
    <xf numFmtId="0" fontId="4" fillId="0" borderId="0"/>
    <xf numFmtId="198" fontId="49" fillId="2"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281" fontId="4" fillId="0" borderId="0"/>
    <xf numFmtId="281" fontId="4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9" fillId="2"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5" fillId="0" borderId="0"/>
    <xf numFmtId="0" fontId="4" fillId="0" borderId="0"/>
    <xf numFmtId="281" fontId="145"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5" fillId="0" borderId="0"/>
    <xf numFmtId="0" fontId="4" fillId="0" borderId="0"/>
    <xf numFmtId="281" fontId="145" fillId="0" borderId="0"/>
    <xf numFmtId="0" fontId="4" fillId="0" borderId="0"/>
    <xf numFmtId="281" fontId="4" fillId="0" borderId="0"/>
    <xf numFmtId="281" fontId="4" fillId="0" borderId="0"/>
    <xf numFmtId="0" fontId="145" fillId="0" borderId="0"/>
    <xf numFmtId="0" fontId="4" fillId="0" borderId="0"/>
    <xf numFmtId="281" fontId="145" fillId="0" borderId="0"/>
    <xf numFmtId="0" fontId="4" fillId="0" borderId="0"/>
    <xf numFmtId="281" fontId="4" fillId="0" borderId="0"/>
    <xf numFmtId="281" fontId="4" fillId="0" borderId="0"/>
    <xf numFmtId="0" fontId="145" fillId="0" borderId="0"/>
    <xf numFmtId="0" fontId="4" fillId="0" borderId="0"/>
    <xf numFmtId="281" fontId="145" fillId="0" borderId="0"/>
    <xf numFmtId="0" fontId="4" fillId="0" borderId="0"/>
    <xf numFmtId="281" fontId="4" fillId="0" borderId="0"/>
    <xf numFmtId="281" fontId="4" fillId="0" borderId="0"/>
    <xf numFmtId="0" fontId="145" fillId="0" borderId="0"/>
    <xf numFmtId="0" fontId="4" fillId="0" borderId="0"/>
    <xf numFmtId="281" fontId="145"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145" fillId="0" borderId="0"/>
    <xf numFmtId="0" fontId="4" fillId="0" borderId="0"/>
    <xf numFmtId="281" fontId="145" fillId="0" borderId="0"/>
    <xf numFmtId="0" fontId="4" fillId="0" borderId="0"/>
    <xf numFmtId="281" fontId="4" fillId="0" borderId="0"/>
    <xf numFmtId="281" fontId="4" fillId="0" borderId="0"/>
    <xf numFmtId="0" fontId="145" fillId="0" borderId="0"/>
    <xf numFmtId="0" fontId="4" fillId="0" borderId="0"/>
    <xf numFmtId="281" fontId="145"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5" fillId="0" borderId="0"/>
    <xf numFmtId="0" fontId="4" fillId="0" borderId="0"/>
    <xf numFmtId="281" fontId="145"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5" fillId="0" borderId="0"/>
    <xf numFmtId="0" fontId="4" fillId="0" borderId="0"/>
    <xf numFmtId="281" fontId="145"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5" fillId="0" borderId="0"/>
    <xf numFmtId="0" fontId="4" fillId="0" borderId="0"/>
    <xf numFmtId="281" fontId="145" fillId="0" borderId="0"/>
    <xf numFmtId="0" fontId="4" fillId="0" borderId="0"/>
    <xf numFmtId="281" fontId="4" fillId="0" borderId="0"/>
    <xf numFmtId="281" fontId="4" fillId="0" borderId="0"/>
    <xf numFmtId="0" fontId="145" fillId="0" borderId="0"/>
    <xf numFmtId="0" fontId="4" fillId="0" borderId="0"/>
    <xf numFmtId="281" fontId="145"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5" fillId="0" borderId="0"/>
    <xf numFmtId="0" fontId="4" fillId="0" borderId="0"/>
    <xf numFmtId="281" fontId="145"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5" fillId="0" borderId="0"/>
    <xf numFmtId="0" fontId="4" fillId="0" borderId="0"/>
    <xf numFmtId="281" fontId="145"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5" fillId="0" borderId="0"/>
    <xf numFmtId="0" fontId="4" fillId="0" borderId="0"/>
    <xf numFmtId="281" fontId="145" fillId="0" borderId="0"/>
    <xf numFmtId="0" fontId="4" fillId="0" borderId="0"/>
    <xf numFmtId="281" fontId="4" fillId="0" borderId="0"/>
    <xf numFmtId="281" fontId="4" fillId="0" borderId="0"/>
    <xf numFmtId="0" fontId="145" fillId="0" borderId="0"/>
    <xf numFmtId="0" fontId="4" fillId="0" borderId="0"/>
    <xf numFmtId="281" fontId="145" fillId="0" borderId="0"/>
    <xf numFmtId="0" fontId="4" fillId="0" borderId="0"/>
    <xf numFmtId="281" fontId="4" fillId="0" borderId="0"/>
    <xf numFmtId="281" fontId="4" fillId="0" borderId="0"/>
    <xf numFmtId="0" fontId="145" fillId="0" borderId="0"/>
    <xf numFmtId="0" fontId="4" fillId="0" borderId="0"/>
    <xf numFmtId="281" fontId="145"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145"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51" fillId="0" borderId="0"/>
    <xf numFmtId="0" fontId="145" fillId="0" borderId="0"/>
    <xf numFmtId="281" fontId="51" fillId="0" borderId="0"/>
    <xf numFmtId="0" fontId="51" fillId="0" borderId="0"/>
    <xf numFmtId="0" fontId="51" fillId="0" borderId="0"/>
    <xf numFmtId="0" fontId="51"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145" fillId="0" borderId="0"/>
    <xf numFmtId="0" fontId="3" fillId="0" borderId="0"/>
    <xf numFmtId="281" fontId="51" fillId="0" borderId="0"/>
    <xf numFmtId="281" fontId="145" fillId="0" borderId="0"/>
    <xf numFmtId="0" fontId="51" fillId="0" borderId="0"/>
    <xf numFmtId="0" fontId="51" fillId="0" borderId="0"/>
    <xf numFmtId="0" fontId="51" fillId="0" borderId="0"/>
    <xf numFmtId="0" fontId="51"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145" fillId="0" borderId="0"/>
    <xf numFmtId="0" fontId="3" fillId="0" borderId="0"/>
    <xf numFmtId="281" fontId="4" fillId="0" borderId="0"/>
    <xf numFmtId="281" fontId="145" fillId="0" borderId="0"/>
    <xf numFmtId="0" fontId="4" fillId="0" borderId="0"/>
    <xf numFmtId="0" fontId="51" fillId="0" borderId="0"/>
    <xf numFmtId="0" fontId="51" fillId="0" borderId="0"/>
    <xf numFmtId="0" fontId="51" fillId="0" borderId="0"/>
    <xf numFmtId="0" fontId="51" fillId="0" borderId="0"/>
    <xf numFmtId="0" fontId="51"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145" fillId="0" borderId="0"/>
    <xf numFmtId="0" fontId="3" fillId="0" borderId="0"/>
    <xf numFmtId="281" fontId="4" fillId="0" borderId="0"/>
    <xf numFmtId="281" fontId="145" fillId="0" borderId="0"/>
    <xf numFmtId="0" fontId="4" fillId="0" borderId="0"/>
    <xf numFmtId="0" fontId="51" fillId="0" borderId="0"/>
    <xf numFmtId="0" fontId="51" fillId="0" borderId="0"/>
    <xf numFmtId="0" fontId="51" fillId="0" borderId="0"/>
    <xf numFmtId="0" fontId="51"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145" fillId="0" borderId="0"/>
    <xf numFmtId="281" fontId="4" fillId="0" borderId="0"/>
    <xf numFmtId="281" fontId="145" fillId="0" borderId="0"/>
    <xf numFmtId="0" fontId="4" fillId="0" borderId="0"/>
    <xf numFmtId="0" fontId="51" fillId="0" borderId="0"/>
    <xf numFmtId="0" fontId="51" fillId="0" borderId="0"/>
    <xf numFmtId="0" fontId="51" fillId="0" borderId="0"/>
    <xf numFmtId="0" fontId="51"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145" fillId="0" borderId="0"/>
    <xf numFmtId="281" fontId="4" fillId="0" borderId="0"/>
    <xf numFmtId="281" fontId="145" fillId="0" borderId="0"/>
    <xf numFmtId="0" fontId="4" fillId="0" borderId="0"/>
    <xf numFmtId="0" fontId="51" fillId="0" borderId="0"/>
    <xf numFmtId="0" fontId="51" fillId="0" borderId="0"/>
    <xf numFmtId="0" fontId="51" fillId="0" borderId="0"/>
    <xf numFmtId="0" fontId="51"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145" fillId="0" borderId="0"/>
    <xf numFmtId="281" fontId="4" fillId="0" borderId="0"/>
    <xf numFmtId="281" fontId="145" fillId="0" borderId="0"/>
    <xf numFmtId="0" fontId="4" fillId="0" borderId="0"/>
    <xf numFmtId="0" fontId="51" fillId="0" borderId="0"/>
    <xf numFmtId="0" fontId="51" fillId="0" borderId="0"/>
    <xf numFmtId="0" fontId="51" fillId="0" borderId="0"/>
    <xf numFmtId="0" fontId="51" fillId="0" borderId="0"/>
    <xf numFmtId="0" fontId="51"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145" fillId="0" borderId="0"/>
    <xf numFmtId="281" fontId="4" fillId="0" borderId="0"/>
    <xf numFmtId="0" fontId="51" fillId="0" borderId="0"/>
    <xf numFmtId="0" fontId="51" fillId="0" borderId="0"/>
    <xf numFmtId="0" fontId="51" fillId="0" borderId="0"/>
    <xf numFmtId="0" fontId="51" fillId="0" borderId="0"/>
    <xf numFmtId="0" fontId="51" fillId="0" borderId="0"/>
    <xf numFmtId="0" fontId="51"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145" fillId="0" borderId="0"/>
    <xf numFmtId="281" fontId="4"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145" fillId="0" borderId="0"/>
    <xf numFmtId="281" fontId="4"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0" fontId="51" fillId="0" borderId="0"/>
    <xf numFmtId="0" fontId="4" fillId="0" borderId="0"/>
    <xf numFmtId="281" fontId="4" fillId="0" borderId="0"/>
    <xf numFmtId="281"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7"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51" fillId="0" borderId="0"/>
    <xf numFmtId="281" fontId="4" fillId="0" borderId="0"/>
    <xf numFmtId="281" fontId="51" fillId="0" borderId="0"/>
    <xf numFmtId="0" fontId="4" fillId="0" borderId="0"/>
    <xf numFmtId="281" fontId="4" fillId="0" borderId="0"/>
    <xf numFmtId="281" fontId="4" fillId="0" borderId="0"/>
    <xf numFmtId="0" fontId="51" fillId="0" borderId="0"/>
    <xf numFmtId="281" fontId="4" fillId="0" borderId="0"/>
    <xf numFmtId="281" fontId="51"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7" fillId="0" borderId="0"/>
    <xf numFmtId="281" fontId="27" fillId="0" borderId="0"/>
    <xf numFmtId="281" fontId="4" fillId="0" borderId="0"/>
    <xf numFmtId="281" fontId="27" fillId="0" borderId="0"/>
    <xf numFmtId="281" fontId="4" fillId="0" borderId="0"/>
    <xf numFmtId="281" fontId="27" fillId="0" borderId="0"/>
    <xf numFmtId="281" fontId="4" fillId="0" borderId="0"/>
    <xf numFmtId="198" fontId="4"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7" fillId="0" borderId="0"/>
    <xf numFmtId="0" fontId="173" fillId="0" borderId="0"/>
    <xf numFmtId="0" fontId="4" fillId="0" borderId="0"/>
    <xf numFmtId="281" fontId="4" fillId="0" borderId="0"/>
    <xf numFmtId="0" fontId="173" fillId="0" borderId="0"/>
    <xf numFmtId="281" fontId="4"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7" fillId="0" borderId="0"/>
    <xf numFmtId="0" fontId="4" fillId="0" borderId="0"/>
    <xf numFmtId="0" fontId="173" fillId="0" borderId="0"/>
    <xf numFmtId="281" fontId="4"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7" fillId="0" borderId="0"/>
    <xf numFmtId="281" fontId="4"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7" fillId="0" borderId="0"/>
    <xf numFmtId="0" fontId="173" fillId="0" borderId="0"/>
    <xf numFmtId="0" fontId="27" fillId="0" borderId="0"/>
    <xf numFmtId="0" fontId="173" fillId="0" borderId="0"/>
    <xf numFmtId="0" fontId="173" fillId="0" borderId="0"/>
    <xf numFmtId="0" fontId="4" fillId="0" borderId="0"/>
    <xf numFmtId="0" fontId="4" fillId="0" borderId="0"/>
    <xf numFmtId="281" fontId="4" fillId="0" borderId="0"/>
    <xf numFmtId="281" fontId="4" fillId="0" borderId="0"/>
    <xf numFmtId="281" fontId="4" fillId="0" borderId="0"/>
    <xf numFmtId="281" fontId="51" fillId="0" borderId="0"/>
    <xf numFmtId="281" fontId="4" fillId="0" borderId="0"/>
    <xf numFmtId="281" fontId="4" fillId="0" borderId="0"/>
    <xf numFmtId="281" fontId="4" fillId="0" borderId="0"/>
    <xf numFmtId="281" fontId="4" fillId="0" borderId="0"/>
    <xf numFmtId="281" fontId="4" fillId="0" borderId="0"/>
    <xf numFmtId="281" fontId="51" fillId="0" borderId="0"/>
    <xf numFmtId="281" fontId="4" fillId="0" borderId="0"/>
    <xf numFmtId="281" fontId="51" fillId="0" borderId="0"/>
    <xf numFmtId="281" fontId="4" fillId="0" borderId="0"/>
    <xf numFmtId="281" fontId="4" fillId="0" borderId="0"/>
    <xf numFmtId="281" fontId="4" fillId="0" borderId="0"/>
    <xf numFmtId="281" fontId="51" fillId="0" borderId="0"/>
    <xf numFmtId="281" fontId="4" fillId="0" borderId="0"/>
    <xf numFmtId="281" fontId="4" fillId="0" borderId="0"/>
    <xf numFmtId="281" fontId="4" fillId="0" borderId="0"/>
    <xf numFmtId="281" fontId="51" fillId="0" borderId="0"/>
    <xf numFmtId="198" fontId="51" fillId="0" borderId="0"/>
    <xf numFmtId="281" fontId="51" fillId="0" borderId="0"/>
    <xf numFmtId="281" fontId="51"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51"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51" fillId="0" borderId="0"/>
    <xf numFmtId="0" fontId="4" fillId="0" borderId="0"/>
    <xf numFmtId="198" fontId="51" fillId="0" borderId="0"/>
    <xf numFmtId="281" fontId="4" fillId="0" borderId="0"/>
    <xf numFmtId="0" fontId="51" fillId="0" borderId="0"/>
    <xf numFmtId="0" fontId="51" fillId="0" borderId="0"/>
    <xf numFmtId="0" fontId="51"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281" fontId="4"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51" fillId="0" borderId="0"/>
    <xf numFmtId="0" fontId="21" fillId="0" borderId="0"/>
    <xf numFmtId="0" fontId="21" fillId="0" borderId="0"/>
    <xf numFmtId="0" fontId="21" fillId="0" borderId="0"/>
    <xf numFmtId="0" fontId="21"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51" fillId="0" borderId="0"/>
    <xf numFmtId="0" fontId="21" fillId="0" borderId="0"/>
    <xf numFmtId="281" fontId="5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51" fillId="0" borderId="0"/>
    <xf numFmtId="0" fontId="21" fillId="0" borderId="0"/>
    <xf numFmtId="281" fontId="5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51" fillId="0" borderId="0"/>
    <xf numFmtId="281" fontId="4" fillId="0" borderId="0"/>
    <xf numFmtId="281" fontId="4"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51" fillId="0" borderId="0"/>
    <xf numFmtId="281" fontId="4" fillId="0" borderId="0"/>
    <xf numFmtId="281" fontId="4"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51" fillId="0" borderId="0"/>
    <xf numFmtId="281" fontId="4" fillId="0" borderId="0"/>
    <xf numFmtId="281" fontId="4" fillId="0" borderId="0"/>
    <xf numFmtId="0" fontId="51" fillId="0" borderId="0"/>
    <xf numFmtId="0" fontId="51" fillId="0" borderId="0"/>
    <xf numFmtId="0" fontId="51"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5" fillId="0" borderId="0"/>
    <xf numFmtId="0" fontId="145" fillId="0" borderId="0"/>
    <xf numFmtId="0" fontId="3" fillId="0" borderId="0"/>
    <xf numFmtId="0" fontId="3" fillId="0" borderId="0"/>
    <xf numFmtId="0" fontId="350" fillId="0" borderId="0"/>
    <xf numFmtId="0" fontId="51" fillId="0" borderId="0"/>
    <xf numFmtId="281" fontId="4" fillId="0" borderId="0"/>
    <xf numFmtId="0" fontId="51" fillId="0" borderId="0"/>
    <xf numFmtId="0" fontId="51" fillId="0" borderId="0"/>
    <xf numFmtId="0" fontId="51" fillId="0" borderId="0"/>
    <xf numFmtId="0" fontId="51" fillId="0" borderId="0"/>
    <xf numFmtId="0" fontId="51" fillId="0" borderId="0"/>
    <xf numFmtId="0" fontId="51" fillId="0" borderId="0"/>
    <xf numFmtId="0" fontId="145" fillId="0" borderId="0"/>
    <xf numFmtId="0" fontId="145" fillId="0" borderId="0"/>
    <xf numFmtId="0" fontId="3" fillId="0" borderId="0"/>
    <xf numFmtId="0" fontId="3" fillId="0" borderId="0"/>
    <xf numFmtId="0" fontId="3" fillId="0" borderId="0"/>
    <xf numFmtId="0" fontId="49" fillId="2" borderId="0"/>
    <xf numFmtId="0" fontId="49" fillId="2" borderId="0"/>
    <xf numFmtId="0" fontId="3" fillId="0" borderId="0"/>
    <xf numFmtId="0" fontId="145" fillId="0" borderId="0"/>
    <xf numFmtId="0" fontId="51" fillId="0" borderId="0"/>
    <xf numFmtId="281" fontId="4" fillId="0" borderId="0"/>
    <xf numFmtId="0" fontId="4" fillId="0" borderId="0"/>
    <xf numFmtId="0" fontId="51" fillId="0" borderId="0"/>
    <xf numFmtId="0" fontId="51" fillId="0" borderId="0"/>
    <xf numFmtId="0" fontId="51" fillId="0" borderId="0"/>
    <xf numFmtId="0" fontId="51" fillId="0" borderId="0"/>
    <xf numFmtId="0" fontId="51" fillId="0" borderId="0"/>
    <xf numFmtId="0" fontId="350" fillId="0" borderId="0"/>
    <xf numFmtId="0" fontId="51" fillId="0" borderId="0"/>
    <xf numFmtId="281" fontId="4" fillId="0" borderId="0"/>
    <xf numFmtId="0" fontId="4" fillId="0" borderId="0"/>
    <xf numFmtId="0" fontId="51" fillId="0" borderId="0"/>
    <xf numFmtId="0" fontId="51" fillId="0" borderId="0"/>
    <xf numFmtId="0" fontId="51" fillId="0" borderId="0"/>
    <xf numFmtId="0" fontId="51" fillId="0" borderId="0"/>
    <xf numFmtId="0" fontId="51" fillId="0" borderId="0"/>
    <xf numFmtId="0" fontId="51" fillId="0" borderId="0"/>
    <xf numFmtId="0" fontId="350" fillId="0" borderId="0"/>
    <xf numFmtId="0" fontId="51" fillId="0" borderId="0"/>
    <xf numFmtId="281" fontId="4" fillId="0" borderId="0"/>
    <xf numFmtId="0" fontId="4" fillId="0" borderId="0"/>
    <xf numFmtId="0" fontId="51" fillId="0" borderId="0"/>
    <xf numFmtId="0" fontId="51" fillId="0" borderId="0"/>
    <xf numFmtId="0" fontId="51" fillId="0" borderId="0"/>
    <xf numFmtId="0" fontId="51" fillId="0" borderId="0"/>
    <xf numFmtId="0" fontId="51" fillId="0" borderId="0"/>
    <xf numFmtId="0" fontId="51" fillId="0" borderId="0"/>
    <xf numFmtId="0" fontId="350" fillId="0" borderId="0"/>
    <xf numFmtId="0" fontId="51" fillId="0" borderId="0"/>
    <xf numFmtId="281" fontId="4" fillId="0" borderId="0"/>
    <xf numFmtId="0" fontId="4" fillId="0" borderId="0"/>
    <xf numFmtId="0" fontId="51" fillId="0" borderId="0"/>
    <xf numFmtId="0" fontId="51" fillId="0" borderId="0"/>
    <xf numFmtId="0" fontId="51" fillId="0" borderId="0"/>
    <xf numFmtId="0" fontId="51" fillId="0" borderId="0"/>
    <xf numFmtId="0" fontId="51" fillId="0" borderId="0"/>
    <xf numFmtId="0" fontId="51" fillId="0" borderId="0"/>
    <xf numFmtId="0" fontId="145" fillId="0" borderId="0"/>
    <xf numFmtId="0" fontId="51" fillId="0" borderId="0"/>
    <xf numFmtId="281" fontId="4" fillId="0" borderId="0"/>
    <xf numFmtId="0" fontId="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50" fillId="0" borderId="0"/>
    <xf numFmtId="0" fontId="51" fillId="0" borderId="0"/>
    <xf numFmtId="281" fontId="3" fillId="0" borderId="0"/>
    <xf numFmtId="281" fontId="3" fillId="0" borderId="0"/>
    <xf numFmtId="281" fontId="3" fillId="0" borderId="0"/>
    <xf numFmtId="0" fontId="3" fillId="0" borderId="0"/>
    <xf numFmtId="0" fontId="51" fillId="0" borderId="0"/>
    <xf numFmtId="0" fontId="3" fillId="0" borderId="0"/>
    <xf numFmtId="0" fontId="51" fillId="0" borderId="0"/>
    <xf numFmtId="0" fontId="3" fillId="0" borderId="0"/>
    <xf numFmtId="0" fontId="51" fillId="0" borderId="0"/>
    <xf numFmtId="0" fontId="51" fillId="0" borderId="0"/>
    <xf numFmtId="0" fontId="51" fillId="0" borderId="0"/>
    <xf numFmtId="0" fontId="51" fillId="0" borderId="0"/>
    <xf numFmtId="0" fontId="51" fillId="0" borderId="0"/>
    <xf numFmtId="0" fontId="27" fillId="0" borderId="0"/>
    <xf numFmtId="0" fontId="173" fillId="0" borderId="0"/>
    <xf numFmtId="281" fontId="10" fillId="0" borderId="0"/>
    <xf numFmtId="0" fontId="173" fillId="0" borderId="0"/>
    <xf numFmtId="0" fontId="173" fillId="0" borderId="0"/>
    <xf numFmtId="281" fontId="49" fillId="2" borderId="0"/>
    <xf numFmtId="281" fontId="49" fillId="2" borderId="0"/>
    <xf numFmtId="0" fontId="51" fillId="0" borderId="0"/>
    <xf numFmtId="0" fontId="51"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51" fillId="0" borderId="0"/>
    <xf numFmtId="281" fontId="51" fillId="0" borderId="0"/>
    <xf numFmtId="281" fontId="51" fillId="0" borderId="0"/>
    <xf numFmtId="1" fontId="4" fillId="0" borderId="0"/>
    <xf numFmtId="1" fontId="4" fillId="0" borderId="0"/>
    <xf numFmtId="0" fontId="51" fillId="0" borderId="0"/>
    <xf numFmtId="0" fontId="49" fillId="2" borderId="0"/>
    <xf numFmtId="281" fontId="4" fillId="0" borderId="0"/>
    <xf numFmtId="281" fontId="49" fillId="2" borderId="0"/>
    <xf numFmtId="0" fontId="4" fillId="0" borderId="0"/>
    <xf numFmtId="0" fontId="4" fillId="0" borderId="0"/>
    <xf numFmtId="0" fontId="4"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49" fillId="2" borderId="0"/>
    <xf numFmtId="0" fontId="173" fillId="0" borderId="0"/>
    <xf numFmtId="0" fontId="24" fillId="0" borderId="0"/>
    <xf numFmtId="281" fontId="4" fillId="0" borderId="0"/>
    <xf numFmtId="0" fontId="49" fillId="2" borderId="0"/>
    <xf numFmtId="281" fontId="49" fillId="2" borderId="0"/>
    <xf numFmtId="0" fontId="4" fillId="0" borderId="0"/>
    <xf numFmtId="281" fontId="4" fillId="0" borderId="0"/>
    <xf numFmtId="0" fontId="4" fillId="0" borderId="0"/>
    <xf numFmtId="0" fontId="49" fillId="2" borderId="0"/>
    <xf numFmtId="0" fontId="4" fillId="0" borderId="0"/>
    <xf numFmtId="0" fontId="49" fillId="2" borderId="0"/>
    <xf numFmtId="0" fontId="49" fillId="2" borderId="0"/>
    <xf numFmtId="0" fontId="173" fillId="0" borderId="0"/>
    <xf numFmtId="0" fontId="24" fillId="0" borderId="0"/>
    <xf numFmtId="0" fontId="173" fillId="0" borderId="0"/>
    <xf numFmtId="0" fontId="24" fillId="0" borderId="0"/>
    <xf numFmtId="0" fontId="173" fillId="0" borderId="0"/>
    <xf numFmtId="0" fontId="24" fillId="0" borderId="0"/>
    <xf numFmtId="0" fontId="173" fillId="0" borderId="0"/>
    <xf numFmtId="0" fontId="24" fillId="0" borderId="0"/>
    <xf numFmtId="0" fontId="173" fillId="0" borderId="0"/>
    <xf numFmtId="0" fontId="24" fillId="0" borderId="0"/>
    <xf numFmtId="0" fontId="173" fillId="0" borderId="0"/>
    <xf numFmtId="0" fontId="24" fillId="0" borderId="0"/>
    <xf numFmtId="0" fontId="173" fillId="0" borderId="0"/>
    <xf numFmtId="0" fontId="24" fillId="0" borderId="0"/>
    <xf numFmtId="0" fontId="173" fillId="0" borderId="0"/>
    <xf numFmtId="0" fontId="24" fillId="0" borderId="0"/>
    <xf numFmtId="0" fontId="173" fillId="0" borderId="0"/>
    <xf numFmtId="0" fontId="24" fillId="0" borderId="0"/>
    <xf numFmtId="0" fontId="173" fillId="0" borderId="0"/>
    <xf numFmtId="0" fontId="24" fillId="0" borderId="0"/>
    <xf numFmtId="281" fontId="4" fillId="0" borderId="0"/>
    <xf numFmtId="281" fontId="10" fillId="0" borderId="0"/>
    <xf numFmtId="0" fontId="4" fillId="0" borderId="0"/>
    <xf numFmtId="0" fontId="4" fillId="0" borderId="0"/>
    <xf numFmtId="0" fontId="4" fillId="0" borderId="0"/>
    <xf numFmtId="0" fontId="173" fillId="0" borderId="0"/>
    <xf numFmtId="0" fontId="24" fillId="0" borderId="0"/>
    <xf numFmtId="0" fontId="173" fillId="0" borderId="0"/>
    <xf numFmtId="0" fontId="24" fillId="0" borderId="0"/>
    <xf numFmtId="0" fontId="173" fillId="0" borderId="0"/>
    <xf numFmtId="0" fontId="24" fillId="0" borderId="0"/>
    <xf numFmtId="0" fontId="173" fillId="0" borderId="0"/>
    <xf numFmtId="0" fontId="24" fillId="0" borderId="0"/>
    <xf numFmtId="0" fontId="173" fillId="0" borderId="0"/>
    <xf numFmtId="0" fontId="24" fillId="0" borderId="0"/>
    <xf numFmtId="0" fontId="173" fillId="0" borderId="0"/>
    <xf numFmtId="0" fontId="24" fillId="0" borderId="0"/>
    <xf numFmtId="0" fontId="173" fillId="0" borderId="0"/>
    <xf numFmtId="0" fontId="24" fillId="0" borderId="0"/>
    <xf numFmtId="0" fontId="173" fillId="0" borderId="0"/>
    <xf numFmtId="0" fontId="24" fillId="0" borderId="0"/>
    <xf numFmtId="0" fontId="51" fillId="0" borderId="0"/>
    <xf numFmtId="0" fontId="24" fillId="0" borderId="0"/>
    <xf numFmtId="0" fontId="51" fillId="0" borderId="0"/>
    <xf numFmtId="0" fontId="24" fillId="0" borderId="0"/>
    <xf numFmtId="281" fontId="51" fillId="0" borderId="0"/>
    <xf numFmtId="281" fontId="10" fillId="0" borderId="0"/>
    <xf numFmtId="281" fontId="51" fillId="0" borderId="0"/>
    <xf numFmtId="281" fontId="51" fillId="0" borderId="0"/>
    <xf numFmtId="0" fontId="51" fillId="0" borderId="0"/>
    <xf numFmtId="0" fontId="24" fillId="0" borderId="0"/>
    <xf numFmtId="0" fontId="24" fillId="0" borderId="0"/>
    <xf numFmtId="0" fontId="24" fillId="0" borderId="0"/>
    <xf numFmtId="198" fontId="4" fillId="0" borderId="0"/>
    <xf numFmtId="0" fontId="173" fillId="0" borderId="0"/>
    <xf numFmtId="281" fontId="10" fillId="0" borderId="0"/>
    <xf numFmtId="0" fontId="173" fillId="0" borderId="0"/>
    <xf numFmtId="0" fontId="173" fillId="0" borderId="0"/>
    <xf numFmtId="0" fontId="173" fillId="0" borderId="0"/>
    <xf numFmtId="281" fontId="10" fillId="0" borderId="0"/>
    <xf numFmtId="0" fontId="173" fillId="0" borderId="0"/>
    <xf numFmtId="0" fontId="173" fillId="0" borderId="0"/>
    <xf numFmtId="0" fontId="173" fillId="0" borderId="0"/>
    <xf numFmtId="281" fontId="10" fillId="0" borderId="0"/>
    <xf numFmtId="0" fontId="173" fillId="0" borderId="0"/>
    <xf numFmtId="0" fontId="173" fillId="0" borderId="0"/>
    <xf numFmtId="0" fontId="145" fillId="0" borderId="0"/>
    <xf numFmtId="0" fontId="51" fillId="0" borderId="0"/>
    <xf numFmtId="281" fontId="3" fillId="0" borderId="0"/>
    <xf numFmtId="281" fontId="3" fillId="0" borderId="0"/>
    <xf numFmtId="281" fontId="3" fillId="0" borderId="0"/>
    <xf numFmtId="0" fontId="3" fillId="0" borderId="0"/>
    <xf numFmtId="0" fontId="51" fillId="0" borderId="0"/>
    <xf numFmtId="0" fontId="3" fillId="0" borderId="0"/>
    <xf numFmtId="0" fontId="51" fillId="0" borderId="0"/>
    <xf numFmtId="0" fontId="3" fillId="0" borderId="0"/>
    <xf numFmtId="0" fontId="51" fillId="0" borderId="0"/>
    <xf numFmtId="0" fontId="51" fillId="0" borderId="0"/>
    <xf numFmtId="0" fontId="51" fillId="0" borderId="0"/>
    <xf numFmtId="0" fontId="51" fillId="0" borderId="0"/>
    <xf numFmtId="0" fontId="51" fillId="0" borderId="0"/>
    <xf numFmtId="0" fontId="145" fillId="0" borderId="0"/>
    <xf numFmtId="0" fontId="51" fillId="0" borderId="0"/>
    <xf numFmtId="281" fontId="3" fillId="0" borderId="0"/>
    <xf numFmtId="281" fontId="3" fillId="0" borderId="0"/>
    <xf numFmtId="281" fontId="3" fillId="0" borderId="0"/>
    <xf numFmtId="0" fontId="3" fillId="0" borderId="0"/>
    <xf numFmtId="0" fontId="51" fillId="0" borderId="0"/>
    <xf numFmtId="0" fontId="3" fillId="0" borderId="0"/>
    <xf numFmtId="0" fontId="51" fillId="0" borderId="0"/>
    <xf numFmtId="0" fontId="3" fillId="0" borderId="0"/>
    <xf numFmtId="0" fontId="51" fillId="0" borderId="0"/>
    <xf numFmtId="0" fontId="51" fillId="0" borderId="0"/>
    <xf numFmtId="0" fontId="51" fillId="0" borderId="0"/>
    <xf numFmtId="0" fontId="51" fillId="0" borderId="0"/>
    <xf numFmtId="0" fontId="51" fillId="0" borderId="0"/>
    <xf numFmtId="0" fontId="145" fillId="0" borderId="0"/>
    <xf numFmtId="0" fontId="51" fillId="0" borderId="0"/>
    <xf numFmtId="281" fontId="3" fillId="0" borderId="0"/>
    <xf numFmtId="281" fontId="3" fillId="0" borderId="0"/>
    <xf numFmtId="281" fontId="3" fillId="0" borderId="0"/>
    <xf numFmtId="0" fontId="3" fillId="0" borderId="0"/>
    <xf numFmtId="0" fontId="51" fillId="0" borderId="0"/>
    <xf numFmtId="0" fontId="3" fillId="0" borderId="0"/>
    <xf numFmtId="0" fontId="51" fillId="0" borderId="0"/>
    <xf numFmtId="0" fontId="3" fillId="0" borderId="0"/>
    <xf numFmtId="0" fontId="51" fillId="0" borderId="0"/>
    <xf numFmtId="0" fontId="51" fillId="0" borderId="0"/>
    <xf numFmtId="0" fontId="51" fillId="0" borderId="0"/>
    <xf numFmtId="0" fontId="51" fillId="0" borderId="0"/>
    <xf numFmtId="0" fontId="51" fillId="0" borderId="0"/>
    <xf numFmtId="0" fontId="350" fillId="0" borderId="0"/>
    <xf numFmtId="0" fontId="51" fillId="0" borderId="0"/>
    <xf numFmtId="281" fontId="3" fillId="0" borderId="0"/>
    <xf numFmtId="281" fontId="3" fillId="0" borderId="0"/>
    <xf numFmtId="281" fontId="3" fillId="0" borderId="0"/>
    <xf numFmtId="0" fontId="3" fillId="0" borderId="0"/>
    <xf numFmtId="0" fontId="51" fillId="0" borderId="0"/>
    <xf numFmtId="0" fontId="3" fillId="0" borderId="0"/>
    <xf numFmtId="0" fontId="51" fillId="0" borderId="0"/>
    <xf numFmtId="0" fontId="3" fillId="0" borderId="0"/>
    <xf numFmtId="0" fontId="51" fillId="0" borderId="0"/>
    <xf numFmtId="0" fontId="51" fillId="0" borderId="0"/>
    <xf numFmtId="0" fontId="51" fillId="0" borderId="0"/>
    <xf numFmtId="0" fontId="51" fillId="0" borderId="0"/>
    <xf numFmtId="0" fontId="51" fillId="0" borderId="0"/>
    <xf numFmtId="0" fontId="350" fillId="0" borderId="0"/>
    <xf numFmtId="0" fontId="51" fillId="0" borderId="0"/>
    <xf numFmtId="281" fontId="3" fillId="0" borderId="0"/>
    <xf numFmtId="281" fontId="3" fillId="0" borderId="0"/>
    <xf numFmtId="281" fontId="3" fillId="0" borderId="0"/>
    <xf numFmtId="0" fontId="3" fillId="0" borderId="0"/>
    <xf numFmtId="0" fontId="51" fillId="0" borderId="0"/>
    <xf numFmtId="0" fontId="3" fillId="0" borderId="0"/>
    <xf numFmtId="0" fontId="51" fillId="0" borderId="0"/>
    <xf numFmtId="0" fontId="3" fillId="0" borderId="0"/>
    <xf numFmtId="0" fontId="51" fillId="0" borderId="0"/>
    <xf numFmtId="0" fontId="51" fillId="0" borderId="0"/>
    <xf numFmtId="0" fontId="51" fillId="0" borderId="0"/>
    <xf numFmtId="0" fontId="51" fillId="0" borderId="0"/>
    <xf numFmtId="0" fontId="51" fillId="0" borderId="0"/>
    <xf numFmtId="0" fontId="350" fillId="0" borderId="0"/>
    <xf numFmtId="0" fontId="51" fillId="0" borderId="0"/>
    <xf numFmtId="281" fontId="3" fillId="0" borderId="0"/>
    <xf numFmtId="281" fontId="350" fillId="0" borderId="0"/>
    <xf numFmtId="281" fontId="3" fillId="0" borderId="0"/>
    <xf numFmtId="281" fontId="3" fillId="0" borderId="0"/>
    <xf numFmtId="0" fontId="3" fillId="0" borderId="0"/>
    <xf numFmtId="0" fontId="51" fillId="0" borderId="0"/>
    <xf numFmtId="0" fontId="3" fillId="0" borderId="0"/>
    <xf numFmtId="0" fontId="51" fillId="0" borderId="0"/>
    <xf numFmtId="0" fontId="3" fillId="0" borderId="0"/>
    <xf numFmtId="0" fontId="51" fillId="0" borderId="0"/>
    <xf numFmtId="0" fontId="51" fillId="0" borderId="0"/>
    <xf numFmtId="0" fontId="51" fillId="0" borderId="0"/>
    <xf numFmtId="0" fontId="51" fillId="0" borderId="0"/>
    <xf numFmtId="0" fontId="51" fillId="0" borderId="0"/>
    <xf numFmtId="0" fontId="350" fillId="0" borderId="0"/>
    <xf numFmtId="0" fontId="51" fillId="0" borderId="0"/>
    <xf numFmtId="0" fontId="4" fillId="0" borderId="0"/>
    <xf numFmtId="281" fontId="4" fillId="0" borderId="0"/>
    <xf numFmtId="281" fontId="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50" fillId="0" borderId="0"/>
    <xf numFmtId="0" fontId="51" fillId="0" borderId="0"/>
    <xf numFmtId="0" fontId="4" fillId="0" borderId="0"/>
    <xf numFmtId="281" fontId="4" fillId="0" borderId="0"/>
    <xf numFmtId="281" fontId="3" fillId="0" borderId="0"/>
    <xf numFmtId="0" fontId="51" fillId="0" borderId="0"/>
    <xf numFmtId="281" fontId="3" fillId="0" borderId="0"/>
    <xf numFmtId="281" fontId="3" fillId="0" borderId="0"/>
    <xf numFmtId="0" fontId="3" fillId="0" borderId="0"/>
    <xf numFmtId="0" fontId="51" fillId="0" borderId="0"/>
    <xf numFmtId="0" fontId="3" fillId="0" borderId="0"/>
    <xf numFmtId="0" fontId="51" fillId="0" borderId="0"/>
    <xf numFmtId="0" fontId="3" fillId="0" borderId="0"/>
    <xf numFmtId="0" fontId="51" fillId="0" borderId="0"/>
    <xf numFmtId="0" fontId="51" fillId="0" borderId="0"/>
    <xf numFmtId="0" fontId="51" fillId="0" borderId="0"/>
    <xf numFmtId="0" fontId="51" fillId="0" borderId="0"/>
    <xf numFmtId="0" fontId="350" fillId="0" borderId="0"/>
    <xf numFmtId="0" fontId="4" fillId="0" borderId="0"/>
    <xf numFmtId="0" fontId="4" fillId="0" borderId="0"/>
    <xf numFmtId="281" fontId="4" fillId="0" borderId="0"/>
    <xf numFmtId="281" fontId="3" fillId="0" borderId="0"/>
    <xf numFmtId="281" fontId="3" fillId="0" borderId="0"/>
    <xf numFmtId="281"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350"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0" fontId="49" fillId="2" borderId="0"/>
    <xf numFmtId="0" fontId="49" fillId="2" borderId="0"/>
    <xf numFmtId="281" fontId="49" fillId="2" borderId="0"/>
    <xf numFmtId="281" fontId="49" fillId="2" borderId="0"/>
    <xf numFmtId="281" fontId="1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0" borderId="0"/>
    <xf numFmtId="0" fontId="4" fillId="0" borderId="0"/>
    <xf numFmtId="281" fontId="49" fillId="2" borderId="0"/>
    <xf numFmtId="281" fontId="4" fillId="0" borderId="0"/>
    <xf numFmtId="281" fontId="4" fillId="0" borderId="0"/>
    <xf numFmtId="0" fontId="49" fillId="2" borderId="0"/>
    <xf numFmtId="0" fontId="4" fillId="0" borderId="0"/>
    <xf numFmtId="178" fontId="4" fillId="0" borderId="0"/>
    <xf numFmtId="178" fontId="4" fillId="0" borderId="0"/>
    <xf numFmtId="17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3" fillId="0" borderId="0"/>
    <xf numFmtId="281" fontId="49" fillId="2" borderId="0"/>
    <xf numFmtId="281" fontId="353" fillId="0" borderId="0"/>
    <xf numFmtId="281" fontId="4" fillId="0" borderId="0"/>
    <xf numFmtId="0" fontId="49" fillId="2" borderId="0"/>
    <xf numFmtId="0" fontId="4" fillId="0" borderId="0"/>
    <xf numFmtId="0" fontId="4" fillId="0" borderId="0"/>
    <xf numFmtId="0" fontId="4" fillId="0" borderId="0"/>
    <xf numFmtId="0" fontId="4" fillId="0" borderId="0"/>
    <xf numFmtId="0" fontId="66" fillId="0" borderId="0"/>
    <xf numFmtId="0" fontId="4" fillId="0" borderId="0"/>
    <xf numFmtId="0" fontId="66" fillId="0" borderId="0"/>
    <xf numFmtId="0" fontId="4" fillId="0" borderId="0"/>
    <xf numFmtId="0" fontId="66" fillId="0" borderId="0"/>
    <xf numFmtId="0" fontId="4" fillId="0" borderId="0"/>
    <xf numFmtId="0" fontId="66" fillId="0" borderId="0"/>
    <xf numFmtId="0" fontId="4" fillId="0" borderId="0"/>
    <xf numFmtId="0" fontId="66" fillId="0" borderId="0"/>
    <xf numFmtId="0" fontId="4" fillId="0" borderId="0"/>
    <xf numFmtId="0" fontId="66" fillId="0" borderId="0"/>
    <xf numFmtId="0" fontId="49" fillId="2" borderId="0"/>
    <xf numFmtId="0" fontId="66" fillId="0" borderId="0"/>
    <xf numFmtId="0" fontId="4" fillId="0" borderId="0"/>
    <xf numFmtId="0" fontId="66" fillId="0" borderId="0"/>
    <xf numFmtId="0" fontId="4" fillId="0" borderId="0"/>
    <xf numFmtId="0" fontId="66" fillId="0" borderId="0"/>
    <xf numFmtId="0" fontId="4" fillId="0" borderId="0"/>
    <xf numFmtId="281" fontId="4" fillId="0" borderId="0"/>
    <xf numFmtId="281" fontId="49" fillId="2" borderId="0"/>
    <xf numFmtId="0" fontId="4" fillId="0" borderId="0"/>
    <xf numFmtId="0" fontId="49" fillId="2" borderId="0"/>
    <xf numFmtId="0" fontId="4" fillId="0" borderId="0"/>
    <xf numFmtId="0" fontId="4" fillId="0" borderId="0"/>
    <xf numFmtId="0" fontId="66" fillId="0" borderId="0"/>
    <xf numFmtId="0" fontId="4" fillId="0" borderId="0"/>
    <xf numFmtId="0" fontId="66" fillId="0" borderId="0"/>
    <xf numFmtId="0" fontId="4" fillId="0" borderId="0"/>
    <xf numFmtId="0" fontId="66" fillId="0" borderId="0"/>
    <xf numFmtId="0" fontId="4" fillId="0" borderId="0"/>
    <xf numFmtId="0" fontId="66" fillId="0" borderId="0"/>
    <xf numFmtId="0" fontId="4" fillId="0" borderId="0"/>
    <xf numFmtId="0" fontId="66" fillId="0" borderId="0"/>
    <xf numFmtId="0" fontId="4" fillId="0" borderId="0"/>
    <xf numFmtId="0" fontId="66" fillId="0" borderId="0"/>
    <xf numFmtId="0" fontId="4" fillId="0" borderId="0"/>
    <xf numFmtId="0" fontId="66" fillId="0" borderId="0"/>
    <xf numFmtId="0" fontId="4" fillId="0" borderId="0"/>
    <xf numFmtId="0" fontId="66" fillId="0" borderId="0"/>
    <xf numFmtId="0" fontId="4" fillId="0" borderId="0"/>
    <xf numFmtId="0" fontId="66" fillId="0" borderId="0"/>
    <xf numFmtId="0" fontId="4" fillId="0" borderId="0"/>
    <xf numFmtId="0" fontId="66" fillId="0" borderId="0"/>
    <xf numFmtId="0" fontId="4" fillId="0" borderId="0"/>
    <xf numFmtId="0" fontId="49" fillId="2" borderId="0"/>
    <xf numFmtId="281" fontId="4" fillId="0" borderId="0"/>
    <xf numFmtId="281" fontId="49" fillId="2" borderId="0"/>
    <xf numFmtId="281" fontId="4" fillId="0" borderId="0"/>
    <xf numFmtId="281" fontId="4" fillId="0" borderId="0"/>
    <xf numFmtId="0" fontId="66" fillId="0" borderId="0"/>
    <xf numFmtId="0" fontId="4" fillId="0" borderId="0"/>
    <xf numFmtId="0" fontId="66" fillId="0" borderId="0"/>
    <xf numFmtId="0" fontId="4" fillId="0" borderId="0"/>
    <xf numFmtId="0" fontId="66" fillId="0" borderId="0"/>
    <xf numFmtId="0" fontId="4" fillId="0" borderId="0"/>
    <xf numFmtId="0" fontId="66" fillId="0" borderId="0"/>
    <xf numFmtId="0" fontId="4" fillId="0" borderId="0"/>
    <xf numFmtId="0" fontId="66" fillId="0" borderId="0"/>
    <xf numFmtId="0" fontId="4" fillId="0" borderId="0"/>
    <xf numFmtId="0" fontId="66" fillId="0" borderId="0"/>
    <xf numFmtId="0" fontId="4" fillId="0" borderId="0"/>
    <xf numFmtId="0" fontId="66" fillId="0" borderId="0"/>
    <xf numFmtId="0" fontId="4" fillId="0" borderId="0"/>
    <xf numFmtId="0" fontId="4" fillId="0" borderId="0"/>
    <xf numFmtId="0" fontId="4" fillId="0" borderId="0"/>
    <xf numFmtId="178" fontId="4" fillId="0" borderId="0"/>
    <xf numFmtId="0" fontId="4" fillId="0" borderId="0"/>
    <xf numFmtId="178" fontId="4" fillId="0" borderId="0"/>
    <xf numFmtId="0" fontId="4" fillId="0" borderId="0"/>
    <xf numFmtId="0" fontId="49" fillId="2" borderId="0"/>
    <xf numFmtId="0" fontId="66" fillId="0" borderId="0"/>
    <xf numFmtId="281" fontId="49" fillId="2" borderId="0"/>
    <xf numFmtId="0" fontId="66" fillId="0" borderId="0"/>
    <xf numFmtId="0" fontId="66" fillId="0" borderId="0"/>
    <xf numFmtId="178" fontId="4" fillId="0" borderId="0"/>
    <xf numFmtId="0" fontId="4" fillId="0" borderId="0"/>
    <xf numFmtId="198" fontId="145" fillId="0" borderId="0"/>
    <xf numFmtId="0" fontId="4" fillId="0" borderId="0"/>
    <xf numFmtId="0" fontId="4" fillId="0" borderId="0"/>
    <xf numFmtId="0" fontId="4" fillId="0" borderId="0"/>
    <xf numFmtId="0" fontId="49" fillId="2" borderId="0"/>
    <xf numFmtId="0" fontId="66" fillId="0" borderId="0"/>
    <xf numFmtId="281" fontId="49" fillId="2" borderId="0"/>
    <xf numFmtId="0" fontId="66" fillId="0" borderId="0"/>
    <xf numFmtId="0" fontId="66" fillId="0" borderId="0"/>
    <xf numFmtId="0" fontId="49" fillId="2" borderId="0"/>
    <xf numFmtId="0" fontId="66" fillId="0" borderId="0"/>
    <xf numFmtId="281" fontId="49" fillId="2" borderId="0"/>
    <xf numFmtId="0" fontId="66" fillId="0" borderId="0"/>
    <xf numFmtId="0" fontId="66" fillId="0" borderId="0"/>
    <xf numFmtId="0" fontId="49" fillId="2" borderId="0"/>
    <xf numFmtId="0" fontId="66" fillId="0" borderId="0"/>
    <xf numFmtId="281" fontId="49" fillId="2" borderId="0"/>
    <xf numFmtId="0" fontId="66" fillId="0" borderId="0"/>
    <xf numFmtId="0" fontId="66" fillId="0" borderId="0"/>
    <xf numFmtId="0" fontId="145" fillId="0" borderId="0"/>
    <xf numFmtId="0" fontId="49" fillId="2" borderId="0"/>
    <xf numFmtId="0" fontId="4" fillId="0" borderId="0"/>
    <xf numFmtId="281" fontId="4" fillId="0" borderId="0"/>
    <xf numFmtId="281" fontId="3" fillId="0" borderId="0"/>
    <xf numFmtId="0" fontId="49" fillId="2" borderId="0"/>
    <xf numFmtId="281" fontId="3" fillId="0" borderId="0"/>
    <xf numFmtId="281" fontId="3" fillId="0" borderId="0"/>
    <xf numFmtId="0" fontId="3" fillId="0" borderId="0"/>
    <xf numFmtId="0" fontId="49" fillId="2" borderId="0"/>
    <xf numFmtId="0" fontId="3" fillId="0" borderId="0"/>
    <xf numFmtId="0" fontId="49" fillId="2" borderId="0"/>
    <xf numFmtId="0" fontId="3" fillId="0" borderId="0"/>
    <xf numFmtId="0" fontId="49" fillId="2" borderId="0"/>
    <xf numFmtId="0" fontId="49" fillId="2" borderId="0"/>
    <xf numFmtId="0" fontId="49" fillId="2" borderId="0"/>
    <xf numFmtId="0" fontId="49" fillId="2" borderId="0"/>
    <xf numFmtId="0" fontId="350" fillId="0" borderId="0"/>
    <xf numFmtId="0" fontId="49" fillId="2" borderId="0"/>
    <xf numFmtId="0" fontId="4" fillId="0" borderId="0"/>
    <xf numFmtId="281" fontId="4" fillId="0" borderId="0"/>
    <xf numFmtId="281" fontId="3" fillId="0" borderId="0"/>
    <xf numFmtId="281" fontId="3" fillId="0" borderId="0"/>
    <xf numFmtId="281" fontId="3" fillId="0" borderId="0"/>
    <xf numFmtId="0" fontId="3" fillId="0" borderId="0"/>
    <xf numFmtId="0" fontId="49" fillId="2" borderId="0"/>
    <xf numFmtId="0" fontId="3" fillId="0" borderId="0"/>
    <xf numFmtId="0" fontId="49" fillId="2" borderId="0"/>
    <xf numFmtId="0" fontId="3" fillId="0" borderId="0"/>
    <xf numFmtId="0" fontId="49" fillId="2" borderId="0"/>
    <xf numFmtId="0" fontId="49" fillId="2" borderId="0"/>
    <xf numFmtId="0" fontId="49" fillId="2" borderId="0"/>
    <xf numFmtId="0" fontId="49" fillId="2" borderId="0"/>
    <xf numFmtId="0" fontId="350" fillId="0" borderId="0"/>
    <xf numFmtId="0" fontId="269" fillId="0" borderId="0"/>
    <xf numFmtId="0" fontId="4" fillId="0" borderId="0"/>
    <xf numFmtId="281" fontId="4" fillId="0" borderId="0"/>
    <xf numFmtId="281" fontId="3" fillId="0" borderId="0"/>
    <xf numFmtId="281" fontId="3" fillId="0" borderId="0"/>
    <xf numFmtId="281" fontId="3" fillId="0" borderId="0"/>
    <xf numFmtId="0" fontId="3" fillId="0" borderId="0"/>
    <xf numFmtId="0" fontId="269" fillId="0" borderId="0"/>
    <xf numFmtId="0" fontId="3" fillId="0" borderId="0"/>
    <xf numFmtId="0" fontId="269" fillId="0" borderId="0"/>
    <xf numFmtId="0" fontId="3" fillId="0" borderId="0"/>
    <xf numFmtId="0" fontId="269" fillId="0" borderId="0"/>
    <xf numFmtId="0" fontId="269" fillId="0" borderId="0"/>
    <xf numFmtId="0" fontId="269" fillId="0" borderId="0"/>
    <xf numFmtId="0" fontId="269" fillId="0" borderId="0"/>
    <xf numFmtId="0" fontId="350" fillId="0" borderId="0"/>
    <xf numFmtId="0" fontId="269" fillId="0" borderId="0"/>
    <xf numFmtId="0" fontId="51" fillId="0" borderId="0"/>
    <xf numFmtId="281" fontId="51" fillId="0" borderId="0"/>
    <xf numFmtId="281" fontId="3" fillId="0" borderId="0"/>
    <xf numFmtId="281" fontId="3" fillId="0" borderId="0"/>
    <xf numFmtId="281" fontId="3" fillId="0" borderId="0"/>
    <xf numFmtId="0" fontId="3" fillId="0" borderId="0"/>
    <xf numFmtId="0" fontId="269" fillId="0" borderId="0"/>
    <xf numFmtId="0" fontId="3" fillId="0" borderId="0"/>
    <xf numFmtId="0" fontId="269" fillId="0" borderId="0"/>
    <xf numFmtId="0" fontId="3" fillId="0" borderId="0"/>
    <xf numFmtId="0" fontId="269" fillId="0" borderId="0"/>
    <xf numFmtId="0" fontId="269" fillId="0" borderId="0"/>
    <xf numFmtId="0" fontId="269" fillId="0" borderId="0"/>
    <xf numFmtId="0" fontId="269" fillId="0" borderId="0"/>
    <xf numFmtId="0" fontId="350" fillId="0" borderId="0"/>
    <xf numFmtId="0" fontId="269" fillId="0" borderId="0"/>
    <xf numFmtId="0" fontId="51" fillId="0" borderId="0"/>
    <xf numFmtId="281" fontId="51" fillId="0" borderId="0"/>
    <xf numFmtId="281" fontId="3" fillId="0" borderId="0"/>
    <xf numFmtId="281" fontId="3" fillId="0" borderId="0"/>
    <xf numFmtId="281" fontId="3" fillId="0" borderId="0"/>
    <xf numFmtId="0" fontId="3" fillId="0" borderId="0"/>
    <xf numFmtId="0" fontId="269" fillId="0" borderId="0"/>
    <xf numFmtId="0" fontId="3" fillId="0" borderId="0"/>
    <xf numFmtId="0" fontId="269" fillId="0" borderId="0"/>
    <xf numFmtId="0" fontId="3" fillId="0" borderId="0"/>
    <xf numFmtId="0" fontId="269" fillId="0" borderId="0"/>
    <xf numFmtId="0" fontId="269" fillId="0" borderId="0"/>
    <xf numFmtId="0" fontId="269" fillId="0" borderId="0"/>
    <xf numFmtId="0" fontId="269" fillId="0" borderId="0"/>
    <xf numFmtId="0" fontId="350" fillId="0" borderId="0"/>
    <xf numFmtId="0" fontId="157" fillId="0" borderId="0"/>
    <xf numFmtId="0" fontId="51" fillId="0" borderId="0"/>
    <xf numFmtId="281" fontId="51" fillId="0" borderId="0"/>
    <xf numFmtId="281" fontId="3" fillId="0" borderId="0"/>
    <xf numFmtId="0" fontId="157" fillId="0" borderId="0"/>
    <xf numFmtId="281" fontId="3" fillId="0" borderId="0"/>
    <xf numFmtId="281" fontId="3" fillId="0" borderId="0"/>
    <xf numFmtId="0" fontId="3" fillId="0" borderId="0"/>
    <xf numFmtId="0" fontId="157" fillId="0" borderId="0"/>
    <xf numFmtId="0" fontId="3" fillId="0" borderId="0"/>
    <xf numFmtId="0" fontId="157" fillId="0" borderId="0"/>
    <xf numFmtId="0" fontId="3" fillId="0" borderId="0"/>
    <xf numFmtId="0" fontId="157" fillId="0" borderId="0"/>
    <xf numFmtId="0" fontId="157" fillId="0" borderId="0"/>
    <xf numFmtId="0" fontId="157" fillId="0" borderId="0"/>
    <xf numFmtId="0" fontId="157" fillId="0" borderId="0"/>
    <xf numFmtId="0" fontId="350"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50"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5" fillId="0" borderId="0"/>
    <xf numFmtId="0" fontId="3" fillId="0" borderId="0"/>
    <xf numFmtId="0" fontId="3" fillId="0" borderId="0"/>
    <xf numFmtId="281" fontId="3" fillId="0" borderId="0"/>
    <xf numFmtId="281" fontId="145"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5" fillId="0" borderId="0"/>
    <xf numFmtId="0" fontId="4" fillId="0" borderId="0"/>
    <xf numFmtId="281" fontId="3" fillId="0" borderId="0"/>
    <xf numFmtId="281" fontId="3" fillId="0" borderId="0"/>
    <xf numFmtId="281"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27" fillId="0" borderId="0"/>
    <xf numFmtId="281" fontId="49" fillId="2" borderId="0"/>
    <xf numFmtId="281" fontId="49" fillId="2" borderId="0"/>
    <xf numFmtId="0" fontId="5"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49" fillId="2" borderId="0"/>
    <xf numFmtId="0" fontId="3"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49" fillId="2" borderId="0"/>
    <xf numFmtId="281" fontId="49" fillId="2"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49" fillId="2"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49" fillId="2" borderId="0"/>
    <xf numFmtId="281" fontId="49" fillId="2"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281" fontId="4" fillId="0" borderId="0"/>
    <xf numFmtId="281" fontId="49" fillId="2" borderId="0"/>
    <xf numFmtId="281" fontId="4" fillId="0" borderId="0"/>
    <xf numFmtId="281" fontId="4"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4" fillId="0" borderId="0"/>
    <xf numFmtId="0" fontId="3" fillId="0" borderId="0"/>
    <xf numFmtId="0" fontId="3" fillId="0" borderId="0"/>
    <xf numFmtId="178" fontId="4" fillId="0" borderId="0"/>
    <xf numFmtId="0" fontId="3" fillId="0" borderId="0"/>
    <xf numFmtId="0" fontId="3" fillId="0" borderId="0"/>
    <xf numFmtId="178" fontId="4" fillId="0" borderId="0"/>
    <xf numFmtId="0" fontId="3" fillId="0" borderId="0"/>
    <xf numFmtId="0" fontId="3" fillId="0" borderId="0"/>
    <xf numFmtId="0" fontId="5" fillId="0" borderId="0"/>
    <xf numFmtId="281" fontId="49" fillId="2" borderId="0"/>
    <xf numFmtId="0" fontId="5" fillId="0" borderId="0"/>
    <xf numFmtId="0" fontId="5" fillId="0" borderId="0"/>
    <xf numFmtId="178" fontId="4" fillId="0" borderId="0"/>
    <xf numFmtId="0" fontId="3" fillId="0" borderId="0"/>
    <xf numFmtId="0" fontId="3" fillId="0" borderId="0"/>
    <xf numFmtId="198" fontId="145" fillId="0" borderId="0"/>
    <xf numFmtId="0" fontId="5" fillId="0" borderId="0"/>
    <xf numFmtId="281" fontId="49" fillId="2" borderId="0"/>
    <xf numFmtId="0" fontId="5" fillId="0" borderId="0"/>
    <xf numFmtId="0" fontId="5" fillId="0" borderId="0"/>
    <xf numFmtId="0" fontId="5" fillId="0" borderId="0"/>
    <xf numFmtId="281" fontId="49" fillId="2" borderId="0"/>
    <xf numFmtId="0" fontId="5" fillId="0" borderId="0"/>
    <xf numFmtId="0" fontId="5" fillId="0" borderId="0"/>
    <xf numFmtId="0" fontId="5" fillId="0" borderId="0"/>
    <xf numFmtId="281" fontId="49" fillId="2" borderId="0"/>
    <xf numFmtId="0" fontId="5" fillId="0" borderId="0"/>
    <xf numFmtId="0" fontId="5" fillId="0" borderId="0"/>
    <xf numFmtId="0" fontId="350" fillId="0" borderId="0"/>
    <xf numFmtId="0" fontId="4" fillId="0" borderId="0"/>
    <xf numFmtId="281" fontId="3" fillId="0" borderId="0"/>
    <xf numFmtId="281" fontId="3" fillId="0" borderId="0"/>
    <xf numFmtId="281"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350"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50"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50"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50"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27" fillId="0" borderId="0"/>
    <xf numFmtId="281" fontId="49" fillId="2" borderId="0"/>
    <xf numFmtId="0" fontId="4" fillId="0" borderId="0"/>
    <xf numFmtId="281" fontId="49" fillId="2" borderId="0"/>
    <xf numFmtId="281" fontId="4" fillId="0" borderId="0"/>
    <xf numFmtId="281" fontId="4" fillId="0" borderId="0"/>
    <xf numFmtId="0" fontId="49" fillId="2"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2" borderId="0"/>
    <xf numFmtId="0" fontId="4" fillId="0" borderId="0"/>
    <xf numFmtId="0" fontId="49" fillId="2" borderId="0"/>
    <xf numFmtId="0" fontId="4" fillId="0" borderId="0"/>
    <xf numFmtId="0" fontId="49" fillId="2" borderId="0"/>
    <xf numFmtId="0" fontId="4" fillId="0" borderId="0"/>
    <xf numFmtId="0" fontId="49" fillId="2" borderId="0"/>
    <xf numFmtId="0" fontId="4" fillId="0" borderId="0"/>
    <xf numFmtId="281" fontId="4" fillId="0" borderId="0"/>
    <xf numFmtId="0" fontId="4" fillId="0" borderId="0"/>
    <xf numFmtId="0" fontId="4" fillId="0" borderId="0"/>
    <xf numFmtId="0" fontId="4" fillId="0" borderId="0"/>
    <xf numFmtId="0" fontId="49" fillId="2" borderId="0"/>
    <xf numFmtId="0" fontId="4" fillId="0" borderId="0"/>
    <xf numFmtId="0" fontId="49" fillId="2" borderId="0"/>
    <xf numFmtId="0" fontId="4" fillId="0" borderId="0"/>
    <xf numFmtId="0" fontId="49" fillId="2" borderId="0"/>
    <xf numFmtId="0" fontId="4" fillId="0" borderId="0"/>
    <xf numFmtId="0" fontId="49" fillId="2" borderId="0"/>
    <xf numFmtId="0" fontId="4" fillId="0" borderId="0"/>
    <xf numFmtId="0" fontId="49" fillId="2" borderId="0"/>
    <xf numFmtId="0" fontId="4" fillId="0" borderId="0"/>
    <xf numFmtId="0" fontId="49" fillId="2" borderId="0"/>
    <xf numFmtId="0" fontId="4" fillId="0" borderId="0"/>
    <xf numFmtId="0" fontId="49" fillId="2" borderId="0"/>
    <xf numFmtId="0" fontId="4" fillId="0" borderId="0"/>
    <xf numFmtId="0" fontId="49" fillId="2" borderId="0"/>
    <xf numFmtId="0" fontId="4" fillId="0" borderId="0"/>
    <xf numFmtId="0" fontId="49" fillId="2" borderId="0"/>
    <xf numFmtId="0" fontId="4" fillId="0" borderId="0"/>
    <xf numFmtId="0" fontId="49" fillId="2" borderId="0"/>
    <xf numFmtId="0" fontId="4" fillId="0" borderId="0"/>
    <xf numFmtId="281" fontId="4" fillId="0" borderId="0"/>
    <xf numFmtId="281" fontId="49" fillId="2" borderId="0"/>
    <xf numFmtId="0" fontId="4" fillId="0" borderId="0"/>
    <xf numFmtId="0" fontId="4" fillId="0" borderId="0"/>
    <xf numFmtId="0" fontId="4" fillId="0" borderId="0"/>
    <xf numFmtId="0" fontId="49" fillId="2" borderId="0"/>
    <xf numFmtId="0" fontId="4" fillId="0" borderId="0"/>
    <xf numFmtId="0" fontId="49" fillId="2" borderId="0"/>
    <xf numFmtId="0" fontId="4" fillId="0" borderId="0"/>
    <xf numFmtId="0" fontId="49" fillId="2" borderId="0"/>
    <xf numFmtId="0" fontId="4" fillId="0" borderId="0"/>
    <xf numFmtId="0" fontId="49" fillId="2" borderId="0"/>
    <xf numFmtId="0" fontId="4" fillId="0" borderId="0"/>
    <xf numFmtId="0" fontId="49" fillId="2" borderId="0"/>
    <xf numFmtId="0" fontId="4" fillId="0" borderId="0"/>
    <xf numFmtId="0" fontId="49" fillId="2" borderId="0"/>
    <xf numFmtId="0" fontId="4" fillId="0" borderId="0"/>
    <xf numFmtId="0" fontId="49" fillId="2" borderId="0"/>
    <xf numFmtId="0" fontId="4" fillId="0" borderId="0"/>
    <xf numFmtId="0" fontId="49" fillId="2" borderId="0"/>
    <xf numFmtId="0" fontId="4" fillId="0" borderId="0"/>
    <xf numFmtId="0" fontId="49" fillId="2" borderId="0"/>
    <xf numFmtId="0" fontId="4" fillId="0" borderId="0"/>
    <xf numFmtId="0" fontId="49" fillId="2" borderId="0"/>
    <xf numFmtId="0" fontId="4" fillId="0" borderId="0"/>
    <xf numFmtId="281" fontId="4" fillId="0" borderId="0"/>
    <xf numFmtId="281" fontId="49" fillId="2" borderId="0"/>
    <xf numFmtId="281" fontId="4" fillId="0" borderId="0"/>
    <xf numFmtId="281" fontId="4" fillId="0" borderId="0"/>
    <xf numFmtId="0" fontId="49" fillId="2" borderId="0"/>
    <xf numFmtId="0" fontId="4" fillId="0" borderId="0"/>
    <xf numFmtId="0" fontId="49" fillId="2" borderId="0"/>
    <xf numFmtId="0" fontId="4" fillId="0" borderId="0"/>
    <xf numFmtId="0" fontId="49" fillId="2" borderId="0"/>
    <xf numFmtId="0" fontId="4" fillId="0" borderId="0"/>
    <xf numFmtId="0" fontId="49" fillId="2" borderId="0"/>
    <xf numFmtId="0" fontId="4" fillId="0" borderId="0"/>
    <xf numFmtId="0" fontId="49" fillId="2" borderId="0"/>
    <xf numFmtId="0" fontId="4" fillId="0" borderId="0"/>
    <xf numFmtId="0" fontId="49" fillId="2" borderId="0"/>
    <xf numFmtId="0" fontId="4" fillId="0" borderId="0"/>
    <xf numFmtId="0" fontId="49" fillId="2" borderId="0"/>
    <xf numFmtId="0" fontId="4" fillId="0" borderId="0"/>
    <xf numFmtId="0" fontId="4" fillId="0" borderId="0"/>
    <xf numFmtId="0" fontId="4" fillId="0" borderId="0"/>
    <xf numFmtId="178" fontId="4" fillId="0" borderId="0"/>
    <xf numFmtId="0" fontId="4" fillId="0" borderId="0"/>
    <xf numFmtId="178" fontId="4" fillId="0" borderId="0"/>
    <xf numFmtId="0" fontId="4" fillId="0" borderId="0"/>
    <xf numFmtId="0" fontId="49" fillId="2" borderId="0"/>
    <xf numFmtId="281" fontId="49" fillId="2" borderId="0"/>
    <xf numFmtId="0" fontId="49" fillId="2" borderId="0"/>
    <xf numFmtId="0" fontId="49" fillId="2" borderId="0"/>
    <xf numFmtId="178" fontId="4" fillId="0" borderId="0"/>
    <xf numFmtId="0" fontId="4" fillId="0" borderId="0"/>
    <xf numFmtId="0" fontId="4" fillId="0" borderId="0"/>
    <xf numFmtId="0" fontId="49" fillId="2" borderId="0"/>
    <xf numFmtId="281" fontId="49" fillId="2" borderId="0"/>
    <xf numFmtId="0" fontId="49" fillId="2" borderId="0"/>
    <xf numFmtId="0" fontId="49" fillId="2" borderId="0"/>
    <xf numFmtId="0" fontId="49" fillId="2" borderId="0"/>
    <xf numFmtId="281" fontId="49" fillId="2" borderId="0"/>
    <xf numFmtId="0" fontId="49" fillId="2" borderId="0"/>
    <xf numFmtId="0" fontId="49" fillId="2" borderId="0"/>
    <xf numFmtId="0" fontId="49" fillId="2" borderId="0"/>
    <xf numFmtId="281" fontId="49" fillId="2" borderId="0"/>
    <xf numFmtId="0" fontId="49" fillId="2" borderId="0"/>
    <xf numFmtId="0" fontId="49" fillId="2"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50"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50"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50"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49" fillId="2" borderId="0"/>
    <xf numFmtId="0" fontId="49" fillId="2" borderId="0"/>
    <xf numFmtId="0" fontId="49" fillId="2" borderId="0"/>
    <xf numFmtId="281" fontId="3" fillId="0" borderId="0"/>
    <xf numFmtId="281" fontId="3" fillId="0" borderId="0"/>
    <xf numFmtId="281" fontId="3" fillId="0" borderId="0"/>
    <xf numFmtId="0" fontId="3" fillId="0" borderId="0"/>
    <xf numFmtId="0" fontId="3" fillId="0" borderId="0"/>
    <xf numFmtId="0" fontId="3" fillId="0" borderId="0"/>
    <xf numFmtId="281" fontId="4" fillId="0" borderId="0"/>
    <xf numFmtId="281" fontId="350" fillId="0" borderId="0"/>
    <xf numFmtId="281" fontId="3" fillId="0" borderId="0"/>
    <xf numFmtId="281" fontId="350" fillId="0" borderId="0"/>
    <xf numFmtId="281" fontId="3" fillId="0" borderId="0"/>
    <xf numFmtId="281" fontId="3" fillId="0" borderId="0"/>
    <xf numFmtId="0" fontId="3" fillId="0" borderId="0"/>
    <xf numFmtId="0" fontId="3" fillId="0" borderId="0"/>
    <xf numFmtId="0" fontId="3" fillId="0" borderId="0"/>
    <xf numFmtId="0" fontId="27" fillId="0" borderId="0"/>
    <xf numFmtId="0" fontId="3" fillId="0" borderId="0"/>
    <xf numFmtId="0" fontId="3" fillId="0" borderId="0"/>
    <xf numFmtId="281" fontId="49"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9"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9"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9"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9"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9"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9" fillId="2" borderId="0"/>
    <xf numFmtId="0" fontId="3" fillId="0" borderId="0"/>
    <xf numFmtId="0" fontId="3" fillId="0" borderId="0"/>
    <xf numFmtId="0" fontId="3" fillId="0" borderId="0"/>
    <xf numFmtId="0" fontId="3" fillId="0" borderId="0"/>
    <xf numFmtId="281" fontId="49"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281" fontId="49"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281" fontId="49"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9"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9"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178" fontId="4" fillId="0" borderId="0"/>
    <xf numFmtId="178" fontId="4" fillId="0" borderId="0"/>
    <xf numFmtId="178" fontId="4" fillId="0" borderId="0"/>
    <xf numFmtId="0" fontId="3" fillId="0" borderId="0"/>
    <xf numFmtId="0" fontId="3" fillId="0" borderId="0"/>
    <xf numFmtId="0" fontId="3" fillId="0" borderId="0"/>
    <xf numFmtId="281" fontId="49"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350" fillId="0" borderId="0"/>
    <xf numFmtId="281" fontId="4" fillId="0" borderId="0"/>
    <xf numFmtId="281" fontId="350" fillId="0" borderId="0"/>
    <xf numFmtId="0" fontId="66" fillId="2" borderId="0"/>
    <xf numFmtId="281" fontId="4" fillId="0" borderId="0"/>
    <xf numFmtId="281" fontId="350" fillId="0" borderId="0"/>
    <xf numFmtId="0" fontId="4" fillId="0" borderId="0"/>
    <xf numFmtId="0" fontId="4" fillId="0" borderId="0"/>
    <xf numFmtId="0" fontId="4" fillId="0" borderId="0"/>
    <xf numFmtId="0" fontId="27" fillId="0" borderId="0"/>
    <xf numFmtId="281" fontId="350" fillId="0" borderId="0"/>
    <xf numFmtId="0" fontId="27" fillId="0" borderId="0"/>
    <xf numFmtId="281" fontId="350" fillId="0" borderId="0"/>
    <xf numFmtId="0" fontId="27" fillId="0" borderId="0"/>
    <xf numFmtId="0" fontId="27" fillId="0" borderId="0"/>
    <xf numFmtId="0" fontId="27" fillId="0" borderId="0"/>
    <xf numFmtId="0" fontId="27" fillId="0" borderId="0"/>
    <xf numFmtId="281" fontId="350" fillId="0" borderId="0"/>
    <xf numFmtId="0" fontId="27" fillId="0" borderId="0"/>
    <xf numFmtId="281" fontId="145" fillId="0" borderId="0"/>
    <xf numFmtId="0" fontId="49" fillId="2" borderId="0"/>
    <xf numFmtId="281" fontId="49" fillId="2" borderId="0"/>
    <xf numFmtId="281" fontId="49" fillId="2" borderId="0"/>
    <xf numFmtId="0" fontId="4" fillId="0" borderId="0"/>
    <xf numFmtId="0" fontId="49" fillId="2" borderId="0"/>
    <xf numFmtId="281" fontId="49" fillId="2"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49" fillId="2" borderId="0"/>
    <xf numFmtId="281" fontId="49" fillId="2" borderId="0"/>
    <xf numFmtId="0" fontId="4" fillId="0" borderId="0"/>
    <xf numFmtId="0" fontId="4" fillId="0" borderId="0"/>
    <xf numFmtId="0" fontId="4" fillId="0" borderId="0"/>
    <xf numFmtId="281" fontId="4" fillId="0" borderId="0"/>
    <xf numFmtId="281" fontId="49" fillId="2" borderId="0"/>
    <xf numFmtId="281" fontId="4" fillId="0" borderId="0"/>
    <xf numFmtId="281" fontId="4" fillId="0" borderId="0"/>
    <xf numFmtId="0" fontId="4" fillId="0" borderId="0"/>
    <xf numFmtId="281" fontId="49" fillId="2" borderId="0"/>
    <xf numFmtId="0" fontId="4" fillId="0" borderId="0"/>
    <xf numFmtId="0" fontId="4" fillId="0" borderId="0"/>
    <xf numFmtId="281" fontId="49" fillId="2" borderId="0"/>
    <xf numFmtId="281" fontId="49" fillId="2" borderId="0"/>
    <xf numFmtId="281" fontId="49" fillId="2" borderId="0"/>
    <xf numFmtId="281" fontId="49" fillId="2" borderId="0"/>
    <xf numFmtId="0" fontId="27" fillId="0" borderId="0"/>
    <xf numFmtId="281" fontId="350" fillId="0" borderId="0"/>
    <xf numFmtId="0" fontId="27" fillId="0" borderId="0"/>
    <xf numFmtId="281" fontId="145" fillId="0" borderId="0"/>
    <xf numFmtId="281" fontId="145" fillId="0" borderId="0"/>
    <xf numFmtId="281" fontId="145" fillId="0" borderId="0"/>
    <xf numFmtId="281" fontId="145" fillId="0" borderId="0"/>
    <xf numFmtId="281" fontId="3" fillId="0" borderId="0"/>
    <xf numFmtId="281" fontId="3" fillId="0" borderId="0"/>
    <xf numFmtId="0" fontId="3" fillId="0" borderId="0"/>
    <xf numFmtId="281" fontId="145" fillId="0" borderId="0"/>
    <xf numFmtId="281" fontId="3" fillId="0" borderId="0"/>
    <xf numFmtId="281" fontId="3" fillId="0" borderId="0"/>
    <xf numFmtId="0" fontId="3" fillId="0" borderId="0"/>
    <xf numFmtId="281" fontId="94" fillId="3" borderId="0">
      <protection locked="0"/>
    </xf>
    <xf numFmtId="178" fontId="51" fillId="0" borderId="0"/>
    <xf numFmtId="281" fontId="95" fillId="3" borderId="0">
      <protection hidden="1"/>
    </xf>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9" fillId="34" borderId="66"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281" fontId="4" fillId="34" borderId="17"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0" fontId="49" fillId="34" borderId="66"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198" fontId="49" fillId="34" borderId="66"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281" fontId="4" fillId="34"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198" fontId="4" fillId="34"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281" fontId="4" fillId="13" borderId="17"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198" fontId="49" fillId="34" borderId="66" applyNumberFormat="0" applyFont="0" applyAlignment="0" applyProtection="0"/>
    <xf numFmtId="281" fontId="4" fillId="13" borderId="17"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281" fontId="4" fillId="13" borderId="17" applyNumberFormat="0" applyFont="0" applyAlignment="0" applyProtection="0"/>
    <xf numFmtId="281" fontId="49"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281" fontId="4" fillId="13" borderId="17"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281" fontId="4" fillId="34" borderId="17" applyNumberFormat="0" applyFont="0" applyAlignment="0" applyProtection="0"/>
    <xf numFmtId="198" fontId="4" fillId="34"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36" fontId="4" fillId="0" borderId="0" applyFont="0"/>
    <xf numFmtId="236" fontId="4" fillId="0" borderId="0" applyFont="0"/>
    <xf numFmtId="236" fontId="4" fillId="0" borderId="0" applyFont="0"/>
    <xf numFmtId="236" fontId="4" fillId="0" borderId="0" applyFont="0"/>
    <xf numFmtId="236" fontId="4" fillId="0" borderId="0" applyFont="0"/>
    <xf numFmtId="236" fontId="4" fillId="0" borderId="0" applyFont="0"/>
    <xf numFmtId="236" fontId="4" fillId="0" borderId="0" applyFont="0"/>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 fontId="49" fillId="0" borderId="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281" fontId="45" fillId="3" borderId="38" applyProtection="0">
      <alignment horizontal="center" wrapText="1"/>
      <protection locked="0"/>
    </xf>
    <xf numFmtId="281"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281" fontId="45" fillId="3" borderId="38" applyProtection="0">
      <alignment horizontal="center" wrapText="1"/>
      <protection locked="0"/>
    </xf>
    <xf numFmtId="281"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281" fontId="45" fillId="3" borderId="38" applyProtection="0">
      <alignment horizontal="center" wrapText="1"/>
      <protection locked="0"/>
    </xf>
    <xf numFmtId="281" fontId="96" fillId="3" borderId="33" applyProtection="0">
      <alignment horizontal="centerContinuous"/>
      <protection locked="0"/>
    </xf>
    <xf numFmtId="281" fontId="45" fillId="3" borderId="38" applyProtection="0">
      <alignment horizontal="center" wrapText="1"/>
      <protection locked="0"/>
    </xf>
    <xf numFmtId="281" fontId="96" fillId="3" borderId="33" applyProtection="0">
      <alignment horizontal="centerContinuous"/>
      <protection locked="0"/>
    </xf>
    <xf numFmtId="281" fontId="45" fillId="3" borderId="38" applyProtection="0">
      <alignment horizontal="center" wrapText="1"/>
      <protection locked="0"/>
    </xf>
    <xf numFmtId="281" fontId="96" fillId="3" borderId="33" applyProtection="0">
      <alignment horizontal="centerContinuous"/>
      <protection locked="0"/>
    </xf>
    <xf numFmtId="281" fontId="45" fillId="3" borderId="38" applyProtection="0">
      <alignment horizontal="center" wrapText="1"/>
      <protection locked="0"/>
    </xf>
    <xf numFmtId="281" fontId="96" fillId="3" borderId="33" applyProtection="0">
      <alignment horizontal="centerContinuous"/>
      <protection locked="0"/>
    </xf>
    <xf numFmtId="281" fontId="45" fillId="3" borderId="38" applyProtection="0">
      <alignment horizontal="center" wrapText="1"/>
      <protection locked="0"/>
    </xf>
    <xf numFmtId="281" fontId="96" fillId="3" borderId="33" applyProtection="0">
      <alignment horizontal="centerContinuous"/>
      <protection locked="0"/>
    </xf>
    <xf numFmtId="281" fontId="45" fillId="3" borderId="38" applyProtection="0">
      <alignment horizontal="center" wrapText="1"/>
      <protection locked="0"/>
    </xf>
    <xf numFmtId="281"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281" fontId="45" fillId="3" borderId="38" applyProtection="0">
      <alignment horizontal="center" wrapText="1"/>
      <protection locked="0"/>
    </xf>
    <xf numFmtId="281" fontId="96" fillId="3" borderId="33" applyProtection="0">
      <alignment horizontal="centerContinuous"/>
      <protection locked="0"/>
    </xf>
    <xf numFmtId="281" fontId="45" fillId="3" borderId="38" applyProtection="0">
      <alignment horizontal="center" wrapText="1"/>
      <protection locked="0"/>
    </xf>
    <xf numFmtId="281" fontId="96" fillId="3" borderId="33" applyProtection="0">
      <alignment horizontal="centerContinuous"/>
      <protection locked="0"/>
    </xf>
    <xf numFmtId="281" fontId="45" fillId="3" borderId="38" applyProtection="0">
      <alignment horizontal="center" wrapText="1"/>
      <protection locked="0"/>
    </xf>
    <xf numFmtId="281" fontId="96" fillId="3" borderId="33" applyProtection="0">
      <alignment horizontal="centerContinuous"/>
      <protection locked="0"/>
    </xf>
    <xf numFmtId="281" fontId="21" fillId="13" borderId="17" applyNumberFormat="0" applyFont="0" applyAlignment="0" applyProtection="0"/>
    <xf numFmtId="281" fontId="21" fillId="13" borderId="17" applyNumberFormat="0" applyFont="0" applyAlignment="0" applyProtection="0"/>
    <xf numFmtId="281" fontId="60" fillId="0" borderId="0" applyNumberFormat="0" applyFill="0" applyBorder="0" applyAlignment="0" applyProtection="0"/>
    <xf numFmtId="0" fontId="132" fillId="113" borderId="26" applyNumberFormat="0" applyAlignment="0" applyProtection="0"/>
    <xf numFmtId="281" fontId="132" fillId="113" borderId="26" applyNumberFormat="0" applyAlignment="0" applyProtection="0"/>
    <xf numFmtId="281" fontId="132" fillId="113" borderId="26" applyNumberFormat="0" applyAlignment="0" applyProtection="0"/>
    <xf numFmtId="281" fontId="81" fillId="19" borderId="26" applyNumberFormat="0" applyAlignment="0" applyProtection="0"/>
    <xf numFmtId="281" fontId="132" fillId="73" borderId="26" applyNumberFormat="0" applyAlignment="0" applyProtection="0"/>
    <xf numFmtId="0" fontId="132" fillId="73" borderId="26" applyNumberFormat="0" applyAlignment="0" applyProtection="0"/>
    <xf numFmtId="198" fontId="132" fillId="73" borderId="26" applyNumberFormat="0" applyAlignment="0" applyProtection="0"/>
    <xf numFmtId="0" fontId="132" fillId="73" borderId="26" applyNumberFormat="0" applyAlignment="0" applyProtection="0"/>
    <xf numFmtId="0" fontId="132" fillId="73" borderId="26" applyNumberFormat="0" applyAlignment="0" applyProtection="0"/>
    <xf numFmtId="0" fontId="81" fillId="19" borderId="26" applyNumberFormat="0" applyAlignment="0" applyProtection="0"/>
    <xf numFmtId="281" fontId="81" fillId="19" borderId="26" applyNumberFormat="0" applyAlignment="0" applyProtection="0"/>
    <xf numFmtId="281" fontId="132" fillId="113" borderId="26" applyNumberFormat="0" applyAlignment="0" applyProtection="0"/>
    <xf numFmtId="198" fontId="132" fillId="113" borderId="26" applyNumberFormat="0" applyAlignment="0" applyProtection="0"/>
    <xf numFmtId="281" fontId="81" fillId="19" borderId="26" applyNumberFormat="0" applyAlignment="0" applyProtection="0"/>
    <xf numFmtId="0" fontId="132" fillId="113" borderId="26" applyNumberFormat="0" applyAlignment="0" applyProtection="0"/>
    <xf numFmtId="0" fontId="81" fillId="19" borderId="26" applyNumberFormat="0" applyAlignment="0" applyProtection="0"/>
    <xf numFmtId="0" fontId="81" fillId="19" borderId="26" applyNumberFormat="0" applyAlignment="0" applyProtection="0"/>
    <xf numFmtId="281" fontId="81" fillId="19" borderId="26" applyNumberFormat="0" applyAlignment="0" applyProtection="0"/>
    <xf numFmtId="281" fontId="132" fillId="73" borderId="26" applyNumberFormat="0" applyAlignment="0" applyProtection="0"/>
    <xf numFmtId="0" fontId="132" fillId="73" borderId="26" applyNumberFormat="0" applyAlignment="0" applyProtection="0"/>
    <xf numFmtId="0" fontId="132" fillId="113" borderId="26" applyNumberFormat="0" applyAlignment="0" applyProtection="0"/>
    <xf numFmtId="281" fontId="132" fillId="113" borderId="26" applyNumberFormat="0" applyAlignment="0" applyProtection="0"/>
    <xf numFmtId="281" fontId="132" fillId="73" borderId="26" applyNumberFormat="0" applyAlignment="0" applyProtection="0"/>
    <xf numFmtId="198" fontId="132" fillId="73" borderId="26" applyNumberFormat="0" applyAlignment="0" applyProtection="0"/>
    <xf numFmtId="281" fontId="132" fillId="113" borderId="26" applyNumberFormat="0" applyAlignment="0" applyProtection="0"/>
    <xf numFmtId="0" fontId="132" fillId="113" borderId="26" applyNumberFormat="0" applyAlignment="0" applyProtection="0"/>
    <xf numFmtId="281" fontId="132" fillId="113" borderId="26" applyNumberFormat="0" applyAlignment="0" applyProtection="0"/>
    <xf numFmtId="0" fontId="132" fillId="113" borderId="26" applyNumberFormat="0" applyAlignment="0" applyProtection="0"/>
    <xf numFmtId="0" fontId="132" fillId="73" borderId="26" applyNumberFormat="0" applyAlignment="0" applyProtection="0"/>
    <xf numFmtId="0" fontId="132" fillId="113" borderId="26" applyNumberFormat="0" applyAlignment="0" applyProtection="0"/>
    <xf numFmtId="281" fontId="132" fillId="113" borderId="26" applyNumberFormat="0" applyAlignment="0" applyProtection="0"/>
    <xf numFmtId="0" fontId="132" fillId="113" borderId="26" applyNumberFormat="0" applyAlignment="0" applyProtection="0"/>
    <xf numFmtId="281" fontId="132" fillId="113" borderId="26" applyNumberFormat="0" applyAlignment="0" applyProtection="0"/>
    <xf numFmtId="0" fontId="237" fillId="0" borderId="69">
      <protection locked="0"/>
    </xf>
    <xf numFmtId="281" fontId="237" fillId="0" borderId="69">
      <protection locked="0"/>
    </xf>
    <xf numFmtId="281" fontId="98" fillId="0" borderId="53" applyNumberFormat="0" applyFill="0" applyAlignment="0" applyProtection="0"/>
    <xf numFmtId="198" fontId="98" fillId="0" borderId="53" applyNumberFormat="0" applyFill="0" applyAlignment="0" applyProtection="0"/>
    <xf numFmtId="281" fontId="98" fillId="0" borderId="53" applyNumberFormat="0" applyFill="0" applyAlignment="0" applyProtection="0"/>
    <xf numFmtId="0" fontId="146" fillId="0" borderId="106" applyNumberFormat="0" applyFill="0" applyAlignment="0" applyProtection="0"/>
    <xf numFmtId="0" fontId="53" fillId="0" borderId="58" applyNumberFormat="0" applyFill="0" applyAlignment="0" applyProtection="0"/>
    <xf numFmtId="0" fontId="146" fillId="0" borderId="106" applyNumberFormat="0" applyFill="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5" fillId="49" borderId="81"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2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9" fillId="0" borderId="0" applyFont="0" applyFill="0" applyBorder="0" applyAlignment="0" applyProtection="0"/>
    <xf numFmtId="9" fontId="4" fillId="0" borderId="0" applyFont="0" applyFill="0" applyBorder="0" applyAlignment="0" applyProtection="0"/>
    <xf numFmtId="9" fontId="49" fillId="0" borderId="0" applyFont="0" applyFill="0" applyBorder="0" applyAlignment="0" applyProtection="0"/>
    <xf numFmtId="9" fontId="4" fillId="0" borderId="0" applyFont="0" applyFill="0" applyBorder="0" applyAlignment="0" applyProtection="0"/>
    <xf numFmtId="9" fontId="49" fillId="0" borderId="0" applyFont="0" applyFill="0" applyBorder="0" applyAlignment="0" applyProtection="0"/>
    <xf numFmtId="9" fontId="4" fillId="0" borderId="0" applyFont="0" applyFill="0" applyBorder="0" applyAlignment="0" applyProtection="0"/>
    <xf numFmtId="9" fontId="49" fillId="0" borderId="0" applyFont="0" applyFill="0" applyBorder="0" applyAlignment="0" applyProtection="0"/>
    <xf numFmtId="9" fontId="4" fillId="0" borderId="0" applyFont="0" applyFill="0" applyBorder="0" applyAlignment="0" applyProtection="0"/>
    <xf numFmtId="9" fontId="49" fillId="0" borderId="0" applyFont="0" applyFill="0" applyBorder="0" applyAlignment="0" applyProtection="0"/>
    <xf numFmtId="9" fontId="4" fillId="0" borderId="0" applyFont="0" applyFill="0" applyBorder="0" applyAlignment="0" applyProtection="0"/>
    <xf numFmtId="9" fontId="4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9" fontId="4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81" fontId="59" fillId="0" borderId="0" applyNumberFormat="0" applyFill="0" applyBorder="0" applyAlignment="0" applyProtection="0"/>
    <xf numFmtId="281" fontId="23" fillId="24" borderId="0" applyNumberFormat="0" applyBorder="0" applyAlignment="0" applyProtection="0"/>
    <xf numFmtId="281" fontId="23" fillId="28" borderId="0" applyNumberFormat="0" applyBorder="0" applyAlignment="0" applyProtection="0"/>
    <xf numFmtId="281" fontId="23" fillId="18" borderId="0" applyNumberFormat="0" applyBorder="0" applyAlignment="0" applyProtection="0"/>
    <xf numFmtId="281" fontId="23" fillId="32" borderId="0" applyNumberFormat="0" applyBorder="0" applyAlignment="0" applyProtection="0"/>
    <xf numFmtId="281" fontId="23" fillId="33" borderId="0" applyNumberFormat="0" applyBorder="0" applyAlignment="0" applyProtection="0"/>
    <xf numFmtId="281" fontId="23" fillId="36" borderId="0" applyNumberFormat="0" applyBorder="0" applyAlignment="0" applyProtection="0"/>
    <xf numFmtId="281" fontId="202" fillId="0" borderId="20" applyNumberFormat="0" applyFill="0" applyAlignment="0" applyProtection="0"/>
    <xf numFmtId="281" fontId="202" fillId="0" borderId="20" applyNumberFormat="0" applyFill="0" applyAlignment="0" applyProtection="0"/>
    <xf numFmtId="281" fontId="202" fillId="0" borderId="20" applyNumberFormat="0" applyFill="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202" fillId="0" borderId="20" applyNumberFormat="0" applyFill="0" applyAlignment="0" applyProtection="0"/>
    <xf numFmtId="281" fontId="39" fillId="40" borderId="10" applyNumberFormat="0" applyAlignment="0" applyProtection="0"/>
    <xf numFmtId="281" fontId="99" fillId="38" borderId="14">
      <alignment horizontal="center" vertical="center"/>
    </xf>
    <xf numFmtId="0" fontId="99" fillId="38" borderId="14">
      <alignment horizontal="center" vertical="center"/>
    </xf>
    <xf numFmtId="281" fontId="39" fillId="40" borderId="10" applyNumberFormat="0" applyAlignment="0" applyProtection="0"/>
    <xf numFmtId="281" fontId="39" fillId="40" borderId="10" applyNumberFormat="0" applyAlignment="0" applyProtection="0"/>
    <xf numFmtId="281" fontId="37" fillId="19" borderId="5" applyNumberFormat="0" applyAlignment="0" applyProtection="0"/>
    <xf numFmtId="0" fontId="231" fillId="0" borderId="3" applyNumberFormat="0" applyFill="0" applyBorder="0" applyAlignment="0" applyProtection="0">
      <protection hidden="1"/>
    </xf>
    <xf numFmtId="281" fontId="231" fillId="0" borderId="3" applyNumberFormat="0" applyFill="0" applyBorder="0" applyAlignment="0" applyProtection="0">
      <protection hidden="1"/>
    </xf>
    <xf numFmtId="281" fontId="231" fillId="0" borderId="3" applyNumberFormat="0" applyFill="0" applyBorder="0" applyAlignment="0" applyProtection="0">
      <protection hidden="1"/>
    </xf>
    <xf numFmtId="281" fontId="231" fillId="0" borderId="3" applyNumberFormat="0" applyFill="0" applyBorder="0" applyAlignment="0" applyProtection="0">
      <protection hidden="1"/>
    </xf>
    <xf numFmtId="0" fontId="231" fillId="0" borderId="3" applyNumberFormat="0" applyFill="0" applyBorder="0" applyAlignment="0" applyProtection="0">
      <protection hidden="1"/>
    </xf>
    <xf numFmtId="281" fontId="231" fillId="0" borderId="3" applyNumberFormat="0" applyFill="0" applyBorder="0" applyAlignment="0" applyProtection="0">
      <protection hidden="1"/>
    </xf>
    <xf numFmtId="281" fontId="231" fillId="0" borderId="3" applyNumberFormat="0" applyFill="0" applyBorder="0" applyAlignment="0" applyProtection="0">
      <protection hidden="1"/>
    </xf>
    <xf numFmtId="0" fontId="231" fillId="0" borderId="3" applyNumberFormat="0" applyFill="0" applyBorder="0" applyAlignment="0" applyProtection="0">
      <protection hidden="1"/>
    </xf>
    <xf numFmtId="281" fontId="231" fillId="0" borderId="3" applyNumberFormat="0" applyFill="0" applyBorder="0" applyAlignment="0" applyProtection="0">
      <protection hidden="1"/>
    </xf>
    <xf numFmtId="281" fontId="231" fillId="0" borderId="3" applyNumberFormat="0" applyFill="0" applyBorder="0" applyAlignment="0" applyProtection="0">
      <protection hidden="1"/>
    </xf>
    <xf numFmtId="0" fontId="231" fillId="0" borderId="3" applyNumberFormat="0" applyFill="0" applyBorder="0" applyAlignment="0" applyProtection="0">
      <protection hidden="1"/>
    </xf>
    <xf numFmtId="281" fontId="231" fillId="0" borderId="3" applyNumberFormat="0" applyFill="0" applyBorder="0" applyAlignment="0" applyProtection="0">
      <protection hidden="1"/>
    </xf>
    <xf numFmtId="281" fontId="231" fillId="0" borderId="3" applyNumberFormat="0" applyFill="0" applyBorder="0" applyAlignment="0" applyProtection="0">
      <protection hidden="1"/>
    </xf>
    <xf numFmtId="0" fontId="231" fillId="0" borderId="3" applyNumberFormat="0" applyFill="0" applyBorder="0" applyAlignment="0" applyProtection="0">
      <protection hidden="1"/>
    </xf>
    <xf numFmtId="0" fontId="231" fillId="0" borderId="3" applyNumberFormat="0" applyFill="0" applyBorder="0" applyAlignment="0" applyProtection="0">
      <protection hidden="1"/>
    </xf>
    <xf numFmtId="0" fontId="231" fillId="0" borderId="3" applyNumberFormat="0" applyFill="0" applyBorder="0" applyAlignment="0" applyProtection="0">
      <protection hidden="1"/>
    </xf>
    <xf numFmtId="281" fontId="231" fillId="0" borderId="3" applyNumberFormat="0" applyFill="0" applyBorder="0" applyAlignment="0" applyProtection="0">
      <protection hidden="1"/>
    </xf>
    <xf numFmtId="281" fontId="231" fillId="0" borderId="3" applyNumberFormat="0" applyFill="0" applyBorder="0" applyAlignment="0" applyProtection="0">
      <protection hidden="1"/>
    </xf>
    <xf numFmtId="0" fontId="231" fillId="0" borderId="3" applyNumberFormat="0" applyFill="0" applyBorder="0" applyAlignment="0" applyProtection="0">
      <protection hidden="1"/>
    </xf>
    <xf numFmtId="281" fontId="231" fillId="0" borderId="3" applyNumberFormat="0" applyFill="0" applyBorder="0" applyAlignment="0" applyProtection="0">
      <protection hidden="1"/>
    </xf>
    <xf numFmtId="0" fontId="231" fillId="0" borderId="3" applyNumberFormat="0" applyFill="0" applyBorder="0" applyAlignment="0" applyProtection="0">
      <protection hidden="1"/>
    </xf>
    <xf numFmtId="281" fontId="231" fillId="0" borderId="3" applyNumberFormat="0" applyFill="0" applyBorder="0" applyAlignment="0" applyProtection="0">
      <protection hidden="1"/>
    </xf>
    <xf numFmtId="0" fontId="231" fillId="0" borderId="3" applyNumberFormat="0" applyFill="0" applyBorder="0" applyAlignment="0" applyProtection="0">
      <protection hidden="1"/>
    </xf>
    <xf numFmtId="281" fontId="231" fillId="0" borderId="3" applyNumberFormat="0" applyFill="0" applyBorder="0" applyAlignment="0" applyProtection="0">
      <protection hidden="1"/>
    </xf>
    <xf numFmtId="0" fontId="231" fillId="0" borderId="3" applyNumberFormat="0" applyFill="0" applyBorder="0" applyAlignment="0" applyProtection="0">
      <protection hidden="1"/>
    </xf>
    <xf numFmtId="281" fontId="231" fillId="0" borderId="3" applyNumberFormat="0" applyFill="0" applyBorder="0" applyAlignment="0" applyProtection="0">
      <protection hidden="1"/>
    </xf>
    <xf numFmtId="0" fontId="231" fillId="0" borderId="3" applyNumberFormat="0" applyFill="0" applyBorder="0" applyAlignment="0" applyProtection="0">
      <protection hidden="1"/>
    </xf>
    <xf numFmtId="281" fontId="231" fillId="0" borderId="3" applyNumberFormat="0" applyFill="0" applyBorder="0" applyAlignment="0" applyProtection="0">
      <protection hidden="1"/>
    </xf>
    <xf numFmtId="281" fontId="29" fillId="16" borderId="0" applyNumberFormat="0" applyBorder="0" applyAlignment="0" applyProtection="0"/>
    <xf numFmtId="198" fontId="29" fillId="16" borderId="0" applyNumberFormat="0" applyBorder="0" applyAlignment="0" applyProtection="0"/>
    <xf numFmtId="281" fontId="29" fillId="16" borderId="0" applyNumberFormat="0" applyBorder="0" applyAlignment="0" applyProtection="0"/>
    <xf numFmtId="0" fontId="336" fillId="163" borderId="0" applyNumberFormat="0" applyBorder="0" applyAlignment="0" applyProtection="0"/>
    <xf numFmtId="4" fontId="102" fillId="60" borderId="41" applyNumberFormat="0" applyProtection="0">
      <alignment vertical="center"/>
    </xf>
    <xf numFmtId="4" fontId="66" fillId="57" borderId="66" applyNumberFormat="0" applyProtection="0">
      <alignment vertical="center"/>
    </xf>
    <xf numFmtId="4" fontId="100" fillId="57" borderId="41" applyNumberFormat="0" applyProtection="0">
      <alignment vertical="center"/>
    </xf>
    <xf numFmtId="4" fontId="100" fillId="57" borderId="41" applyNumberFormat="0" applyProtection="0">
      <alignment vertical="center"/>
    </xf>
    <xf numFmtId="4" fontId="66" fillId="57" borderId="66" applyNumberFormat="0" applyProtection="0">
      <alignment vertical="center"/>
    </xf>
    <xf numFmtId="4" fontId="66" fillId="57" borderId="66" applyNumberFormat="0" applyProtection="0">
      <alignment vertical="center"/>
    </xf>
    <xf numFmtId="4" fontId="268" fillId="60" borderId="41" applyNumberFormat="0" applyProtection="0">
      <alignment vertical="center"/>
    </xf>
    <xf numFmtId="4" fontId="104" fillId="60" borderId="26" applyNumberFormat="0" applyProtection="0">
      <alignment vertical="center"/>
    </xf>
    <xf numFmtId="4" fontId="101" fillId="57" borderId="41" applyNumberFormat="0" applyProtection="0">
      <alignment vertical="center"/>
    </xf>
    <xf numFmtId="4" fontId="268" fillId="60" borderId="41" applyNumberFormat="0" applyProtection="0">
      <alignment vertical="center"/>
    </xf>
    <xf numFmtId="4" fontId="260" fillId="60" borderId="66" applyNumberFormat="0" applyProtection="0">
      <alignment vertical="center"/>
    </xf>
    <xf numFmtId="4" fontId="268" fillId="60" borderId="41" applyNumberFormat="0" applyProtection="0">
      <alignment vertical="center"/>
    </xf>
    <xf numFmtId="4" fontId="260" fillId="60" borderId="66" applyNumberFormat="0" applyProtection="0">
      <alignment vertical="center"/>
    </xf>
    <xf numFmtId="4" fontId="101" fillId="57" borderId="41" applyNumberFormat="0" applyProtection="0">
      <alignment vertical="center"/>
    </xf>
    <xf numFmtId="4" fontId="260" fillId="60" borderId="66" applyNumberFormat="0" applyProtection="0">
      <alignment vertical="center"/>
    </xf>
    <xf numFmtId="4" fontId="260" fillId="60" borderId="66" applyNumberFormat="0" applyProtection="0">
      <alignment vertical="center"/>
    </xf>
    <xf numFmtId="4" fontId="172" fillId="60" borderId="41" applyNumberFormat="0" applyProtection="0">
      <alignment horizontal="left" vertical="center" indent="1"/>
    </xf>
    <xf numFmtId="4" fontId="35" fillId="60" borderId="26" applyNumberFormat="0" applyProtection="0">
      <alignment horizontal="left" vertical="center" indent="1"/>
    </xf>
    <xf numFmtId="4" fontId="100" fillId="57" borderId="41" applyNumberFormat="0" applyProtection="0">
      <alignment horizontal="left" vertical="center" indent="1"/>
    </xf>
    <xf numFmtId="4" fontId="172" fillId="60" borderId="41" applyNumberFormat="0" applyProtection="0">
      <alignment horizontal="left" vertical="center" indent="1"/>
    </xf>
    <xf numFmtId="4" fontId="5" fillId="60" borderId="41" applyNumberFormat="0" applyProtection="0">
      <alignment horizontal="left" vertical="center" indent="1"/>
    </xf>
    <xf numFmtId="4" fontId="66" fillId="60" borderId="66" applyNumberFormat="0" applyProtection="0">
      <alignment horizontal="left" vertical="center" indent="1"/>
    </xf>
    <xf numFmtId="4" fontId="66" fillId="60" borderId="66" applyNumberFormat="0" applyProtection="0">
      <alignment horizontal="left" vertical="center" indent="1"/>
    </xf>
    <xf numFmtId="4" fontId="100" fillId="57" borderId="41" applyNumberFormat="0" applyProtection="0">
      <alignment horizontal="left" vertical="center" indent="1"/>
    </xf>
    <xf numFmtId="4" fontId="66" fillId="60" borderId="66" applyNumberFormat="0" applyProtection="0">
      <alignment horizontal="left" vertical="center" indent="1"/>
    </xf>
    <xf numFmtId="4" fontId="66" fillId="60" borderId="66" applyNumberFormat="0" applyProtection="0">
      <alignment horizontal="left" vertical="center" indent="1"/>
    </xf>
    <xf numFmtId="198" fontId="100" fillId="60" borderId="41" applyNumberFormat="0" applyProtection="0">
      <alignment horizontal="left" vertical="top" indent="1"/>
    </xf>
    <xf numFmtId="0" fontId="100" fillId="60" borderId="41" applyNumberFormat="0" applyProtection="0">
      <alignment horizontal="left" vertical="top" indent="1"/>
    </xf>
    <xf numFmtId="281" fontId="100" fillId="60" borderId="41" applyNumberFormat="0" applyProtection="0">
      <alignment horizontal="left" vertical="top" indent="1"/>
    </xf>
    <xf numFmtId="281" fontId="100" fillId="60" borderId="41" applyNumberFormat="0" applyProtection="0">
      <alignment horizontal="left" vertical="top" indent="1"/>
    </xf>
    <xf numFmtId="0" fontId="100" fillId="57" borderId="41" applyNumberFormat="0" applyProtection="0">
      <alignment horizontal="left" vertical="top" indent="1"/>
    </xf>
    <xf numFmtId="4" fontId="35" fillId="60" borderId="26" applyNumberFormat="0" applyProtection="0">
      <alignment horizontal="left" vertical="center" indent="1"/>
    </xf>
    <xf numFmtId="281" fontId="100" fillId="60" borderId="41" applyNumberFormat="0" applyProtection="0">
      <alignment horizontal="left" vertical="top" indent="1"/>
    </xf>
    <xf numFmtId="198" fontId="261" fillId="57" borderId="41" applyNumberFormat="0" applyProtection="0">
      <alignment horizontal="left" vertical="top" indent="1"/>
    </xf>
    <xf numFmtId="281" fontId="261" fillId="57" borderId="41" applyNumberFormat="0" applyProtection="0">
      <alignment horizontal="left" vertical="top" indent="1"/>
    </xf>
    <xf numFmtId="0" fontId="261" fillId="57" borderId="41" applyNumberFormat="0" applyProtection="0">
      <alignment horizontal="left" vertical="top" indent="1"/>
    </xf>
    <xf numFmtId="281" fontId="100" fillId="60" borderId="41" applyNumberFormat="0" applyProtection="0">
      <alignment horizontal="left" vertical="top" indent="1"/>
    </xf>
    <xf numFmtId="0" fontId="261" fillId="57" borderId="41" applyNumberFormat="0" applyProtection="0">
      <alignment horizontal="left" vertical="top" indent="1"/>
    </xf>
    <xf numFmtId="281" fontId="261" fillId="57" borderId="41" applyNumberFormat="0" applyProtection="0">
      <alignment horizontal="left" vertical="top" indent="1"/>
    </xf>
    <xf numFmtId="0" fontId="100" fillId="60" borderId="41" applyNumberFormat="0" applyProtection="0">
      <alignment horizontal="left" vertical="top" indent="1"/>
    </xf>
    <xf numFmtId="0" fontId="100" fillId="57" borderId="41" applyNumberFormat="0" applyProtection="0">
      <alignment horizontal="left" vertical="top" indent="1"/>
    </xf>
    <xf numFmtId="281" fontId="100" fillId="57" borderId="41" applyNumberFormat="0" applyProtection="0">
      <alignment horizontal="left" vertical="top" indent="1"/>
    </xf>
    <xf numFmtId="281" fontId="100" fillId="60" borderId="41" applyNumberFormat="0" applyProtection="0">
      <alignment horizontal="left" vertical="top" indent="1"/>
    </xf>
    <xf numFmtId="198" fontId="100" fillId="60" borderId="41" applyNumberFormat="0" applyProtection="0">
      <alignment horizontal="left" vertical="top" indent="1"/>
    </xf>
    <xf numFmtId="281" fontId="261" fillId="57" borderId="41" applyNumberFormat="0" applyProtection="0">
      <alignment horizontal="left" vertical="top" indent="1"/>
    </xf>
    <xf numFmtId="281" fontId="261" fillId="57" borderId="41" applyNumberFormat="0" applyProtection="0">
      <alignment horizontal="left" vertical="top" indent="1"/>
    </xf>
    <xf numFmtId="0" fontId="261" fillId="57" borderId="41" applyNumberFormat="0" applyProtection="0">
      <alignment horizontal="left" vertical="top" indent="1"/>
    </xf>
    <xf numFmtId="281" fontId="4" fillId="118" borderId="26" applyNumberFormat="0" applyProtection="0">
      <alignment horizontal="left" vertical="center" indent="1"/>
    </xf>
    <xf numFmtId="0" fontId="27" fillId="118" borderId="26" applyNumberFormat="0" applyProtection="0">
      <alignment horizontal="left" vertical="center" indent="1"/>
    </xf>
    <xf numFmtId="281" fontId="27" fillId="118" borderId="26" applyNumberFormat="0" applyProtection="0">
      <alignment horizontal="left" vertical="center" indent="1"/>
    </xf>
    <xf numFmtId="4" fontId="172" fillId="65" borderId="0" applyNumberFormat="0" applyProtection="0">
      <alignment horizontal="left" vertical="center" indent="1"/>
    </xf>
    <xf numFmtId="4" fontId="100" fillId="11" borderId="0" applyNumberFormat="0" applyProtection="0">
      <alignment horizontal="left" vertical="center" indent="1"/>
    </xf>
    <xf numFmtId="4" fontId="66" fillId="0" borderId="66" applyNumberFormat="0" applyProtection="0">
      <alignment horizontal="left" vertical="center" indent="1"/>
    </xf>
    <xf numFmtId="4" fontId="172" fillId="120" borderId="41" applyNumberFormat="0" applyProtection="0">
      <alignment horizontal="right" vertical="center"/>
    </xf>
    <xf numFmtId="4" fontId="66" fillId="16" borderId="66" applyNumberFormat="0" applyProtection="0">
      <alignment horizontal="right" vertical="center"/>
    </xf>
    <xf numFmtId="4" fontId="35" fillId="16" borderId="41" applyNumberFormat="0" applyProtection="0">
      <alignment horizontal="right" vertical="center"/>
    </xf>
    <xf numFmtId="4" fontId="35" fillId="16" borderId="41" applyNumberFormat="0" applyProtection="0">
      <alignment horizontal="right" vertical="center"/>
    </xf>
    <xf numFmtId="4" fontId="66" fillId="16" borderId="66" applyNumberFormat="0" applyProtection="0">
      <alignment horizontal="right" vertical="center"/>
    </xf>
    <xf numFmtId="4" fontId="66" fillId="16" borderId="66" applyNumberFormat="0" applyProtection="0">
      <alignment horizontal="right" vertical="center"/>
    </xf>
    <xf numFmtId="4" fontId="172" fillId="119" borderId="41" applyNumberFormat="0" applyProtection="0">
      <alignment horizontal="right" vertical="center"/>
    </xf>
    <xf numFmtId="4" fontId="66" fillId="96" borderId="66" applyNumberFormat="0" applyProtection="0">
      <alignment horizontal="right" vertical="center"/>
    </xf>
    <xf numFmtId="4" fontId="35" fillId="12" borderId="41" applyNumberFormat="0" applyProtection="0">
      <alignment horizontal="right" vertical="center"/>
    </xf>
    <xf numFmtId="4" fontId="35" fillId="12" borderId="41" applyNumberFormat="0" applyProtection="0">
      <alignment horizontal="right" vertical="center"/>
    </xf>
    <xf numFmtId="4" fontId="66" fillId="96" borderId="66" applyNumberFormat="0" applyProtection="0">
      <alignment horizontal="right" vertical="center"/>
    </xf>
    <xf numFmtId="4" fontId="66" fillId="96" borderId="66" applyNumberFormat="0" applyProtection="0">
      <alignment horizontal="right" vertical="center"/>
    </xf>
    <xf numFmtId="4" fontId="172" fillId="116" borderId="41" applyNumberFormat="0" applyProtection="0">
      <alignment horizontal="right" vertical="center"/>
    </xf>
    <xf numFmtId="4" fontId="66" fillId="28" borderId="15"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66" fillId="28" borderId="15" applyNumberFormat="0" applyProtection="0">
      <alignment horizontal="right" vertical="center"/>
    </xf>
    <xf numFmtId="4" fontId="66" fillId="28" borderId="15" applyNumberFormat="0" applyProtection="0">
      <alignment horizontal="right" vertical="center"/>
    </xf>
    <xf numFmtId="4" fontId="172" fillId="53" borderId="41" applyNumberFormat="0" applyProtection="0">
      <alignment horizontal="right" vertical="center"/>
    </xf>
    <xf numFmtId="4" fontId="66" fillId="55" borderId="66" applyNumberFormat="0" applyProtection="0">
      <alignment horizontal="right" vertical="center"/>
    </xf>
    <xf numFmtId="4" fontId="35" fillId="55" borderId="41" applyNumberFormat="0" applyProtection="0">
      <alignment horizontal="right" vertical="center"/>
    </xf>
    <xf numFmtId="4" fontId="35" fillId="55" borderId="41" applyNumberFormat="0" applyProtection="0">
      <alignment horizontal="right" vertical="center"/>
    </xf>
    <xf numFmtId="4" fontId="66" fillId="55" borderId="66" applyNumberFormat="0" applyProtection="0">
      <alignment horizontal="right" vertical="center"/>
    </xf>
    <xf numFmtId="4" fontId="66" fillId="55" borderId="66" applyNumberFormat="0" applyProtection="0">
      <alignment horizontal="right" vertical="center"/>
    </xf>
    <xf numFmtId="4" fontId="172" fillId="72" borderId="41" applyNumberFormat="0" applyProtection="0">
      <alignment horizontal="right" vertical="center"/>
    </xf>
    <xf numFmtId="4" fontId="66" fillId="62" borderId="66" applyNumberFormat="0" applyProtection="0">
      <alignment horizontal="right" vertical="center"/>
    </xf>
    <xf numFmtId="4" fontId="35" fillId="62" borderId="41" applyNumberFormat="0" applyProtection="0">
      <alignment horizontal="right" vertical="center"/>
    </xf>
    <xf numFmtId="4" fontId="35" fillId="62" borderId="41" applyNumberFormat="0" applyProtection="0">
      <alignment horizontal="right" vertical="center"/>
    </xf>
    <xf numFmtId="4" fontId="66" fillId="62" borderId="66" applyNumberFormat="0" applyProtection="0">
      <alignment horizontal="right" vertical="center"/>
    </xf>
    <xf numFmtId="4" fontId="66" fillId="62" borderId="66" applyNumberFormat="0" applyProtection="0">
      <alignment horizontal="right" vertical="center"/>
    </xf>
    <xf numFmtId="4" fontId="172" fillId="52" borderId="41" applyNumberFormat="0" applyProtection="0">
      <alignment horizontal="right" vertical="center"/>
    </xf>
    <xf numFmtId="4" fontId="66" fillId="36" borderId="66" applyNumberFormat="0" applyProtection="0">
      <alignment horizontal="right" vertical="center"/>
    </xf>
    <xf numFmtId="4" fontId="35" fillId="36" borderId="41" applyNumberFormat="0" applyProtection="0">
      <alignment horizontal="right" vertical="center"/>
    </xf>
    <xf numFmtId="4" fontId="35" fillId="36" borderId="41" applyNumberFormat="0" applyProtection="0">
      <alignment horizontal="right" vertical="center"/>
    </xf>
    <xf numFmtId="4" fontId="66" fillId="36" borderId="66" applyNumberFormat="0" applyProtection="0">
      <alignment horizontal="right" vertical="center"/>
    </xf>
    <xf numFmtId="4" fontId="66" fillId="36" borderId="66" applyNumberFormat="0" applyProtection="0">
      <alignment horizontal="right" vertical="center"/>
    </xf>
    <xf numFmtId="4" fontId="172" fillId="122" borderId="41" applyNumberFormat="0" applyProtection="0">
      <alignment horizontal="right" vertical="center"/>
    </xf>
    <xf numFmtId="4" fontId="66" fillId="18" borderId="66"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66" fillId="18" borderId="66" applyNumberFormat="0" applyProtection="0">
      <alignment horizontal="right" vertical="center"/>
    </xf>
    <xf numFmtId="4" fontId="66" fillId="18" borderId="66" applyNumberFormat="0" applyProtection="0">
      <alignment horizontal="right" vertical="center"/>
    </xf>
    <xf numFmtId="4" fontId="172" fillId="94" borderId="41" applyNumberFormat="0" applyProtection="0">
      <alignment horizontal="right" vertical="center"/>
    </xf>
    <xf numFmtId="4" fontId="66" fillId="56" borderId="66" applyNumberFormat="0" applyProtection="0">
      <alignment horizontal="right" vertical="center"/>
    </xf>
    <xf numFmtId="4" fontId="35" fillId="56" borderId="41" applyNumberFormat="0" applyProtection="0">
      <alignment horizontal="right" vertical="center"/>
    </xf>
    <xf numFmtId="4" fontId="35" fillId="56" borderId="41" applyNumberFormat="0" applyProtection="0">
      <alignment horizontal="right" vertical="center"/>
    </xf>
    <xf numFmtId="4" fontId="66" fillId="56" borderId="66" applyNumberFormat="0" applyProtection="0">
      <alignment horizontal="right" vertical="center"/>
    </xf>
    <xf numFmtId="4" fontId="66" fillId="56" borderId="66" applyNumberFormat="0" applyProtection="0">
      <alignment horizontal="right" vertical="center"/>
    </xf>
    <xf numFmtId="4" fontId="172" fillId="39" borderId="41" applyNumberFormat="0" applyProtection="0">
      <alignment horizontal="right" vertical="center"/>
    </xf>
    <xf numFmtId="4" fontId="66" fillId="63" borderId="66" applyNumberFormat="0" applyProtection="0">
      <alignment horizontal="right" vertical="center"/>
    </xf>
    <xf numFmtId="4" fontId="35" fillId="63" borderId="41" applyNumberFormat="0" applyProtection="0">
      <alignment horizontal="right" vertical="center"/>
    </xf>
    <xf numFmtId="4" fontId="35" fillId="63" borderId="41" applyNumberFormat="0" applyProtection="0">
      <alignment horizontal="right" vertical="center"/>
    </xf>
    <xf numFmtId="4" fontId="66" fillId="63" borderId="66" applyNumberFormat="0" applyProtection="0">
      <alignment horizontal="right" vertical="center"/>
    </xf>
    <xf numFmtId="4" fontId="66" fillId="63" borderId="66" applyNumberFormat="0" applyProtection="0">
      <alignment horizontal="right" vertical="center"/>
    </xf>
    <xf numFmtId="4" fontId="66" fillId="64" borderId="15" applyNumberFormat="0" applyProtection="0">
      <alignment horizontal="left" vertical="center" indent="1"/>
    </xf>
    <xf numFmtId="4" fontId="102" fillId="124" borderId="42" applyNumberFormat="0" applyProtection="0">
      <alignment horizontal="left" vertical="center" indent="1"/>
    </xf>
    <xf numFmtId="4" fontId="100" fillId="123" borderId="26"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66" fillId="64" borderId="15" applyNumberFormat="0" applyProtection="0">
      <alignment horizontal="left" vertical="center" indent="1"/>
    </xf>
    <xf numFmtId="4" fontId="102" fillId="124" borderId="42" applyNumberFormat="0" applyProtection="0">
      <alignment horizontal="left" vertical="center" indent="1"/>
    </xf>
    <xf numFmtId="4" fontId="100" fillId="64" borderId="42" applyNumberFormat="0" applyProtection="0">
      <alignment horizontal="left" vertical="center" indent="1"/>
    </xf>
    <xf numFmtId="4" fontId="100" fillId="64" borderId="42" applyNumberFormat="0" applyProtection="0">
      <alignment horizontal="left" vertical="center" indent="1"/>
    </xf>
    <xf numFmtId="4" fontId="66" fillId="64" borderId="15" applyNumberFormat="0" applyProtection="0">
      <alignment horizontal="left" vertical="center" indent="1"/>
    </xf>
    <xf numFmtId="4" fontId="66" fillId="64" borderId="15" applyNumberFormat="0" applyProtection="0">
      <alignment horizontal="left" vertical="center" indent="1"/>
    </xf>
    <xf numFmtId="4" fontId="102" fillId="66" borderId="0" applyNumberFormat="0" applyProtection="0">
      <alignment horizontal="left" vertical="center" indent="1"/>
    </xf>
    <xf numFmtId="198" fontId="100" fillId="60" borderId="41" applyNumberFormat="0" applyProtection="0">
      <alignment horizontal="left" vertical="top" indent="1"/>
    </xf>
    <xf numFmtId="4" fontId="102" fillId="66" borderId="0" applyNumberFormat="0" applyProtection="0">
      <alignment horizontal="left" vertical="center" indent="1"/>
    </xf>
    <xf numFmtId="4" fontId="66" fillId="0" borderId="66" applyNumberFormat="0" applyProtection="0">
      <alignment horizontal="left" vertical="center" indent="1"/>
    </xf>
    <xf numFmtId="4" fontId="35" fillId="42" borderId="0" applyNumberFormat="0" applyProtection="0">
      <alignment horizontal="left" vertical="center" indent="1"/>
    </xf>
    <xf numFmtId="4" fontId="66" fillId="0" borderId="66" applyNumberFormat="0" applyProtection="0">
      <alignment horizontal="left" vertical="center" indent="1"/>
    </xf>
    <xf numFmtId="4" fontId="66" fillId="0" borderId="66" applyNumberFormat="0" applyProtection="0">
      <alignment horizontal="left" vertical="center" indent="1"/>
    </xf>
    <xf numFmtId="4" fontId="27" fillId="17" borderId="15" applyNumberFormat="0" applyProtection="0">
      <alignment horizontal="left" vertical="center" indent="1"/>
    </xf>
    <xf numFmtId="4" fontId="27" fillId="17" borderId="15" applyNumberFormat="0" applyProtection="0">
      <alignment horizontal="left" vertical="center" indent="1"/>
    </xf>
    <xf numFmtId="4" fontId="102" fillId="17" borderId="0" applyNumberFormat="0" applyProtection="0">
      <alignment horizontal="left" vertical="center" indent="1"/>
    </xf>
    <xf numFmtId="4" fontId="27" fillId="17" borderId="15" applyNumberFormat="0" applyProtection="0">
      <alignment horizontal="left" vertical="center" indent="1"/>
    </xf>
    <xf numFmtId="4" fontId="172" fillId="66" borderId="41" applyNumberFormat="0" applyProtection="0">
      <alignment horizontal="right" vertical="center"/>
    </xf>
    <xf numFmtId="281" fontId="27" fillId="118" borderId="26" applyNumberFormat="0" applyProtection="0">
      <alignment horizontal="left" vertical="center" indent="1"/>
    </xf>
    <xf numFmtId="4" fontId="66" fillId="11" borderId="66" applyNumberFormat="0" applyProtection="0">
      <alignment horizontal="right" vertical="center"/>
    </xf>
    <xf numFmtId="4" fontId="5" fillId="66" borderId="0" applyNumberFormat="0" applyProtection="0">
      <alignment horizontal="left" vertical="center" indent="1"/>
    </xf>
    <xf numFmtId="4" fontId="66" fillId="42" borderId="15" applyNumberFormat="0" applyProtection="0">
      <alignment horizontal="left" vertical="center" indent="1"/>
    </xf>
    <xf numFmtId="4" fontId="5" fillId="66" borderId="0" applyNumberFormat="0" applyProtection="0">
      <alignment horizontal="left" vertical="center" indent="1"/>
    </xf>
    <xf numFmtId="4" fontId="66" fillId="42" borderId="15" applyNumberFormat="0" applyProtection="0">
      <alignment horizontal="left" vertical="center" indent="1"/>
    </xf>
    <xf numFmtId="4" fontId="5" fillId="11" borderId="0" applyNumberFormat="0" applyProtection="0">
      <alignment horizontal="left" vertical="center" indent="1"/>
    </xf>
    <xf numFmtId="4" fontId="5" fillId="11" borderId="0" applyNumberFormat="0" applyProtection="0">
      <alignment horizontal="left" vertical="center" indent="1"/>
    </xf>
    <xf numFmtId="4" fontId="5" fillId="65" borderId="0" applyNumberFormat="0" applyProtection="0">
      <alignment horizontal="left" vertical="center" indent="1"/>
    </xf>
    <xf numFmtId="4" fontId="5" fillId="65" borderId="0" applyNumberFormat="0" applyProtection="0">
      <alignment horizontal="left" vertical="center" indent="1"/>
    </xf>
    <xf numFmtId="4" fontId="66" fillId="11" borderId="15" applyNumberFormat="0" applyProtection="0">
      <alignment horizontal="left" vertical="center" indent="1"/>
    </xf>
    <xf numFmtId="281" fontId="66" fillId="19" borderId="66" applyNumberFormat="0" applyProtection="0">
      <alignment horizontal="left" vertical="center" indent="1"/>
    </xf>
    <xf numFmtId="281" fontId="66" fillId="19" borderId="66" applyNumberFormat="0" applyProtection="0">
      <alignment horizontal="left" vertical="center" indent="1"/>
    </xf>
    <xf numFmtId="281" fontId="4" fillId="17" borderId="41" applyNumberFormat="0" applyProtection="0">
      <alignment horizontal="left" vertical="center" indent="1"/>
    </xf>
    <xf numFmtId="198" fontId="4" fillId="65" borderId="41" applyNumberFormat="0" applyProtection="0">
      <alignment horizontal="left" vertical="center" indent="1"/>
    </xf>
    <xf numFmtId="0" fontId="4" fillId="88" borderId="26" applyNumberFormat="0" applyProtection="0">
      <alignment horizontal="left" vertical="center" indent="1"/>
    </xf>
    <xf numFmtId="281" fontId="4" fillId="88" borderId="26" applyNumberFormat="0" applyProtection="0">
      <alignment horizontal="left" vertical="center" indent="1"/>
    </xf>
    <xf numFmtId="0" fontId="4" fillId="17" borderId="41" applyNumberFormat="0" applyProtection="0">
      <alignment horizontal="left" vertical="center" indent="1"/>
    </xf>
    <xf numFmtId="281" fontId="4" fillId="65" borderId="41" applyNumberFormat="0" applyProtection="0">
      <alignment horizontal="left" vertical="center" indent="1"/>
    </xf>
    <xf numFmtId="281" fontId="4" fillId="17" borderId="41" applyNumberFormat="0" applyProtection="0">
      <alignment horizontal="left" vertical="center" indent="1"/>
    </xf>
    <xf numFmtId="281" fontId="4" fillId="65" borderId="41" applyNumberFormat="0" applyProtection="0">
      <alignment horizontal="left" vertical="center" indent="1"/>
    </xf>
    <xf numFmtId="0" fontId="4" fillId="65" borderId="41" applyNumberFormat="0" applyProtection="0">
      <alignment horizontal="left" vertical="center" indent="1"/>
    </xf>
    <xf numFmtId="281" fontId="4" fillId="65" borderId="41" applyNumberFormat="0" applyProtection="0">
      <alignment horizontal="left" vertical="center" indent="1"/>
    </xf>
    <xf numFmtId="281" fontId="4" fillId="17" borderId="41" applyNumberFormat="0" applyProtection="0">
      <alignment horizontal="left" vertical="center" indent="1"/>
    </xf>
    <xf numFmtId="281" fontId="4" fillId="17" borderId="41" applyNumberFormat="0" applyProtection="0">
      <alignment horizontal="left" vertical="center" indent="1"/>
    </xf>
    <xf numFmtId="281" fontId="4" fillId="65" borderId="41" applyNumberFormat="0" applyProtection="0">
      <alignment horizontal="left" vertical="center" indent="1"/>
    </xf>
    <xf numFmtId="281" fontId="4" fillId="17" borderId="41" applyNumberFormat="0" applyProtection="0">
      <alignment horizontal="left" vertical="center" indent="1"/>
    </xf>
    <xf numFmtId="0" fontId="66" fillId="19" borderId="66" applyNumberFormat="0" applyProtection="0">
      <alignment horizontal="left" vertical="center" indent="1"/>
    </xf>
    <xf numFmtId="0" fontId="4" fillId="17" borderId="41" applyNumberFormat="0" applyProtection="0">
      <alignment horizontal="left" vertical="center" indent="1"/>
    </xf>
    <xf numFmtId="281" fontId="4" fillId="17" borderId="41" applyNumberFormat="0" applyProtection="0">
      <alignment horizontal="left" vertical="center" indent="1"/>
    </xf>
    <xf numFmtId="0" fontId="4" fillId="17" borderId="41" applyNumberFormat="0" applyProtection="0">
      <alignment horizontal="left" vertical="center" indent="1"/>
    </xf>
    <xf numFmtId="281" fontId="66" fillId="19" borderId="66" applyNumberFormat="0" applyProtection="0">
      <alignment horizontal="left" vertical="center" indent="1"/>
    </xf>
    <xf numFmtId="281" fontId="4" fillId="17" borderId="41" applyNumberFormat="0" applyProtection="0">
      <alignment horizontal="left" vertical="center" indent="1"/>
    </xf>
    <xf numFmtId="281" fontId="49" fillId="17" borderId="41" applyNumberFormat="0" applyProtection="0">
      <alignment horizontal="left" vertical="top" indent="1"/>
    </xf>
    <xf numFmtId="281" fontId="49" fillId="17" borderId="41" applyNumberFormat="0" applyProtection="0">
      <alignment horizontal="left" vertical="top" indent="1"/>
    </xf>
    <xf numFmtId="281" fontId="49" fillId="17" borderId="41" applyNumberFormat="0" applyProtection="0">
      <alignment horizontal="left" vertical="top" indent="1"/>
    </xf>
    <xf numFmtId="281" fontId="49" fillId="17" borderId="41" applyNumberFormat="0" applyProtection="0">
      <alignment horizontal="left" vertical="top" indent="1"/>
    </xf>
    <xf numFmtId="0" fontId="49" fillId="17" borderId="41" applyNumberFormat="0" applyProtection="0">
      <alignment horizontal="left" vertical="top" indent="1"/>
    </xf>
    <xf numFmtId="281" fontId="49" fillId="17" borderId="41" applyNumberFormat="0" applyProtection="0">
      <alignment horizontal="left" vertical="top" indent="1"/>
    </xf>
    <xf numFmtId="281" fontId="49" fillId="17" borderId="41" applyNumberFormat="0" applyProtection="0">
      <alignment horizontal="left" vertical="top" indent="1"/>
    </xf>
    <xf numFmtId="281" fontId="4" fillId="17" borderId="41" applyNumberFormat="0" applyProtection="0">
      <alignment horizontal="left" vertical="top" indent="1"/>
    </xf>
    <xf numFmtId="281" fontId="49" fillId="17" borderId="41" applyNumberFormat="0" applyProtection="0">
      <alignment horizontal="left" vertical="top" indent="1"/>
    </xf>
    <xf numFmtId="0" fontId="49" fillId="17" borderId="41" applyNumberFormat="0" applyProtection="0">
      <alignment horizontal="left" vertical="top" indent="1"/>
    </xf>
    <xf numFmtId="281" fontId="49" fillId="17" borderId="41" applyNumberFormat="0" applyProtection="0">
      <alignment horizontal="left" vertical="top" indent="1"/>
    </xf>
    <xf numFmtId="281" fontId="49" fillId="17" borderId="41" applyNumberFormat="0" applyProtection="0">
      <alignment horizontal="left" vertical="top" indent="1"/>
    </xf>
    <xf numFmtId="198" fontId="49" fillId="17" borderId="41" applyNumberFormat="0" applyProtection="0">
      <alignment horizontal="left" vertical="top" indent="1"/>
    </xf>
    <xf numFmtId="0" fontId="4" fillId="88" borderId="26" applyNumberFormat="0" applyProtection="0">
      <alignment horizontal="left" vertical="center" indent="1"/>
    </xf>
    <xf numFmtId="281" fontId="4" fillId="88" borderId="26" applyNumberFormat="0" applyProtection="0">
      <alignment horizontal="left" vertical="center" indent="1"/>
    </xf>
    <xf numFmtId="281" fontId="49" fillId="17" borderId="41" applyNumberFormat="0" applyProtection="0">
      <alignment horizontal="left" vertical="top" indent="1"/>
    </xf>
    <xf numFmtId="281" fontId="4" fillId="17" borderId="41" applyNumberFormat="0" applyProtection="0">
      <alignment horizontal="left" vertical="top" indent="1"/>
    </xf>
    <xf numFmtId="281" fontId="49" fillId="17" borderId="41" applyNumberFormat="0" applyProtection="0">
      <alignment horizontal="left" vertical="top" indent="1"/>
    </xf>
    <xf numFmtId="281" fontId="4" fillId="17" borderId="41" applyNumberFormat="0" applyProtection="0">
      <alignment horizontal="left" vertical="top" indent="1"/>
    </xf>
    <xf numFmtId="281" fontId="4" fillId="65" borderId="41" applyNumberFormat="0" applyProtection="0">
      <alignment horizontal="left" vertical="top" indent="1"/>
    </xf>
    <xf numFmtId="0" fontId="4" fillId="65" borderId="41" applyNumberFormat="0" applyProtection="0">
      <alignment horizontal="left" vertical="top" indent="1"/>
    </xf>
    <xf numFmtId="281" fontId="4" fillId="65" borderId="41" applyNumberFormat="0" applyProtection="0">
      <alignment horizontal="left" vertical="top" indent="1"/>
    </xf>
    <xf numFmtId="281" fontId="4" fillId="17" borderId="41" applyNumberFormat="0" applyProtection="0">
      <alignment horizontal="left" vertical="top" indent="1"/>
    </xf>
    <xf numFmtId="198" fontId="49" fillId="17" borderId="41" applyNumberFormat="0" applyProtection="0">
      <alignment horizontal="left" vertical="top" indent="1"/>
    </xf>
    <xf numFmtId="281" fontId="49" fillId="17" borderId="41" applyNumberFormat="0" applyProtection="0">
      <alignment horizontal="left" vertical="top" indent="1"/>
    </xf>
    <xf numFmtId="281" fontId="49" fillId="17" borderId="41" applyNumberFormat="0" applyProtection="0">
      <alignment horizontal="left" vertical="top" indent="1"/>
    </xf>
    <xf numFmtId="281" fontId="4" fillId="17" borderId="41" applyNumberFormat="0" applyProtection="0">
      <alignment horizontal="left" vertical="top" indent="1"/>
    </xf>
    <xf numFmtId="281" fontId="49" fillId="17" borderId="41" applyNumberFormat="0" applyProtection="0">
      <alignment horizontal="left" vertical="top" indent="1"/>
    </xf>
    <xf numFmtId="0" fontId="49" fillId="17" borderId="41" applyNumberFormat="0" applyProtection="0">
      <alignment horizontal="left" vertical="top" indent="1"/>
    </xf>
    <xf numFmtId="0" fontId="49" fillId="17" borderId="41" applyNumberFormat="0" applyProtection="0">
      <alignment horizontal="left" vertical="top" indent="1"/>
    </xf>
    <xf numFmtId="281" fontId="49" fillId="17" borderId="41" applyNumberFormat="0" applyProtection="0">
      <alignment horizontal="left" vertical="top" indent="1"/>
    </xf>
    <xf numFmtId="0" fontId="4" fillId="17" borderId="41" applyNumberFormat="0" applyProtection="0">
      <alignment horizontal="left" vertical="top" indent="1"/>
    </xf>
    <xf numFmtId="281" fontId="4" fillId="17" borderId="41" applyNumberFormat="0" applyProtection="0">
      <alignment horizontal="left" vertical="top" indent="1"/>
    </xf>
    <xf numFmtId="0" fontId="49" fillId="17" borderId="41" applyNumberFormat="0" applyProtection="0">
      <alignment horizontal="left" vertical="top" indent="1"/>
    </xf>
    <xf numFmtId="281" fontId="49" fillId="17" borderId="41" applyNumberFormat="0" applyProtection="0">
      <alignment horizontal="left" vertical="top" indent="1"/>
    </xf>
    <xf numFmtId="281" fontId="49" fillId="17" borderId="41" applyNumberFormat="0" applyProtection="0">
      <alignment horizontal="left" vertical="top" indent="1"/>
    </xf>
    <xf numFmtId="281" fontId="4" fillId="65" borderId="41" applyNumberFormat="0" applyProtection="0">
      <alignment horizontal="left" vertical="top" indent="1"/>
    </xf>
    <xf numFmtId="0" fontId="49" fillId="17" borderId="41" applyNumberFormat="0" applyProtection="0">
      <alignment horizontal="left" vertical="top" indent="1"/>
    </xf>
    <xf numFmtId="281" fontId="49" fillId="17" borderId="41" applyNumberFormat="0" applyProtection="0">
      <alignment horizontal="left" vertical="top" indent="1"/>
    </xf>
    <xf numFmtId="0" fontId="4" fillId="17" borderId="41" applyNumberFormat="0" applyProtection="0">
      <alignment horizontal="left" vertical="top" indent="1"/>
    </xf>
    <xf numFmtId="281" fontId="4" fillId="17" borderId="41" applyNumberFormat="0" applyProtection="0">
      <alignment horizontal="left" vertical="top" indent="1"/>
    </xf>
    <xf numFmtId="0" fontId="49" fillId="17" borderId="41" applyNumberFormat="0" applyProtection="0">
      <alignment horizontal="left" vertical="top" indent="1"/>
    </xf>
    <xf numFmtId="281" fontId="49" fillId="17" borderId="41" applyNumberFormat="0" applyProtection="0">
      <alignment horizontal="left" vertical="top" indent="1"/>
    </xf>
    <xf numFmtId="0" fontId="49" fillId="17" borderId="41" applyNumberFormat="0" applyProtection="0">
      <alignment horizontal="left" vertical="top" indent="1"/>
    </xf>
    <xf numFmtId="281" fontId="49" fillId="17" borderId="41" applyNumberFormat="0" applyProtection="0">
      <alignment horizontal="left" vertical="top" indent="1"/>
    </xf>
    <xf numFmtId="281" fontId="4" fillId="65" borderId="41" applyNumberFormat="0" applyProtection="0">
      <alignment horizontal="left" vertical="top" indent="1"/>
    </xf>
    <xf numFmtId="281" fontId="49" fillId="17" borderId="41" applyNumberFormat="0" applyProtection="0">
      <alignment horizontal="left" vertical="top" indent="1"/>
    </xf>
    <xf numFmtId="281" fontId="49" fillId="17" borderId="41" applyNumberFormat="0" applyProtection="0">
      <alignment horizontal="left" vertical="top" indent="1"/>
    </xf>
    <xf numFmtId="0" fontId="4" fillId="17" borderId="41" applyNumberFormat="0" applyProtection="0">
      <alignment horizontal="left" vertical="top" indent="1"/>
    </xf>
    <xf numFmtId="281" fontId="4" fillId="17" borderId="41" applyNumberFormat="0" applyProtection="0">
      <alignment horizontal="left" vertical="top" indent="1"/>
    </xf>
    <xf numFmtId="0" fontId="49" fillId="17" borderId="41" applyNumberFormat="0" applyProtection="0">
      <alignment horizontal="left" vertical="top" indent="1"/>
    </xf>
    <xf numFmtId="281" fontId="49" fillId="17" borderId="41" applyNumberFormat="0" applyProtection="0">
      <alignment horizontal="left" vertical="top" indent="1"/>
    </xf>
    <xf numFmtId="0" fontId="49" fillId="17" borderId="41" applyNumberFormat="0" applyProtection="0">
      <alignment horizontal="left" vertical="top" indent="1"/>
    </xf>
    <xf numFmtId="281" fontId="49" fillId="17" borderId="41" applyNumberFormat="0" applyProtection="0">
      <alignment horizontal="left" vertical="top" indent="1"/>
    </xf>
    <xf numFmtId="281" fontId="4" fillId="65" borderId="41" applyNumberFormat="0" applyProtection="0">
      <alignment horizontal="left" vertical="top" indent="1"/>
    </xf>
    <xf numFmtId="198" fontId="4" fillId="65" borderId="41" applyNumberFormat="0" applyProtection="0">
      <alignment horizontal="left" vertical="top" indent="1"/>
    </xf>
    <xf numFmtId="281" fontId="4" fillId="17" borderId="41" applyNumberFormat="0" applyProtection="0">
      <alignment horizontal="left" vertical="top" indent="1"/>
    </xf>
    <xf numFmtId="0" fontId="4" fillId="17" borderId="41" applyNumberFormat="0" applyProtection="0">
      <alignment horizontal="left" vertical="top" indent="1"/>
    </xf>
    <xf numFmtId="281" fontId="49" fillId="17" borderId="41" applyNumberFormat="0" applyProtection="0">
      <alignment horizontal="left" vertical="top" indent="1"/>
    </xf>
    <xf numFmtId="281" fontId="4" fillId="17" borderId="41" applyNumberFormat="0" applyProtection="0">
      <alignment horizontal="left" vertical="top" indent="1"/>
    </xf>
    <xf numFmtId="0" fontId="4" fillId="17" borderId="41" applyNumberFormat="0" applyProtection="0">
      <alignment horizontal="left" vertical="top" indent="1"/>
    </xf>
    <xf numFmtId="281" fontId="66" fillId="54" borderId="66" applyNumberFormat="0" applyProtection="0">
      <alignment horizontal="left" vertical="center" indent="1"/>
    </xf>
    <xf numFmtId="281" fontId="66" fillId="54" borderId="66" applyNumberFormat="0" applyProtection="0">
      <alignment horizontal="left" vertical="center" indent="1"/>
    </xf>
    <xf numFmtId="281" fontId="4" fillId="11" borderId="41" applyNumberFormat="0" applyProtection="0">
      <alignment horizontal="left" vertical="center" indent="1"/>
    </xf>
    <xf numFmtId="0" fontId="4" fillId="87" borderId="26" applyNumberFormat="0" applyProtection="0">
      <alignment horizontal="left" vertical="center" indent="1"/>
    </xf>
    <xf numFmtId="281" fontId="4" fillId="87" borderId="26" applyNumberFormat="0" applyProtection="0">
      <alignment horizontal="left" vertical="center" indent="1"/>
    </xf>
    <xf numFmtId="281" fontId="4" fillId="61" borderId="41" applyNumberFormat="0" applyProtection="0">
      <alignment horizontal="left" vertical="center"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0" fontId="4" fillId="61" borderId="41" applyNumberFormat="0" applyProtection="0">
      <alignment horizontal="left" vertical="center" indent="1"/>
    </xf>
    <xf numFmtId="281" fontId="4" fillId="61" borderId="41" applyNumberFormat="0" applyProtection="0">
      <alignment horizontal="left" vertical="center" indent="1"/>
    </xf>
    <xf numFmtId="281" fontId="4" fillId="11" borderId="41" applyNumberFormat="0" applyProtection="0">
      <alignment horizontal="left" vertical="center"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0" fontId="4" fillId="11" borderId="41" applyNumberFormat="0" applyProtection="0">
      <alignment horizontal="left" vertical="center" indent="1"/>
    </xf>
    <xf numFmtId="281" fontId="4" fillId="11" borderId="41" applyNumberFormat="0" applyProtection="0">
      <alignment horizontal="left" vertical="center" indent="1"/>
    </xf>
    <xf numFmtId="0" fontId="4" fillId="11" borderId="41" applyNumberFormat="0" applyProtection="0">
      <alignment horizontal="left" vertical="center" indent="1"/>
    </xf>
    <xf numFmtId="281" fontId="66" fillId="54" borderId="66" applyNumberFormat="0" applyProtection="0">
      <alignment horizontal="left" vertical="center" indent="1"/>
    </xf>
    <xf numFmtId="281" fontId="4" fillId="11" borderId="41" applyNumberFormat="0" applyProtection="0">
      <alignment horizontal="left" vertical="center" indent="1"/>
    </xf>
    <xf numFmtId="281" fontId="49" fillId="11" borderId="41" applyNumberFormat="0" applyProtection="0">
      <alignment horizontal="left" vertical="top" indent="1"/>
    </xf>
    <xf numFmtId="281" fontId="49" fillId="11" borderId="41" applyNumberFormat="0" applyProtection="0">
      <alignment horizontal="left" vertical="top" indent="1"/>
    </xf>
    <xf numFmtId="281" fontId="49" fillId="11" borderId="41" applyNumberFormat="0" applyProtection="0">
      <alignment horizontal="left" vertical="top" indent="1"/>
    </xf>
    <xf numFmtId="281" fontId="49" fillId="11" borderId="41" applyNumberFormat="0" applyProtection="0">
      <alignment horizontal="left" vertical="top" indent="1"/>
    </xf>
    <xf numFmtId="0" fontId="49" fillId="11" borderId="41" applyNumberFormat="0" applyProtection="0">
      <alignment horizontal="left" vertical="top" indent="1"/>
    </xf>
    <xf numFmtId="281" fontId="49" fillId="11" borderId="41" applyNumberFormat="0" applyProtection="0">
      <alignment horizontal="left" vertical="top" indent="1"/>
    </xf>
    <xf numFmtId="281" fontId="49" fillId="11" borderId="41" applyNumberFormat="0" applyProtection="0">
      <alignment horizontal="left" vertical="top" indent="1"/>
    </xf>
    <xf numFmtId="281" fontId="4" fillId="11" borderId="41" applyNumberFormat="0" applyProtection="0">
      <alignment horizontal="left" vertical="top" indent="1"/>
    </xf>
    <xf numFmtId="281" fontId="49" fillId="11" borderId="41" applyNumberFormat="0" applyProtection="0">
      <alignment horizontal="left" vertical="top" indent="1"/>
    </xf>
    <xf numFmtId="0" fontId="49" fillId="11" borderId="41" applyNumberFormat="0" applyProtection="0">
      <alignment horizontal="left" vertical="top" indent="1"/>
    </xf>
    <xf numFmtId="281" fontId="49" fillId="11" borderId="41" applyNumberFormat="0" applyProtection="0">
      <alignment horizontal="left" vertical="top" indent="1"/>
    </xf>
    <xf numFmtId="281" fontId="49" fillId="11" borderId="41" applyNumberFormat="0" applyProtection="0">
      <alignment horizontal="left" vertical="top" indent="1"/>
    </xf>
    <xf numFmtId="198" fontId="49" fillId="11" borderId="41" applyNumberFormat="0" applyProtection="0">
      <alignment horizontal="left" vertical="top" indent="1"/>
    </xf>
    <xf numFmtId="0" fontId="4" fillId="87" borderId="26" applyNumberFormat="0" applyProtection="0">
      <alignment horizontal="left" vertical="center" indent="1"/>
    </xf>
    <xf numFmtId="281" fontId="4" fillId="87" borderId="26" applyNumberFormat="0" applyProtection="0">
      <alignment horizontal="left" vertical="center" indent="1"/>
    </xf>
    <xf numFmtId="281" fontId="49" fillId="11" borderId="41" applyNumberFormat="0" applyProtection="0">
      <alignment horizontal="left" vertical="top" indent="1"/>
    </xf>
    <xf numFmtId="281" fontId="4" fillId="11" borderId="41" applyNumberFormat="0" applyProtection="0">
      <alignment horizontal="left" vertical="top" indent="1"/>
    </xf>
    <xf numFmtId="281" fontId="49" fillId="11" borderId="41" applyNumberFormat="0" applyProtection="0">
      <alignment horizontal="left" vertical="top" indent="1"/>
    </xf>
    <xf numFmtId="281" fontId="4" fillId="11" borderId="41" applyNumberFormat="0" applyProtection="0">
      <alignment horizontal="left" vertical="top" indent="1"/>
    </xf>
    <xf numFmtId="281" fontId="4" fillId="61" borderId="41" applyNumberFormat="0" applyProtection="0">
      <alignment horizontal="left" vertical="top" indent="1"/>
    </xf>
    <xf numFmtId="0" fontId="4" fillId="61" borderId="41" applyNumberFormat="0" applyProtection="0">
      <alignment horizontal="left" vertical="top" indent="1"/>
    </xf>
    <xf numFmtId="281" fontId="4" fillId="61" borderId="41" applyNumberFormat="0" applyProtection="0">
      <alignment horizontal="left" vertical="top" indent="1"/>
    </xf>
    <xf numFmtId="281" fontId="4" fillId="11" borderId="41" applyNumberFormat="0" applyProtection="0">
      <alignment horizontal="left" vertical="top" indent="1"/>
    </xf>
    <xf numFmtId="198" fontId="49" fillId="11" borderId="41" applyNumberFormat="0" applyProtection="0">
      <alignment horizontal="left" vertical="top" indent="1"/>
    </xf>
    <xf numFmtId="281" fontId="49" fillId="11" borderId="41" applyNumberFormat="0" applyProtection="0">
      <alignment horizontal="left" vertical="top" indent="1"/>
    </xf>
    <xf numFmtId="281" fontId="49" fillId="11" borderId="41" applyNumberFormat="0" applyProtection="0">
      <alignment horizontal="left" vertical="top" indent="1"/>
    </xf>
    <xf numFmtId="281" fontId="4" fillId="11" borderId="41" applyNumberFormat="0" applyProtection="0">
      <alignment horizontal="left" vertical="top" indent="1"/>
    </xf>
    <xf numFmtId="281" fontId="49" fillId="11" borderId="41" applyNumberFormat="0" applyProtection="0">
      <alignment horizontal="left" vertical="top" indent="1"/>
    </xf>
    <xf numFmtId="0" fontId="49" fillId="11" borderId="41" applyNumberFormat="0" applyProtection="0">
      <alignment horizontal="left" vertical="top" indent="1"/>
    </xf>
    <xf numFmtId="0" fontId="49" fillId="11" borderId="41" applyNumberFormat="0" applyProtection="0">
      <alignment horizontal="left" vertical="top" indent="1"/>
    </xf>
    <xf numFmtId="281" fontId="49" fillId="11" borderId="41" applyNumberFormat="0" applyProtection="0">
      <alignment horizontal="left" vertical="top" indent="1"/>
    </xf>
    <xf numFmtId="0" fontId="4" fillId="11" borderId="41" applyNumberFormat="0" applyProtection="0">
      <alignment horizontal="left" vertical="top" indent="1"/>
    </xf>
    <xf numFmtId="281" fontId="4" fillId="11" borderId="41" applyNumberFormat="0" applyProtection="0">
      <alignment horizontal="left" vertical="top" indent="1"/>
    </xf>
    <xf numFmtId="0" fontId="49" fillId="11" borderId="41" applyNumberFormat="0" applyProtection="0">
      <alignment horizontal="left" vertical="top" indent="1"/>
    </xf>
    <xf numFmtId="281" fontId="49" fillId="11" borderId="41" applyNumberFormat="0" applyProtection="0">
      <alignment horizontal="left" vertical="top" indent="1"/>
    </xf>
    <xf numFmtId="281" fontId="49" fillId="11" borderId="41" applyNumberFormat="0" applyProtection="0">
      <alignment horizontal="left" vertical="top" indent="1"/>
    </xf>
    <xf numFmtId="0" fontId="4" fillId="61" borderId="41" applyNumberFormat="0" applyProtection="0">
      <alignment horizontal="left" vertical="top" indent="1"/>
    </xf>
    <xf numFmtId="281" fontId="4" fillId="61" borderId="41" applyNumberFormat="0" applyProtection="0">
      <alignment horizontal="left" vertical="top" indent="1"/>
    </xf>
    <xf numFmtId="0" fontId="49" fillId="11" borderId="41" applyNumberFormat="0" applyProtection="0">
      <alignment horizontal="left" vertical="top" indent="1"/>
    </xf>
    <xf numFmtId="281" fontId="49" fillId="11" borderId="41" applyNumberFormat="0" applyProtection="0">
      <alignment horizontal="left" vertical="top" indent="1"/>
    </xf>
    <xf numFmtId="0" fontId="4" fillId="11" borderId="41" applyNumberFormat="0" applyProtection="0">
      <alignment horizontal="left" vertical="top" indent="1"/>
    </xf>
    <xf numFmtId="281" fontId="4" fillId="11" borderId="41" applyNumberFormat="0" applyProtection="0">
      <alignment horizontal="left" vertical="top" indent="1"/>
    </xf>
    <xf numFmtId="0" fontId="49" fillId="11" borderId="41" applyNumberFormat="0" applyProtection="0">
      <alignment horizontal="left" vertical="top" indent="1"/>
    </xf>
    <xf numFmtId="281" fontId="49" fillId="11" borderId="41" applyNumberFormat="0" applyProtection="0">
      <alignment horizontal="left" vertical="top" indent="1"/>
    </xf>
    <xf numFmtId="0" fontId="49" fillId="11" borderId="41" applyNumberFormat="0" applyProtection="0">
      <alignment horizontal="left" vertical="top" indent="1"/>
    </xf>
    <xf numFmtId="281" fontId="49" fillId="11" borderId="41" applyNumberFormat="0" applyProtection="0">
      <alignment horizontal="left" vertical="top" indent="1"/>
    </xf>
    <xf numFmtId="281" fontId="4" fillId="61" borderId="41" applyNumberFormat="0" applyProtection="0">
      <alignment horizontal="left" vertical="top" indent="1"/>
    </xf>
    <xf numFmtId="281" fontId="49" fillId="11" borderId="41" applyNumberFormat="0" applyProtection="0">
      <alignment horizontal="left" vertical="top" indent="1"/>
    </xf>
    <xf numFmtId="281" fontId="49" fillId="11" borderId="41" applyNumberFormat="0" applyProtection="0">
      <alignment horizontal="left" vertical="top" indent="1"/>
    </xf>
    <xf numFmtId="0" fontId="4" fillId="11" borderId="41" applyNumberFormat="0" applyProtection="0">
      <alignment horizontal="left" vertical="top" indent="1"/>
    </xf>
    <xf numFmtId="281" fontId="4" fillId="11" borderId="41" applyNumberFormat="0" applyProtection="0">
      <alignment horizontal="left" vertical="top" indent="1"/>
    </xf>
    <xf numFmtId="0" fontId="49" fillId="11" borderId="41" applyNumberFormat="0" applyProtection="0">
      <alignment horizontal="left" vertical="top" indent="1"/>
    </xf>
    <xf numFmtId="281" fontId="49" fillId="11" borderId="41" applyNumberFormat="0" applyProtection="0">
      <alignment horizontal="left" vertical="top" indent="1"/>
    </xf>
    <xf numFmtId="0" fontId="49" fillId="11" borderId="41" applyNumberFormat="0" applyProtection="0">
      <alignment horizontal="left" vertical="top" indent="1"/>
    </xf>
    <xf numFmtId="281" fontId="49" fillId="11" borderId="41" applyNumberFormat="0" applyProtection="0">
      <alignment horizontal="left" vertical="top" indent="1"/>
    </xf>
    <xf numFmtId="281" fontId="4" fillId="61" borderId="41" applyNumberFormat="0" applyProtection="0">
      <alignment horizontal="left" vertical="top" indent="1"/>
    </xf>
    <xf numFmtId="198" fontId="4" fillId="61" borderId="41" applyNumberFormat="0" applyProtection="0">
      <alignment horizontal="left" vertical="top" indent="1"/>
    </xf>
    <xf numFmtId="281" fontId="4" fillId="11" borderId="41" applyNumberFormat="0" applyProtection="0">
      <alignment horizontal="left" vertical="top" indent="1"/>
    </xf>
    <xf numFmtId="0" fontId="4" fillId="11" borderId="41" applyNumberFormat="0" applyProtection="0">
      <alignment horizontal="left" vertical="top" indent="1"/>
    </xf>
    <xf numFmtId="281" fontId="49" fillId="11" borderId="41" applyNumberFormat="0" applyProtection="0">
      <alignment horizontal="left" vertical="top" indent="1"/>
    </xf>
    <xf numFmtId="281" fontId="4" fillId="11" borderId="41" applyNumberFormat="0" applyProtection="0">
      <alignment horizontal="left" vertical="top" indent="1"/>
    </xf>
    <xf numFmtId="0" fontId="4" fillId="11" borderId="41" applyNumberFormat="0" applyProtection="0">
      <alignment horizontal="left" vertical="top" indent="1"/>
    </xf>
    <xf numFmtId="281" fontId="66" fillId="15" borderId="66" applyNumberFormat="0" applyProtection="0">
      <alignment horizontal="left" vertical="center" indent="1"/>
    </xf>
    <xf numFmtId="281" fontId="66" fillId="15" borderId="66" applyNumberFormat="0" applyProtection="0">
      <alignment horizontal="left" vertical="center" indent="1"/>
    </xf>
    <xf numFmtId="281" fontId="4" fillId="15" borderId="41" applyNumberFormat="0" applyProtection="0">
      <alignment horizontal="left" vertical="center" indent="1"/>
    </xf>
    <xf numFmtId="0" fontId="4" fillId="3" borderId="26" applyNumberFormat="0" applyProtection="0">
      <alignment horizontal="left" vertical="center" indent="1"/>
    </xf>
    <xf numFmtId="281" fontId="4" fillId="3" borderId="26" applyNumberFormat="0" applyProtection="0">
      <alignment horizontal="left" vertical="center" indent="1"/>
    </xf>
    <xf numFmtId="281" fontId="4" fillId="66" borderId="41" applyNumberFormat="0" applyProtection="0">
      <alignment horizontal="left" vertical="center" indent="1"/>
    </xf>
    <xf numFmtId="281" fontId="4" fillId="15" borderId="41" applyNumberFormat="0" applyProtection="0">
      <alignment horizontal="left" vertical="center" indent="1"/>
    </xf>
    <xf numFmtId="281" fontId="4" fillId="66" borderId="41" applyNumberFormat="0" applyProtection="0">
      <alignment horizontal="left" vertical="center" indent="1"/>
    </xf>
    <xf numFmtId="0" fontId="4" fillId="66" borderId="41" applyNumberFormat="0" applyProtection="0">
      <alignment horizontal="left" vertical="center" indent="1"/>
    </xf>
    <xf numFmtId="281" fontId="4" fillId="66" borderId="41" applyNumberFormat="0" applyProtection="0">
      <alignment horizontal="left" vertical="center" indent="1"/>
    </xf>
    <xf numFmtId="281" fontId="4" fillId="15" borderId="41" applyNumberFormat="0" applyProtection="0">
      <alignment horizontal="left" vertical="center" indent="1"/>
    </xf>
    <xf numFmtId="281" fontId="4" fillId="15" borderId="41" applyNumberFormat="0" applyProtection="0">
      <alignment horizontal="left" vertical="center" indent="1"/>
    </xf>
    <xf numFmtId="281" fontId="4" fillId="66" borderId="41" applyNumberFormat="0" applyProtection="0">
      <alignment horizontal="left" vertical="center" indent="1"/>
    </xf>
    <xf numFmtId="0" fontId="4" fillId="15" borderId="41" applyNumberFormat="0" applyProtection="0">
      <alignment horizontal="left" vertical="center" indent="1"/>
    </xf>
    <xf numFmtId="281" fontId="4" fillId="15" borderId="41" applyNumberFormat="0" applyProtection="0">
      <alignment horizontal="left" vertical="center" indent="1"/>
    </xf>
    <xf numFmtId="0" fontId="4" fillId="15" borderId="41" applyNumberFormat="0" applyProtection="0">
      <alignment horizontal="left" vertical="center" indent="1"/>
    </xf>
    <xf numFmtId="281" fontId="66" fillId="15" borderId="66" applyNumberFormat="0" applyProtection="0">
      <alignment horizontal="left" vertical="center" indent="1"/>
    </xf>
    <xf numFmtId="281" fontId="4" fillId="15" borderId="41" applyNumberFormat="0" applyProtection="0">
      <alignment horizontal="left" vertical="center" indent="1"/>
    </xf>
    <xf numFmtId="281" fontId="49" fillId="15" borderId="41" applyNumberFormat="0" applyProtection="0">
      <alignment horizontal="left" vertical="top" indent="1"/>
    </xf>
    <xf numFmtId="281" fontId="49" fillId="15" borderId="41" applyNumberFormat="0" applyProtection="0">
      <alignment horizontal="left" vertical="top" indent="1"/>
    </xf>
    <xf numFmtId="281" fontId="49" fillId="15" borderId="41" applyNumberFormat="0" applyProtection="0">
      <alignment horizontal="left" vertical="top" indent="1"/>
    </xf>
    <xf numFmtId="281" fontId="49" fillId="15" borderId="41" applyNumberFormat="0" applyProtection="0">
      <alignment horizontal="left" vertical="top" indent="1"/>
    </xf>
    <xf numFmtId="0" fontId="49" fillId="15" borderId="41" applyNumberFormat="0" applyProtection="0">
      <alignment horizontal="left" vertical="top" indent="1"/>
    </xf>
    <xf numFmtId="281" fontId="49" fillId="15" borderId="41" applyNumberFormat="0" applyProtection="0">
      <alignment horizontal="left" vertical="top" indent="1"/>
    </xf>
    <xf numFmtId="281" fontId="49" fillId="15" borderId="41" applyNumberFormat="0" applyProtection="0">
      <alignment horizontal="left" vertical="top" indent="1"/>
    </xf>
    <xf numFmtId="281" fontId="4" fillId="15" borderId="41" applyNumberFormat="0" applyProtection="0">
      <alignment horizontal="left" vertical="top" indent="1"/>
    </xf>
    <xf numFmtId="281" fontId="49" fillId="15" borderId="41" applyNumberFormat="0" applyProtection="0">
      <alignment horizontal="left" vertical="top" indent="1"/>
    </xf>
    <xf numFmtId="0" fontId="49" fillId="15" borderId="41" applyNumberFormat="0" applyProtection="0">
      <alignment horizontal="left" vertical="top" indent="1"/>
    </xf>
    <xf numFmtId="281" fontId="49" fillId="15" borderId="41" applyNumberFormat="0" applyProtection="0">
      <alignment horizontal="left" vertical="top" indent="1"/>
    </xf>
    <xf numFmtId="281" fontId="49" fillId="15" borderId="41" applyNumberFormat="0" applyProtection="0">
      <alignment horizontal="left" vertical="top" indent="1"/>
    </xf>
    <xf numFmtId="198" fontId="49" fillId="15" borderId="41" applyNumberFormat="0" applyProtection="0">
      <alignment horizontal="left" vertical="top" indent="1"/>
    </xf>
    <xf numFmtId="0" fontId="4" fillId="3" borderId="26" applyNumberFormat="0" applyProtection="0">
      <alignment horizontal="left" vertical="center" indent="1"/>
    </xf>
    <xf numFmtId="281" fontId="4" fillId="3" borderId="26" applyNumberFormat="0" applyProtection="0">
      <alignment horizontal="left" vertical="center" indent="1"/>
    </xf>
    <xf numFmtId="281" fontId="49" fillId="15" borderId="41" applyNumberFormat="0" applyProtection="0">
      <alignment horizontal="left" vertical="top" indent="1"/>
    </xf>
    <xf numFmtId="281" fontId="4" fillId="15" borderId="41" applyNumberFormat="0" applyProtection="0">
      <alignment horizontal="left" vertical="top" indent="1"/>
    </xf>
    <xf numFmtId="281" fontId="49" fillId="15" borderId="41" applyNumberFormat="0" applyProtection="0">
      <alignment horizontal="left" vertical="top" indent="1"/>
    </xf>
    <xf numFmtId="281" fontId="4" fillId="15" borderId="41" applyNumberFormat="0" applyProtection="0">
      <alignment horizontal="left" vertical="top" indent="1"/>
    </xf>
    <xf numFmtId="281" fontId="4" fillId="66" borderId="41" applyNumberFormat="0" applyProtection="0">
      <alignment horizontal="left" vertical="top" indent="1"/>
    </xf>
    <xf numFmtId="0" fontId="4" fillId="66" borderId="41" applyNumberFormat="0" applyProtection="0">
      <alignment horizontal="left" vertical="top" indent="1"/>
    </xf>
    <xf numFmtId="281" fontId="4" fillId="66" borderId="41" applyNumberFormat="0" applyProtection="0">
      <alignment horizontal="left" vertical="top" indent="1"/>
    </xf>
    <xf numFmtId="281" fontId="4" fillId="15" borderId="41" applyNumberFormat="0" applyProtection="0">
      <alignment horizontal="left" vertical="top" indent="1"/>
    </xf>
    <xf numFmtId="198" fontId="49" fillId="15" borderId="41" applyNumberFormat="0" applyProtection="0">
      <alignment horizontal="left" vertical="top" indent="1"/>
    </xf>
    <xf numFmtId="281" fontId="49" fillId="15" borderId="41" applyNumberFormat="0" applyProtection="0">
      <alignment horizontal="left" vertical="top" indent="1"/>
    </xf>
    <xf numFmtId="281" fontId="49" fillId="15" borderId="41" applyNumberFormat="0" applyProtection="0">
      <alignment horizontal="left" vertical="top" indent="1"/>
    </xf>
    <xf numFmtId="281" fontId="4" fillId="15" borderId="41" applyNumberFormat="0" applyProtection="0">
      <alignment horizontal="left" vertical="top" indent="1"/>
    </xf>
    <xf numFmtId="281" fontId="49" fillId="15" borderId="41" applyNumberFormat="0" applyProtection="0">
      <alignment horizontal="left" vertical="top" indent="1"/>
    </xf>
    <xf numFmtId="0" fontId="49" fillId="15" borderId="41" applyNumberFormat="0" applyProtection="0">
      <alignment horizontal="left" vertical="top" indent="1"/>
    </xf>
    <xf numFmtId="0" fontId="49" fillId="15" borderId="41" applyNumberFormat="0" applyProtection="0">
      <alignment horizontal="left" vertical="top" indent="1"/>
    </xf>
    <xf numFmtId="281" fontId="49" fillId="15" borderId="41" applyNumberFormat="0" applyProtection="0">
      <alignment horizontal="left" vertical="top" indent="1"/>
    </xf>
    <xf numFmtId="0" fontId="4" fillId="15" borderId="41" applyNumberFormat="0" applyProtection="0">
      <alignment horizontal="left" vertical="top" indent="1"/>
    </xf>
    <xf numFmtId="281" fontId="4" fillId="15" borderId="41" applyNumberFormat="0" applyProtection="0">
      <alignment horizontal="left" vertical="top" indent="1"/>
    </xf>
    <xf numFmtId="0" fontId="49" fillId="15" borderId="41" applyNumberFormat="0" applyProtection="0">
      <alignment horizontal="left" vertical="top" indent="1"/>
    </xf>
    <xf numFmtId="281" fontId="49" fillId="15" borderId="41" applyNumberFormat="0" applyProtection="0">
      <alignment horizontal="left" vertical="top" indent="1"/>
    </xf>
    <xf numFmtId="281" fontId="49" fillId="15" borderId="41" applyNumberFormat="0" applyProtection="0">
      <alignment horizontal="left" vertical="top" indent="1"/>
    </xf>
    <xf numFmtId="0" fontId="4" fillId="66" borderId="41" applyNumberFormat="0" applyProtection="0">
      <alignment horizontal="left" vertical="top" indent="1"/>
    </xf>
    <xf numFmtId="281" fontId="4" fillId="66" borderId="41" applyNumberFormat="0" applyProtection="0">
      <alignment horizontal="left" vertical="top" indent="1"/>
    </xf>
    <xf numFmtId="0" fontId="49" fillId="15" borderId="41" applyNumberFormat="0" applyProtection="0">
      <alignment horizontal="left" vertical="top" indent="1"/>
    </xf>
    <xf numFmtId="281" fontId="49" fillId="15" borderId="41" applyNumberFormat="0" applyProtection="0">
      <alignment horizontal="left" vertical="top" indent="1"/>
    </xf>
    <xf numFmtId="0" fontId="4" fillId="15" borderId="41" applyNumberFormat="0" applyProtection="0">
      <alignment horizontal="left" vertical="top" indent="1"/>
    </xf>
    <xf numFmtId="281" fontId="4" fillId="15" borderId="41" applyNumberFormat="0" applyProtection="0">
      <alignment horizontal="left" vertical="top" indent="1"/>
    </xf>
    <xf numFmtId="0" fontId="49" fillId="15" borderId="41" applyNumberFormat="0" applyProtection="0">
      <alignment horizontal="left" vertical="top" indent="1"/>
    </xf>
    <xf numFmtId="281" fontId="49" fillId="15" borderId="41" applyNumberFormat="0" applyProtection="0">
      <alignment horizontal="left" vertical="top" indent="1"/>
    </xf>
    <xf numFmtId="0" fontId="49" fillId="15" borderId="41" applyNumberFormat="0" applyProtection="0">
      <alignment horizontal="left" vertical="top" indent="1"/>
    </xf>
    <xf numFmtId="281" fontId="49" fillId="15" borderId="41" applyNumberFormat="0" applyProtection="0">
      <alignment horizontal="left" vertical="top" indent="1"/>
    </xf>
    <xf numFmtId="281" fontId="4" fillId="66" borderId="41" applyNumberFormat="0" applyProtection="0">
      <alignment horizontal="left" vertical="top" indent="1"/>
    </xf>
    <xf numFmtId="281" fontId="49" fillId="15" borderId="41" applyNumberFormat="0" applyProtection="0">
      <alignment horizontal="left" vertical="top" indent="1"/>
    </xf>
    <xf numFmtId="281" fontId="49" fillId="15" borderId="41" applyNumberFormat="0" applyProtection="0">
      <alignment horizontal="left" vertical="top" indent="1"/>
    </xf>
    <xf numFmtId="0" fontId="4" fillId="15" borderId="41" applyNumberFormat="0" applyProtection="0">
      <alignment horizontal="left" vertical="top" indent="1"/>
    </xf>
    <xf numFmtId="281" fontId="4" fillId="15" borderId="41" applyNumberFormat="0" applyProtection="0">
      <alignment horizontal="left" vertical="top" indent="1"/>
    </xf>
    <xf numFmtId="0" fontId="49" fillId="15" borderId="41" applyNumberFormat="0" applyProtection="0">
      <alignment horizontal="left" vertical="top" indent="1"/>
    </xf>
    <xf numFmtId="281" fontId="49" fillId="15" borderId="41" applyNumberFormat="0" applyProtection="0">
      <alignment horizontal="left" vertical="top" indent="1"/>
    </xf>
    <xf numFmtId="0" fontId="49" fillId="15" borderId="41" applyNumberFormat="0" applyProtection="0">
      <alignment horizontal="left" vertical="top" indent="1"/>
    </xf>
    <xf numFmtId="281" fontId="49" fillId="15" borderId="41" applyNumberFormat="0" applyProtection="0">
      <alignment horizontal="left" vertical="top" indent="1"/>
    </xf>
    <xf numFmtId="281" fontId="4" fillId="66" borderId="41" applyNumberFormat="0" applyProtection="0">
      <alignment horizontal="left" vertical="top" indent="1"/>
    </xf>
    <xf numFmtId="198" fontId="4" fillId="66" borderId="41" applyNumberFormat="0" applyProtection="0">
      <alignment horizontal="left" vertical="top" indent="1"/>
    </xf>
    <xf numFmtId="281" fontId="4" fillId="15" borderId="41" applyNumberFormat="0" applyProtection="0">
      <alignment horizontal="left" vertical="top" indent="1"/>
    </xf>
    <xf numFmtId="0" fontId="4" fillId="15" borderId="41" applyNumberFormat="0" applyProtection="0">
      <alignment horizontal="left" vertical="top" indent="1"/>
    </xf>
    <xf numFmtId="281" fontId="49" fillId="15" borderId="41" applyNumberFormat="0" applyProtection="0">
      <alignment horizontal="left" vertical="top" indent="1"/>
    </xf>
    <xf numFmtId="281" fontId="4" fillId="15" borderId="41" applyNumberFormat="0" applyProtection="0">
      <alignment horizontal="left" vertical="top" indent="1"/>
    </xf>
    <xf numFmtId="0" fontId="4" fillId="15" borderId="41" applyNumberFormat="0" applyProtection="0">
      <alignment horizontal="left" vertical="top" indent="1"/>
    </xf>
    <xf numFmtId="281" fontId="66" fillId="42" borderId="66" applyNumberFormat="0" applyProtection="0">
      <alignment horizontal="left" vertical="center" indent="1"/>
    </xf>
    <xf numFmtId="281" fontId="66" fillId="42" borderId="66" applyNumberFormat="0" applyProtection="0">
      <alignment horizontal="left" vertical="center" indent="1"/>
    </xf>
    <xf numFmtId="281" fontId="4" fillId="42" borderId="41" applyNumberFormat="0" applyProtection="0">
      <alignment horizontal="left" vertical="center" indent="1"/>
    </xf>
    <xf numFmtId="0" fontId="4" fillId="118" borderId="26" applyNumberFormat="0" applyProtection="0">
      <alignment horizontal="left" vertical="center" indent="1"/>
    </xf>
    <xf numFmtId="281" fontId="4" fillId="118" borderId="26" applyNumberFormat="0" applyProtection="0">
      <alignment horizontal="left" vertical="center" indent="1"/>
    </xf>
    <xf numFmtId="281" fontId="4" fillId="67" borderId="41" applyNumberFormat="0" applyProtection="0">
      <alignment horizontal="left" vertical="center" indent="1"/>
    </xf>
    <xf numFmtId="281" fontId="4" fillId="42" borderId="41" applyNumberFormat="0" applyProtection="0">
      <alignment horizontal="left" vertical="center" indent="1"/>
    </xf>
    <xf numFmtId="281" fontId="4" fillId="67" borderId="41" applyNumberFormat="0" applyProtection="0">
      <alignment horizontal="left" vertical="center" indent="1"/>
    </xf>
    <xf numFmtId="0" fontId="4" fillId="67" borderId="41" applyNumberFormat="0" applyProtection="0">
      <alignment horizontal="left" vertical="center" indent="1"/>
    </xf>
    <xf numFmtId="281" fontId="4" fillId="67" borderId="41" applyNumberFormat="0" applyProtection="0">
      <alignment horizontal="left" vertical="center" indent="1"/>
    </xf>
    <xf numFmtId="281" fontId="4" fillId="42" borderId="41" applyNumberFormat="0" applyProtection="0">
      <alignment horizontal="left" vertical="center" indent="1"/>
    </xf>
    <xf numFmtId="281" fontId="4" fillId="42" borderId="41" applyNumberFormat="0" applyProtection="0">
      <alignment horizontal="left" vertical="center" indent="1"/>
    </xf>
    <xf numFmtId="281" fontId="4" fillId="67" borderId="41" applyNumberFormat="0" applyProtection="0">
      <alignment horizontal="left" vertical="center" indent="1"/>
    </xf>
    <xf numFmtId="0" fontId="4" fillId="42" borderId="41" applyNumberFormat="0" applyProtection="0">
      <alignment horizontal="left" vertical="center" indent="1"/>
    </xf>
    <xf numFmtId="281" fontId="4" fillId="42" borderId="41" applyNumberFormat="0" applyProtection="0">
      <alignment horizontal="left" vertical="center" indent="1"/>
    </xf>
    <xf numFmtId="0" fontId="4" fillId="42" borderId="41" applyNumberFormat="0" applyProtection="0">
      <alignment horizontal="left" vertical="center" indent="1"/>
    </xf>
    <xf numFmtId="281" fontId="66" fillId="42" borderId="66" applyNumberFormat="0" applyProtection="0">
      <alignment horizontal="left" vertical="center" indent="1"/>
    </xf>
    <xf numFmtId="281" fontId="4" fillId="42" borderId="41" applyNumberFormat="0" applyProtection="0">
      <alignment horizontal="left" vertical="center" indent="1"/>
    </xf>
    <xf numFmtId="281" fontId="49" fillId="42" borderId="41" applyNumberFormat="0" applyProtection="0">
      <alignment horizontal="left" vertical="top" indent="1"/>
    </xf>
    <xf numFmtId="281" fontId="49" fillId="42" borderId="41" applyNumberFormat="0" applyProtection="0">
      <alignment horizontal="left" vertical="top" indent="1"/>
    </xf>
    <xf numFmtId="281" fontId="49" fillId="42" borderId="41" applyNumberFormat="0" applyProtection="0">
      <alignment horizontal="left" vertical="top" indent="1"/>
    </xf>
    <xf numFmtId="281" fontId="49" fillId="42" borderId="41" applyNumberFormat="0" applyProtection="0">
      <alignment horizontal="left" vertical="top" indent="1"/>
    </xf>
    <xf numFmtId="0" fontId="49" fillId="42" borderId="41" applyNumberFormat="0" applyProtection="0">
      <alignment horizontal="left" vertical="top" indent="1"/>
    </xf>
    <xf numFmtId="281" fontId="49" fillId="42" borderId="41" applyNumberFormat="0" applyProtection="0">
      <alignment horizontal="left" vertical="top" indent="1"/>
    </xf>
    <xf numFmtId="281" fontId="49" fillId="42" borderId="41" applyNumberFormat="0" applyProtection="0">
      <alignment horizontal="left" vertical="top" indent="1"/>
    </xf>
    <xf numFmtId="281" fontId="4" fillId="42" borderId="41" applyNumberFormat="0" applyProtection="0">
      <alignment horizontal="left" vertical="top" indent="1"/>
    </xf>
    <xf numFmtId="281" fontId="49" fillId="42" borderId="41" applyNumberFormat="0" applyProtection="0">
      <alignment horizontal="left" vertical="top" indent="1"/>
    </xf>
    <xf numFmtId="0" fontId="49" fillId="42" borderId="41" applyNumberFormat="0" applyProtection="0">
      <alignment horizontal="left" vertical="top" indent="1"/>
    </xf>
    <xf numFmtId="281" fontId="49" fillId="42" borderId="41" applyNumberFormat="0" applyProtection="0">
      <alignment horizontal="left" vertical="top" indent="1"/>
    </xf>
    <xf numFmtId="281" fontId="49" fillId="42" borderId="41" applyNumberFormat="0" applyProtection="0">
      <alignment horizontal="left" vertical="top" indent="1"/>
    </xf>
    <xf numFmtId="198" fontId="49" fillId="42" borderId="41" applyNumberFormat="0" applyProtection="0">
      <alignment horizontal="left" vertical="top" indent="1"/>
    </xf>
    <xf numFmtId="0" fontId="4" fillId="118" borderId="26" applyNumberFormat="0" applyProtection="0">
      <alignment horizontal="left" vertical="center" indent="1"/>
    </xf>
    <xf numFmtId="281" fontId="4" fillId="118" borderId="26" applyNumberFormat="0" applyProtection="0">
      <alignment horizontal="left" vertical="center" indent="1"/>
    </xf>
    <xf numFmtId="281" fontId="49" fillId="42" borderId="41" applyNumberFormat="0" applyProtection="0">
      <alignment horizontal="left" vertical="top" indent="1"/>
    </xf>
    <xf numFmtId="281" fontId="4" fillId="42" borderId="41" applyNumberFormat="0" applyProtection="0">
      <alignment horizontal="left" vertical="top" indent="1"/>
    </xf>
    <xf numFmtId="281" fontId="49" fillId="42" borderId="41" applyNumberFormat="0" applyProtection="0">
      <alignment horizontal="left" vertical="top" indent="1"/>
    </xf>
    <xf numFmtId="281" fontId="4" fillId="42" borderId="41" applyNumberFormat="0" applyProtection="0">
      <alignment horizontal="left" vertical="top" indent="1"/>
    </xf>
    <xf numFmtId="281" fontId="4" fillId="67" borderId="41" applyNumberFormat="0" applyProtection="0">
      <alignment horizontal="left" vertical="top" indent="1"/>
    </xf>
    <xf numFmtId="0" fontId="4" fillId="67" borderId="41" applyNumberFormat="0" applyProtection="0">
      <alignment horizontal="left" vertical="top" indent="1"/>
    </xf>
    <xf numFmtId="281" fontId="4" fillId="67" borderId="41" applyNumberFormat="0" applyProtection="0">
      <alignment horizontal="left" vertical="top" indent="1"/>
    </xf>
    <xf numFmtId="281" fontId="4" fillId="42" borderId="41" applyNumberFormat="0" applyProtection="0">
      <alignment horizontal="left" vertical="top" indent="1"/>
    </xf>
    <xf numFmtId="198" fontId="49" fillId="42" borderId="41" applyNumberFormat="0" applyProtection="0">
      <alignment horizontal="left" vertical="top" indent="1"/>
    </xf>
    <xf numFmtId="281" fontId="49" fillId="42" borderId="41" applyNumberFormat="0" applyProtection="0">
      <alignment horizontal="left" vertical="top" indent="1"/>
    </xf>
    <xf numFmtId="281" fontId="49" fillId="42" borderId="41" applyNumberFormat="0" applyProtection="0">
      <alignment horizontal="left" vertical="top" indent="1"/>
    </xf>
    <xf numFmtId="281" fontId="4" fillId="42" borderId="41" applyNumberFormat="0" applyProtection="0">
      <alignment horizontal="left" vertical="top" indent="1"/>
    </xf>
    <xf numFmtId="281" fontId="49" fillId="42" borderId="41" applyNumberFormat="0" applyProtection="0">
      <alignment horizontal="left" vertical="top" indent="1"/>
    </xf>
    <xf numFmtId="0" fontId="49" fillId="42" borderId="41" applyNumberFormat="0" applyProtection="0">
      <alignment horizontal="left" vertical="top" indent="1"/>
    </xf>
    <xf numFmtId="0" fontId="49" fillId="42" borderId="41" applyNumberFormat="0" applyProtection="0">
      <alignment horizontal="left" vertical="top" indent="1"/>
    </xf>
    <xf numFmtId="281" fontId="49" fillId="42" borderId="41" applyNumberFormat="0" applyProtection="0">
      <alignment horizontal="left" vertical="top" indent="1"/>
    </xf>
    <xf numFmtId="0" fontId="4" fillId="42" borderId="41" applyNumberFormat="0" applyProtection="0">
      <alignment horizontal="left" vertical="top" indent="1"/>
    </xf>
    <xf numFmtId="281" fontId="4" fillId="42" borderId="41" applyNumberFormat="0" applyProtection="0">
      <alignment horizontal="left" vertical="top" indent="1"/>
    </xf>
    <xf numFmtId="0" fontId="49" fillId="42" borderId="41" applyNumberFormat="0" applyProtection="0">
      <alignment horizontal="left" vertical="top" indent="1"/>
    </xf>
    <xf numFmtId="281" fontId="49" fillId="42" borderId="41" applyNumberFormat="0" applyProtection="0">
      <alignment horizontal="left" vertical="top" indent="1"/>
    </xf>
    <xf numFmtId="281" fontId="49" fillId="42" borderId="41" applyNumberFormat="0" applyProtection="0">
      <alignment horizontal="left" vertical="top" indent="1"/>
    </xf>
    <xf numFmtId="0" fontId="4" fillId="67" borderId="41" applyNumberFormat="0" applyProtection="0">
      <alignment horizontal="left" vertical="top" indent="1"/>
    </xf>
    <xf numFmtId="281" fontId="4" fillId="67" borderId="41" applyNumberFormat="0" applyProtection="0">
      <alignment horizontal="left" vertical="top" indent="1"/>
    </xf>
    <xf numFmtId="0" fontId="49" fillId="42" borderId="41" applyNumberFormat="0" applyProtection="0">
      <alignment horizontal="left" vertical="top" indent="1"/>
    </xf>
    <xf numFmtId="281" fontId="49" fillId="42" borderId="41" applyNumberFormat="0" applyProtection="0">
      <alignment horizontal="left" vertical="top" indent="1"/>
    </xf>
    <xf numFmtId="0" fontId="4" fillId="42" borderId="41" applyNumberFormat="0" applyProtection="0">
      <alignment horizontal="left" vertical="top" indent="1"/>
    </xf>
    <xf numFmtId="281" fontId="4" fillId="42" borderId="41" applyNumberFormat="0" applyProtection="0">
      <alignment horizontal="left" vertical="top" indent="1"/>
    </xf>
    <xf numFmtId="0" fontId="49" fillId="42" borderId="41" applyNumberFormat="0" applyProtection="0">
      <alignment horizontal="left" vertical="top" indent="1"/>
    </xf>
    <xf numFmtId="281" fontId="49" fillId="42" borderId="41" applyNumberFormat="0" applyProtection="0">
      <alignment horizontal="left" vertical="top" indent="1"/>
    </xf>
    <xf numFmtId="0" fontId="49" fillId="42" borderId="41" applyNumberFormat="0" applyProtection="0">
      <alignment horizontal="left" vertical="top" indent="1"/>
    </xf>
    <xf numFmtId="281" fontId="49" fillId="42" borderId="41" applyNumberFormat="0" applyProtection="0">
      <alignment horizontal="left" vertical="top" indent="1"/>
    </xf>
    <xf numFmtId="281" fontId="4" fillId="67" borderId="41" applyNumberFormat="0" applyProtection="0">
      <alignment horizontal="left" vertical="top" indent="1"/>
    </xf>
    <xf numFmtId="281" fontId="49" fillId="42" borderId="41" applyNumberFormat="0" applyProtection="0">
      <alignment horizontal="left" vertical="top" indent="1"/>
    </xf>
    <xf numFmtId="281" fontId="49" fillId="42" borderId="41" applyNumberFormat="0" applyProtection="0">
      <alignment horizontal="left" vertical="top" indent="1"/>
    </xf>
    <xf numFmtId="0" fontId="4" fillId="42" borderId="41" applyNumberFormat="0" applyProtection="0">
      <alignment horizontal="left" vertical="top" indent="1"/>
    </xf>
    <xf numFmtId="281" fontId="4" fillId="42" borderId="41" applyNumberFormat="0" applyProtection="0">
      <alignment horizontal="left" vertical="top" indent="1"/>
    </xf>
    <xf numFmtId="0" fontId="49" fillId="42" borderId="41" applyNumberFormat="0" applyProtection="0">
      <alignment horizontal="left" vertical="top" indent="1"/>
    </xf>
    <xf numFmtId="281" fontId="49" fillId="42" borderId="41" applyNumberFormat="0" applyProtection="0">
      <alignment horizontal="left" vertical="top" indent="1"/>
    </xf>
    <xf numFmtId="0" fontId="49" fillId="42" borderId="41" applyNumberFormat="0" applyProtection="0">
      <alignment horizontal="left" vertical="top" indent="1"/>
    </xf>
    <xf numFmtId="281" fontId="49" fillId="42" borderId="41" applyNumberFormat="0" applyProtection="0">
      <alignment horizontal="left" vertical="top" indent="1"/>
    </xf>
    <xf numFmtId="281" fontId="4" fillId="67" borderId="41" applyNumberFormat="0" applyProtection="0">
      <alignment horizontal="left" vertical="top" indent="1"/>
    </xf>
    <xf numFmtId="198" fontId="4" fillId="67" borderId="41" applyNumberFormat="0" applyProtection="0">
      <alignment horizontal="left" vertical="top" indent="1"/>
    </xf>
    <xf numFmtId="281" fontId="4" fillId="42" borderId="41" applyNumberFormat="0" applyProtection="0">
      <alignment horizontal="left" vertical="top" indent="1"/>
    </xf>
    <xf numFmtId="0" fontId="4" fillId="42" borderId="41" applyNumberFormat="0" applyProtection="0">
      <alignment horizontal="left" vertical="top" indent="1"/>
    </xf>
    <xf numFmtId="281" fontId="49" fillId="42" borderId="41" applyNumberFormat="0" applyProtection="0">
      <alignment horizontal="left" vertical="top" indent="1"/>
    </xf>
    <xf numFmtId="281" fontId="4" fillId="42" borderId="41" applyNumberFormat="0" applyProtection="0">
      <alignment horizontal="left" vertical="top" indent="1"/>
    </xf>
    <xf numFmtId="0" fontId="4" fillId="42" borderId="41" applyNumberFormat="0" applyProtection="0">
      <alignment horizontal="left" vertical="top" indent="1"/>
    </xf>
    <xf numFmtId="281" fontId="49" fillId="14" borderId="78" applyNumberFormat="0">
      <protection locked="0"/>
    </xf>
    <xf numFmtId="0" fontId="49" fillId="14" borderId="78" applyNumberFormat="0">
      <protection locked="0"/>
    </xf>
    <xf numFmtId="281" fontId="49" fillId="14" borderId="78" applyNumberFormat="0">
      <protection locked="0"/>
    </xf>
    <xf numFmtId="0" fontId="49" fillId="14" borderId="78" applyNumberFormat="0">
      <protection locked="0"/>
    </xf>
    <xf numFmtId="281" fontId="49" fillId="14" borderId="78" applyNumberFormat="0">
      <protection locked="0"/>
    </xf>
    <xf numFmtId="0" fontId="49" fillId="14" borderId="78" applyNumberFormat="0">
      <protection locked="0"/>
    </xf>
    <xf numFmtId="281" fontId="49" fillId="14" borderId="78" applyNumberFormat="0">
      <protection locked="0"/>
    </xf>
    <xf numFmtId="0" fontId="49" fillId="14" borderId="78" applyNumberFormat="0">
      <protection locked="0"/>
    </xf>
    <xf numFmtId="281" fontId="49" fillId="14" borderId="78" applyNumberFormat="0">
      <protection locked="0"/>
    </xf>
    <xf numFmtId="0" fontId="49" fillId="14" borderId="78" applyNumberFormat="0">
      <protection locked="0"/>
    </xf>
    <xf numFmtId="281" fontId="4" fillId="14" borderId="2" applyNumberFormat="0">
      <protection locked="0"/>
    </xf>
    <xf numFmtId="0"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0" fontId="49" fillId="14" borderId="78" applyNumberFormat="0">
      <protection locked="0"/>
    </xf>
    <xf numFmtId="281" fontId="49" fillId="14" borderId="78" applyNumberFormat="0">
      <protection locked="0"/>
    </xf>
    <xf numFmtId="198" fontId="49" fillId="14" borderId="78" applyNumberFormat="0">
      <protection locked="0"/>
    </xf>
    <xf numFmtId="281" fontId="49" fillId="14" borderId="78" applyNumberFormat="0">
      <protection locked="0"/>
    </xf>
    <xf numFmtId="0" fontId="49" fillId="14" borderId="78" applyNumberFormat="0">
      <protection locked="0"/>
    </xf>
    <xf numFmtId="281" fontId="4" fillId="14" borderId="2" applyNumberFormat="0">
      <protection locked="0"/>
    </xf>
    <xf numFmtId="281" fontId="49" fillId="14" borderId="78" applyNumberFormat="0">
      <protection locked="0"/>
    </xf>
    <xf numFmtId="0" fontId="49" fillId="14" borderId="78" applyNumberFormat="0">
      <protection locked="0"/>
    </xf>
    <xf numFmtId="198" fontId="4" fillId="14" borderId="2" applyNumberFormat="0">
      <protection locked="0"/>
    </xf>
    <xf numFmtId="0" fontId="4" fillId="14" borderId="2" applyNumberFormat="0">
      <protection locked="0"/>
    </xf>
    <xf numFmtId="281" fontId="4" fillId="14" borderId="2" applyNumberFormat="0">
      <protection locked="0"/>
    </xf>
    <xf numFmtId="281" fontId="4" fillId="14" borderId="2" applyNumberFormat="0">
      <protection locked="0"/>
    </xf>
    <xf numFmtId="281" fontId="4" fillId="14" borderId="2" applyNumberFormat="0">
      <protection locked="0"/>
    </xf>
    <xf numFmtId="198" fontId="49" fillId="14" borderId="78" applyNumberFormat="0">
      <protection locked="0"/>
    </xf>
    <xf numFmtId="0" fontId="49" fillId="14" borderId="78" applyNumberFormat="0">
      <protection locked="0"/>
    </xf>
    <xf numFmtId="281" fontId="49" fillId="14" borderId="78" applyNumberFormat="0">
      <protection locked="0"/>
    </xf>
    <xf numFmtId="0" fontId="49" fillId="14" borderId="78" applyNumberFormat="0">
      <protection locked="0"/>
    </xf>
    <xf numFmtId="281" fontId="49" fillId="14" borderId="78" applyNumberFormat="0">
      <protection locked="0"/>
    </xf>
    <xf numFmtId="198" fontId="49" fillId="14" borderId="78" applyNumberFormat="0">
      <protection locked="0"/>
    </xf>
    <xf numFmtId="281" fontId="49" fillId="14" borderId="78" applyNumberFormat="0">
      <protection locked="0"/>
    </xf>
    <xf numFmtId="0" fontId="49" fillId="14" borderId="78" applyNumberFormat="0">
      <protection locked="0"/>
    </xf>
    <xf numFmtId="0" fontId="4" fillId="14" borderId="2" applyNumberFormat="0">
      <protection locked="0"/>
    </xf>
    <xf numFmtId="281" fontId="4" fillId="14" borderId="2" applyNumberFormat="0">
      <protection locked="0"/>
    </xf>
    <xf numFmtId="0" fontId="49" fillId="14" borderId="78" applyNumberFormat="0">
      <protection locked="0"/>
    </xf>
    <xf numFmtId="281" fontId="49" fillId="14" borderId="78" applyNumberFormat="0">
      <protection locked="0"/>
    </xf>
    <xf numFmtId="0" fontId="49" fillId="14" borderId="78" applyNumberFormat="0">
      <protection locked="0"/>
    </xf>
    <xf numFmtId="281" fontId="49" fillId="14" borderId="78" applyNumberFormat="0">
      <protection locked="0"/>
    </xf>
    <xf numFmtId="0" fontId="49" fillId="14" borderId="78" applyNumberFormat="0">
      <protection locked="0"/>
    </xf>
    <xf numFmtId="281" fontId="49" fillId="14" borderId="78" applyNumberFormat="0">
      <protection locked="0"/>
    </xf>
    <xf numFmtId="0" fontId="49" fillId="14" borderId="78" applyNumberFormat="0">
      <protection locked="0"/>
    </xf>
    <xf numFmtId="0" fontId="4" fillId="14" borderId="2" applyNumberFormat="0">
      <protection locked="0"/>
    </xf>
    <xf numFmtId="281" fontId="4" fillId="14" borderId="2" applyNumberFormat="0">
      <protection locked="0"/>
    </xf>
    <xf numFmtId="0" fontId="49" fillId="14" borderId="78" applyNumberFormat="0">
      <protection locked="0"/>
    </xf>
    <xf numFmtId="281" fontId="49" fillId="14" borderId="78" applyNumberFormat="0">
      <protection locked="0"/>
    </xf>
    <xf numFmtId="0" fontId="49" fillId="14" borderId="78" applyNumberFormat="0">
      <protection locked="0"/>
    </xf>
    <xf numFmtId="281" fontId="49" fillId="14" borderId="78" applyNumberFormat="0">
      <protection locked="0"/>
    </xf>
    <xf numFmtId="0" fontId="49" fillId="14" borderId="78" applyNumberFormat="0">
      <protection locked="0"/>
    </xf>
    <xf numFmtId="0" fontId="45" fillId="3" borderId="38" applyProtection="0">
      <alignment horizontal="center" wrapText="1"/>
      <protection locked="0"/>
    </xf>
    <xf numFmtId="281" fontId="49" fillId="14" borderId="78" applyNumberFormat="0">
      <protection locked="0"/>
    </xf>
    <xf numFmtId="0" fontId="49" fillId="14" borderId="78" applyNumberFormat="0">
      <protection locked="0"/>
    </xf>
    <xf numFmtId="0" fontId="4" fillId="14" borderId="2" applyNumberFormat="0">
      <protection locked="0"/>
    </xf>
    <xf numFmtId="281" fontId="4" fillId="14" borderId="2" applyNumberFormat="0">
      <protection locked="0"/>
    </xf>
    <xf numFmtId="0"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0" fontId="49" fillId="14" borderId="78" applyNumberFormat="0">
      <protection locked="0"/>
    </xf>
    <xf numFmtId="281" fontId="4" fillId="14" borderId="2"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0" fontId="49" fillId="14" borderId="78" applyNumberFormat="0">
      <protection locked="0"/>
    </xf>
    <xf numFmtId="281" fontId="49" fillId="14" borderId="78" applyNumberFormat="0">
      <protection locked="0"/>
    </xf>
    <xf numFmtId="0" fontId="49" fillId="14" borderId="78" applyNumberFormat="0">
      <protection locked="0"/>
    </xf>
    <xf numFmtId="0" fontId="4" fillId="14" borderId="2" applyNumberFormat="0">
      <protection locked="0"/>
    </xf>
    <xf numFmtId="281" fontId="4" fillId="14" borderId="2" applyNumberFormat="0">
      <protection locked="0"/>
    </xf>
    <xf numFmtId="0"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0" fontId="49" fillId="14" borderId="78" applyNumberFormat="0">
      <protection locked="0"/>
    </xf>
    <xf numFmtId="281" fontId="4" fillId="14" borderId="2" applyNumberFormat="0">
      <protection locked="0"/>
    </xf>
    <xf numFmtId="198" fontId="4" fillId="14" borderId="2" applyNumberFormat="0">
      <protection locked="0"/>
    </xf>
    <xf numFmtId="281" fontId="4" fillId="14" borderId="2" applyNumberFormat="0">
      <protection locked="0"/>
    </xf>
    <xf numFmtId="281" fontId="49" fillId="14" borderId="78" applyNumberFormat="0">
      <protection locked="0"/>
    </xf>
    <xf numFmtId="0" fontId="49" fillId="14" borderId="78" applyNumberFormat="0">
      <protection locked="0"/>
    </xf>
    <xf numFmtId="281" fontId="49" fillId="14" borderId="78" applyNumberFormat="0">
      <protection locked="0"/>
    </xf>
    <xf numFmtId="0" fontId="49" fillId="14" borderId="78" applyNumberFormat="0">
      <protection locked="0"/>
    </xf>
    <xf numFmtId="281" fontId="103" fillId="17" borderId="43" applyBorder="0"/>
    <xf numFmtId="0" fontId="103" fillId="17" borderId="43" applyBorder="0"/>
    <xf numFmtId="198" fontId="103" fillId="17" borderId="43" applyBorder="0"/>
    <xf numFmtId="4" fontId="172" fillId="67" borderId="41" applyNumberFormat="0" applyProtection="0">
      <alignment vertical="center"/>
    </xf>
    <xf numFmtId="4" fontId="35" fillId="51" borderId="26" applyNumberFormat="0" applyProtection="0">
      <alignment vertical="center"/>
    </xf>
    <xf numFmtId="4" fontId="35" fillId="13" borderId="41" applyNumberFormat="0" applyProtection="0">
      <alignment vertical="center"/>
    </xf>
    <xf numFmtId="4" fontId="172" fillId="67" borderId="41" applyNumberFormat="0" applyProtection="0">
      <alignment vertical="center"/>
    </xf>
    <xf numFmtId="4" fontId="262" fillId="13" borderId="41" applyNumberFormat="0" applyProtection="0">
      <alignment vertical="center"/>
    </xf>
    <xf numFmtId="4" fontId="172" fillId="67" borderId="41" applyNumberFormat="0" applyProtection="0">
      <alignment vertical="center"/>
    </xf>
    <xf numFmtId="4" fontId="262" fillId="13" borderId="41" applyNumberFormat="0" applyProtection="0">
      <alignment vertical="center"/>
    </xf>
    <xf numFmtId="4" fontId="35" fillId="13" borderId="41" applyNumberFormat="0" applyProtection="0">
      <alignment vertical="center"/>
    </xf>
    <xf numFmtId="4" fontId="262" fillId="13" borderId="41" applyNumberFormat="0" applyProtection="0">
      <alignment vertical="center"/>
    </xf>
    <xf numFmtId="4" fontId="262" fillId="13" borderId="41" applyNumberFormat="0" applyProtection="0">
      <alignment vertical="center"/>
    </xf>
    <xf numFmtId="4" fontId="266" fillId="67" borderId="41" applyNumberFormat="0" applyProtection="0">
      <alignment vertical="center"/>
    </xf>
    <xf numFmtId="4" fontId="104" fillId="13" borderId="41" applyNumberFormat="0" applyProtection="0">
      <alignment vertical="center"/>
    </xf>
    <xf numFmtId="4" fontId="104" fillId="51" borderId="26" applyNumberFormat="0" applyProtection="0">
      <alignment vertical="center"/>
    </xf>
    <xf numFmtId="4" fontId="104" fillId="13" borderId="41" applyNumberFormat="0" applyProtection="0">
      <alignment vertical="center"/>
    </xf>
    <xf numFmtId="4" fontId="266" fillId="67" borderId="41" applyNumberFormat="0" applyProtection="0">
      <alignment vertical="center"/>
    </xf>
    <xf numFmtId="4" fontId="260" fillId="51" borderId="2" applyNumberFormat="0" applyProtection="0">
      <alignment vertical="center"/>
    </xf>
    <xf numFmtId="4" fontId="266" fillId="67" borderId="41" applyNumberFormat="0" applyProtection="0">
      <alignment vertical="center"/>
    </xf>
    <xf numFmtId="4" fontId="260" fillId="51" borderId="2" applyNumberFormat="0" applyProtection="0">
      <alignment vertical="center"/>
    </xf>
    <xf numFmtId="4" fontId="104" fillId="13" borderId="41" applyNumberFormat="0" applyProtection="0">
      <alignment vertical="center"/>
    </xf>
    <xf numFmtId="4" fontId="260" fillId="51" borderId="2" applyNumberFormat="0" applyProtection="0">
      <alignment vertical="center"/>
    </xf>
    <xf numFmtId="4" fontId="260" fillId="51" borderId="2" applyNumberFormat="0" applyProtection="0">
      <alignment vertical="center"/>
    </xf>
    <xf numFmtId="4" fontId="102" fillId="66" borderId="64" applyNumberFormat="0" applyProtection="0">
      <alignment horizontal="left" vertical="center" indent="1"/>
    </xf>
    <xf numFmtId="4" fontId="35" fillId="51" borderId="26" applyNumberFormat="0" applyProtection="0">
      <alignment horizontal="left" vertical="center" indent="1"/>
    </xf>
    <xf numFmtId="4" fontId="35" fillId="13" borderId="41" applyNumberFormat="0" applyProtection="0">
      <alignment horizontal="left" vertical="center" indent="1"/>
    </xf>
    <xf numFmtId="4" fontId="102" fillId="66" borderId="64" applyNumberFormat="0" applyProtection="0">
      <alignment horizontal="left" vertical="center" indent="1"/>
    </xf>
    <xf numFmtId="4" fontId="262" fillId="19" borderId="41" applyNumberFormat="0" applyProtection="0">
      <alignment horizontal="left" vertical="center" indent="1"/>
    </xf>
    <xf numFmtId="4" fontId="102" fillId="66" borderId="64" applyNumberFormat="0" applyProtection="0">
      <alignment horizontal="left" vertical="center" indent="1"/>
    </xf>
    <xf numFmtId="4" fontId="262" fillId="19" borderId="41" applyNumberFormat="0" applyProtection="0">
      <alignment horizontal="left" vertical="center" indent="1"/>
    </xf>
    <xf numFmtId="4" fontId="35" fillId="13" borderId="41" applyNumberFormat="0" applyProtection="0">
      <alignment horizontal="left" vertical="center" indent="1"/>
    </xf>
    <xf numFmtId="4" fontId="262" fillId="19" borderId="41" applyNumberFormat="0" applyProtection="0">
      <alignment horizontal="left" vertical="center" indent="1"/>
    </xf>
    <xf numFmtId="4" fontId="262" fillId="19" borderId="41" applyNumberFormat="0" applyProtection="0">
      <alignment horizontal="left" vertical="center" indent="1"/>
    </xf>
    <xf numFmtId="198" fontId="35" fillId="51" borderId="41" applyNumberFormat="0" applyProtection="0">
      <alignment horizontal="left" vertical="top" indent="1"/>
    </xf>
    <xf numFmtId="0" fontId="35" fillId="51" borderId="41" applyNumberFormat="0" applyProtection="0">
      <alignment horizontal="left" vertical="top" indent="1"/>
    </xf>
    <xf numFmtId="281" fontId="35" fillId="51" borderId="41" applyNumberFormat="0" applyProtection="0">
      <alignment horizontal="left" vertical="top" indent="1"/>
    </xf>
    <xf numFmtId="281" fontId="35" fillId="51" borderId="41" applyNumberFormat="0" applyProtection="0">
      <alignment horizontal="left" vertical="top" indent="1"/>
    </xf>
    <xf numFmtId="0" fontId="35" fillId="13" borderId="41" applyNumberFormat="0" applyProtection="0">
      <alignment horizontal="left" vertical="top" indent="1"/>
    </xf>
    <xf numFmtId="4" fontId="35" fillId="51" borderId="26" applyNumberFormat="0" applyProtection="0">
      <alignment horizontal="left" vertical="center" indent="1"/>
    </xf>
    <xf numFmtId="281" fontId="35" fillId="51" borderId="41" applyNumberFormat="0" applyProtection="0">
      <alignment horizontal="left" vertical="top" indent="1"/>
    </xf>
    <xf numFmtId="198" fontId="262" fillId="13" borderId="41" applyNumberFormat="0" applyProtection="0">
      <alignment horizontal="left" vertical="top" indent="1"/>
    </xf>
    <xf numFmtId="281" fontId="262" fillId="13" borderId="41" applyNumberFormat="0" applyProtection="0">
      <alignment horizontal="left" vertical="top" indent="1"/>
    </xf>
    <xf numFmtId="0" fontId="262" fillId="13" borderId="41" applyNumberFormat="0" applyProtection="0">
      <alignment horizontal="left" vertical="top" indent="1"/>
    </xf>
    <xf numFmtId="281" fontId="35" fillId="51" borderId="41" applyNumberFormat="0" applyProtection="0">
      <alignment horizontal="left" vertical="top" indent="1"/>
    </xf>
    <xf numFmtId="0" fontId="262" fillId="13" borderId="41" applyNumberFormat="0" applyProtection="0">
      <alignment horizontal="left" vertical="top" indent="1"/>
    </xf>
    <xf numFmtId="281" fontId="262" fillId="13" borderId="41" applyNumberFormat="0" applyProtection="0">
      <alignment horizontal="left" vertical="top" indent="1"/>
    </xf>
    <xf numFmtId="0" fontId="35" fillId="51" borderId="41" applyNumberFormat="0" applyProtection="0">
      <alignment horizontal="left" vertical="top" indent="1"/>
    </xf>
    <xf numFmtId="0" fontId="35" fillId="13" borderId="41" applyNumberFormat="0" applyProtection="0">
      <alignment horizontal="left" vertical="top" indent="1"/>
    </xf>
    <xf numFmtId="281" fontId="35" fillId="13" borderId="41" applyNumberFormat="0" applyProtection="0">
      <alignment horizontal="left" vertical="top" indent="1"/>
    </xf>
    <xf numFmtId="281" fontId="35" fillId="51" borderId="41" applyNumberFormat="0" applyProtection="0">
      <alignment horizontal="left" vertical="top" indent="1"/>
    </xf>
    <xf numFmtId="198" fontId="35" fillId="51" borderId="41" applyNumberFormat="0" applyProtection="0">
      <alignment horizontal="left" vertical="top" indent="1"/>
    </xf>
    <xf numFmtId="281" fontId="262" fillId="13" borderId="41" applyNumberFormat="0" applyProtection="0">
      <alignment horizontal="left" vertical="top" indent="1"/>
    </xf>
    <xf numFmtId="281" fontId="262" fillId="13" borderId="41" applyNumberFormat="0" applyProtection="0">
      <alignment horizontal="left" vertical="top" indent="1"/>
    </xf>
    <xf numFmtId="0" fontId="262" fillId="13" borderId="41" applyNumberFormat="0" applyProtection="0">
      <alignment horizontal="left" vertical="top" indent="1"/>
    </xf>
    <xf numFmtId="4" fontId="172" fillId="67" borderId="41" applyNumberFormat="0" applyProtection="0">
      <alignment horizontal="right" vertical="center"/>
    </xf>
    <xf numFmtId="4" fontId="35" fillId="90" borderId="26" applyNumberFormat="0" applyProtection="0">
      <alignment horizontal="right" vertical="center"/>
    </xf>
    <xf numFmtId="4" fontId="35" fillId="42" borderId="41" applyNumberFormat="0" applyProtection="0">
      <alignment horizontal="right" vertical="center"/>
    </xf>
    <xf numFmtId="4" fontId="35" fillId="42" borderId="41" applyNumberFormat="0" applyProtection="0">
      <alignment horizontal="right" vertical="center"/>
    </xf>
    <xf numFmtId="4" fontId="66" fillId="0" borderId="66" applyNumberFormat="0" applyProtection="0">
      <alignment horizontal="right" vertical="center"/>
    </xf>
    <xf numFmtId="4" fontId="66" fillId="0" borderId="66" applyNumberFormat="0" applyProtection="0">
      <alignment horizontal="right" vertical="center"/>
    </xf>
    <xf numFmtId="4" fontId="266" fillId="67" borderId="41" applyNumberFormat="0" applyProtection="0">
      <alignment horizontal="right" vertical="center"/>
    </xf>
    <xf numFmtId="4" fontId="260" fillId="2" borderId="66" applyNumberFormat="0" applyProtection="0">
      <alignment horizontal="right" vertical="center"/>
    </xf>
    <xf numFmtId="4" fontId="104" fillId="42" borderId="41" applyNumberFormat="0" applyProtection="0">
      <alignment horizontal="right" vertical="center"/>
    </xf>
    <xf numFmtId="4" fontId="104" fillId="42" borderId="41" applyNumberFormat="0" applyProtection="0">
      <alignment horizontal="right" vertical="center"/>
    </xf>
    <xf numFmtId="4" fontId="260" fillId="2" borderId="66" applyNumberFormat="0" applyProtection="0">
      <alignment horizontal="right" vertical="center"/>
    </xf>
    <xf numFmtId="4" fontId="104" fillId="42" borderId="41" applyNumberFormat="0" applyProtection="0">
      <alignment horizontal="right" vertical="center"/>
    </xf>
    <xf numFmtId="4" fontId="260" fillId="2" borderId="66" applyNumberFormat="0" applyProtection="0">
      <alignment horizontal="right" vertical="center"/>
    </xf>
    <xf numFmtId="4" fontId="260" fillId="2" borderId="66" applyNumberFormat="0" applyProtection="0">
      <alignment horizontal="right" vertical="center"/>
    </xf>
    <xf numFmtId="4" fontId="35" fillId="11" borderId="41" applyNumberFormat="0" applyProtection="0">
      <alignment horizontal="left" vertical="center" indent="1"/>
    </xf>
    <xf numFmtId="0" fontId="4" fillId="118" borderId="26" applyNumberFormat="0" applyProtection="0">
      <alignment horizontal="left" vertical="center" indent="1"/>
    </xf>
    <xf numFmtId="281" fontId="4" fillId="118" borderId="26" applyNumberFormat="0" applyProtection="0">
      <alignment horizontal="left" vertical="center" indent="1"/>
    </xf>
    <xf numFmtId="281" fontId="4" fillId="118" borderId="26" applyNumberFormat="0" applyProtection="0">
      <alignment horizontal="left" vertical="center" indent="1"/>
    </xf>
    <xf numFmtId="4" fontId="66" fillId="33" borderId="66" applyNumberFormat="0" applyProtection="0">
      <alignment horizontal="left" vertical="center" indent="1"/>
    </xf>
    <xf numFmtId="4" fontId="66" fillId="33" borderId="66" applyNumberFormat="0" applyProtection="0">
      <alignment horizontal="left" vertical="center" indent="1"/>
    </xf>
    <xf numFmtId="4" fontId="66" fillId="33" borderId="66" applyNumberFormat="0" applyProtection="0">
      <alignment horizontal="left" vertical="center" indent="1"/>
    </xf>
    <xf numFmtId="0" fontId="4" fillId="118" borderId="26" applyNumberFormat="0" applyProtection="0">
      <alignment horizontal="left" vertical="center" indent="1"/>
    </xf>
    <xf numFmtId="281" fontId="4" fillId="118" borderId="26" applyNumberFormat="0" applyProtection="0">
      <alignment horizontal="left" vertical="center" indent="1"/>
    </xf>
    <xf numFmtId="281" fontId="35" fillId="61" borderId="41" applyNumberFormat="0" applyProtection="0">
      <alignment horizontal="left" vertical="top" indent="1"/>
    </xf>
    <xf numFmtId="0" fontId="35" fillId="11" borderId="41" applyNumberFormat="0" applyProtection="0">
      <alignment horizontal="left" vertical="top" indent="1"/>
    </xf>
    <xf numFmtId="198" fontId="35" fillId="61" borderId="41" applyNumberFormat="0" applyProtection="0">
      <alignment horizontal="left" vertical="top" indent="1"/>
    </xf>
    <xf numFmtId="0" fontId="35" fillId="61" borderId="41" applyNumberFormat="0" applyProtection="0">
      <alignment horizontal="left" vertical="top" indent="1"/>
    </xf>
    <xf numFmtId="281" fontId="35" fillId="61" borderId="41" applyNumberFormat="0" applyProtection="0">
      <alignment horizontal="left" vertical="top" indent="1"/>
    </xf>
    <xf numFmtId="281" fontId="27" fillId="118" borderId="26" applyNumberFormat="0" applyProtection="0">
      <alignment horizontal="left" vertical="center" indent="1"/>
    </xf>
    <xf numFmtId="281" fontId="35" fillId="61" borderId="41" applyNumberFormat="0" applyProtection="0">
      <alignment horizontal="left" vertical="top" indent="1"/>
    </xf>
    <xf numFmtId="198" fontId="262" fillId="11" borderId="41" applyNumberFormat="0" applyProtection="0">
      <alignment horizontal="left" vertical="top" indent="1"/>
    </xf>
    <xf numFmtId="0" fontId="262" fillId="11" borderId="41" applyNumberFormat="0" applyProtection="0">
      <alignment horizontal="left" vertical="top" indent="1"/>
    </xf>
    <xf numFmtId="281" fontId="35" fillId="61" borderId="41" applyNumberFormat="0" applyProtection="0">
      <alignment horizontal="left" vertical="top" indent="1"/>
    </xf>
    <xf numFmtId="0" fontId="262" fillId="11" borderId="41" applyNumberFormat="0" applyProtection="0">
      <alignment horizontal="left" vertical="top" indent="1"/>
    </xf>
    <xf numFmtId="281" fontId="262" fillId="11" borderId="41" applyNumberFormat="0" applyProtection="0">
      <alignment horizontal="left" vertical="top" indent="1"/>
    </xf>
    <xf numFmtId="281" fontId="35" fillId="11" borderId="41" applyNumberFormat="0" applyProtection="0">
      <alignment horizontal="left" vertical="top" indent="1"/>
    </xf>
    <xf numFmtId="0" fontId="262" fillId="11" borderId="41" applyNumberFormat="0" applyProtection="0">
      <alignment horizontal="left" vertical="top" indent="1"/>
    </xf>
    <xf numFmtId="281" fontId="262" fillId="11" borderId="41" applyNumberFormat="0" applyProtection="0">
      <alignment horizontal="left" vertical="top" indent="1"/>
    </xf>
    <xf numFmtId="4" fontId="105" fillId="68" borderId="0" applyNumberFormat="0" applyProtection="0">
      <alignment horizontal="left" vertical="center" indent="1"/>
    </xf>
    <xf numFmtId="281" fontId="354" fillId="0" borderId="0" applyNumberFormat="0" applyProtection="0"/>
    <xf numFmtId="0" fontId="354" fillId="0" borderId="0" applyNumberFormat="0" applyProtection="0"/>
    <xf numFmtId="4" fontId="105" fillId="61" borderId="64" applyNumberFormat="0" applyProtection="0">
      <alignment horizontal="left" vertical="center" indent="1"/>
    </xf>
    <xf numFmtId="4" fontId="263" fillId="68" borderId="15" applyNumberFormat="0" applyProtection="0">
      <alignment horizontal="left" vertical="center" indent="1"/>
    </xf>
    <xf numFmtId="4" fontId="105" fillId="61" borderId="64" applyNumberFormat="0" applyProtection="0">
      <alignment horizontal="left" vertical="center" indent="1"/>
    </xf>
    <xf numFmtId="281" fontId="66" fillId="69" borderId="2"/>
    <xf numFmtId="0" fontId="66" fillId="69" borderId="2"/>
    <xf numFmtId="198" fontId="66" fillId="69" borderId="2"/>
    <xf numFmtId="4" fontId="270" fillId="67" borderId="41" applyNumberFormat="0" applyProtection="0">
      <alignment horizontal="right" vertical="center"/>
    </xf>
    <xf numFmtId="4" fontId="264" fillId="14" borderId="66" applyNumberFormat="0" applyProtection="0">
      <alignment horizontal="right" vertical="center"/>
    </xf>
    <xf numFmtId="4" fontId="106" fillId="42" borderId="41" applyNumberFormat="0" applyProtection="0">
      <alignment horizontal="right" vertical="center"/>
    </xf>
    <xf numFmtId="4" fontId="106" fillId="42" borderId="41" applyNumberFormat="0" applyProtection="0">
      <alignment horizontal="right" vertical="center"/>
    </xf>
    <xf numFmtId="4" fontId="264" fillId="14" borderId="66" applyNumberFormat="0" applyProtection="0">
      <alignment horizontal="right" vertical="center"/>
    </xf>
    <xf numFmtId="4" fontId="264" fillId="14" borderId="66" applyNumberFormat="0" applyProtection="0">
      <alignment horizontal="right" vertical="center"/>
    </xf>
    <xf numFmtId="281" fontId="107" fillId="70" borderId="0"/>
    <xf numFmtId="281" fontId="108" fillId="70" borderId="0"/>
    <xf numFmtId="281" fontId="109" fillId="70" borderId="44"/>
    <xf numFmtId="198" fontId="109" fillId="70" borderId="44"/>
    <xf numFmtId="281" fontId="109" fillId="70" borderId="0"/>
    <xf numFmtId="198" fontId="109" fillId="70" borderId="0"/>
    <xf numFmtId="281" fontId="107" fillId="2" borderId="44">
      <protection locked="0"/>
    </xf>
    <xf numFmtId="281" fontId="107" fillId="70" borderId="0"/>
    <xf numFmtId="281" fontId="92" fillId="57" borderId="0" applyNumberFormat="0" applyBorder="0" applyAlignment="0" applyProtection="0"/>
    <xf numFmtId="198" fontId="92" fillId="57" borderId="0" applyNumberFormat="0" applyBorder="0" applyAlignment="0" applyProtection="0"/>
    <xf numFmtId="281" fontId="92" fillId="57" borderId="0" applyNumberFormat="0" applyBorder="0" applyAlignment="0" applyProtection="0"/>
    <xf numFmtId="0" fontId="352" fillId="164" borderId="0" applyNumberFormat="0" applyBorder="0" applyAlignment="0" applyProtection="0"/>
    <xf numFmtId="281" fontId="111" fillId="0" borderId="0" applyNumberFormat="0" applyFill="0" applyBorder="0" applyAlignment="0" applyProtection="0"/>
    <xf numFmtId="198" fontId="111" fillId="0" borderId="0" applyNumberFormat="0" applyFill="0" applyBorder="0" applyAlignment="0" applyProtection="0"/>
    <xf numFmtId="281" fontId="29" fillId="16" borderId="0" applyNumberFormat="0" applyBorder="0" applyAlignment="0" applyProtection="0"/>
    <xf numFmtId="281" fontId="98" fillId="0" borderId="53" applyNumberFormat="0" applyFill="0" applyAlignment="0" applyProtection="0"/>
    <xf numFmtId="281"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198" fontId="4" fillId="0" borderId="0"/>
    <xf numFmtId="281" fontId="4" fillId="0" borderId="0"/>
    <xf numFmtId="281" fontId="4" fillId="0" borderId="0"/>
    <xf numFmtId="281" fontId="4" fillId="0" borderId="0"/>
    <xf numFmtId="0" fontId="27" fillId="0" borderId="0"/>
    <xf numFmtId="281" fontId="27" fillId="0" borderId="0"/>
    <xf numFmtId="281" fontId="4" fillId="0" borderId="0"/>
    <xf numFmtId="198"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281" fontId="175" fillId="0" borderId="0"/>
    <xf numFmtId="281" fontId="175" fillId="0" borderId="0"/>
    <xf numFmtId="281" fontId="4" fillId="0" borderId="0"/>
    <xf numFmtId="281" fontId="4" fillId="0" borderId="0"/>
    <xf numFmtId="281" fontId="4" fillId="0" borderId="0"/>
    <xf numFmtId="281" fontId="4" fillId="0" borderId="0"/>
    <xf numFmtId="281" fontId="4" fillId="0" borderId="0"/>
    <xf numFmtId="0" fontId="175" fillId="0" borderId="0"/>
    <xf numFmtId="281" fontId="175" fillId="0" borderId="0"/>
    <xf numFmtId="281" fontId="4" fillId="0" borderId="0"/>
    <xf numFmtId="0" fontId="4" fillId="0" borderId="0"/>
    <xf numFmtId="281" fontId="6" fillId="159" borderId="89" applyNumberFormat="0" applyProtection="0">
      <alignment horizontal="center" wrapText="1"/>
    </xf>
    <xf numFmtId="0" fontId="6" fillId="159" borderId="89" applyNumberFormat="0" applyProtection="0">
      <alignment horizontal="center" wrapText="1"/>
    </xf>
    <xf numFmtId="281" fontId="6" fillId="159" borderId="90" applyNumberFormat="0" applyAlignment="0" applyProtection="0">
      <alignment wrapText="1"/>
    </xf>
    <xf numFmtId="0" fontId="6" fillId="159" borderId="90" applyNumberFormat="0" applyAlignment="0" applyProtection="0">
      <alignment wrapText="1"/>
    </xf>
    <xf numFmtId="281" fontId="161" fillId="0" borderId="0" applyNumberFormat="0" applyFill="0" applyBorder="0">
      <alignment horizontal="left" wrapText="1"/>
    </xf>
    <xf numFmtId="281" fontId="6" fillId="0" borderId="0" applyNumberFormat="0" applyFill="0" applyBorder="0">
      <alignment horizontal="center" wrapText="1"/>
    </xf>
    <xf numFmtId="281" fontId="6" fillId="0" borderId="0" applyNumberFormat="0" applyFill="0" applyBorder="0">
      <alignment horizontal="center" wrapText="1"/>
    </xf>
    <xf numFmtId="281" fontId="4" fillId="0" borderId="0" applyNumberFormat="0" applyFont="0" applyAlignment="0" applyProtection="0"/>
    <xf numFmtId="281" fontId="4" fillId="0" borderId="0" applyNumberFormat="0" applyFont="0" applyAlignment="0" applyProtection="0"/>
    <xf numFmtId="281" fontId="37" fillId="19" borderId="5" applyNumberFormat="0" applyAlignment="0" applyProtection="0"/>
    <xf numFmtId="198" fontId="37" fillId="19" borderId="5" applyNumberFormat="0" applyAlignment="0" applyProtection="0"/>
    <xf numFmtId="281" fontId="37" fillId="19" borderId="5" applyNumberFormat="0" applyAlignment="0" applyProtection="0"/>
    <xf numFmtId="0" fontId="338" fillId="166" borderId="101" applyNumberFormat="0" applyAlignment="0" applyProtection="0"/>
    <xf numFmtId="9" fontId="4" fillId="0" borderId="0" applyFont="0" applyFill="0" applyBorder="0" applyAlignment="0" applyProtection="0"/>
    <xf numFmtId="9" fontId="3" fillId="0" borderId="0" applyFont="0" applyFill="0" applyBorder="0" applyAlignment="0" applyProtection="0"/>
    <xf numFmtId="9" fontId="124" fillId="0" borderId="0" applyFont="0" applyFill="0" applyBorder="0" applyAlignment="0" applyProtection="0"/>
    <xf numFmtId="0" fontId="5" fillId="49" borderId="81" applyNumberFormat="0" applyAlignment="0" applyProtection="0"/>
    <xf numFmtId="9" fontId="24" fillId="0" borderId="0" applyFont="0" applyFill="0" applyBorder="0" applyAlignment="0" applyProtection="0"/>
    <xf numFmtId="9" fontId="21" fillId="0" borderId="0" applyFont="0" applyFill="0" applyBorder="0" applyAlignment="0" applyProtection="0"/>
    <xf numFmtId="0" fontId="216" fillId="0" borderId="15"/>
    <xf numFmtId="281" fontId="126" fillId="3" borderId="8">
      <alignment horizontal="center"/>
    </xf>
    <xf numFmtId="0" fontId="126" fillId="3" borderId="8">
      <alignment horizontal="center"/>
    </xf>
    <xf numFmtId="198" fontId="302" fillId="0" borderId="0" applyNumberFormat="0" applyFill="0" applyBorder="0" applyAlignment="0" applyProtection="0"/>
    <xf numFmtId="281" fontId="302" fillId="0" borderId="0" applyNumberFormat="0" applyFill="0" applyBorder="0" applyAlignment="0" applyProtection="0"/>
    <xf numFmtId="281" fontId="302" fillId="0" borderId="0" applyNumberFormat="0" applyFill="0" applyBorder="0" applyAlignment="0" applyProtection="0"/>
    <xf numFmtId="281" fontId="59" fillId="0" borderId="0" applyNumberFormat="0" applyFill="0" applyBorder="0" applyAlignment="0" applyProtection="0"/>
    <xf numFmtId="281" fontId="59" fillId="0" borderId="0" applyNumberFormat="0" applyFill="0" applyBorder="0" applyAlignment="0" applyProtection="0"/>
    <xf numFmtId="281" fontId="60" fillId="0" borderId="0" applyNumberFormat="0" applyFill="0" applyBorder="0" applyAlignment="0" applyProtection="0"/>
    <xf numFmtId="281" fontId="60" fillId="0" borderId="0" applyNumberFormat="0" applyFill="0" applyBorder="0" applyAlignment="0" applyProtection="0"/>
    <xf numFmtId="281" fontId="4" fillId="0" borderId="0" applyNumberFormat="0">
      <alignment wrapText="1"/>
    </xf>
    <xf numFmtId="0" fontId="4" fillId="0" borderId="0" applyNumberFormat="0">
      <alignment wrapText="1"/>
    </xf>
    <xf numFmtId="281" fontId="4" fillId="0" borderId="0" applyNumberFormat="0">
      <alignment wrapText="1"/>
    </xf>
    <xf numFmtId="281" fontId="4" fillId="0" borderId="0" applyNumberFormat="0">
      <alignment wrapText="1"/>
    </xf>
    <xf numFmtId="198" fontId="4" fillId="0" borderId="0" applyNumberFormat="0">
      <alignment wrapText="1"/>
    </xf>
    <xf numFmtId="0" fontId="4" fillId="0" borderId="0" applyNumberFormat="0">
      <alignment wrapText="1"/>
    </xf>
    <xf numFmtId="281" fontId="4" fillId="0" borderId="0" applyNumberFormat="0">
      <alignment wrapText="1"/>
    </xf>
    <xf numFmtId="281" fontId="4" fillId="0" borderId="0" applyNumberFormat="0">
      <alignment wrapText="1"/>
    </xf>
    <xf numFmtId="0" fontId="4" fillId="0" borderId="0" applyNumberFormat="0">
      <alignment wrapText="1"/>
    </xf>
    <xf numFmtId="281" fontId="4" fillId="0" borderId="0" applyNumberFormat="0">
      <alignment wrapText="1"/>
    </xf>
    <xf numFmtId="281" fontId="4" fillId="0" borderId="0" applyNumberFormat="0">
      <alignment wrapText="1"/>
    </xf>
    <xf numFmtId="281" fontId="60" fillId="0" borderId="0" applyNumberFormat="0" applyFill="0" applyBorder="0" applyAlignment="0" applyProtection="0"/>
    <xf numFmtId="0" fontId="169" fillId="0" borderId="0" applyNumberFormat="0" applyFill="0" applyBorder="0" applyAlignment="0" applyProtection="0"/>
    <xf numFmtId="281" fontId="169" fillId="0" borderId="0" applyNumberFormat="0" applyFill="0" applyBorder="0" applyAlignment="0" applyProtection="0"/>
    <xf numFmtId="281" fontId="169" fillId="0" borderId="0" applyNumberFormat="0" applyFill="0" applyBorder="0" applyAlignment="0" applyProtection="0"/>
    <xf numFmtId="281" fontId="130" fillId="0" borderId="0" applyNumberFormat="0" applyFill="0" applyBorder="0" applyAlignment="0" applyProtection="0"/>
    <xf numFmtId="0" fontId="130" fillId="0" borderId="0" applyNumberFormat="0" applyFill="0" applyBorder="0" applyAlignment="0" applyProtection="0"/>
    <xf numFmtId="281" fontId="169" fillId="0" borderId="0" applyNumberFormat="0" applyFill="0" applyBorder="0" applyAlignment="0" applyProtection="0"/>
    <xf numFmtId="281" fontId="169" fillId="0" borderId="0" applyNumberFormat="0" applyFill="0" applyBorder="0" applyAlignment="0" applyProtection="0"/>
    <xf numFmtId="281" fontId="236" fillId="19" borderId="3"/>
    <xf numFmtId="0" fontId="313" fillId="0" borderId="69">
      <protection locked="0"/>
    </xf>
    <xf numFmtId="281" fontId="313" fillId="0" borderId="69">
      <protection locked="0"/>
    </xf>
    <xf numFmtId="281" fontId="313" fillId="0" borderId="69">
      <protection locked="0"/>
    </xf>
    <xf numFmtId="0" fontId="53" fillId="0" borderId="58" applyNumberFormat="0" applyFill="0" applyAlignment="0" applyProtection="0"/>
    <xf numFmtId="281" fontId="53" fillId="0" borderId="58" applyNumberFormat="0" applyFill="0" applyAlignment="0" applyProtection="0"/>
    <xf numFmtId="281" fontId="53" fillId="0" borderId="58" applyNumberFormat="0" applyFill="0" applyAlignment="0" applyProtection="0"/>
    <xf numFmtId="281" fontId="313" fillId="0" borderId="69">
      <protection locked="0"/>
    </xf>
    <xf numFmtId="0" fontId="313" fillId="0" borderId="69">
      <protection locked="0"/>
    </xf>
    <xf numFmtId="0" fontId="313" fillId="0" borderId="69">
      <protection locked="0"/>
    </xf>
    <xf numFmtId="281" fontId="313" fillId="0" borderId="69">
      <protection locked="0"/>
    </xf>
    <xf numFmtId="281" fontId="313" fillId="0" borderId="69">
      <protection locked="0"/>
    </xf>
    <xf numFmtId="0" fontId="313" fillId="0" borderId="69">
      <protection locked="0"/>
    </xf>
    <xf numFmtId="0" fontId="313" fillId="0" borderId="69">
      <protection locked="0"/>
    </xf>
    <xf numFmtId="281" fontId="313" fillId="0" borderId="69">
      <protection locked="0"/>
    </xf>
    <xf numFmtId="281" fontId="313" fillId="0" borderId="69">
      <protection locked="0"/>
    </xf>
    <xf numFmtId="0" fontId="313" fillId="0" borderId="69">
      <protection locked="0"/>
    </xf>
    <xf numFmtId="281" fontId="313" fillId="0" borderId="69">
      <protection locked="0"/>
    </xf>
    <xf numFmtId="0" fontId="313" fillId="0" borderId="69">
      <protection locked="0"/>
    </xf>
    <xf numFmtId="281" fontId="313" fillId="0" borderId="69">
      <protection locked="0"/>
    </xf>
    <xf numFmtId="281" fontId="53" fillId="0" borderId="58" applyNumberFormat="0" applyFill="0" applyAlignment="0" applyProtection="0"/>
    <xf numFmtId="198" fontId="53" fillId="0" borderId="58" applyNumberFormat="0" applyFill="0" applyAlignment="0" applyProtection="0"/>
    <xf numFmtId="0" fontId="313" fillId="0" borderId="69">
      <protection locked="0"/>
    </xf>
    <xf numFmtId="281" fontId="313" fillId="0" borderId="69">
      <protection locked="0"/>
    </xf>
    <xf numFmtId="281" fontId="237" fillId="0" borderId="69">
      <protection locked="0"/>
    </xf>
    <xf numFmtId="281" fontId="98" fillId="0" borderId="53" applyNumberFormat="0" applyFill="0" applyAlignment="0" applyProtection="0"/>
    <xf numFmtId="0" fontId="313" fillId="0" borderId="69">
      <protection locked="0"/>
    </xf>
    <xf numFmtId="281" fontId="313" fillId="0" borderId="69">
      <protection locked="0"/>
    </xf>
    <xf numFmtId="281" fontId="98" fillId="0" borderId="53" applyNumberFormat="0" applyFill="0" applyAlignment="0" applyProtection="0"/>
    <xf numFmtId="0" fontId="98" fillId="0" borderId="53" applyNumberFormat="0" applyFill="0" applyAlignment="0" applyProtection="0"/>
    <xf numFmtId="0" fontId="237" fillId="0" borderId="69">
      <protection locked="0"/>
    </xf>
    <xf numFmtId="281" fontId="237" fillId="0" borderId="69">
      <protection locked="0"/>
    </xf>
    <xf numFmtId="0" fontId="98" fillId="0" borderId="53" applyNumberFormat="0" applyFill="0" applyAlignment="0" applyProtection="0"/>
    <xf numFmtId="281" fontId="98" fillId="0" borderId="53" applyNumberFormat="0" applyFill="0" applyAlignment="0" applyProtection="0"/>
    <xf numFmtId="0" fontId="313" fillId="0" borderId="69">
      <protection locked="0"/>
    </xf>
    <xf numFmtId="281" fontId="313" fillId="0" borderId="69">
      <protection locked="0"/>
    </xf>
    <xf numFmtId="0" fontId="313" fillId="0" borderId="69">
      <protection locked="0"/>
    </xf>
    <xf numFmtId="281" fontId="313" fillId="0" borderId="69">
      <protection locked="0"/>
    </xf>
    <xf numFmtId="0" fontId="313" fillId="0" borderId="69">
      <protection locked="0"/>
    </xf>
    <xf numFmtId="281" fontId="313" fillId="0" borderId="69">
      <protection locked="0"/>
    </xf>
    <xf numFmtId="0" fontId="313" fillId="0" borderId="69">
      <protection locked="0"/>
    </xf>
    <xf numFmtId="281" fontId="313" fillId="0" borderId="69">
      <protection locked="0"/>
    </xf>
    <xf numFmtId="0" fontId="313" fillId="0" borderId="69">
      <protection locked="0"/>
    </xf>
    <xf numFmtId="281" fontId="313" fillId="0" borderId="69">
      <protection locked="0"/>
    </xf>
    <xf numFmtId="0" fontId="237" fillId="0" borderId="69">
      <protection locked="0"/>
    </xf>
    <xf numFmtId="281" fontId="313" fillId="0" borderId="69">
      <protection locked="0"/>
    </xf>
    <xf numFmtId="281" fontId="313" fillId="0" borderId="69">
      <protection locked="0"/>
    </xf>
    <xf numFmtId="0" fontId="313" fillId="0" borderId="69">
      <protection locked="0"/>
    </xf>
    <xf numFmtId="281" fontId="237" fillId="0" borderId="69">
      <protection locked="0"/>
    </xf>
    <xf numFmtId="281" fontId="313" fillId="0" borderId="69">
      <protection locked="0"/>
    </xf>
    <xf numFmtId="0" fontId="237" fillId="0" borderId="69">
      <protection locked="0"/>
    </xf>
    <xf numFmtId="281" fontId="237" fillId="0" borderId="69">
      <protection locked="0"/>
    </xf>
    <xf numFmtId="281" fontId="313" fillId="0" borderId="69">
      <protection locked="0"/>
    </xf>
    <xf numFmtId="0" fontId="237" fillId="0" borderId="69">
      <protection locked="0"/>
    </xf>
    <xf numFmtId="281" fontId="237" fillId="0" borderId="69">
      <protection locked="0"/>
    </xf>
    <xf numFmtId="281" fontId="313" fillId="0" borderId="69">
      <protection locked="0"/>
    </xf>
    <xf numFmtId="281" fontId="313" fillId="0" borderId="69">
      <protection locked="0"/>
    </xf>
    <xf numFmtId="281" fontId="313" fillId="0" borderId="69">
      <protection locked="0"/>
    </xf>
    <xf numFmtId="281" fontId="313" fillId="0" borderId="69">
      <protection locked="0"/>
    </xf>
    <xf numFmtId="0" fontId="237" fillId="0" borderId="69">
      <protection locked="0"/>
    </xf>
    <xf numFmtId="281" fontId="237" fillId="0" borderId="69">
      <protection locked="0"/>
    </xf>
    <xf numFmtId="281" fontId="98" fillId="0" borderId="53" applyNumberFormat="0" applyFill="0" applyAlignment="0" applyProtection="0"/>
    <xf numFmtId="0" fontId="313" fillId="0" borderId="69">
      <protection locked="0"/>
    </xf>
    <xf numFmtId="281" fontId="313" fillId="0" borderId="69">
      <protection locked="0"/>
    </xf>
    <xf numFmtId="281" fontId="98" fillId="0" borderId="53" applyNumberFormat="0" applyFill="0" applyAlignment="0" applyProtection="0"/>
    <xf numFmtId="0" fontId="53" fillId="0" borderId="58" applyNumberFormat="0" applyFill="0" applyAlignment="0" applyProtection="0"/>
    <xf numFmtId="0" fontId="98" fillId="0" borderId="53" applyNumberFormat="0" applyFill="0" applyAlignment="0" applyProtection="0"/>
    <xf numFmtId="281" fontId="53" fillId="0" borderId="58" applyNumberFormat="0" applyFill="0" applyAlignment="0" applyProtection="0"/>
    <xf numFmtId="0" fontId="98" fillId="0" borderId="53" applyNumberFormat="0" applyFill="0" applyAlignment="0" applyProtection="0"/>
    <xf numFmtId="281" fontId="98" fillId="0" borderId="53" applyNumberFormat="0" applyFill="0" applyAlignment="0" applyProtection="0"/>
    <xf numFmtId="0" fontId="313" fillId="0" borderId="69">
      <protection locked="0"/>
    </xf>
    <xf numFmtId="281" fontId="313" fillId="0" borderId="69">
      <protection locked="0"/>
    </xf>
    <xf numFmtId="0" fontId="53" fillId="0" borderId="58" applyNumberFormat="0" applyFill="0" applyAlignment="0" applyProtection="0"/>
    <xf numFmtId="281" fontId="53" fillId="0" borderId="58" applyNumberFormat="0" applyFill="0" applyAlignment="0" applyProtection="0"/>
    <xf numFmtId="281" fontId="53" fillId="0" borderId="58" applyNumberFormat="0" applyFill="0" applyAlignment="0" applyProtection="0"/>
    <xf numFmtId="0" fontId="53" fillId="0" borderId="58" applyNumberFormat="0" applyFill="0" applyAlignment="0" applyProtection="0"/>
    <xf numFmtId="281" fontId="98" fillId="0" borderId="53" applyNumberFormat="0" applyFill="0" applyAlignment="0" applyProtection="0"/>
    <xf numFmtId="0" fontId="313" fillId="0" borderId="69">
      <protection locked="0"/>
    </xf>
    <xf numFmtId="281" fontId="313" fillId="0" borderId="69">
      <protection locked="0"/>
    </xf>
    <xf numFmtId="281" fontId="98" fillId="0" borderId="53" applyNumberFormat="0" applyFill="0" applyAlignment="0" applyProtection="0"/>
    <xf numFmtId="0" fontId="53" fillId="0" borderId="58" applyNumberFormat="0" applyFill="0" applyAlignment="0" applyProtection="0"/>
    <xf numFmtId="0" fontId="98" fillId="0" borderId="53" applyNumberFormat="0" applyFill="0" applyAlignment="0" applyProtection="0"/>
    <xf numFmtId="281" fontId="98" fillId="0" borderId="53" applyNumberFormat="0" applyFill="0" applyAlignment="0" applyProtection="0"/>
    <xf numFmtId="0" fontId="53" fillId="0" borderId="58" applyNumberFormat="0" applyFill="0" applyAlignment="0" applyProtection="0"/>
    <xf numFmtId="281" fontId="237" fillId="0" borderId="69">
      <protection locked="0"/>
    </xf>
    <xf numFmtId="281" fontId="237" fillId="0" borderId="69">
      <protection locked="0"/>
    </xf>
    <xf numFmtId="281" fontId="98" fillId="0" borderId="53" applyNumberFormat="0" applyFill="0" applyAlignment="0" applyProtection="0"/>
    <xf numFmtId="0" fontId="313" fillId="0" borderId="69">
      <protection locked="0"/>
    </xf>
    <xf numFmtId="281" fontId="313" fillId="0" borderId="69">
      <protection locked="0"/>
    </xf>
    <xf numFmtId="281" fontId="313" fillId="0" borderId="69">
      <protection locked="0"/>
    </xf>
    <xf numFmtId="0" fontId="225" fillId="0" borderId="15"/>
    <xf numFmtId="281" fontId="98" fillId="0" borderId="53" applyNumberFormat="0" applyFill="0" applyAlignment="0" applyProtection="0"/>
    <xf numFmtId="281" fontId="98" fillId="0" borderId="53" applyNumberFormat="0" applyFill="0" applyAlignment="0" applyProtection="0"/>
    <xf numFmtId="281" fontId="98" fillId="0" borderId="53" applyNumberFormat="0" applyFill="0" applyAlignment="0" applyProtection="0"/>
    <xf numFmtId="281" fontId="75" fillId="3" borderId="8"/>
    <xf numFmtId="0" fontId="75" fillId="3" borderId="8"/>
    <xf numFmtId="281" fontId="31" fillId="20" borderId="5" applyNumberFormat="0" applyAlignment="0" applyProtection="0"/>
    <xf numFmtId="281" fontId="31" fillId="20" borderId="5" applyNumberFormat="0" applyAlignment="0" applyProtection="0"/>
    <xf numFmtId="281" fontId="183" fillId="92" borderId="65" applyNumberFormat="0" applyAlignment="0"/>
    <xf numFmtId="0" fontId="183" fillId="92" borderId="65" applyNumberFormat="0" applyAlignment="0"/>
    <xf numFmtId="281" fontId="183" fillId="92" borderId="65" applyNumberFormat="0" applyAlignment="0"/>
    <xf numFmtId="281" fontId="183" fillId="92" borderId="65" applyNumberFormat="0" applyAlignment="0"/>
    <xf numFmtId="281" fontId="184" fillId="93" borderId="65" applyNumberFormat="0" applyFont="0" applyAlignment="0"/>
    <xf numFmtId="0" fontId="184" fillId="93" borderId="65" applyNumberFormat="0" applyFont="0" applyAlignment="0"/>
    <xf numFmtId="281" fontId="184" fillId="93" borderId="65" applyNumberFormat="0" applyFont="0" applyAlignment="0"/>
    <xf numFmtId="281" fontId="184" fillId="93" borderId="65" applyNumberFormat="0" applyFont="0" applyAlignment="0"/>
    <xf numFmtId="281" fontId="185" fillId="3" borderId="0" applyNumberFormat="0" applyFont="0" applyAlignment="0"/>
    <xf numFmtId="281" fontId="185" fillId="3" borderId="0" applyNumberFormat="0" applyFont="0" applyAlignment="0"/>
    <xf numFmtId="296" fontId="4" fillId="0" borderId="0" applyFont="0" applyFill="0" applyBorder="0" applyAlignment="0" applyProtection="0"/>
    <xf numFmtId="281" fontId="31" fillId="20" borderId="5" applyNumberFormat="0" applyAlignment="0" applyProtection="0"/>
    <xf numFmtId="281" fontId="98" fillId="0" borderId="53" applyNumberFormat="0" applyFill="0" applyAlignment="0" applyProtection="0"/>
    <xf numFmtId="281" fontId="31" fillId="20" borderId="5" applyNumberFormat="0" applyAlignment="0" applyProtection="0"/>
    <xf numFmtId="281" fontId="37" fillId="19" borderId="5" applyNumberFormat="0" applyAlignment="0" applyProtection="0"/>
    <xf numFmtId="281" fontId="81" fillId="19" borderId="26" applyNumberFormat="0" applyAlignment="0" applyProtection="0"/>
    <xf numFmtId="281" fontId="59" fillId="0" borderId="0" applyNumberFormat="0" applyFill="0" applyBorder="0" applyAlignment="0" applyProtection="0"/>
    <xf numFmtId="0" fontId="265" fillId="0" borderId="0" applyNumberFormat="0" applyFill="0" applyBorder="0" applyAlignment="0" applyProtection="0"/>
    <xf numFmtId="281" fontId="265" fillId="0" borderId="0" applyNumberFormat="0" applyFill="0" applyBorder="0" applyAlignment="0" applyProtection="0"/>
    <xf numFmtId="281" fontId="265" fillId="0" borderId="0" applyNumberFormat="0" applyFill="0" applyBorder="0" applyAlignment="0" applyProtection="0"/>
    <xf numFmtId="281" fontId="60" fillId="0" borderId="0" applyNumberFormat="0" applyFill="0" applyBorder="0" applyAlignment="0" applyProtection="0"/>
    <xf numFmtId="281" fontId="134" fillId="0" borderId="0" applyNumberFormat="0" applyFill="0" applyBorder="0" applyAlignment="0" applyProtection="0"/>
    <xf numFmtId="198" fontId="134" fillId="0" borderId="0" applyNumberFormat="0" applyFill="0" applyBorder="0" applyAlignment="0" applyProtection="0"/>
    <xf numFmtId="281" fontId="134" fillId="0" borderId="0" applyNumberFormat="0" applyFill="0" applyBorder="0" applyAlignment="0" applyProtection="0"/>
    <xf numFmtId="0" fontId="134" fillId="0" borderId="0" applyNumberFormat="0" applyFill="0" applyBorder="0" applyAlignment="0" applyProtection="0"/>
    <xf numFmtId="0" fontId="60" fillId="0" borderId="0" applyNumberFormat="0" applyFill="0" applyBorder="0" applyAlignment="0" applyProtection="0"/>
    <xf numFmtId="281" fontId="60" fillId="0" borderId="0" applyNumberFormat="0" applyFill="0" applyBorder="0" applyAlignment="0" applyProtection="0"/>
    <xf numFmtId="281" fontId="265" fillId="0" borderId="0" applyNumberFormat="0" applyFill="0" applyBorder="0" applyAlignment="0" applyProtection="0"/>
    <xf numFmtId="198" fontId="265" fillId="0" borderId="0" applyNumberFormat="0" applyFill="0" applyBorder="0" applyAlignment="0" applyProtection="0"/>
    <xf numFmtId="281" fontId="60" fillId="0" borderId="0" applyNumberFormat="0" applyFill="0" applyBorder="0" applyAlignment="0" applyProtection="0"/>
    <xf numFmtId="0" fontId="26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81" fontId="60" fillId="0" borderId="0" applyNumberFormat="0" applyFill="0" applyBorder="0" applyAlignment="0" applyProtection="0"/>
    <xf numFmtId="281" fontId="134" fillId="0" borderId="0" applyNumberFormat="0" applyFill="0" applyBorder="0" applyAlignment="0" applyProtection="0"/>
    <xf numFmtId="0" fontId="265" fillId="0" borderId="0" applyNumberFormat="0" applyFill="0" applyBorder="0" applyAlignment="0" applyProtection="0"/>
    <xf numFmtId="281" fontId="265" fillId="0" borderId="0" applyNumberFormat="0" applyFill="0" applyBorder="0" applyAlignment="0" applyProtection="0"/>
    <xf numFmtId="281" fontId="134" fillId="0" borderId="0" applyNumberFormat="0" applyFill="0" applyBorder="0" applyAlignment="0" applyProtection="0"/>
    <xf numFmtId="198" fontId="134" fillId="0" borderId="0" applyNumberFormat="0" applyFill="0" applyBorder="0" applyAlignment="0" applyProtection="0"/>
    <xf numFmtId="0" fontId="265" fillId="0" borderId="0" applyNumberFormat="0" applyFill="0" applyBorder="0" applyAlignment="0" applyProtection="0"/>
    <xf numFmtId="281" fontId="265" fillId="0" borderId="0" applyNumberFormat="0" applyFill="0" applyBorder="0" applyAlignment="0" applyProtection="0"/>
    <xf numFmtId="0" fontId="265" fillId="0" borderId="0" applyNumberFormat="0" applyFill="0" applyBorder="0" applyAlignment="0" applyProtection="0"/>
    <xf numFmtId="0" fontId="134" fillId="0" borderId="0" applyNumberFormat="0" applyFill="0" applyBorder="0" applyAlignment="0" applyProtection="0"/>
    <xf numFmtId="0" fontId="265" fillId="0" borderId="0" applyNumberFormat="0" applyFill="0" applyBorder="0" applyAlignment="0" applyProtection="0"/>
    <xf numFmtId="281" fontId="265" fillId="0" borderId="0" applyNumberFormat="0" applyFill="0" applyBorder="0" applyAlignment="0" applyProtection="0"/>
    <xf numFmtId="0" fontId="265" fillId="0" borderId="0" applyNumberFormat="0" applyFill="0" applyBorder="0" applyAlignment="0" applyProtection="0"/>
    <xf numFmtId="281" fontId="265" fillId="0" borderId="0" applyNumberFormat="0" applyFill="0" applyBorder="0" applyAlignment="0" applyProtection="0"/>
    <xf numFmtId="0" fontId="265" fillId="0" borderId="0" applyNumberFormat="0" applyFill="0" applyBorder="0" applyAlignment="0" applyProtection="0"/>
    <xf numFmtId="281" fontId="265" fillId="0" borderId="0" applyNumberFormat="0" applyFill="0" applyBorder="0" applyAlignment="0" applyProtection="0"/>
    <xf numFmtId="1" fontId="4" fillId="0" borderId="0">
      <alignment horizontal="center"/>
    </xf>
    <xf numFmtId="281" fontId="49" fillId="42" borderId="41" applyNumberFormat="0" applyProtection="0">
      <alignment horizontal="left" vertical="top" indent="1"/>
    </xf>
    <xf numFmtId="254" fontId="217" fillId="0" borderId="62" applyFont="0" applyFill="0" applyBorder="0" applyAlignment="0">
      <alignment horizontal="centerContinuous"/>
    </xf>
    <xf numFmtId="255" fontId="238" fillId="0" borderId="62" applyFont="0" applyFill="0" applyBorder="0" applyAlignment="0">
      <alignment horizontal="centerContinuous"/>
    </xf>
    <xf numFmtId="281" fontId="29" fillId="16" borderId="0" applyNumberFormat="0" applyBorder="0" applyAlignment="0" applyProtection="0"/>
    <xf numFmtId="281" fontId="23" fillId="24" borderId="0" applyNumberFormat="0" applyBorder="0" applyAlignment="0" applyProtection="0"/>
    <xf numFmtId="281" fontId="23" fillId="28" borderId="0" applyNumberFormat="0" applyBorder="0" applyAlignment="0" applyProtection="0"/>
    <xf numFmtId="281" fontId="23" fillId="18" borderId="0" applyNumberFormat="0" applyBorder="0" applyAlignment="0" applyProtection="0"/>
    <xf numFmtId="281" fontId="23" fillId="32" borderId="0" applyNumberFormat="0" applyBorder="0" applyAlignment="0" applyProtection="0"/>
    <xf numFmtId="281" fontId="23" fillId="33" borderId="0" applyNumberFormat="0" applyBorder="0" applyAlignment="0" applyProtection="0"/>
    <xf numFmtId="281" fontId="23" fillId="36" borderId="0" applyNumberFormat="0" applyBorder="0" applyAlignment="0" applyProtection="0"/>
    <xf numFmtId="0" fontId="240" fillId="20" borderId="5" applyNumberFormat="0" applyAlignment="0" applyProtection="0"/>
    <xf numFmtId="0" fontId="241" fillId="19" borderId="26" applyNumberFormat="0" applyAlignment="0" applyProtection="0"/>
    <xf numFmtId="0" fontId="242" fillId="19" borderId="5" applyNumberFormat="0" applyAlignment="0" applyProtection="0"/>
    <xf numFmtId="0" fontId="246" fillId="0" borderId="53" applyNumberFormat="0" applyFill="0" applyAlignment="0" applyProtection="0"/>
    <xf numFmtId="0" fontId="187" fillId="13" borderId="17" applyNumberFormat="0" applyFont="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281" fontId="68" fillId="0" borderId="21" applyNumberFormat="0" applyAlignment="0" applyProtection="0">
      <alignment horizontal="left" vertical="center"/>
    </xf>
    <xf numFmtId="281" fontId="68" fillId="0" borderId="21" applyNumberFormat="0" applyAlignment="0" applyProtection="0">
      <alignment horizontal="left" vertical="center"/>
    </xf>
    <xf numFmtId="281" fontId="68" fillId="0" borderId="21" applyNumberFormat="0" applyAlignment="0" applyProtection="0">
      <alignment horizontal="left" vertical="center"/>
    </xf>
    <xf numFmtId="0" fontId="68" fillId="0" borderId="21" applyNumberFormat="0" applyAlignment="0" applyProtection="0">
      <alignment horizontal="left" vertical="center"/>
    </xf>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9" fillId="2"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9" fillId="2"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9" fontId="3" fillId="0" borderId="0" applyFont="0" applyFill="0" applyBorder="0" applyAlignment="0" applyProtection="0"/>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0" fillId="64" borderId="42" applyNumberFormat="0" applyProtection="0">
      <alignment horizontal="left" vertical="center" indent="1"/>
    </xf>
    <xf numFmtId="4" fontId="100" fillId="64" borderId="42" applyNumberFormat="0" applyProtection="0">
      <alignment horizontal="left" vertical="center" indent="1"/>
    </xf>
    <xf numFmtId="4" fontId="100" fillId="6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2" fillId="124" borderId="42" applyNumberFormat="0" applyProtection="0">
      <alignment horizontal="left" vertical="center" indent="1"/>
    </xf>
    <xf numFmtId="4" fontId="100" fillId="64" borderId="42" applyNumberFormat="0" applyProtection="0">
      <alignment horizontal="left" vertical="center" indent="1"/>
    </xf>
    <xf numFmtId="4" fontId="100" fillId="64" borderId="42" applyNumberFormat="0" applyProtection="0">
      <alignment horizontal="left" vertical="center" indent="1"/>
    </xf>
    <xf numFmtId="4" fontId="100" fillId="64" borderId="42" applyNumberFormat="0" applyProtection="0">
      <alignment horizontal="left" vertical="center" indent="1"/>
    </xf>
    <xf numFmtId="4" fontId="100" fillId="64" borderId="42" applyNumberFormat="0" applyProtection="0">
      <alignment horizontal="left" vertical="center" indent="1"/>
    </xf>
    <xf numFmtId="4" fontId="100" fillId="64" borderId="42" applyNumberFormat="0" applyProtection="0">
      <alignment horizontal="left" vertical="center" indent="1"/>
    </xf>
    <xf numFmtId="4" fontId="100" fillId="64" borderId="42" applyNumberFormat="0" applyProtection="0">
      <alignment horizontal="left" vertical="center" indent="1"/>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198" fontId="49" fillId="14" borderId="78" applyNumberFormat="0">
      <protection locked="0"/>
    </xf>
    <xf numFmtId="198" fontId="49" fillId="14" borderId="78" applyNumberFormat="0">
      <protection locked="0"/>
    </xf>
    <xf numFmtId="198"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198" fontId="49" fillId="14" borderId="78" applyNumberFormat="0">
      <protection locked="0"/>
    </xf>
    <xf numFmtId="198" fontId="49" fillId="14" borderId="78" applyNumberFormat="0">
      <protection locked="0"/>
    </xf>
    <xf numFmtId="198" fontId="49" fillId="14" borderId="78" applyNumberFormat="0">
      <protection locked="0"/>
    </xf>
    <xf numFmtId="198" fontId="49" fillId="14" borderId="78" applyNumberFormat="0">
      <protection locked="0"/>
    </xf>
    <xf numFmtId="198" fontId="49" fillId="14" borderId="78" applyNumberFormat="0">
      <protection locked="0"/>
    </xf>
    <xf numFmtId="198"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49" fillId="14" borderId="78" applyNumberFormat="0">
      <protection locked="0"/>
    </xf>
    <xf numFmtId="281" fontId="49" fillId="14" borderId="78" applyNumberFormat="0">
      <protection locked="0"/>
    </xf>
    <xf numFmtId="281"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281" fontId="6" fillId="159" borderId="89" applyNumberFormat="0" applyProtection="0">
      <alignment horizontal="center" wrapText="1"/>
    </xf>
    <xf numFmtId="281" fontId="6" fillId="159" borderId="89" applyNumberFormat="0" applyProtection="0">
      <alignment horizontal="center" wrapText="1"/>
    </xf>
    <xf numFmtId="281" fontId="6" fillId="159" borderId="89" applyNumberFormat="0" applyProtection="0">
      <alignment horizontal="center" wrapText="1"/>
    </xf>
    <xf numFmtId="0" fontId="6" fillId="159" borderId="89" applyNumberFormat="0" applyProtection="0">
      <alignment horizontal="center" wrapText="1"/>
    </xf>
    <xf numFmtId="0" fontId="6" fillId="159" borderId="89" applyNumberFormat="0" applyProtection="0">
      <alignment horizontal="center" wrapText="1"/>
    </xf>
    <xf numFmtId="0" fontId="6" fillId="159" borderId="89" applyNumberFormat="0" applyProtection="0">
      <alignment horizontal="center" wrapText="1"/>
    </xf>
    <xf numFmtId="0" fontId="6" fillId="159" borderId="89" applyNumberFormat="0" applyProtection="0">
      <alignment horizontal="center" wrapText="1"/>
    </xf>
    <xf numFmtId="0" fontId="6" fillId="159" borderId="89" applyNumberFormat="0" applyProtection="0">
      <alignment horizontal="center" wrapText="1"/>
    </xf>
    <xf numFmtId="0" fontId="6" fillId="159" borderId="89" applyNumberFormat="0" applyProtection="0">
      <alignment horizontal="center" wrapText="1"/>
    </xf>
    <xf numFmtId="281" fontId="6" fillId="159" borderId="90" applyNumberFormat="0" applyAlignment="0" applyProtection="0">
      <alignment wrapText="1"/>
    </xf>
    <xf numFmtId="281" fontId="6" fillId="159" borderId="90" applyNumberFormat="0" applyAlignment="0" applyProtection="0">
      <alignment wrapText="1"/>
    </xf>
    <xf numFmtId="281" fontId="6" fillId="159" borderId="90" applyNumberFormat="0" applyAlignment="0" applyProtection="0">
      <alignment wrapText="1"/>
    </xf>
    <xf numFmtId="0" fontId="6" fillId="159" borderId="90" applyNumberFormat="0" applyAlignment="0" applyProtection="0">
      <alignment wrapText="1"/>
    </xf>
    <xf numFmtId="0" fontId="6" fillId="159" borderId="90" applyNumberFormat="0" applyAlignment="0" applyProtection="0">
      <alignment wrapText="1"/>
    </xf>
    <xf numFmtId="0" fontId="6" fillId="159" borderId="90" applyNumberFormat="0" applyAlignment="0" applyProtection="0">
      <alignment wrapText="1"/>
    </xf>
    <xf numFmtId="0" fontId="6" fillId="159" borderId="90" applyNumberFormat="0" applyAlignment="0" applyProtection="0">
      <alignment wrapText="1"/>
    </xf>
    <xf numFmtId="0" fontId="6" fillId="159" borderId="90" applyNumberFormat="0" applyAlignment="0" applyProtection="0">
      <alignment wrapText="1"/>
    </xf>
    <xf numFmtId="0" fontId="6" fillId="159" borderId="90" applyNumberFormat="0" applyAlignment="0" applyProtection="0">
      <alignment wrapText="1"/>
    </xf>
    <xf numFmtId="9" fontId="3" fillId="0" borderId="0" applyFont="0" applyFill="0" applyBorder="0" applyAlignment="0" applyProtection="0"/>
    <xf numFmtId="9" fontId="3" fillId="0" borderId="0" applyFont="0" applyFill="0" applyBorder="0" applyAlignment="0" applyProtection="0"/>
    <xf numFmtId="171" fontId="3" fillId="0" borderId="0" applyFont="0" applyFill="0" applyBorder="0" applyAlignment="0" applyProtection="0"/>
    <xf numFmtId="178" fontId="4" fillId="0" borderId="0"/>
    <xf numFmtId="178" fontId="4" fillId="0" borderId="0"/>
    <xf numFmtId="178" fontId="4" fillId="0" borderId="0"/>
    <xf numFmtId="178" fontId="4" fillId="0" borderId="0"/>
    <xf numFmtId="0" fontId="20" fillId="0" borderId="0"/>
    <xf numFmtId="178" fontId="4" fillId="0" borderId="0"/>
    <xf numFmtId="0" fontId="51" fillId="0" borderId="0"/>
    <xf numFmtId="0" fontId="4" fillId="0" borderId="0"/>
    <xf numFmtId="0" fontId="4" fillId="0" borderId="0"/>
    <xf numFmtId="0" fontId="4" fillId="0" borderId="0"/>
    <xf numFmtId="0" fontId="4" fillId="0" borderId="0"/>
    <xf numFmtId="1" fontId="179" fillId="90" borderId="61" applyNumberFormat="0" applyBorder="0" applyAlignment="0">
      <alignment horizontal="centerContinuous" vertical="center"/>
      <protection locked="0"/>
    </xf>
    <xf numFmtId="1" fontId="179" fillId="90" borderId="61" applyNumberFormat="0" applyBorder="0" applyAlignment="0">
      <alignment horizontal="centerContinuous" vertical="center"/>
      <protection locked="0"/>
    </xf>
    <xf numFmtId="0" fontId="4" fillId="0" borderId="0"/>
    <xf numFmtId="0" fontId="4" fillId="0" borderId="0"/>
    <xf numFmtId="0" fontId="4" fillId="0" borderId="0"/>
    <xf numFmtId="0" fontId="4" fillId="0" borderId="0"/>
    <xf numFmtId="0" fontId="51" fillId="0" borderId="0"/>
    <xf numFmtId="178" fontId="4" fillId="0" borderId="0"/>
    <xf numFmtId="0" fontId="20" fillId="0" borderId="0"/>
    <xf numFmtId="178" fontId="4" fillId="0" borderId="0"/>
    <xf numFmtId="178" fontId="4" fillId="0" borderId="0"/>
    <xf numFmtId="178" fontId="4" fillId="0" borderId="0"/>
    <xf numFmtId="178" fontId="4" fillId="0" borderId="0"/>
    <xf numFmtId="0" fontId="35" fillId="51" borderId="41" applyNumberFormat="0" applyProtection="0">
      <alignment horizontal="left" vertical="top" indent="1"/>
    </xf>
    <xf numFmtId="0" fontId="96" fillId="3" borderId="33" applyProtection="0">
      <alignment horizontal="centerContinuous"/>
      <protection locked="0"/>
    </xf>
    <xf numFmtId="0" fontId="96" fillId="3" borderId="33" applyProtection="0">
      <alignment horizontal="centerContinuous"/>
      <protection locked="0"/>
    </xf>
    <xf numFmtId="0" fontId="4" fillId="0" borderId="0"/>
    <xf numFmtId="4" fontId="66" fillId="11" borderId="66" applyNumberFormat="0" applyProtection="0">
      <alignment horizontal="right" vertical="center"/>
    </xf>
    <xf numFmtId="0" fontId="167" fillId="35" borderId="66" applyNumberFormat="0" applyAlignment="0" applyProtection="0"/>
    <xf numFmtId="0" fontId="25" fillId="105" borderId="0" applyNumberFormat="0" applyBorder="0" applyAlignment="0" applyProtection="0"/>
    <xf numFmtId="0" fontId="167" fillId="35" borderId="66" applyNumberFormat="0" applyAlignment="0" applyProtection="0"/>
    <xf numFmtId="0" fontId="4" fillId="13" borderId="17" applyNumberFormat="0" applyFont="0" applyAlignment="0" applyProtection="0"/>
    <xf numFmtId="281" fontId="45" fillId="3" borderId="38" applyProtection="0">
      <alignment horizontal="center" wrapText="1"/>
      <protection locked="0"/>
    </xf>
    <xf numFmtId="281" fontId="49" fillId="17" borderId="41" applyNumberFormat="0" applyProtection="0">
      <alignment horizontal="left" vertical="top" indent="1"/>
    </xf>
    <xf numFmtId="198" fontId="4" fillId="61" borderId="41" applyNumberFormat="0" applyProtection="0">
      <alignment horizontal="left" vertical="center" indent="1"/>
    </xf>
    <xf numFmtId="4" fontId="66" fillId="0" borderId="66" applyNumberFormat="0" applyProtection="0">
      <alignment horizontal="left" vertical="center" indent="1"/>
    </xf>
    <xf numFmtId="0" fontId="45" fillId="3" borderId="38" applyProtection="0">
      <alignment horizontal="center" wrapText="1"/>
      <protection locked="0"/>
    </xf>
    <xf numFmtId="4" fontId="66" fillId="0" borderId="66" applyNumberFormat="0" applyProtection="0">
      <alignment horizontal="right" vertical="center"/>
    </xf>
    <xf numFmtId="0" fontId="45" fillId="3" borderId="38" applyProtection="0">
      <alignment horizontal="center" wrapText="1"/>
      <protection locked="0"/>
    </xf>
    <xf numFmtId="0" fontId="4" fillId="13" borderId="17" applyNumberFormat="0" applyFont="0" applyAlignment="0" applyProtection="0"/>
    <xf numFmtId="0" fontId="4" fillId="0" borderId="0"/>
    <xf numFmtId="0" fontId="45" fillId="3" borderId="38" applyProtection="0">
      <alignment horizontal="center" wrapText="1"/>
      <protection locked="0"/>
    </xf>
    <xf numFmtId="0" fontId="4" fillId="0" borderId="0"/>
    <xf numFmtId="281" fontId="4" fillId="17" borderId="41" applyNumberFormat="0" applyProtection="0">
      <alignment horizontal="left" vertical="center" indent="1"/>
    </xf>
    <xf numFmtId="4" fontId="66" fillId="55" borderId="66" applyNumberFormat="0" applyProtection="0">
      <alignment horizontal="right" vertical="center"/>
    </xf>
    <xf numFmtId="0" fontId="96" fillId="3" borderId="33" applyProtection="0">
      <alignment horizontal="centerContinuous"/>
      <protection locked="0"/>
    </xf>
    <xf numFmtId="4" fontId="172" fillId="120" borderId="41" applyNumberFormat="0" applyProtection="0">
      <alignment horizontal="right" vertical="center"/>
    </xf>
    <xf numFmtId="0" fontId="45" fillId="3" borderId="38" applyProtection="0">
      <alignment horizontal="center" wrapText="1"/>
      <protection locked="0"/>
    </xf>
    <xf numFmtId="228" fontId="209" fillId="0" borderId="0">
      <protection locked="0"/>
    </xf>
    <xf numFmtId="0" fontId="21" fillId="13" borderId="17" applyNumberFormat="0" applyFont="0" applyAlignment="0" applyProtection="0"/>
    <xf numFmtId="281" fontId="49" fillId="17" borderId="41" applyNumberFormat="0" applyProtection="0">
      <alignment horizontal="left" vertical="top" indent="1"/>
    </xf>
    <xf numFmtId="0" fontId="25" fillId="80" borderId="0" applyNumberFormat="0" applyBorder="0" applyAlignment="0" applyProtection="0"/>
    <xf numFmtId="0" fontId="49" fillId="34" borderId="66" applyNumberFormat="0" applyFont="0" applyAlignment="0" applyProtection="0"/>
    <xf numFmtId="198" fontId="49" fillId="17" borderId="41" applyNumberFormat="0" applyProtection="0">
      <alignment horizontal="left" vertical="top" indent="1"/>
    </xf>
    <xf numFmtId="281" fontId="4" fillId="17" borderId="41" applyNumberFormat="0" applyProtection="0">
      <alignment horizontal="left" vertical="top" indent="1"/>
    </xf>
    <xf numFmtId="0" fontId="225" fillId="74" borderId="15"/>
    <xf numFmtId="0" fontId="49" fillId="2" borderId="0"/>
    <xf numFmtId="0" fontId="49" fillId="17" borderId="41" applyNumberFormat="0" applyProtection="0">
      <alignment horizontal="left" vertical="top" indent="1"/>
    </xf>
    <xf numFmtId="0" fontId="4" fillId="0" borderId="0"/>
    <xf numFmtId="4" fontId="66" fillId="42" borderId="15" applyNumberFormat="0" applyProtection="0">
      <alignment horizontal="left" vertical="center" indent="1"/>
    </xf>
    <xf numFmtId="281" fontId="4" fillId="13" borderId="17" applyNumberFormat="0" applyFont="0" applyAlignment="0" applyProtection="0"/>
    <xf numFmtId="1" fontId="179" fillId="90" borderId="61" applyNumberFormat="0" applyBorder="0" applyAlignment="0">
      <alignment horizontal="centerContinuous" vertical="center"/>
      <protection locked="0"/>
    </xf>
    <xf numFmtId="0" fontId="20" fillId="0" borderId="0"/>
    <xf numFmtId="281" fontId="49" fillId="2" borderId="0"/>
    <xf numFmtId="4" fontId="172" fillId="39" borderId="41" applyNumberFormat="0" applyProtection="0">
      <alignment horizontal="right" vertical="center"/>
    </xf>
    <xf numFmtId="0" fontId="49" fillId="2" borderId="0"/>
    <xf numFmtId="0" fontId="49" fillId="2" borderId="0"/>
    <xf numFmtId="0" fontId="167" fillId="35" borderId="5" applyNumberFormat="0" applyAlignment="0" applyProtection="0"/>
    <xf numFmtId="281" fontId="167" fillId="35" borderId="5" applyNumberFormat="0" applyAlignment="0" applyProtection="0"/>
    <xf numFmtId="4" fontId="264" fillId="14" borderId="66" applyNumberFormat="0" applyProtection="0">
      <alignment horizontal="right" vertical="center"/>
    </xf>
    <xf numFmtId="0" fontId="4" fillId="17" borderId="41" applyNumberFormat="0" applyProtection="0">
      <alignment horizontal="left" vertical="top" indent="1"/>
    </xf>
    <xf numFmtId="0" fontId="96" fillId="3" borderId="33" applyProtection="0">
      <alignment horizontal="centerContinuous"/>
      <protection locked="0"/>
    </xf>
    <xf numFmtId="281" fontId="54" fillId="3" borderId="14">
      <alignment horizontal="center" vertical="center"/>
    </xf>
    <xf numFmtId="0" fontId="96" fillId="3" borderId="33" applyProtection="0">
      <alignment horizontal="centerContinuous"/>
      <protection locked="0"/>
    </xf>
    <xf numFmtId="4" fontId="66" fillId="62" borderId="66" applyNumberFormat="0" applyProtection="0">
      <alignment horizontal="right" vertical="center"/>
    </xf>
    <xf numFmtId="281" fontId="4" fillId="65" borderId="41" applyNumberFormat="0" applyProtection="0">
      <alignment horizontal="left" vertical="top" indent="1"/>
    </xf>
    <xf numFmtId="0" fontId="96" fillId="3" borderId="33" applyProtection="0">
      <alignment horizontal="centerContinuous"/>
      <protection locked="0"/>
    </xf>
    <xf numFmtId="0" fontId="31" fillId="20" borderId="5" applyNumberFormat="0" applyAlignment="0" applyProtection="0"/>
    <xf numFmtId="4" fontId="27" fillId="17" borderId="15" applyNumberFormat="0" applyProtection="0">
      <alignment horizontal="left" vertical="center" indent="1"/>
    </xf>
    <xf numFmtId="0" fontId="89" fillId="3" borderId="31"/>
    <xf numFmtId="0" fontId="96" fillId="3" borderId="33" applyProtection="0">
      <alignment horizontal="centerContinuous"/>
      <protection locked="0"/>
    </xf>
    <xf numFmtId="0" fontId="3" fillId="0" borderId="0"/>
    <xf numFmtId="192" fontId="77" fillId="3" borderId="8">
      <alignment horizontal="right"/>
      <protection hidden="1"/>
    </xf>
    <xf numFmtId="0" fontId="96" fillId="3" borderId="33" applyProtection="0">
      <alignment horizontal="centerContinuous"/>
      <protection locked="0"/>
    </xf>
    <xf numFmtId="0" fontId="3" fillId="0" borderId="0"/>
    <xf numFmtId="0" fontId="96" fillId="3" borderId="33" applyProtection="0">
      <alignment horizontal="centerContinuous"/>
      <protection locked="0"/>
    </xf>
    <xf numFmtId="0" fontId="45" fillId="3" borderId="38" applyProtection="0">
      <alignment horizontal="center" wrapText="1"/>
      <protection locked="0"/>
    </xf>
    <xf numFmtId="0" fontId="49" fillId="2" borderId="0"/>
    <xf numFmtId="0" fontId="4" fillId="0" borderId="0"/>
    <xf numFmtId="0" fontId="45" fillId="3" borderId="38" applyProtection="0">
      <alignment horizontal="center" wrapText="1"/>
      <protection locked="0"/>
    </xf>
    <xf numFmtId="0" fontId="96" fillId="3" borderId="33" applyProtection="0">
      <alignment horizontal="centerContinuous"/>
      <protection locked="0"/>
    </xf>
    <xf numFmtId="0" fontId="54" fillId="3" borderId="14">
      <alignment horizontal="center" vertical="center"/>
    </xf>
    <xf numFmtId="0" fontId="167" fillId="35" borderId="5"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78" fillId="3" borderId="31"/>
    <xf numFmtId="281" fontId="49" fillId="34" borderId="66" applyNumberFormat="0" applyFont="0" applyAlignment="0" applyProtection="0"/>
    <xf numFmtId="0" fontId="49" fillId="2" borderId="0"/>
    <xf numFmtId="0" fontId="51" fillId="0" borderId="0"/>
    <xf numFmtId="0" fontId="20" fillId="0" borderId="0"/>
    <xf numFmtId="0" fontId="49" fillId="2" borderId="0"/>
    <xf numFmtId="0" fontId="49" fillId="2" borderId="0"/>
    <xf numFmtId="0" fontId="4" fillId="61" borderId="41" applyNumberFormat="0" applyProtection="0">
      <alignment horizontal="left" vertical="center" indent="1"/>
    </xf>
    <xf numFmtId="0" fontId="49" fillId="11" borderId="41" applyNumberFormat="0" applyProtection="0">
      <alignment horizontal="left" vertical="top" indent="1"/>
    </xf>
    <xf numFmtId="0" fontId="45" fillId="3" borderId="38" applyProtection="0">
      <alignment horizontal="center" wrapText="1"/>
      <protection locked="0"/>
    </xf>
    <xf numFmtId="0" fontId="21" fillId="0" borderId="0"/>
    <xf numFmtId="0" fontId="49" fillId="2" borderId="0"/>
    <xf numFmtId="281" fontId="4" fillId="13" borderId="17" applyNumberFormat="0" applyFont="0" applyAlignment="0" applyProtection="0"/>
    <xf numFmtId="0" fontId="4" fillId="0" borderId="0"/>
    <xf numFmtId="0" fontId="4" fillId="0" borderId="0"/>
    <xf numFmtId="0" fontId="4" fillId="0" borderId="0"/>
    <xf numFmtId="0" fontId="31" fillId="20" borderId="5" applyNumberFormat="0" applyAlignment="0" applyProtection="0"/>
    <xf numFmtId="0" fontId="4" fillId="0" borderId="0"/>
    <xf numFmtId="0" fontId="4" fillId="0" borderId="0"/>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31" fillId="20" borderId="5" applyNumberFormat="0" applyAlignment="0" applyProtection="0"/>
    <xf numFmtId="4" fontId="262" fillId="19" borderId="41" applyNumberFormat="0" applyProtection="0">
      <alignment horizontal="left" vertical="center" indent="1"/>
    </xf>
    <xf numFmtId="0" fontId="96" fillId="3" borderId="33" applyProtection="0">
      <alignment horizontal="centerContinuous"/>
      <protection locked="0"/>
    </xf>
    <xf numFmtId="281" fontId="4" fillId="11" borderId="41" applyNumberFormat="0" applyProtection="0">
      <alignment horizontal="left" vertical="center" indent="1"/>
    </xf>
    <xf numFmtId="0" fontId="49" fillId="34" borderId="66" applyNumberFormat="0" applyFont="0" applyAlignment="0" applyProtection="0"/>
    <xf numFmtId="0" fontId="45" fillId="3" borderId="38" applyProtection="0">
      <alignment horizontal="center" wrapText="1"/>
      <protection locked="0"/>
    </xf>
    <xf numFmtId="4" fontId="5" fillId="60" borderId="41" applyNumberFormat="0" applyProtection="0">
      <alignment horizontal="left" vertical="center" indent="1"/>
    </xf>
    <xf numFmtId="4" fontId="172" fillId="53" borderId="41" applyNumberFormat="0" applyProtection="0">
      <alignment horizontal="right" vertical="center"/>
    </xf>
    <xf numFmtId="0" fontId="49" fillId="34" borderId="66" applyNumberFormat="0" applyFon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281" fontId="31" fillId="20" borderId="5" applyNumberFormat="0" applyAlignment="0" applyProtection="0"/>
    <xf numFmtId="0" fontId="262" fillId="11" borderId="41" applyNumberFormat="0" applyProtection="0">
      <alignment horizontal="left" vertical="top" indent="1"/>
    </xf>
    <xf numFmtId="0" fontId="4" fillId="0" borderId="0"/>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14" fontId="174" fillId="50" borderId="60">
      <alignment horizontal="center" vertical="center" wrapText="1"/>
    </xf>
    <xf numFmtId="4" fontId="66" fillId="64" borderId="15" applyNumberFormat="0" applyProtection="0">
      <alignment horizontal="left" vertical="center" indent="1"/>
    </xf>
    <xf numFmtId="281"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198" fontId="96" fillId="3" borderId="33" applyProtection="0">
      <alignment horizontal="centerContinuous"/>
      <protection locked="0"/>
    </xf>
    <xf numFmtId="281" fontId="49" fillId="15" borderId="41" applyNumberFormat="0" applyProtection="0">
      <alignment horizontal="left" vertical="top" indent="1"/>
    </xf>
    <xf numFmtId="0" fontId="49" fillId="17" borderId="41" applyNumberFormat="0" applyProtection="0">
      <alignment horizontal="left" vertical="top" indent="1"/>
    </xf>
    <xf numFmtId="4" fontId="66" fillId="96" borderId="66" applyNumberFormat="0" applyProtection="0">
      <alignment horizontal="right" vertical="center"/>
    </xf>
    <xf numFmtId="4" fontId="66" fillId="57" borderId="66" applyNumberFormat="0" applyProtection="0">
      <alignment vertical="center"/>
    </xf>
    <xf numFmtId="281"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281" fontId="96" fillId="3" borderId="33" applyProtection="0">
      <alignment horizontal="centerContinuous"/>
      <protection locked="0"/>
    </xf>
    <xf numFmtId="0" fontId="96" fillId="3" borderId="33" applyProtection="0">
      <alignment horizontal="centerContinuous"/>
      <protection locked="0"/>
    </xf>
    <xf numFmtId="281" fontId="259" fillId="113" borderId="66" applyNumberFormat="0" applyAlignment="0" applyProtection="0"/>
    <xf numFmtId="281" fontId="4" fillId="61" borderId="41" applyNumberFormat="0" applyProtection="0">
      <alignment horizontal="left" vertical="center" indent="1"/>
    </xf>
    <xf numFmtId="281" fontId="56" fillId="39" borderId="14">
      <alignment horizontal="center" vertical="center"/>
    </xf>
    <xf numFmtId="0" fontId="54" fillId="3" borderId="14">
      <alignment horizontal="center" vertical="center"/>
    </xf>
    <xf numFmtId="1" fontId="179" fillId="90" borderId="61" applyNumberFormat="0" applyBorder="0" applyAlignment="0">
      <alignment horizontal="centerContinuous" vertical="center"/>
      <protection locked="0"/>
    </xf>
    <xf numFmtId="0" fontId="132" fillId="113" borderId="26" applyNumberForma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 fillId="13" borderId="17" applyNumberFormat="0" applyFont="0" applyAlignment="0" applyProtection="0"/>
    <xf numFmtId="281" fontId="167" fillId="35" borderId="66" applyNumberFormat="0" applyAlignment="0" applyProtection="0"/>
    <xf numFmtId="281" fontId="54" fillId="3" borderId="14">
      <alignment horizontal="center" vertical="center"/>
    </xf>
    <xf numFmtId="281" fontId="30" fillId="19" borderId="5" applyNumberFormat="0" applyAlignment="0" applyProtection="0"/>
    <xf numFmtId="0" fontId="96" fillId="3" borderId="33" applyProtection="0">
      <alignment horizontal="centerContinuous"/>
      <protection locked="0"/>
    </xf>
    <xf numFmtId="281" fontId="45" fillId="3" borderId="38" applyProtection="0">
      <alignment horizontal="center" wrapText="1"/>
      <protection locked="0"/>
    </xf>
    <xf numFmtId="233" fontId="209" fillId="0" borderId="0">
      <protection locked="0"/>
    </xf>
    <xf numFmtId="281" fontId="4" fillId="66" borderId="41" applyNumberFormat="0" applyProtection="0">
      <alignment horizontal="left" vertical="top" indent="1"/>
    </xf>
    <xf numFmtId="4" fontId="35" fillId="16" borderId="41" applyNumberFormat="0" applyProtection="0">
      <alignment horizontal="right" vertical="center"/>
    </xf>
    <xf numFmtId="281" fontId="132" fillId="113" borderId="26" applyNumberFormat="0" applyAlignment="0" applyProtection="0"/>
    <xf numFmtId="0" fontId="167" fillId="35" borderId="5" applyNumberForma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9" fillId="2" borderId="0"/>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281" fontId="96" fillId="3" borderId="33" applyProtection="0">
      <alignment horizontal="centerContinuous"/>
      <protection locked="0"/>
    </xf>
    <xf numFmtId="0" fontId="311" fillId="20" borderId="5" applyNumberFormat="0" applyAlignment="0" applyProtection="0"/>
    <xf numFmtId="191" fontId="36" fillId="39" borderId="9">
      <alignment horizontal="right"/>
      <protection hidden="1"/>
    </xf>
    <xf numFmtId="4" fontId="172" fillId="122" borderId="41" applyNumberFormat="0" applyProtection="0">
      <alignment horizontal="right" vertical="center"/>
    </xf>
    <xf numFmtId="281" fontId="4" fillId="67" borderId="41" applyNumberFormat="0" applyProtection="0">
      <alignment horizontal="left" vertical="top" indent="1"/>
    </xf>
    <xf numFmtId="281" fontId="4" fillId="11" borderId="41" applyNumberFormat="0" applyProtection="0">
      <alignment horizontal="left" vertical="top" indent="1"/>
    </xf>
    <xf numFmtId="281" fontId="4" fillId="17" borderId="41" applyNumberFormat="0" applyProtection="0">
      <alignment horizontal="left" vertical="top" indent="1"/>
    </xf>
    <xf numFmtId="281" fontId="100" fillId="60" borderId="41" applyNumberFormat="0" applyProtection="0">
      <alignment horizontal="left" vertical="top" indent="1"/>
    </xf>
    <xf numFmtId="281" fontId="49" fillId="34" borderId="66" applyNumberFormat="0" applyFont="0" applyAlignment="0" applyProtection="0"/>
    <xf numFmtId="0" fontId="45" fillId="3" borderId="38" applyProtection="0">
      <alignment horizontal="center" wrapText="1"/>
      <protection locked="0"/>
    </xf>
    <xf numFmtId="0" fontId="49" fillId="17" borderId="41" applyNumberFormat="0" applyProtection="0">
      <alignment horizontal="left" vertical="top" indent="1"/>
    </xf>
    <xf numFmtId="0" fontId="49" fillId="11" borderId="41" applyNumberFormat="0" applyProtection="0">
      <alignment horizontal="left" vertical="top" indent="1"/>
    </xf>
    <xf numFmtId="4" fontId="27" fillId="17" borderId="15" applyNumberFormat="0" applyProtection="0">
      <alignment horizontal="left" vertical="center" indent="1"/>
    </xf>
    <xf numFmtId="0" fontId="132" fillId="73" borderId="26" applyNumberFormat="0" applyAlignment="0" applyProtection="0"/>
    <xf numFmtId="4" fontId="66" fillId="64" borderId="15" applyNumberFormat="0" applyProtection="0">
      <alignment horizontal="left" vertical="center" indent="1"/>
    </xf>
    <xf numFmtId="4" fontId="66" fillId="64" borderId="15" applyNumberFormat="0" applyProtection="0">
      <alignment horizontal="left" vertical="center" indent="1"/>
    </xf>
    <xf numFmtId="281" fontId="259" fillId="113" borderId="66" applyNumberFormat="0" applyAlignment="0" applyProtection="0"/>
    <xf numFmtId="281" fontId="45" fillId="3" borderId="38" applyProtection="0">
      <alignment horizontal="center" wrapText="1"/>
      <protection locked="0"/>
    </xf>
    <xf numFmtId="0" fontId="27" fillId="118" borderId="26" applyNumberFormat="0" applyProtection="0">
      <alignment horizontal="left" vertical="center" indent="1"/>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167" fillId="35" borderId="5" applyNumberFormat="0" applyAlignment="0" applyProtection="0"/>
    <xf numFmtId="281" fontId="4" fillId="67" borderId="41" applyNumberFormat="0" applyProtection="0">
      <alignment horizontal="left" vertical="top" indent="1"/>
    </xf>
    <xf numFmtId="281" fontId="4" fillId="61" borderId="41" applyNumberFormat="0" applyProtection="0">
      <alignment horizontal="left" vertical="center" indent="1"/>
    </xf>
    <xf numFmtId="4" fontId="66" fillId="63" borderId="66" applyNumberFormat="0" applyProtection="0">
      <alignment horizontal="right" vertical="center"/>
    </xf>
    <xf numFmtId="281" fontId="96" fillId="3" borderId="33" applyProtection="0">
      <alignment horizontal="centerContinuous"/>
      <protection locked="0"/>
    </xf>
    <xf numFmtId="0" fontId="45" fillId="3" borderId="38" applyProtection="0">
      <alignment horizontal="center" wrapText="1"/>
      <protection locked="0"/>
    </xf>
    <xf numFmtId="0" fontId="49" fillId="34" borderId="66" applyNumberFormat="0" applyFont="0" applyAlignment="0" applyProtection="0"/>
    <xf numFmtId="4" fontId="35" fillId="11" borderId="41" applyNumberFormat="0" applyProtection="0">
      <alignment horizontal="right" vertical="center"/>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281" fontId="262" fillId="11" borderId="41" applyNumberFormat="0" applyProtection="0">
      <alignment horizontal="left" vertical="top" indent="1"/>
    </xf>
    <xf numFmtId="0" fontId="49" fillId="42" borderId="41" applyNumberFormat="0" applyProtection="0">
      <alignment horizontal="left" vertical="top" indent="1"/>
    </xf>
    <xf numFmtId="281" fontId="261" fillId="57" borderId="41" applyNumberFormat="0" applyProtection="0">
      <alignment horizontal="left" vertical="top" indent="1"/>
    </xf>
    <xf numFmtId="0" fontId="350" fillId="13" borderId="17" applyNumberFormat="0" applyFont="0" applyAlignment="0" applyProtection="0"/>
    <xf numFmtId="0" fontId="45" fillId="3" borderId="38" applyProtection="0">
      <alignment horizontal="center" wrapText="1"/>
      <protection locked="0"/>
    </xf>
    <xf numFmtId="0" fontId="167" fillId="35" borderId="5" applyNumberForma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281" fontId="167" fillId="35" borderId="5" applyNumberFormat="0" applyAlignment="0" applyProtection="0"/>
    <xf numFmtId="0" fontId="20" fillId="0" borderId="0"/>
    <xf numFmtId="281"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132" fillId="113" borderId="26" applyNumberFormat="0" applyAlignment="0" applyProtection="0"/>
    <xf numFmtId="281" fontId="4" fillId="13" borderId="17" applyNumberFormat="0" applyFon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281" fontId="4" fillId="13" borderId="17" applyNumberFormat="0" applyFont="0" applyAlignment="0" applyProtection="0"/>
    <xf numFmtId="281" fontId="4" fillId="13" borderId="17" applyNumberFormat="0" applyFont="0" applyAlignment="0" applyProtection="0"/>
    <xf numFmtId="0" fontId="4" fillId="0" borderId="0"/>
    <xf numFmtId="0" fontId="4" fillId="65" borderId="41" applyNumberFormat="0" applyProtection="0">
      <alignment horizontal="left" vertical="center" indent="1"/>
    </xf>
    <xf numFmtId="4" fontId="260" fillId="2" borderId="66" applyNumberFormat="0" applyProtection="0">
      <alignment horizontal="right" vertical="center"/>
    </xf>
    <xf numFmtId="4" fontId="262" fillId="19" borderId="41" applyNumberFormat="0" applyProtection="0">
      <alignment horizontal="left" vertical="center" indent="1"/>
    </xf>
    <xf numFmtId="0" fontId="4" fillId="65" borderId="41" applyNumberFormat="0" applyProtection="0">
      <alignment horizontal="left" vertical="top" indent="1"/>
    </xf>
    <xf numFmtId="0" fontId="49" fillId="17" borderId="41" applyNumberFormat="0" applyProtection="0">
      <alignment horizontal="left" vertical="top" indent="1"/>
    </xf>
    <xf numFmtId="0" fontId="45" fillId="3" borderId="38" applyProtection="0">
      <alignment horizontal="center" wrapText="1"/>
      <protection locked="0"/>
    </xf>
    <xf numFmtId="4" fontId="66" fillId="28" borderId="15" applyNumberFormat="0" applyProtection="0">
      <alignment horizontal="right" vertical="center"/>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198" fontId="4" fillId="0" borderId="0"/>
    <xf numFmtId="0" fontId="49" fillId="42" borderId="41" applyNumberFormat="0" applyProtection="0">
      <alignment horizontal="left" vertical="top" indent="1"/>
    </xf>
    <xf numFmtId="0" fontId="4" fillId="42" borderId="41" applyNumberFormat="0" applyProtection="0">
      <alignment horizontal="left" vertical="center" indent="1"/>
    </xf>
    <xf numFmtId="0" fontId="49" fillId="2" borderId="0"/>
    <xf numFmtId="281" fontId="75" fillId="3" borderId="8"/>
    <xf numFmtId="198" fontId="75" fillId="3" borderId="8"/>
    <xf numFmtId="0" fontId="49" fillId="42" borderId="41" applyNumberFormat="0" applyProtection="0">
      <alignment horizontal="left" vertical="top" indent="1"/>
    </xf>
    <xf numFmtId="281" fontId="4" fillId="15" borderId="41" applyNumberFormat="0" applyProtection="0">
      <alignment horizontal="left" vertical="center" indent="1"/>
    </xf>
    <xf numFmtId="281" fontId="4" fillId="15" borderId="41" applyNumberFormat="0" applyProtection="0">
      <alignment horizontal="left" vertical="center" indent="1"/>
    </xf>
    <xf numFmtId="0" fontId="49" fillId="11" borderId="41" applyNumberFormat="0" applyProtection="0">
      <alignment horizontal="left" vertical="top" indent="1"/>
    </xf>
    <xf numFmtId="0" fontId="4" fillId="0" borderId="0"/>
    <xf numFmtId="4" fontId="35" fillId="72" borderId="26" applyNumberFormat="0" applyProtection="0">
      <alignment horizontal="right" vertical="center"/>
    </xf>
    <xf numFmtId="4" fontId="172" fillId="53" borderId="41" applyNumberFormat="0" applyProtection="0">
      <alignment horizontal="right" vertical="center"/>
    </xf>
    <xf numFmtId="0" fontId="4" fillId="34" borderId="17" applyNumberFormat="0" applyFont="0" applyAlignment="0" applyProtection="0"/>
    <xf numFmtId="281" fontId="167" fillId="35" borderId="5" applyNumberFormat="0" applyAlignment="0" applyProtection="0"/>
    <xf numFmtId="281" fontId="55" fillId="38" borderId="14">
      <alignment horizontal="center"/>
    </xf>
    <xf numFmtId="0" fontId="216" fillId="0" borderId="15"/>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281" fontId="4" fillId="13" borderId="17" applyNumberFormat="0" applyFont="0" applyAlignment="0" applyProtection="0"/>
    <xf numFmtId="0" fontId="45" fillId="3" borderId="38" applyProtection="0">
      <alignment horizontal="center" wrapText="1"/>
      <protection locked="0"/>
    </xf>
    <xf numFmtId="281" fontId="54" fillId="3" borderId="14">
      <alignment horizontal="center" vertical="center"/>
    </xf>
    <xf numFmtId="198" fontId="54" fillId="3" borderId="14">
      <alignment horizontal="center" vertical="center"/>
    </xf>
    <xf numFmtId="205" fontId="36" fillId="39" borderId="9" applyProtection="0">
      <alignment horizontal="right"/>
      <protection locked="0"/>
    </xf>
    <xf numFmtId="281" fontId="49" fillId="15" borderId="41" applyNumberFormat="0" applyProtection="0">
      <alignment horizontal="left" vertical="top" indent="1"/>
    </xf>
    <xf numFmtId="281" fontId="49" fillId="11" borderId="41" applyNumberFormat="0" applyProtection="0">
      <alignment horizontal="left" vertical="top" indent="1"/>
    </xf>
    <xf numFmtId="0" fontId="49" fillId="17" borderId="41" applyNumberFormat="0" applyProtection="0">
      <alignment horizontal="left" vertical="top" indent="1"/>
    </xf>
    <xf numFmtId="281" fontId="66" fillId="19" borderId="66" applyNumberFormat="0" applyProtection="0">
      <alignment horizontal="left" vertical="center" indent="1"/>
    </xf>
    <xf numFmtId="4" fontId="35" fillId="18" borderId="41" applyNumberFormat="0" applyProtection="0">
      <alignment horizontal="right" vertical="center"/>
    </xf>
    <xf numFmtId="4" fontId="35" fillId="16" borderId="41" applyNumberFormat="0" applyProtection="0">
      <alignment horizontal="right" vertical="center"/>
    </xf>
    <xf numFmtId="0" fontId="4" fillId="34" borderId="17" applyNumberFormat="0" applyFont="0" applyAlignment="0" applyProtection="0"/>
    <xf numFmtId="281" fontId="4" fillId="13" borderId="17" applyNumberFormat="0" applyFont="0" applyAlignment="0" applyProtection="0"/>
    <xf numFmtId="281" fontId="259" fillId="113" borderId="66" applyNumberFormat="0" applyAlignment="0" applyProtection="0"/>
    <xf numFmtId="198" fontId="163" fillId="73" borderId="5" applyNumberFormat="0" applyAlignment="0" applyProtection="0"/>
    <xf numFmtId="4" fontId="66" fillId="36" borderId="66" applyNumberFormat="0" applyProtection="0">
      <alignment horizontal="right" vertical="center"/>
    </xf>
    <xf numFmtId="0" fontId="262" fillId="13" borderId="41" applyNumberFormat="0" applyProtection="0">
      <alignment horizontal="left" vertical="top" indent="1"/>
    </xf>
    <xf numFmtId="0" fontId="96" fillId="3" borderId="33" applyProtection="0">
      <alignment horizontal="centerContinuous"/>
      <protection locked="0"/>
    </xf>
    <xf numFmtId="0" fontId="259" fillId="113" borderId="66" applyNumberFormat="0" applyAlignment="0" applyProtection="0"/>
    <xf numFmtId="0" fontId="4" fillId="11" borderId="41" applyNumberFormat="0" applyProtection="0">
      <alignment horizontal="left" vertical="center" indent="1"/>
    </xf>
    <xf numFmtId="0" fontId="35" fillId="11" borderId="41" applyNumberFormat="0" applyProtection="0">
      <alignment horizontal="left" vertical="top" indent="1"/>
    </xf>
    <xf numFmtId="281" fontId="4" fillId="15" borderId="41" applyNumberFormat="0" applyProtection="0">
      <alignment horizontal="left" vertical="top" indent="1"/>
    </xf>
    <xf numFmtId="0" fontId="45" fillId="3" borderId="38" applyProtection="0">
      <alignment horizontal="center" wrapText="1"/>
      <protection locked="0"/>
    </xf>
    <xf numFmtId="0" fontId="49" fillId="2" borderId="0"/>
    <xf numFmtId="0" fontId="49" fillId="34" borderId="66" applyNumberFormat="0" applyFont="0" applyAlignment="0" applyProtection="0"/>
    <xf numFmtId="0" fontId="49" fillId="34" borderId="66" applyNumberFormat="0" applyFont="0" applyAlignment="0" applyProtection="0"/>
    <xf numFmtId="0" fontId="49" fillId="34" borderId="66" applyNumberFormat="0" applyFont="0" applyAlignment="0" applyProtection="0"/>
    <xf numFmtId="281" fontId="49" fillId="2" borderId="0"/>
    <xf numFmtId="0" fontId="4" fillId="13" borderId="17" applyNumberFormat="0" applyFont="0" applyAlignment="0" applyProtection="0"/>
    <xf numFmtId="4" fontId="66" fillId="28" borderId="15" applyNumberFormat="0" applyProtection="0">
      <alignment horizontal="right" vertical="center"/>
    </xf>
    <xf numFmtId="0" fontId="4" fillId="65" borderId="41" applyNumberFormat="0" applyProtection="0">
      <alignment horizontal="left" vertical="top" indent="1"/>
    </xf>
    <xf numFmtId="0" fontId="49" fillId="17" borderId="41" applyNumberFormat="0" applyProtection="0">
      <alignment horizontal="left" vertical="top" indent="1"/>
    </xf>
    <xf numFmtId="0" fontId="4" fillId="65" borderId="41" applyNumberFormat="0" applyProtection="0">
      <alignment horizontal="left" vertical="center" indent="1"/>
    </xf>
    <xf numFmtId="4" fontId="35" fillId="120" borderId="26" applyNumberFormat="0" applyProtection="0">
      <alignment horizontal="right" vertical="center"/>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4" fontId="260" fillId="60" borderId="66" applyNumberFormat="0" applyProtection="0">
      <alignment vertical="center"/>
    </xf>
    <xf numFmtId="4" fontId="260" fillId="60" borderId="66" applyNumberFormat="0" applyProtection="0">
      <alignment vertical="center"/>
    </xf>
    <xf numFmtId="4" fontId="260" fillId="60" borderId="66" applyNumberFormat="0" applyProtection="0">
      <alignment vertical="center"/>
    </xf>
    <xf numFmtId="4" fontId="66" fillId="16" borderId="66" applyNumberFormat="0" applyProtection="0">
      <alignment horizontal="right" vertical="center"/>
    </xf>
    <xf numFmtId="0" fontId="96" fillId="3" borderId="33" applyProtection="0">
      <alignment horizontal="centerContinuous"/>
      <protection locked="0"/>
    </xf>
    <xf numFmtId="0" fontId="96" fillId="3" borderId="33" applyProtection="0">
      <alignment horizontal="centerContinuous"/>
      <protection locked="0"/>
    </xf>
    <xf numFmtId="4" fontId="66" fillId="96" borderId="66" applyNumberFormat="0" applyProtection="0">
      <alignment horizontal="right" vertical="center"/>
    </xf>
    <xf numFmtId="4" fontId="66" fillId="55" borderId="66" applyNumberFormat="0" applyProtection="0">
      <alignment horizontal="right" vertical="center"/>
    </xf>
    <xf numFmtId="4" fontId="66" fillId="62" borderId="66" applyNumberFormat="0" applyProtection="0">
      <alignment horizontal="right" vertical="center"/>
    </xf>
    <xf numFmtId="4" fontId="66" fillId="36" borderId="66" applyNumberFormat="0" applyProtection="0">
      <alignment horizontal="right" vertical="center"/>
    </xf>
    <xf numFmtId="4" fontId="66" fillId="36" borderId="66" applyNumberFormat="0" applyProtection="0">
      <alignment horizontal="right" vertical="center"/>
    </xf>
    <xf numFmtId="4" fontId="66" fillId="18" borderId="66" applyNumberFormat="0" applyProtection="0">
      <alignment horizontal="right" vertical="center"/>
    </xf>
    <xf numFmtId="4" fontId="66" fillId="56" borderId="66" applyNumberFormat="0" applyProtection="0">
      <alignment horizontal="right" vertical="center"/>
    </xf>
    <xf numFmtId="281" fontId="66" fillId="19" borderId="66" applyNumberFormat="0" applyProtection="0">
      <alignment horizontal="left" vertical="center" indent="1"/>
    </xf>
    <xf numFmtId="0" fontId="216" fillId="0" borderId="15"/>
    <xf numFmtId="281" fontId="96" fillId="3" borderId="33" applyProtection="0">
      <alignment horizontal="centerContinuous"/>
      <protection locked="0"/>
    </xf>
    <xf numFmtId="281" fontId="167" fillId="35" borderId="5" applyNumberFormat="0" applyAlignment="0" applyProtection="0"/>
    <xf numFmtId="0" fontId="167" fillId="35" borderId="66" applyNumberFormat="0" applyAlignment="0" applyProtection="0"/>
    <xf numFmtId="0" fontId="3" fillId="0" borderId="0"/>
    <xf numFmtId="0" fontId="3" fillId="0" borderId="0"/>
    <xf numFmtId="4" fontId="66" fillId="42" borderId="15" applyNumberFormat="0" applyProtection="0">
      <alignment horizontal="left" vertical="center" indent="1"/>
    </xf>
    <xf numFmtId="4" fontId="264" fillId="14" borderId="66" applyNumberFormat="0" applyProtection="0">
      <alignment horizontal="right" vertical="center"/>
    </xf>
    <xf numFmtId="0" fontId="4" fillId="118" borderId="26" applyNumberFormat="0" applyProtection="0">
      <alignment horizontal="left" vertical="center" indent="1"/>
    </xf>
    <xf numFmtId="4" fontId="35" fillId="51" borderId="26" applyNumberFormat="0" applyProtection="0">
      <alignment vertical="center"/>
    </xf>
    <xf numFmtId="0" fontId="55" fillId="38" borderId="14">
      <alignment horizontal="center"/>
    </xf>
    <xf numFmtId="281" fontId="37" fillId="19" borderId="5" applyNumberFormat="0" applyAlignment="0" applyProtection="0"/>
    <xf numFmtId="0" fontId="45" fillId="3" borderId="38" applyProtection="0">
      <alignment horizontal="center" wrapText="1"/>
      <protection locked="0"/>
    </xf>
    <xf numFmtId="281" fontId="45" fillId="3" borderId="38" applyProtection="0">
      <alignment horizontal="center" wrapText="1"/>
      <protection locked="0"/>
    </xf>
    <xf numFmtId="281" fontId="96" fillId="3" borderId="33" applyProtection="0">
      <alignment horizontal="centerContinuous"/>
      <protection locked="0"/>
    </xf>
    <xf numFmtId="0" fontId="45" fillId="3" borderId="38" applyProtection="0">
      <alignment horizontal="center" wrapText="1"/>
      <protection locked="0"/>
    </xf>
    <xf numFmtId="192" fontId="77" fillId="3" borderId="8">
      <alignment horizontal="right"/>
      <protection hidden="1"/>
    </xf>
    <xf numFmtId="0" fontId="225" fillId="0" borderId="15"/>
    <xf numFmtId="0" fontId="4" fillId="11" borderId="41" applyNumberFormat="0" applyProtection="0">
      <alignment horizontal="left" vertical="top" indent="1"/>
    </xf>
    <xf numFmtId="4" fontId="5" fillId="60" borderId="41" applyNumberFormat="0" applyProtection="0">
      <alignment horizontal="left" vertical="center" indent="1"/>
    </xf>
    <xf numFmtId="0" fontId="4" fillId="34" borderId="17" applyNumberFormat="0" applyFont="0" applyAlignment="0" applyProtection="0"/>
    <xf numFmtId="281" fontId="4" fillId="34" borderId="17" applyNumberFormat="0" applyFont="0" applyAlignment="0" applyProtection="0"/>
    <xf numFmtId="0" fontId="49" fillId="34" borderId="66" applyNumberFormat="0" applyFont="0" applyAlignment="0" applyProtection="0"/>
    <xf numFmtId="0" fontId="167" fillId="35" borderId="5" applyNumberFormat="0" applyAlignment="0" applyProtection="0"/>
    <xf numFmtId="281" fontId="4" fillId="11" borderId="41" applyNumberFormat="0" applyProtection="0">
      <alignment horizontal="left" vertical="center" indent="1"/>
    </xf>
    <xf numFmtId="0" fontId="4" fillId="11" borderId="41" applyNumberFormat="0" applyProtection="0">
      <alignment horizontal="left" vertical="center" indent="1"/>
    </xf>
    <xf numFmtId="4" fontId="35" fillId="42" borderId="41" applyNumberFormat="0" applyProtection="0">
      <alignment horizontal="right" vertical="center"/>
    </xf>
    <xf numFmtId="0" fontId="96" fillId="3" borderId="33" applyProtection="0">
      <alignment horizontal="centerContinuous"/>
      <protection locked="0"/>
    </xf>
    <xf numFmtId="0" fontId="45" fillId="3" borderId="38" applyProtection="0">
      <alignment horizontal="center" wrapText="1"/>
      <protection locked="0"/>
    </xf>
    <xf numFmtId="281" fontId="4" fillId="11" borderId="41" applyNumberFormat="0" applyProtection="0">
      <alignment horizontal="left" vertical="top" indent="1"/>
    </xf>
    <xf numFmtId="0" fontId="4" fillId="11" borderId="41" applyNumberFormat="0" applyProtection="0">
      <alignment horizontal="left" vertical="top" indent="1"/>
    </xf>
    <xf numFmtId="281" fontId="96" fillId="3" borderId="33" applyProtection="0">
      <alignment horizontal="centerContinuous"/>
      <protection locked="0"/>
    </xf>
    <xf numFmtId="0" fontId="45" fillId="3" borderId="38" applyProtection="0">
      <alignment horizontal="center" wrapText="1"/>
      <protection locked="0"/>
    </xf>
    <xf numFmtId="281" fontId="4" fillId="13" borderId="17" applyNumberFormat="0" applyFont="0" applyAlignment="0" applyProtection="0"/>
    <xf numFmtId="4" fontId="102" fillId="66" borderId="64" applyNumberFormat="0" applyProtection="0">
      <alignment horizontal="left" vertical="center" indent="1"/>
    </xf>
    <xf numFmtId="0" fontId="96" fillId="3" borderId="33" applyProtection="0">
      <alignment horizontal="centerContinuous"/>
      <protection locked="0"/>
    </xf>
    <xf numFmtId="0" fontId="96" fillId="3" borderId="33" applyProtection="0">
      <alignment horizontal="centerContinuous"/>
      <protection locked="0"/>
    </xf>
    <xf numFmtId="0" fontId="132" fillId="113" borderId="26" applyNumberFormat="0" applyAlignment="0" applyProtection="0"/>
    <xf numFmtId="0" fontId="96" fillId="3" borderId="33" applyProtection="0">
      <alignment horizontal="centerContinuous"/>
      <protection locked="0"/>
    </xf>
    <xf numFmtId="281" fontId="259" fillId="113" borderId="66"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49" fillId="15" borderId="41" applyNumberFormat="0" applyProtection="0">
      <alignment horizontal="left" vertical="top" indent="1"/>
    </xf>
    <xf numFmtId="4" fontId="66" fillId="62" borderId="66" applyNumberFormat="0" applyProtection="0">
      <alignment horizontal="right" vertical="center"/>
    </xf>
    <xf numFmtId="0" fontId="45" fillId="3" borderId="38" applyProtection="0">
      <alignment horizontal="center" wrapText="1"/>
      <protection locked="0"/>
    </xf>
    <xf numFmtId="281" fontId="45" fillId="3" borderId="38" applyProtection="0">
      <alignment horizontal="center" wrapText="1"/>
      <protection locked="0"/>
    </xf>
    <xf numFmtId="0" fontId="4" fillId="0" borderId="0"/>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281" fontId="167" fillId="35" borderId="66" applyNumberFormat="0" applyAlignment="0" applyProtection="0"/>
    <xf numFmtId="281" fontId="167" fillId="35" borderId="5" applyNumberFormat="0" applyAlignment="0" applyProtection="0"/>
    <xf numFmtId="0" fontId="37" fillId="19" borderId="5" applyNumberFormat="0" applyAlignment="0" applyProtection="0"/>
    <xf numFmtId="198" fontId="35" fillId="51" borderId="41" applyNumberFormat="0" applyProtection="0">
      <alignment horizontal="left" vertical="top" indent="1"/>
    </xf>
    <xf numFmtId="0" fontId="4" fillId="0" borderId="0"/>
    <xf numFmtId="0" fontId="96" fillId="3" borderId="33" applyProtection="0">
      <alignment horizontal="centerContinuous"/>
      <protection locked="0"/>
    </xf>
    <xf numFmtId="4" fontId="66" fillId="0" borderId="66" applyNumberFormat="0" applyProtection="0">
      <alignment horizontal="left" vertical="center" indent="1"/>
    </xf>
    <xf numFmtId="281" fontId="4" fillId="13" borderId="17" applyNumberFormat="0" applyFont="0" applyAlignment="0" applyProtection="0"/>
    <xf numFmtId="281" fontId="4" fillId="66" borderId="41" applyNumberFormat="0" applyProtection="0">
      <alignment horizontal="left" vertical="top" indent="1"/>
    </xf>
    <xf numFmtId="0" fontId="167" fillId="35" borderId="5" applyNumberFormat="0" applyAlignment="0" applyProtection="0"/>
    <xf numFmtId="0" fontId="96" fillId="3" borderId="33" applyProtection="0">
      <alignment horizontal="centerContinuous"/>
      <protection locked="0"/>
    </xf>
    <xf numFmtId="281" fontId="4" fillId="11" borderId="41" applyNumberFormat="0" applyProtection="0">
      <alignment horizontal="left" vertical="top" indent="1"/>
    </xf>
    <xf numFmtId="4" fontId="172" fillId="119" borderId="41" applyNumberFormat="0" applyProtection="0">
      <alignment horizontal="right" vertical="center"/>
    </xf>
    <xf numFmtId="0" fontId="45" fillId="3" borderId="38" applyProtection="0">
      <alignment horizontal="center" wrapText="1"/>
      <protection locked="0"/>
    </xf>
    <xf numFmtId="4" fontId="100" fillId="57" borderId="41" applyNumberFormat="0" applyProtection="0">
      <alignment horizontal="left" vertical="center" indent="1"/>
    </xf>
    <xf numFmtId="0" fontId="35" fillId="51" borderId="41" applyNumberFormat="0" applyProtection="0">
      <alignment horizontal="left" vertical="top" indent="1"/>
    </xf>
    <xf numFmtId="0" fontId="66" fillId="19" borderId="66" applyNumberFormat="0" applyProtection="0">
      <alignment horizontal="left" vertical="center" indent="1"/>
    </xf>
    <xf numFmtId="0" fontId="66" fillId="42" borderId="66" applyNumberFormat="0" applyProtection="0">
      <alignment horizontal="left" vertical="center" indent="1"/>
    </xf>
    <xf numFmtId="0" fontId="35" fillId="51" borderId="41" applyNumberFormat="0" applyProtection="0">
      <alignment horizontal="left" vertical="top" indent="1"/>
    </xf>
    <xf numFmtId="4" fontId="66" fillId="0" borderId="66" applyNumberFormat="0" applyProtection="0">
      <alignment horizontal="right" vertical="center"/>
    </xf>
    <xf numFmtId="228" fontId="209" fillId="0" borderId="0">
      <protection locked="0"/>
    </xf>
    <xf numFmtId="0" fontId="25" fillId="82" borderId="0" applyNumberFormat="0" applyBorder="0" applyAlignment="0" applyProtection="0"/>
    <xf numFmtId="0" fontId="25" fillId="103" borderId="0" applyNumberFormat="0" applyBorder="0" applyAlignment="0" applyProtection="0"/>
    <xf numFmtId="0" fontId="96" fillId="3" borderId="33" applyProtection="0">
      <alignment horizontal="centerContinuous"/>
      <protection locked="0"/>
    </xf>
    <xf numFmtId="0" fontId="3" fillId="0" borderId="0"/>
    <xf numFmtId="0" fontId="4" fillId="13" borderId="17" applyNumberFormat="0" applyFont="0" applyAlignment="0" applyProtection="0"/>
    <xf numFmtId="0" fontId="96" fillId="3" borderId="33" applyProtection="0">
      <alignment horizontal="centerContinuous"/>
      <protection locked="0"/>
    </xf>
    <xf numFmtId="281" fontId="49" fillId="42" borderId="41" applyNumberFormat="0" applyProtection="0">
      <alignment horizontal="left" vertical="top" indent="1"/>
    </xf>
    <xf numFmtId="198" fontId="66" fillId="42" borderId="66" applyNumberFormat="0" applyProtection="0">
      <alignment horizontal="left" vertical="center" indent="1"/>
    </xf>
    <xf numFmtId="281" fontId="167" fillId="35" borderId="5" applyNumberFormat="0" applyAlignment="0" applyProtection="0"/>
    <xf numFmtId="0" fontId="45" fillId="3" borderId="38" applyProtection="0">
      <alignment horizontal="center" wrapText="1"/>
      <protection locked="0"/>
    </xf>
    <xf numFmtId="0" fontId="259" fillId="113" borderId="66" applyNumberFormat="0" applyAlignment="0" applyProtection="0"/>
    <xf numFmtId="281" fontId="37" fillId="19" borderId="5" applyNumberFormat="0" applyAlignment="0" applyProtection="0"/>
    <xf numFmtId="0" fontId="96" fillId="3" borderId="33" applyProtection="0">
      <alignment horizontal="centerContinuous"/>
      <protection locked="0"/>
    </xf>
    <xf numFmtId="0" fontId="240" fillId="20" borderId="5" applyNumberFormat="0" applyAlignment="0" applyProtection="0"/>
    <xf numFmtId="0" fontId="4" fillId="34" borderId="17" applyNumberFormat="0" applyFont="0" applyAlignment="0" applyProtection="0"/>
    <xf numFmtId="4" fontId="66" fillId="96" borderId="66" applyNumberFormat="0" applyProtection="0">
      <alignment horizontal="right" vertical="center"/>
    </xf>
    <xf numFmtId="4" fontId="66" fillId="62" borderId="66" applyNumberFormat="0" applyProtection="0">
      <alignment horizontal="right" vertical="center"/>
    </xf>
    <xf numFmtId="4" fontId="66" fillId="11" borderId="66" applyNumberFormat="0" applyProtection="0">
      <alignment horizontal="right" vertical="center"/>
    </xf>
    <xf numFmtId="0" fontId="96" fillId="3" borderId="33" applyProtection="0">
      <alignment horizontal="centerContinuous"/>
      <protection locked="0"/>
    </xf>
    <xf numFmtId="0" fontId="49" fillId="34" borderId="66" applyNumberFormat="0" applyFont="0" applyAlignment="0" applyProtection="0"/>
    <xf numFmtId="4" fontId="66" fillId="96" borderId="66" applyNumberFormat="0" applyProtection="0">
      <alignment horizontal="right" vertical="center"/>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281" fontId="4" fillId="13" borderId="17" applyNumberFormat="0" applyFont="0" applyAlignment="0" applyProtection="0"/>
    <xf numFmtId="281" fontId="4" fillId="34" borderId="17" applyNumberFormat="0" applyFont="0" applyAlignment="0" applyProtection="0"/>
    <xf numFmtId="0" fontId="167" fillId="35" borderId="5" applyNumberFormat="0" applyAlignment="0" applyProtection="0"/>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281" fontId="96" fillId="3" borderId="33" applyProtection="0">
      <alignment horizontal="centerContinuous"/>
      <protection locked="0"/>
    </xf>
    <xf numFmtId="0" fontId="4" fillId="15" borderId="41" applyNumberFormat="0" applyProtection="0">
      <alignment horizontal="left" vertical="center" indent="1"/>
    </xf>
    <xf numFmtId="4" fontId="66" fillId="16" borderId="66" applyNumberFormat="0" applyProtection="0">
      <alignment horizontal="right" vertical="center"/>
    </xf>
    <xf numFmtId="0" fontId="20" fillId="0" borderId="0"/>
    <xf numFmtId="281" fontId="49" fillId="17" borderId="41" applyNumberFormat="0" applyProtection="0">
      <alignment horizontal="left" vertical="top" indent="1"/>
    </xf>
    <xf numFmtId="281" fontId="45" fillId="3" borderId="38" applyProtection="0">
      <alignment horizontal="center" wrapText="1"/>
      <protection locked="0"/>
    </xf>
    <xf numFmtId="0" fontId="45" fillId="3" borderId="38" applyProtection="0">
      <alignment horizontal="center" wrapText="1"/>
      <protection locked="0"/>
    </xf>
    <xf numFmtId="281" fontId="4" fillId="118" borderId="26" applyNumberFormat="0" applyProtection="0">
      <alignment horizontal="left" vertical="center" indent="1"/>
    </xf>
    <xf numFmtId="0" fontId="49" fillId="17" borderId="41" applyNumberFormat="0" applyProtection="0">
      <alignment horizontal="left" vertical="top" indent="1"/>
    </xf>
    <xf numFmtId="0" fontId="96" fillId="3" borderId="33" applyProtection="0">
      <alignment horizontal="centerContinuous"/>
      <protection locked="0"/>
    </xf>
    <xf numFmtId="281" fontId="45" fillId="3" borderId="38" applyProtection="0">
      <alignment horizontal="center" wrapText="1"/>
      <protection locked="0"/>
    </xf>
    <xf numFmtId="0" fontId="96" fillId="3" borderId="33" applyProtection="0">
      <alignment horizontal="centerContinuous"/>
      <protection locked="0"/>
    </xf>
    <xf numFmtId="281" fontId="45" fillId="3" borderId="38" applyProtection="0">
      <alignment horizontal="center" wrapText="1"/>
      <protection locked="0"/>
    </xf>
    <xf numFmtId="281" fontId="49" fillId="15" borderId="41" applyNumberFormat="0" applyProtection="0">
      <alignment horizontal="left" vertical="top" indent="1"/>
    </xf>
    <xf numFmtId="0" fontId="4" fillId="34" borderId="17" applyNumberFormat="0" applyFont="0" applyAlignment="0" applyProtection="0"/>
    <xf numFmtId="0" fontId="96" fillId="3" borderId="33" applyProtection="0">
      <alignment horizontal="centerContinuous"/>
      <protection locked="0"/>
    </xf>
    <xf numFmtId="4" fontId="66" fillId="42" borderId="15" applyNumberFormat="0" applyProtection="0">
      <alignment horizontal="left" vertical="center" indent="1"/>
    </xf>
    <xf numFmtId="4" fontId="66" fillId="57" borderId="66" applyNumberFormat="0" applyProtection="0">
      <alignment vertical="center"/>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4" fontId="270" fillId="67" borderId="41" applyNumberFormat="0" applyProtection="0">
      <alignment horizontal="right" vertical="center"/>
    </xf>
    <xf numFmtId="281" fontId="262" fillId="11" borderId="41" applyNumberFormat="0" applyProtection="0">
      <alignment horizontal="left" vertical="top" indent="1"/>
    </xf>
    <xf numFmtId="4" fontId="5" fillId="67" borderId="41" applyNumberFormat="0" applyProtection="0">
      <alignment horizontal="right" vertical="center"/>
    </xf>
    <xf numFmtId="281" fontId="49" fillId="15" borderId="41" applyNumberFormat="0" applyProtection="0">
      <alignment horizontal="left" vertical="top"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0" fontId="4" fillId="61" borderId="41" applyNumberFormat="0" applyProtection="0">
      <alignment horizontal="left" vertical="center" indent="1"/>
    </xf>
    <xf numFmtId="4" fontId="66" fillId="36" borderId="66" applyNumberFormat="0" applyProtection="0">
      <alignment horizontal="right" vertical="center"/>
    </xf>
    <xf numFmtId="4" fontId="102" fillId="60" borderId="41" applyNumberFormat="0" applyProtection="0">
      <alignment vertical="center"/>
    </xf>
    <xf numFmtId="0" fontId="96" fillId="3" borderId="33" applyProtection="0">
      <alignment horizontal="centerContinuous"/>
      <protection locked="0"/>
    </xf>
    <xf numFmtId="0" fontId="31" fillId="20" borderId="5" applyNumberFormat="0" applyAlignment="0" applyProtection="0"/>
    <xf numFmtId="0" fontId="45" fillId="3" borderId="38" applyProtection="0">
      <alignment horizontal="center" wrapText="1"/>
      <protection locked="0"/>
    </xf>
    <xf numFmtId="281" fontId="96" fillId="3" borderId="33" applyProtection="0">
      <alignment horizontal="centerContinuous"/>
      <protection locked="0"/>
    </xf>
    <xf numFmtId="0" fontId="49" fillId="11" borderId="41" applyNumberFormat="0" applyProtection="0">
      <alignment horizontal="left" vertical="top" indent="1"/>
    </xf>
    <xf numFmtId="0" fontId="37" fillId="19" borderId="5" applyNumberForma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259" fillId="113" borderId="66" applyNumberFormat="0" applyAlignment="0" applyProtection="0"/>
    <xf numFmtId="281" fontId="259" fillId="113" borderId="66" applyNumberFormat="0" applyAlignment="0" applyProtection="0"/>
    <xf numFmtId="0" fontId="4" fillId="0" borderId="0"/>
    <xf numFmtId="0" fontId="262" fillId="11" borderId="41" applyNumberFormat="0" applyProtection="0">
      <alignment horizontal="left" vertical="top" indent="1"/>
    </xf>
    <xf numFmtId="4" fontId="104" fillId="13" borderId="41" applyNumberFormat="0" applyProtection="0">
      <alignment vertical="center"/>
    </xf>
    <xf numFmtId="198" fontId="4" fillId="67" borderId="41" applyNumberFormat="0" applyProtection="0">
      <alignment horizontal="left" vertical="top" indent="1"/>
    </xf>
    <xf numFmtId="281" fontId="4" fillId="42" borderId="41" applyNumberFormat="0" applyProtection="0">
      <alignment horizontal="left" vertical="center" indent="1"/>
    </xf>
    <xf numFmtId="281" fontId="49" fillId="11" borderId="41" applyNumberFormat="0" applyProtection="0">
      <alignment horizontal="left" vertical="top" indent="1"/>
    </xf>
    <xf numFmtId="4" fontId="66" fillId="56" borderId="66" applyNumberFormat="0" applyProtection="0">
      <alignment horizontal="right" vertical="center"/>
    </xf>
    <xf numFmtId="4" fontId="172" fillId="122" borderId="41" applyNumberFormat="0" applyProtection="0">
      <alignment horizontal="right" vertical="center"/>
    </xf>
    <xf numFmtId="0" fontId="100" fillId="60" borderId="41" applyNumberFormat="0" applyProtection="0">
      <alignment horizontal="left" vertical="top" indent="1"/>
    </xf>
    <xf numFmtId="4" fontId="268" fillId="60" borderId="41" applyNumberFormat="0" applyProtection="0">
      <alignment vertical="center"/>
    </xf>
    <xf numFmtId="0" fontId="4" fillId="34" borderId="17" applyNumberFormat="0" applyFont="0" applyAlignment="0" applyProtection="0"/>
    <xf numFmtId="0" fontId="132" fillId="113" borderId="26" applyNumberFormat="0" applyAlignment="0" applyProtection="0"/>
    <xf numFmtId="281" fontId="167" fillId="35" borderId="66" applyNumberFormat="0" applyAlignment="0" applyProtection="0"/>
    <xf numFmtId="281" fontId="167" fillId="35" borderId="66" applyNumberFormat="0" applyAlignment="0" applyProtection="0"/>
    <xf numFmtId="281" fontId="167" fillId="35" borderId="66" applyNumberForma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4" fontId="266" fillId="67" borderId="41" applyNumberFormat="0" applyProtection="0">
      <alignment horizontal="right" vertical="center"/>
    </xf>
    <xf numFmtId="0" fontId="96" fillId="3" borderId="33" applyProtection="0">
      <alignment horizontal="centerContinuous"/>
      <protection locked="0"/>
    </xf>
    <xf numFmtId="281" fontId="4" fillId="34" borderId="17" applyNumberFormat="0" applyFont="0" applyAlignment="0" applyProtection="0"/>
    <xf numFmtId="0" fontId="49" fillId="34" borderId="66" applyNumberFormat="0" applyFont="0" applyAlignment="0" applyProtection="0"/>
    <xf numFmtId="0" fontId="167" fillId="35" borderId="5" applyNumberFormat="0" applyAlignment="0" applyProtection="0"/>
    <xf numFmtId="0" fontId="167" fillId="35" borderId="5" applyNumberFormat="0" applyAlignment="0" applyProtection="0"/>
    <xf numFmtId="281"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198"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9" fillId="2" borderId="0"/>
    <xf numFmtId="0" fontId="242" fillId="19" borderId="5" applyNumberFormat="0" applyAlignment="0" applyProtection="0"/>
    <xf numFmtId="4" fontId="66" fillId="63" borderId="66" applyNumberFormat="0" applyProtection="0">
      <alignment horizontal="right" vertical="center"/>
    </xf>
    <xf numFmtId="4" fontId="172" fillId="72" borderId="41" applyNumberFormat="0" applyProtection="0">
      <alignment horizontal="right" vertical="center"/>
    </xf>
    <xf numFmtId="0" fontId="45" fillId="3" borderId="38" applyProtection="0">
      <alignment horizontal="center" wrapText="1"/>
      <protection locked="0"/>
    </xf>
    <xf numFmtId="0" fontId="45" fillId="3" borderId="38" applyProtection="0">
      <alignment horizontal="center" wrapText="1"/>
      <protection locked="0"/>
    </xf>
    <xf numFmtId="0" fontId="25" fillId="82" borderId="0" applyNumberFormat="0" applyBorder="0" applyAlignment="0" applyProtection="0"/>
    <xf numFmtId="4" fontId="66" fillId="0" borderId="66" applyNumberFormat="0" applyProtection="0">
      <alignment horizontal="left" vertical="center" indent="1"/>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3" fillId="0" borderId="0"/>
    <xf numFmtId="0" fontId="66" fillId="19" borderId="66" applyNumberFormat="0" applyProtection="0">
      <alignment horizontal="left" vertical="center" indent="1"/>
    </xf>
    <xf numFmtId="281" fontId="4" fillId="118" borderId="26" applyNumberFormat="0" applyProtection="0">
      <alignment horizontal="left" vertical="center" indent="1"/>
    </xf>
    <xf numFmtId="281" fontId="49" fillId="11" borderId="41" applyNumberFormat="0" applyProtection="0">
      <alignment horizontal="left" vertical="top" indent="1"/>
    </xf>
    <xf numFmtId="0" fontId="49" fillId="11" borderId="41" applyNumberFormat="0" applyProtection="0">
      <alignment horizontal="left" vertical="top" indent="1"/>
    </xf>
    <xf numFmtId="4" fontId="35" fillId="55" borderId="41" applyNumberFormat="0" applyProtection="0">
      <alignment horizontal="right" vertical="center"/>
    </xf>
    <xf numFmtId="281" fontId="45" fillId="3" borderId="38" applyProtection="0">
      <alignment horizontal="center" wrapText="1"/>
      <protection locked="0"/>
    </xf>
    <xf numFmtId="0" fontId="45" fillId="3" borderId="38" applyProtection="0">
      <alignment horizontal="center" wrapText="1"/>
      <protection locked="0"/>
    </xf>
    <xf numFmtId="0" fontId="21" fillId="0" borderId="0"/>
    <xf numFmtId="0" fontId="96" fillId="3" borderId="33" applyProtection="0">
      <alignment horizontal="centerContinuous"/>
      <protection locked="0"/>
    </xf>
    <xf numFmtId="0" fontId="96" fillId="3" borderId="33" applyProtection="0">
      <alignment horizontal="centerContinuous"/>
      <protection locked="0"/>
    </xf>
    <xf numFmtId="281" fontId="78" fillId="3" borderId="14"/>
    <xf numFmtId="281" fontId="4" fillId="67" borderId="41" applyNumberFormat="0" applyProtection="0">
      <alignment horizontal="left" vertical="top" indent="1"/>
    </xf>
    <xf numFmtId="281" fontId="167" fillId="35" borderId="5" applyNumberFormat="0" applyAlignment="0" applyProtection="0"/>
    <xf numFmtId="0" fontId="4" fillId="66" borderId="41" applyNumberFormat="0" applyProtection="0">
      <alignment horizontal="left" vertical="top" indent="1"/>
    </xf>
    <xf numFmtId="0" fontId="25" fillId="104" borderId="0" applyNumberFormat="0" applyBorder="0" applyAlignment="0" applyProtection="0"/>
    <xf numFmtId="0" fontId="25" fillId="106" borderId="0" applyNumberFormat="0" applyBorder="0" applyAlignment="0" applyProtection="0"/>
    <xf numFmtId="281" fontId="35" fillId="61" borderId="41" applyNumberFormat="0" applyProtection="0">
      <alignment horizontal="left" vertical="top" indent="1"/>
    </xf>
    <xf numFmtId="281" fontId="49" fillId="15" borderId="41" applyNumberFormat="0" applyProtection="0">
      <alignment horizontal="left" vertical="top" indent="1"/>
    </xf>
    <xf numFmtId="281" fontId="49" fillId="11" borderId="41" applyNumberFormat="0" applyProtection="0">
      <alignment horizontal="left" vertical="top" indent="1"/>
    </xf>
    <xf numFmtId="4" fontId="66" fillId="36" borderId="66" applyNumberFormat="0" applyProtection="0">
      <alignment horizontal="right" vertical="center"/>
    </xf>
    <xf numFmtId="0" fontId="100" fillId="60" borderId="41" applyNumberFormat="0" applyProtection="0">
      <alignment horizontal="left" vertical="top" indent="1"/>
    </xf>
    <xf numFmtId="0" fontId="96" fillId="3" borderId="33" applyProtection="0">
      <alignment horizontal="centerContinuous"/>
      <protection locked="0"/>
    </xf>
    <xf numFmtId="4" fontId="66" fillId="64" borderId="15" applyNumberFormat="0" applyProtection="0">
      <alignment horizontal="left" vertical="center" indent="1"/>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281" fontId="96" fillId="3" borderId="33" applyProtection="0">
      <alignment horizontal="centerContinuous"/>
      <protection locked="0"/>
    </xf>
    <xf numFmtId="281" fontId="35" fillId="51" borderId="41" applyNumberFormat="0" applyProtection="0">
      <alignment horizontal="left" vertical="top" indent="1"/>
    </xf>
    <xf numFmtId="0" fontId="4" fillId="118" borderId="26" applyNumberFormat="0" applyProtection="0">
      <alignment horizontal="left" vertical="center" indent="1"/>
    </xf>
    <xf numFmtId="281" fontId="4" fillId="13" borderId="17" applyNumberFormat="0" applyFont="0" applyAlignment="0" applyProtection="0"/>
    <xf numFmtId="0" fontId="132" fillId="113" borderId="26" applyNumberFormat="0" applyAlignment="0" applyProtection="0"/>
    <xf numFmtId="0" fontId="4" fillId="13" borderId="17" applyNumberFormat="0" applyFon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9" fillId="2" borderId="0"/>
    <xf numFmtId="0" fontId="4" fillId="42" borderId="41" applyNumberFormat="0" applyProtection="0">
      <alignment horizontal="left" vertical="top" indent="1"/>
    </xf>
    <xf numFmtId="4" fontId="35" fillId="62" borderId="41" applyNumberFormat="0" applyProtection="0">
      <alignment horizontal="right" vertical="center"/>
    </xf>
    <xf numFmtId="4" fontId="66" fillId="0" borderId="66" applyNumberFormat="0" applyProtection="0">
      <alignment horizontal="left" vertical="center" indent="1"/>
    </xf>
    <xf numFmtId="0" fontId="4" fillId="0" borderId="0"/>
    <xf numFmtId="0" fontId="4" fillId="0" borderId="0"/>
    <xf numFmtId="0" fontId="51" fillId="0" borderId="0"/>
    <xf numFmtId="0" fontId="31" fillId="20" borderId="5" applyNumberFormat="0" applyAlignment="0" applyProtection="0"/>
    <xf numFmtId="0" fontId="167" fillId="35" borderId="5" applyNumberForma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350" fillId="0" borderId="0"/>
    <xf numFmtId="4" fontId="66" fillId="64" borderId="15" applyNumberFormat="0" applyProtection="0">
      <alignment horizontal="left" vertical="center" indent="1"/>
    </xf>
    <xf numFmtId="281" fontId="45" fillId="3" borderId="38" applyProtection="0">
      <alignment horizontal="center" wrapText="1"/>
      <protection locked="0"/>
    </xf>
    <xf numFmtId="281" fontId="45" fillId="3" borderId="38" applyProtection="0">
      <alignment horizontal="center" wrapText="1"/>
      <protection locked="0"/>
    </xf>
    <xf numFmtId="281" fontId="49" fillId="15" borderId="41" applyNumberFormat="0" applyProtection="0">
      <alignment horizontal="left" vertical="top" indent="1"/>
    </xf>
    <xf numFmtId="0" fontId="49" fillId="2" borderId="0"/>
    <xf numFmtId="0" fontId="49" fillId="2" borderId="0"/>
    <xf numFmtId="0" fontId="4" fillId="118" borderId="26" applyNumberFormat="0" applyProtection="0">
      <alignment horizontal="left" vertical="center" indent="1"/>
    </xf>
    <xf numFmtId="0" fontId="45" fillId="3" borderId="38" applyProtection="0">
      <alignment horizontal="center" wrapText="1"/>
      <protection locked="0"/>
    </xf>
    <xf numFmtId="281" fontId="167" fillId="35" borderId="5" applyNumberFormat="0" applyAlignment="0" applyProtection="0"/>
    <xf numFmtId="281" fontId="4" fillId="13" borderId="17" applyNumberFormat="0" applyFont="0" applyAlignment="0" applyProtection="0"/>
    <xf numFmtId="204" fontId="76" fillId="2" borderId="5">
      <alignment horizontal="right"/>
      <protection locked="0"/>
    </xf>
    <xf numFmtId="281" fontId="167" fillId="35" borderId="5" applyNumberFormat="0" applyAlignment="0" applyProtection="0"/>
    <xf numFmtId="0" fontId="4" fillId="66" borderId="41" applyNumberFormat="0" applyProtection="0">
      <alignment horizontal="left" vertical="center" indent="1"/>
    </xf>
    <xf numFmtId="281"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198" fontId="4" fillId="0" borderId="0"/>
    <xf numFmtId="0" fontId="49" fillId="2" borderId="0"/>
    <xf numFmtId="281" fontId="132" fillId="113" borderId="26" applyNumberFormat="0" applyAlignment="0" applyProtection="0"/>
    <xf numFmtId="281" fontId="4" fillId="13" borderId="17" applyNumberFormat="0" applyFont="0" applyAlignment="0" applyProtection="0"/>
    <xf numFmtId="281" fontId="4" fillId="13" borderId="17" applyNumberFormat="0" applyFont="0" applyAlignment="0" applyProtection="0"/>
    <xf numFmtId="0" fontId="4" fillId="0" borderId="0"/>
    <xf numFmtId="0" fontId="53" fillId="0" borderId="58" applyNumberFormat="0" applyFill="0" applyAlignment="0" applyProtection="0"/>
    <xf numFmtId="0" fontId="49" fillId="2" borderId="0"/>
    <xf numFmtId="281" fontId="262" fillId="13" borderId="41" applyNumberFormat="0" applyProtection="0">
      <alignment horizontal="left" vertical="top" indent="1"/>
    </xf>
    <xf numFmtId="281" fontId="35" fillId="51" borderId="41" applyNumberFormat="0" applyProtection="0">
      <alignment horizontal="left" vertical="top" indent="1"/>
    </xf>
    <xf numFmtId="4" fontId="262" fillId="13" borderId="41" applyNumberFormat="0" applyProtection="0">
      <alignment vertical="center"/>
    </xf>
    <xf numFmtId="281" fontId="103" fillId="17" borderId="43" applyBorder="0"/>
    <xf numFmtId="0" fontId="49" fillId="15" borderId="41" applyNumberFormat="0" applyProtection="0">
      <alignment horizontal="left" vertical="top" indent="1"/>
    </xf>
    <xf numFmtId="4" fontId="66" fillId="0" borderId="66" applyNumberFormat="0" applyProtection="0">
      <alignment horizontal="right" vertical="center"/>
    </xf>
    <xf numFmtId="281" fontId="37" fillId="19" borderId="5" applyNumberFormat="0" applyAlignment="0" applyProtection="0"/>
    <xf numFmtId="0" fontId="49" fillId="15" borderId="41" applyNumberFormat="0" applyProtection="0">
      <alignment horizontal="left" vertical="top" indent="1"/>
    </xf>
    <xf numFmtId="0" fontId="4" fillId="0" borderId="0"/>
    <xf numFmtId="0" fontId="4" fillId="0" borderId="0"/>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167" fillId="35" borderId="5" applyNumberFormat="0" applyAlignment="0" applyProtection="0"/>
    <xf numFmtId="0" fontId="259" fillId="113" borderId="66" applyNumberFormat="0" applyAlignment="0" applyProtection="0"/>
    <xf numFmtId="281" fontId="96" fillId="3" borderId="33" applyProtection="0">
      <alignment horizontal="centerContinuous"/>
      <protection locked="0"/>
    </xf>
    <xf numFmtId="0" fontId="311" fillId="20" borderId="5" applyNumberForma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9" fillId="34" borderId="66" applyNumberFormat="0" applyFont="0" applyAlignment="0" applyProtection="0"/>
    <xf numFmtId="0" fontId="4" fillId="0" borderId="0"/>
    <xf numFmtId="0" fontId="51" fillId="0" borderId="0"/>
    <xf numFmtId="0" fontId="4" fillId="0" borderId="0"/>
    <xf numFmtId="0" fontId="49" fillId="11" borderId="41" applyNumberFormat="0" applyProtection="0">
      <alignment horizontal="left" vertical="top" indent="1"/>
    </xf>
    <xf numFmtId="4" fontId="172" fillId="66" borderId="41" applyNumberFormat="0" applyProtection="0">
      <alignment horizontal="right" vertical="center"/>
    </xf>
    <xf numFmtId="1" fontId="79" fillId="2" borderId="5">
      <alignment horizontal="right"/>
      <protection locked="0"/>
    </xf>
    <xf numFmtId="281" fontId="49" fillId="2" borderId="0"/>
    <xf numFmtId="281" fontId="167" fillId="35" borderId="5" applyNumberFormat="0" applyAlignment="0" applyProtection="0"/>
    <xf numFmtId="281" fontId="45" fillId="3" borderId="38" applyProtection="0">
      <alignment horizontal="center" wrapText="1"/>
      <protection locked="0"/>
    </xf>
    <xf numFmtId="4" fontId="102" fillId="60" borderId="41" applyNumberFormat="0" applyProtection="0">
      <alignment vertical="center"/>
    </xf>
    <xf numFmtId="0" fontId="49" fillId="2" borderId="0"/>
    <xf numFmtId="0" fontId="4" fillId="13" borderId="17" applyNumberFormat="0" applyFont="0" applyAlignment="0" applyProtection="0"/>
    <xf numFmtId="0" fontId="31" fillId="20" borderId="5" applyNumberFormat="0" applyAlignment="0" applyProtection="0"/>
    <xf numFmtId="4" fontId="35" fillId="51" borderId="26" applyNumberFormat="0" applyProtection="0">
      <alignment horizontal="left" vertical="center" indent="1"/>
    </xf>
    <xf numFmtId="0" fontId="49" fillId="15" borderId="41" applyNumberFormat="0" applyProtection="0">
      <alignment horizontal="left" vertical="top" indent="1"/>
    </xf>
    <xf numFmtId="0" fontId="66" fillId="19" borderId="66" applyNumberFormat="0" applyProtection="0">
      <alignment horizontal="left" vertical="center" indent="1"/>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9" fillId="34" borderId="66"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0" fontId="49" fillId="34" borderId="66" applyNumberFormat="0" applyFont="0" applyAlignment="0" applyProtection="0"/>
    <xf numFmtId="198" fontId="49" fillId="34" borderId="66" applyNumberFormat="0" applyFont="0" applyAlignment="0" applyProtection="0"/>
    <xf numFmtId="0" fontId="4" fillId="0" borderId="0"/>
    <xf numFmtId="0" fontId="49" fillId="34" borderId="66"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198" fontId="49" fillId="34" borderId="66"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0" fontId="49" fillId="34" borderId="66" applyNumberFormat="0" applyFont="0" applyAlignment="0" applyProtection="0"/>
    <xf numFmtId="0" fontId="4" fillId="61" borderId="41" applyNumberFormat="0" applyProtection="0">
      <alignment horizontal="left" vertical="center" indent="1"/>
    </xf>
    <xf numFmtId="198" fontId="132" fillId="73" borderId="26" applyNumberFormat="0" applyAlignment="0" applyProtection="0"/>
    <xf numFmtId="0" fontId="53" fillId="0" borderId="58" applyNumberFormat="0" applyFill="0" applyAlignment="0" applyProtection="0"/>
    <xf numFmtId="0" fontId="20" fillId="0" borderId="0"/>
    <xf numFmtId="0" fontId="49" fillId="17" borderId="41" applyNumberFormat="0" applyProtection="0">
      <alignment horizontal="left" vertical="top" indent="1"/>
    </xf>
    <xf numFmtId="281" fontId="4" fillId="65" borderId="41" applyNumberFormat="0" applyProtection="0">
      <alignment horizontal="left" vertical="center" indent="1"/>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281" fontId="49" fillId="17" borderId="41" applyNumberFormat="0" applyProtection="0">
      <alignment horizontal="left" vertical="top" indent="1"/>
    </xf>
    <xf numFmtId="4" fontId="66" fillId="18" borderId="66" applyNumberFormat="0" applyProtection="0">
      <alignment horizontal="right" vertical="center"/>
    </xf>
    <xf numFmtId="4" fontId="66" fillId="60" borderId="66" applyNumberFormat="0" applyProtection="0">
      <alignment horizontal="left" vertical="center" indent="1"/>
    </xf>
    <xf numFmtId="4" fontId="66" fillId="16" borderId="66" applyNumberFormat="0" applyProtection="0">
      <alignment horizontal="right" vertical="center"/>
    </xf>
    <xf numFmtId="4" fontId="35" fillId="11" borderId="41" applyNumberFormat="0" applyProtection="0">
      <alignment horizontal="right" vertical="center"/>
    </xf>
    <xf numFmtId="4" fontId="66" fillId="55" borderId="66" applyNumberFormat="0" applyProtection="0">
      <alignment horizontal="right" vertical="center"/>
    </xf>
    <xf numFmtId="4" fontId="66" fillId="36" borderId="66" applyNumberFormat="0" applyProtection="0">
      <alignment horizontal="right" vertical="center"/>
    </xf>
    <xf numFmtId="4" fontId="66" fillId="36" borderId="66" applyNumberFormat="0" applyProtection="0">
      <alignment horizontal="right" vertical="center"/>
    </xf>
    <xf numFmtId="4" fontId="66" fillId="18" borderId="66" applyNumberFormat="0" applyProtection="0">
      <alignment horizontal="right" vertical="center"/>
    </xf>
    <xf numFmtId="4" fontId="66" fillId="63" borderId="66" applyNumberFormat="0" applyProtection="0">
      <alignment horizontal="right" vertical="center"/>
    </xf>
    <xf numFmtId="4" fontId="66" fillId="63" borderId="66" applyNumberFormat="0" applyProtection="0">
      <alignment horizontal="right" vertical="center"/>
    </xf>
    <xf numFmtId="0" fontId="167" fillId="35" borderId="5" applyNumberFormat="0" applyAlignment="0" applyProtection="0"/>
    <xf numFmtId="0" fontId="49" fillId="17" borderId="41" applyNumberFormat="0" applyProtection="0">
      <alignment horizontal="left" vertical="top" indent="1"/>
    </xf>
    <xf numFmtId="0" fontId="96" fillId="3" borderId="33" applyProtection="0">
      <alignment horizontal="centerContinuous"/>
      <protection locked="0"/>
    </xf>
    <xf numFmtId="0" fontId="4" fillId="65" borderId="41" applyNumberFormat="0" applyProtection="0">
      <alignment horizontal="left" vertical="top" indent="1"/>
    </xf>
    <xf numFmtId="4" fontId="66" fillId="0" borderId="66" applyNumberFormat="0" applyProtection="0">
      <alignment horizontal="left" vertical="center" indent="1"/>
    </xf>
    <xf numFmtId="4" fontId="104" fillId="42" borderId="41" applyNumberFormat="0" applyProtection="0">
      <alignment horizontal="right" vertical="center"/>
    </xf>
    <xf numFmtId="4" fontId="66" fillId="11" borderId="66" applyNumberFormat="0" applyProtection="0">
      <alignment horizontal="right" vertical="center"/>
    </xf>
    <xf numFmtId="281" fontId="45" fillId="3" borderId="38" applyProtection="0">
      <alignment horizontal="center" wrapText="1"/>
      <protection locked="0"/>
    </xf>
    <xf numFmtId="0" fontId="25" fillId="105" borderId="0" applyNumberFormat="0" applyBorder="0" applyAlignment="0" applyProtection="0"/>
    <xf numFmtId="0" fontId="25" fillId="104" borderId="0" applyNumberFormat="0" applyBorder="0" applyAlignment="0" applyProtection="0"/>
    <xf numFmtId="0" fontId="25" fillId="103" borderId="0" applyNumberFormat="0" applyBorder="0" applyAlignment="0" applyProtection="0"/>
    <xf numFmtId="0" fontId="4" fillId="13" borderId="17" applyNumberFormat="0" applyFont="0" applyAlignment="0" applyProtection="0"/>
    <xf numFmtId="0" fontId="96" fillId="3" borderId="33" applyProtection="0">
      <alignment horizontal="centerContinuous"/>
      <protection locked="0"/>
    </xf>
    <xf numFmtId="0" fontId="66" fillId="42" borderId="66" applyNumberFormat="0" applyProtection="0">
      <alignment horizontal="left" vertical="center" indent="1"/>
    </xf>
    <xf numFmtId="281" fontId="4" fillId="88" borderId="26" applyNumberFormat="0" applyProtection="0">
      <alignment horizontal="left" vertical="center" indent="1"/>
    </xf>
    <xf numFmtId="281" fontId="37" fillId="19" borderId="5" applyNumberFormat="0" applyAlignment="0" applyProtection="0"/>
    <xf numFmtId="198" fontId="66" fillId="42" borderId="66" applyNumberFormat="0" applyProtection="0">
      <alignment horizontal="left" vertical="center" indent="1"/>
    </xf>
    <xf numFmtId="0" fontId="96" fillId="3" borderId="33" applyProtection="0">
      <alignment horizontal="centerContinuous"/>
      <protection locked="0"/>
    </xf>
    <xf numFmtId="0" fontId="45" fillId="3" borderId="38" applyProtection="0">
      <alignment horizontal="center" wrapText="1"/>
      <protection locked="0"/>
    </xf>
    <xf numFmtId="0" fontId="49" fillId="2" borderId="0"/>
    <xf numFmtId="0" fontId="4" fillId="13" borderId="17" applyNumberFormat="0" applyFont="0" applyAlignment="0" applyProtection="0"/>
    <xf numFmtId="0" fontId="49" fillId="2" borderId="0"/>
    <xf numFmtId="0" fontId="163" fillId="73" borderId="5" applyNumberFormat="0" applyAlignment="0" applyProtection="0"/>
    <xf numFmtId="202" fontId="75" fillId="2" borderId="5">
      <protection locked="0"/>
    </xf>
    <xf numFmtId="4" fontId="264" fillId="14" borderId="66" applyNumberFormat="0" applyProtection="0">
      <alignment horizontal="right" vertical="center"/>
    </xf>
    <xf numFmtId="0" fontId="49" fillId="2" borderId="0"/>
    <xf numFmtId="0" fontId="49" fillId="11" borderId="41" applyNumberFormat="0" applyProtection="0">
      <alignment horizontal="left" vertical="top" indent="1"/>
    </xf>
    <xf numFmtId="281" fontId="49" fillId="2" borderId="0"/>
    <xf numFmtId="0" fontId="49" fillId="2" borderId="0"/>
    <xf numFmtId="281" fontId="167" fillId="35" borderId="5" applyNumberFormat="0" applyAlignment="0" applyProtection="0"/>
    <xf numFmtId="0" fontId="45" fillId="3" borderId="38" applyProtection="0">
      <alignment horizontal="center" wrapText="1"/>
      <protection locked="0"/>
    </xf>
    <xf numFmtId="281" fontId="45" fillId="3" borderId="38" applyProtection="0">
      <alignment horizontal="center" wrapText="1"/>
      <protection locked="0"/>
    </xf>
    <xf numFmtId="4" fontId="260" fillId="60" borderId="66" applyNumberFormat="0" applyProtection="0">
      <alignment vertical="center"/>
    </xf>
    <xf numFmtId="0" fontId="96" fillId="3" borderId="33" applyProtection="0">
      <alignment horizontal="centerContinuous"/>
      <protection locked="0"/>
    </xf>
    <xf numFmtId="0" fontId="21" fillId="13" borderId="17" applyNumberFormat="0" applyFon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281" fontId="96" fillId="3" borderId="33" applyProtection="0">
      <alignment horizontal="centerContinuous"/>
      <protection locked="0"/>
    </xf>
    <xf numFmtId="281" fontId="45" fillId="3" borderId="38" applyProtection="0">
      <alignment horizontal="center" wrapText="1"/>
      <protection locked="0"/>
    </xf>
    <xf numFmtId="281" fontId="96" fillId="3" borderId="33" applyProtection="0">
      <alignment horizontal="centerContinuous"/>
      <protection locked="0"/>
    </xf>
    <xf numFmtId="0" fontId="4" fillId="15" borderId="41" applyNumberFormat="0" applyProtection="0">
      <alignment horizontal="left" vertical="center" indent="1"/>
    </xf>
    <xf numFmtId="0" fontId="45" fillId="3" borderId="38" applyProtection="0">
      <alignment horizontal="center" wrapText="1"/>
      <protection locked="0"/>
    </xf>
    <xf numFmtId="0" fontId="27" fillId="118" borderId="26" applyNumberFormat="0" applyProtection="0">
      <alignment horizontal="left" vertical="center" indent="1"/>
    </xf>
    <xf numFmtId="4" fontId="262" fillId="13" borderId="41" applyNumberFormat="0" applyProtection="0">
      <alignment vertical="center"/>
    </xf>
    <xf numFmtId="0" fontId="45" fillId="3" borderId="38" applyProtection="0">
      <alignment horizontal="center" wrapText="1"/>
      <protection locked="0"/>
    </xf>
    <xf numFmtId="0" fontId="96" fillId="3" borderId="33" applyProtection="0">
      <alignment horizontal="centerContinuous"/>
      <protection locked="0"/>
    </xf>
    <xf numFmtId="0" fontId="49" fillId="11" borderId="41" applyNumberFormat="0" applyProtection="0">
      <alignment horizontal="left" vertical="top" indent="1"/>
    </xf>
    <xf numFmtId="281" fontId="66" fillId="54" borderId="66" applyNumberFormat="0" applyProtection="0">
      <alignment horizontal="left" vertical="center" indent="1"/>
    </xf>
    <xf numFmtId="0" fontId="49" fillId="15" borderId="41" applyNumberFormat="0" applyProtection="0">
      <alignment horizontal="left" vertical="top" indent="1"/>
    </xf>
    <xf numFmtId="0" fontId="163" fillId="73" borderId="5" applyNumberFormat="0" applyAlignment="0" applyProtection="0"/>
    <xf numFmtId="0" fontId="262" fillId="13" borderId="41" applyNumberFormat="0" applyProtection="0">
      <alignment horizontal="left" vertical="top" indent="1"/>
    </xf>
    <xf numFmtId="281" fontId="4" fillId="61" borderId="41" applyNumberFormat="0" applyProtection="0">
      <alignment horizontal="left" vertical="top" indent="1"/>
    </xf>
    <xf numFmtId="0" fontId="49" fillId="11" borderId="41" applyNumberFormat="0" applyProtection="0">
      <alignment horizontal="left" vertical="top" indent="1"/>
    </xf>
    <xf numFmtId="4" fontId="100" fillId="123" borderId="26" applyNumberFormat="0" applyProtection="0">
      <alignment horizontal="left" vertical="center" indent="1"/>
    </xf>
    <xf numFmtId="0" fontId="5" fillId="193" borderId="15" applyNumberFormat="0" applyAlignment="0" applyProtection="0"/>
    <xf numFmtId="4" fontId="35" fillId="13" borderId="41" applyNumberFormat="0" applyProtection="0">
      <alignment vertical="center"/>
    </xf>
    <xf numFmtId="0" fontId="4" fillId="3" borderId="26" applyNumberFormat="0" applyProtection="0">
      <alignment horizontal="left" vertical="center" indent="1"/>
    </xf>
    <xf numFmtId="0" fontId="49" fillId="15" borderId="41" applyNumberFormat="0" applyProtection="0">
      <alignment horizontal="left" vertical="top" indent="1"/>
    </xf>
    <xf numFmtId="4" fontId="35" fillId="12" borderId="41" applyNumberFormat="0" applyProtection="0">
      <alignment horizontal="right" vertical="center"/>
    </xf>
    <xf numFmtId="0" fontId="45" fillId="3" borderId="38" applyProtection="0">
      <alignment horizontal="center" wrapText="1"/>
      <protection locked="0"/>
    </xf>
    <xf numFmtId="281" fontId="167" fillId="35" borderId="5" applyNumberFormat="0" applyAlignment="0" applyProtection="0"/>
    <xf numFmtId="0" fontId="45" fillId="3" borderId="38" applyProtection="0">
      <alignment horizontal="center" wrapText="1"/>
      <protection locked="0"/>
    </xf>
    <xf numFmtId="0" fontId="49" fillId="2" borderId="0"/>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9" fillId="2" borderId="0"/>
    <xf numFmtId="0" fontId="4" fillId="0" borderId="0"/>
    <xf numFmtId="281" fontId="49" fillId="2" borderId="0"/>
    <xf numFmtId="0" fontId="4" fillId="118" borderId="26" applyNumberFormat="0" applyProtection="0">
      <alignment horizontal="left" vertical="center" indent="1"/>
    </xf>
    <xf numFmtId="0" fontId="49" fillId="17" borderId="41" applyNumberFormat="0" applyProtection="0">
      <alignment horizontal="left" vertical="top" indent="1"/>
    </xf>
    <xf numFmtId="0" fontId="4" fillId="0" borderId="0"/>
    <xf numFmtId="0" fontId="4" fillId="0" borderId="0"/>
    <xf numFmtId="281" fontId="96" fillId="3" borderId="33" applyProtection="0">
      <alignment horizontal="centerContinuous"/>
      <protection locked="0"/>
    </xf>
    <xf numFmtId="281"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281" fontId="49" fillId="42" borderId="41" applyNumberFormat="0" applyProtection="0">
      <alignment horizontal="left" vertical="top" indent="1"/>
    </xf>
    <xf numFmtId="4" fontId="66" fillId="63" borderId="66" applyNumberFormat="0" applyProtection="0">
      <alignment horizontal="right" vertical="center"/>
    </xf>
    <xf numFmtId="198" fontId="45" fillId="3" borderId="38" applyProtection="0">
      <alignment horizontal="center" wrapText="1"/>
      <protection locked="0"/>
    </xf>
    <xf numFmtId="0" fontId="45" fillId="3" borderId="38" applyProtection="0">
      <alignment horizontal="center" wrapText="1"/>
      <protection locked="0"/>
    </xf>
    <xf numFmtId="281" fontId="3" fillId="0" borderId="0"/>
    <xf numFmtId="0" fontId="4" fillId="65" borderId="41" applyNumberFormat="0" applyProtection="0">
      <alignment horizontal="left" vertical="top" indent="1"/>
    </xf>
    <xf numFmtId="198" fontId="4" fillId="34" borderId="17" applyNumberFormat="0" applyFont="0" applyAlignment="0" applyProtection="0"/>
    <xf numFmtId="0" fontId="49" fillId="2" borderId="0"/>
    <xf numFmtId="281" fontId="167" fillId="35" borderId="5" applyNumberFormat="0" applyAlignment="0" applyProtection="0"/>
    <xf numFmtId="281" fontId="45" fillId="3" borderId="38" applyProtection="0">
      <alignment horizontal="center" wrapText="1"/>
      <protection locked="0"/>
    </xf>
    <xf numFmtId="4" fontId="172" fillId="94" borderId="41" applyNumberFormat="0" applyProtection="0">
      <alignment horizontal="right" vertical="center"/>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281" fontId="262" fillId="11" borderId="41" applyNumberFormat="0" applyProtection="0">
      <alignment horizontal="left" vertical="top"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281" fontId="54" fillId="3" borderId="14">
      <alignment horizontal="center" vertical="center"/>
    </xf>
    <xf numFmtId="198" fontId="54" fillId="3" borderId="14">
      <alignment horizontal="center" vertical="center"/>
    </xf>
    <xf numFmtId="281" fontId="54" fillId="3" borderId="14">
      <alignment horizontal="center" vertical="center"/>
    </xf>
    <xf numFmtId="0" fontId="4" fillId="0" borderId="0"/>
    <xf numFmtId="0" fontId="4" fillId="13" borderId="17" applyNumberFormat="0" applyFont="0" applyAlignment="0" applyProtection="0"/>
    <xf numFmtId="4" fontId="66" fillId="0" borderId="66" applyNumberFormat="0" applyProtection="0">
      <alignment horizontal="right" vertical="center"/>
    </xf>
    <xf numFmtId="0" fontId="49" fillId="42" borderId="41" applyNumberFormat="0" applyProtection="0">
      <alignment horizontal="left" vertical="top" indent="1"/>
    </xf>
    <xf numFmtId="0" fontId="66" fillId="54" borderId="66" applyNumberFormat="0" applyProtection="0">
      <alignment horizontal="left" vertical="center" indent="1"/>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281" fontId="45" fillId="3" borderId="38" applyProtection="0">
      <alignment horizontal="center" wrapText="1"/>
      <protection locked="0"/>
    </xf>
    <xf numFmtId="14" fontId="174" fillId="50" borderId="60">
      <alignment horizontal="center" vertical="center" wrapText="1"/>
    </xf>
    <xf numFmtId="281" fontId="3" fillId="0" borderId="0"/>
    <xf numFmtId="0" fontId="81" fillId="19" borderId="26" applyNumberForma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0" fontId="4" fillId="11" borderId="41" applyNumberFormat="0" applyProtection="0">
      <alignment horizontal="left" vertical="top" indent="1"/>
    </xf>
    <xf numFmtId="0" fontId="96" fillId="3" borderId="33" applyProtection="0">
      <alignment horizontal="centerContinuous"/>
      <protection locked="0"/>
    </xf>
    <xf numFmtId="198" fontId="88" fillId="3" borderId="33"/>
    <xf numFmtId="281" fontId="78" fillId="3" borderId="31"/>
    <xf numFmtId="198" fontId="78" fillId="3" borderId="31"/>
    <xf numFmtId="0" fontId="96" fillId="3" borderId="33" applyProtection="0">
      <alignment horizontal="centerContinuous"/>
      <protection locked="0"/>
    </xf>
    <xf numFmtId="0" fontId="96" fillId="3" borderId="33" applyProtection="0">
      <alignment horizontal="centerContinuous"/>
      <protection locked="0"/>
    </xf>
    <xf numFmtId="0" fontId="4" fillId="0" borderId="0"/>
    <xf numFmtId="198" fontId="132" fillId="73" borderId="26" applyNumberFormat="0" applyAlignment="0" applyProtection="0"/>
    <xf numFmtId="0" fontId="25" fillId="106" borderId="0" applyNumberFormat="0" applyBorder="0" applyAlignment="0" applyProtection="0"/>
    <xf numFmtId="0" fontId="25" fillId="104" borderId="0" applyNumberFormat="0" applyBorder="0" applyAlignment="0" applyProtection="0"/>
    <xf numFmtId="0" fontId="259" fillId="113" borderId="66" applyNumberFormat="0" applyAlignment="0" applyProtection="0"/>
    <xf numFmtId="4" fontId="66" fillId="57" borderId="66" applyNumberFormat="0" applyProtection="0">
      <alignment vertical="center"/>
    </xf>
    <xf numFmtId="4" fontId="264" fillId="14" borderId="66" applyNumberFormat="0" applyProtection="0">
      <alignment horizontal="right" vertical="center"/>
    </xf>
    <xf numFmtId="192" fontId="36" fillId="39" borderId="9">
      <alignment horizontal="right"/>
    </xf>
    <xf numFmtId="281" fontId="66" fillId="15" borderId="66" applyNumberFormat="0" applyProtection="0">
      <alignment horizontal="left" vertical="center" indent="1"/>
    </xf>
    <xf numFmtId="0" fontId="167" fillId="35" borderId="66" applyNumberFormat="0" applyAlignment="0" applyProtection="0"/>
    <xf numFmtId="0" fontId="167" fillId="35" borderId="5" applyNumberFormat="0" applyAlignment="0" applyProtection="0"/>
    <xf numFmtId="0" fontId="4" fillId="0" borderId="0"/>
    <xf numFmtId="0" fontId="96" fillId="3" borderId="33" applyProtection="0">
      <alignment horizontal="centerContinuous"/>
      <protection locked="0"/>
    </xf>
    <xf numFmtId="0" fontId="167" fillId="35" borderId="5" applyNumberFormat="0" applyAlignment="0" applyProtection="0"/>
    <xf numFmtId="0" fontId="96" fillId="3" borderId="33" applyProtection="0">
      <alignment horizontal="centerContinuous"/>
      <protection locked="0"/>
    </xf>
    <xf numFmtId="4" fontId="66" fillId="18" borderId="66" applyNumberFormat="0" applyProtection="0">
      <alignment horizontal="right" vertical="center"/>
    </xf>
    <xf numFmtId="4" fontId="66" fillId="11" borderId="66" applyNumberFormat="0" applyProtection="0">
      <alignment horizontal="right" vertical="center"/>
    </xf>
    <xf numFmtId="0" fontId="66" fillId="42" borderId="66" applyNumberFormat="0" applyProtection="0">
      <alignment horizontal="left" vertical="center" indent="1"/>
    </xf>
    <xf numFmtId="4" fontId="66" fillId="33" borderId="66" applyNumberFormat="0" applyProtection="0">
      <alignment horizontal="left" vertical="center" indent="1"/>
    </xf>
    <xf numFmtId="0" fontId="37" fillId="19" borderId="5" applyNumberFormat="0" applyAlignment="0" applyProtection="0"/>
    <xf numFmtId="0" fontId="96" fillId="3" borderId="33" applyProtection="0">
      <alignment horizontal="centerContinuous"/>
      <protection locked="0"/>
    </xf>
    <xf numFmtId="281" fontId="4" fillId="66" borderId="41" applyNumberFormat="0" applyProtection="0">
      <alignment horizontal="left" vertical="center" indent="1"/>
    </xf>
    <xf numFmtId="0" fontId="49" fillId="11" borderId="41" applyNumberFormat="0" applyProtection="0">
      <alignment horizontal="left" vertical="top" indent="1"/>
    </xf>
    <xf numFmtId="0" fontId="167" fillId="35" borderId="5" applyNumberFormat="0" applyAlignment="0" applyProtection="0"/>
    <xf numFmtId="0" fontId="81" fillId="19" borderId="26" applyNumberFormat="0" applyAlignment="0" applyProtection="0"/>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 fillId="15" borderId="41" applyNumberFormat="0" applyProtection="0">
      <alignment horizontal="left" vertical="center" indent="1"/>
    </xf>
    <xf numFmtId="281" fontId="167" fillId="35" borderId="5" applyNumberFormat="0" applyAlignment="0" applyProtection="0"/>
    <xf numFmtId="281" fontId="4" fillId="15" borderId="41" applyNumberFormat="0" applyProtection="0">
      <alignment horizontal="left" vertical="center" indent="1"/>
    </xf>
    <xf numFmtId="0" fontId="49" fillId="42" borderId="41" applyNumberFormat="0" applyProtection="0">
      <alignment horizontal="left" vertical="top" indent="1"/>
    </xf>
    <xf numFmtId="0" fontId="45" fillId="3" borderId="38" applyProtection="0">
      <alignment horizontal="center" wrapText="1"/>
      <protection locked="0"/>
    </xf>
    <xf numFmtId="0" fontId="45" fillId="3" borderId="38" applyProtection="0">
      <alignment horizontal="center" wrapText="1"/>
      <protection locked="0"/>
    </xf>
    <xf numFmtId="0" fontId="20" fillId="0" borderId="0"/>
    <xf numFmtId="0" fontId="21" fillId="13" borderId="17" applyNumberFormat="0" applyFont="0" applyAlignment="0" applyProtection="0"/>
    <xf numFmtId="198" fontId="45" fillId="3" borderId="38" applyProtection="0">
      <alignment horizontal="center" wrapText="1"/>
      <protection locked="0"/>
    </xf>
    <xf numFmtId="4" fontId="66" fillId="0" borderId="66" applyNumberFormat="0" applyProtection="0">
      <alignment horizontal="left" vertical="center" indent="1"/>
    </xf>
    <xf numFmtId="0" fontId="96" fillId="3" borderId="33" applyProtection="0">
      <alignment horizontal="centerContinuous"/>
      <protection locked="0"/>
    </xf>
    <xf numFmtId="281" fontId="54" fillId="3" borderId="14">
      <alignment horizontal="center" vertical="center"/>
    </xf>
    <xf numFmtId="281" fontId="49" fillId="11" borderId="41" applyNumberFormat="0" applyProtection="0">
      <alignment horizontal="left" vertical="top" indent="1"/>
    </xf>
    <xf numFmtId="281" fontId="66" fillId="15" borderId="66" applyNumberFormat="0" applyProtection="0">
      <alignment horizontal="left" vertical="center" indent="1"/>
    </xf>
    <xf numFmtId="281" fontId="66" fillId="19" borderId="66" applyNumberFormat="0" applyProtection="0">
      <alignment horizontal="left" vertical="center" indent="1"/>
    </xf>
    <xf numFmtId="0" fontId="45" fillId="3" borderId="38" applyProtection="0">
      <alignment horizontal="center" wrapText="1"/>
      <protection locked="0"/>
    </xf>
    <xf numFmtId="0" fontId="45" fillId="3" borderId="38" applyProtection="0">
      <alignment horizontal="center" wrapText="1"/>
      <protection locked="0"/>
    </xf>
    <xf numFmtId="281" fontId="96" fillId="3" borderId="33" applyProtection="0">
      <alignment horizontal="centerContinuous"/>
      <protection locked="0"/>
    </xf>
    <xf numFmtId="281" fontId="49" fillId="11" borderId="41" applyNumberFormat="0" applyProtection="0">
      <alignment horizontal="left" vertical="top" indent="1"/>
    </xf>
    <xf numFmtId="0" fontId="4" fillId="0" borderId="0"/>
    <xf numFmtId="0" fontId="45" fillId="3" borderId="38" applyProtection="0">
      <alignment horizontal="center" wrapText="1"/>
      <protection locked="0"/>
    </xf>
    <xf numFmtId="4" fontId="66" fillId="16" borderId="66" applyNumberFormat="0" applyProtection="0">
      <alignment horizontal="right" vertical="center"/>
    </xf>
    <xf numFmtId="281" fontId="45" fillId="3" borderId="38" applyProtection="0">
      <alignment horizontal="center" wrapText="1"/>
      <protection locked="0"/>
    </xf>
    <xf numFmtId="0" fontId="66" fillId="19" borderId="66" applyNumberFormat="0" applyProtection="0">
      <alignment horizontal="left" vertical="center" indent="1"/>
    </xf>
    <xf numFmtId="281" fontId="66" fillId="19" borderId="66" applyNumberFormat="0" applyProtection="0">
      <alignment horizontal="left" vertical="center" indent="1"/>
    </xf>
    <xf numFmtId="281" fontId="126" fillId="3" borderId="8">
      <alignment horizontal="center"/>
    </xf>
    <xf numFmtId="0" fontId="49" fillId="34" borderId="66" applyNumberFormat="0" applyFont="0" applyAlignment="0" applyProtection="0"/>
    <xf numFmtId="0" fontId="4" fillId="0" borderId="0"/>
    <xf numFmtId="281" fontId="45" fillId="3" borderId="38" applyProtection="0">
      <alignment horizontal="center" wrapText="1"/>
      <protection locked="0"/>
    </xf>
    <xf numFmtId="281" fontId="49" fillId="2" borderId="0"/>
    <xf numFmtId="281" fontId="4" fillId="15" borderId="41" applyNumberFormat="0" applyProtection="0">
      <alignment horizontal="left" vertical="center" indent="1"/>
    </xf>
    <xf numFmtId="0" fontId="21" fillId="0" borderId="0"/>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4" fontId="66" fillId="0" borderId="66" applyNumberFormat="0" applyProtection="0">
      <alignment horizontal="right" vertical="center"/>
    </xf>
    <xf numFmtId="4" fontId="66" fillId="0" borderId="66" applyNumberFormat="0" applyProtection="0">
      <alignment horizontal="right" vertical="center"/>
    </xf>
    <xf numFmtId="0" fontId="167" fillId="35" borderId="5" applyNumberFormat="0" applyAlignment="0" applyProtection="0"/>
    <xf numFmtId="281" fontId="4" fillId="42" borderId="41" applyNumberFormat="0" applyProtection="0">
      <alignment horizontal="left" vertical="center" indent="1"/>
    </xf>
    <xf numFmtId="0" fontId="4" fillId="42" borderId="41" applyNumberFormat="0" applyProtection="0">
      <alignment horizontal="left" vertical="center" indent="1"/>
    </xf>
    <xf numFmtId="0" fontId="96" fillId="3" borderId="33" applyProtection="0">
      <alignment horizontal="centerContinuous"/>
      <protection locked="0"/>
    </xf>
    <xf numFmtId="281"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 fillId="17" borderId="41" applyNumberFormat="0" applyProtection="0">
      <alignment horizontal="left" vertical="center" indent="1"/>
    </xf>
    <xf numFmtId="1" fontId="78" fillId="2" borderId="5">
      <alignment horizontal="left"/>
      <protection locked="0"/>
    </xf>
    <xf numFmtId="0" fontId="167" fillId="35" borderId="5" applyNumberFormat="0" applyAlignment="0" applyProtection="0"/>
    <xf numFmtId="0" fontId="37" fillId="19" borderId="5" applyNumberFormat="0" applyAlignment="0" applyProtection="0"/>
    <xf numFmtId="4" fontId="66" fillId="62" borderId="66" applyNumberFormat="0" applyProtection="0">
      <alignment horizontal="right" vertical="center"/>
    </xf>
    <xf numFmtId="4" fontId="172" fillId="67" borderId="41" applyNumberFormat="0" applyProtection="0">
      <alignment vertical="center"/>
    </xf>
    <xf numFmtId="0" fontId="4" fillId="13" borderId="17" applyNumberFormat="0" applyFont="0" applyAlignment="0" applyProtection="0"/>
    <xf numFmtId="0" fontId="96" fillId="3" borderId="33" applyProtection="0">
      <alignment horizontal="centerContinuous"/>
      <protection locked="0"/>
    </xf>
    <xf numFmtId="281" fontId="4" fillId="13" borderId="17" applyNumberFormat="0" applyFont="0" applyAlignment="0" applyProtection="0"/>
    <xf numFmtId="198" fontId="31" fillId="20" borderId="5" applyNumberFormat="0" applyAlignment="0" applyProtection="0"/>
    <xf numFmtId="0" fontId="216" fillId="0" borderId="15"/>
    <xf numFmtId="0" fontId="167" fillId="35" borderId="5" applyNumberFormat="0" applyAlignment="0" applyProtection="0"/>
    <xf numFmtId="198" fontId="96" fillId="3" borderId="33" applyProtection="0">
      <alignment horizontal="centerContinuous"/>
      <protection locked="0"/>
    </xf>
    <xf numFmtId="0" fontId="25" fillId="80" borderId="0" applyNumberFormat="0" applyBorder="0" applyAlignment="0" applyProtection="0"/>
    <xf numFmtId="0" fontId="45" fillId="3" borderId="38" applyProtection="0">
      <alignment horizontal="center" wrapText="1"/>
      <protection locked="0"/>
    </xf>
    <xf numFmtId="0" fontId="51" fillId="0" borderId="0"/>
    <xf numFmtId="0" fontId="49" fillId="42" borderId="41" applyNumberFormat="0" applyProtection="0">
      <alignment horizontal="left" vertical="top" indent="1"/>
    </xf>
    <xf numFmtId="4" fontId="106" fillId="42" borderId="41" applyNumberFormat="0" applyProtection="0">
      <alignment horizontal="right" vertical="center"/>
    </xf>
    <xf numFmtId="0" fontId="132" fillId="73" borderId="26" applyNumberFormat="0" applyAlignment="0" applyProtection="0"/>
    <xf numFmtId="281" fontId="4" fillId="34" borderId="17" applyNumberFormat="0" applyFont="0" applyAlignment="0" applyProtection="0"/>
    <xf numFmtId="0" fontId="49" fillId="2" borderId="0"/>
    <xf numFmtId="0" fontId="4" fillId="66" borderId="41" applyNumberFormat="0" applyProtection="0">
      <alignment horizontal="left" vertical="center" indent="1"/>
    </xf>
    <xf numFmtId="281" fontId="350" fillId="0" borderId="0"/>
    <xf numFmtId="0" fontId="187" fillId="13" borderId="17" applyNumberFormat="0" applyFont="0" applyAlignment="0" applyProtection="0"/>
    <xf numFmtId="0" fontId="49" fillId="2" borderId="0"/>
    <xf numFmtId="0" fontId="49" fillId="42" borderId="41" applyNumberFormat="0" applyProtection="0">
      <alignment horizontal="left" vertical="top" indent="1"/>
    </xf>
    <xf numFmtId="0" fontId="51" fillId="0" borderId="0"/>
    <xf numFmtId="281" fontId="49" fillId="17" borderId="41" applyNumberFormat="0" applyProtection="0">
      <alignment horizontal="left" vertical="top" indent="1"/>
    </xf>
    <xf numFmtId="0" fontId="4" fillId="0" borderId="0"/>
    <xf numFmtId="0" fontId="96" fillId="3" borderId="33" applyProtection="0">
      <alignment horizontal="centerContinuous"/>
      <protection locked="0"/>
    </xf>
    <xf numFmtId="0" fontId="96" fillId="3" borderId="33" applyProtection="0">
      <alignment horizontal="centerContinuous"/>
      <protection locked="0"/>
    </xf>
    <xf numFmtId="281" fontId="163" fillId="73" borderId="5" applyNumberFormat="0" applyAlignment="0" applyProtection="0"/>
    <xf numFmtId="0" fontId="4" fillId="0" borderId="0"/>
    <xf numFmtId="4" fontId="66" fillId="33" borderId="66" applyNumberFormat="0" applyProtection="0">
      <alignment horizontal="left" vertical="center" indent="1"/>
    </xf>
    <xf numFmtId="0" fontId="4" fillId="0" borderId="0"/>
    <xf numFmtId="0" fontId="45" fillId="3" borderId="38" applyProtection="0">
      <alignment horizontal="center" wrapText="1"/>
      <protection locked="0"/>
    </xf>
    <xf numFmtId="281" fontId="49" fillId="11" borderId="41" applyNumberFormat="0" applyProtection="0">
      <alignment horizontal="left" vertical="top" indent="1"/>
    </xf>
    <xf numFmtId="4" fontId="66" fillId="62" borderId="66" applyNumberFormat="0" applyProtection="0">
      <alignment horizontal="right" vertical="center"/>
    </xf>
    <xf numFmtId="281" fontId="4" fillId="13" borderId="17" applyNumberFormat="0" applyFon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281"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4" fontId="172" fillId="66" borderId="41" applyNumberFormat="0" applyProtection="0">
      <alignment horizontal="right" vertical="center"/>
    </xf>
    <xf numFmtId="4" fontId="35" fillId="60" borderId="26" applyNumberFormat="0" applyProtection="0">
      <alignment horizontal="left" vertical="center" indent="1"/>
    </xf>
    <xf numFmtId="0" fontId="96" fillId="3" borderId="33" applyProtection="0">
      <alignment horizontal="centerContinuous"/>
      <protection locked="0"/>
    </xf>
    <xf numFmtId="4" fontId="66" fillId="0" borderId="66" applyNumberFormat="0" applyProtection="0">
      <alignment horizontal="left" vertical="center" indent="1"/>
    </xf>
    <xf numFmtId="0" fontId="167" fillId="35" borderId="66" applyNumberFormat="0" applyAlignment="0" applyProtection="0"/>
    <xf numFmtId="0" fontId="96" fillId="3" borderId="33" applyProtection="0">
      <alignment horizontal="centerContinuous"/>
      <protection locked="0"/>
    </xf>
    <xf numFmtId="0" fontId="4" fillId="17" borderId="41" applyNumberFormat="0" applyProtection="0">
      <alignment horizontal="left" vertical="center" indent="1"/>
    </xf>
    <xf numFmtId="281" fontId="4" fillId="42" borderId="41" applyNumberFormat="0" applyProtection="0">
      <alignment horizontal="left" vertical="top" indent="1"/>
    </xf>
    <xf numFmtId="281"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163" fillId="125" borderId="5" applyNumberFormat="0" applyAlignment="0" applyProtection="0"/>
    <xf numFmtId="0" fontId="49" fillId="2" borderId="0"/>
    <xf numFmtId="0" fontId="96" fillId="3" borderId="33" applyProtection="0">
      <alignment horizontal="centerContinuous"/>
      <protection locked="0"/>
    </xf>
    <xf numFmtId="0" fontId="49" fillId="17" borderId="41" applyNumberFormat="0" applyProtection="0">
      <alignment horizontal="left" vertical="top" indent="1"/>
    </xf>
    <xf numFmtId="0" fontId="66" fillId="19" borderId="66" applyNumberFormat="0" applyProtection="0">
      <alignment horizontal="left" vertical="center" indent="1"/>
    </xf>
    <xf numFmtId="0" fontId="4" fillId="65" borderId="41" applyNumberFormat="0" applyProtection="0">
      <alignment horizontal="left" vertical="center" indent="1"/>
    </xf>
    <xf numFmtId="281" fontId="49" fillId="42" borderId="41" applyNumberFormat="0" applyProtection="0">
      <alignment horizontal="left" vertical="top" indent="1"/>
    </xf>
    <xf numFmtId="4" fontId="172" fillId="120" borderId="41" applyNumberFormat="0" applyProtection="0">
      <alignment horizontal="right" vertical="center"/>
    </xf>
    <xf numFmtId="281" fontId="54" fillId="3" borderId="14">
      <alignment horizontal="center" vertical="center"/>
    </xf>
    <xf numFmtId="4" fontId="172" fillId="67" borderId="41" applyNumberFormat="0" applyProtection="0">
      <alignment vertical="center"/>
    </xf>
    <xf numFmtId="4" fontId="262" fillId="13" borderId="41" applyNumberFormat="0" applyProtection="0">
      <alignment vertical="center"/>
    </xf>
    <xf numFmtId="281" fontId="4" fillId="15" borderId="41" applyNumberFormat="0" applyProtection="0">
      <alignment horizontal="left" vertical="top" indent="1"/>
    </xf>
    <xf numFmtId="281" fontId="4" fillId="66" borderId="41" applyNumberFormat="0" applyProtection="0">
      <alignment horizontal="left" vertical="top" indent="1"/>
    </xf>
    <xf numFmtId="281" fontId="49" fillId="11" borderId="41" applyNumberFormat="0" applyProtection="0">
      <alignment horizontal="left" vertical="top" indent="1"/>
    </xf>
    <xf numFmtId="0" fontId="45" fillId="3" borderId="38" applyProtection="0">
      <alignment horizontal="center" wrapText="1"/>
      <protection locked="0"/>
    </xf>
    <xf numFmtId="0" fontId="35" fillId="61" borderId="41" applyNumberFormat="0" applyProtection="0">
      <alignment horizontal="left" vertical="top" indent="1"/>
    </xf>
    <xf numFmtId="0" fontId="45" fillId="3" borderId="38" applyProtection="0">
      <alignment horizontal="center" wrapText="1"/>
      <protection locked="0"/>
    </xf>
    <xf numFmtId="0" fontId="45" fillId="3" borderId="38" applyProtection="0">
      <alignment horizontal="center" wrapText="1"/>
      <protection locked="0"/>
    </xf>
    <xf numFmtId="281" fontId="49" fillId="11" borderId="41" applyNumberFormat="0" applyProtection="0">
      <alignment horizontal="left" vertical="top" indent="1"/>
    </xf>
    <xf numFmtId="4" fontId="172" fillId="119" borderId="41" applyNumberFormat="0" applyProtection="0">
      <alignment horizontal="right" vertical="center"/>
    </xf>
    <xf numFmtId="0" fontId="4" fillId="13" borderId="17" applyNumberFormat="0" applyFont="0" applyAlignment="0" applyProtection="0"/>
    <xf numFmtId="0" fontId="4" fillId="0" borderId="0"/>
    <xf numFmtId="281" fontId="4" fillId="13" borderId="17" applyNumberFormat="0" applyFont="0" applyAlignment="0" applyProtection="0"/>
    <xf numFmtId="281"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31" fillId="19" borderId="5" applyNumberFormat="0" applyAlignment="0" applyProtection="0"/>
    <xf numFmtId="281" fontId="49" fillId="17" borderId="41" applyNumberFormat="0" applyProtection="0">
      <alignment horizontal="left" vertical="top" indent="1"/>
    </xf>
    <xf numFmtId="0" fontId="96" fillId="3" borderId="33" applyProtection="0">
      <alignment horizontal="centerContinuous"/>
      <protection locked="0"/>
    </xf>
    <xf numFmtId="0" fontId="103" fillId="17" borderId="43" applyBorder="0"/>
    <xf numFmtId="0" fontId="45" fillId="3" borderId="38" applyProtection="0">
      <alignment horizontal="center" wrapText="1"/>
      <protection locked="0"/>
    </xf>
    <xf numFmtId="0" fontId="55" fillId="38" borderId="14">
      <alignment horizontal="center"/>
    </xf>
    <xf numFmtId="281" fontId="53" fillId="0" borderId="58" applyNumberFormat="0" applyFill="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4" fontId="66" fillId="28" borderId="15" applyNumberFormat="0" applyProtection="0">
      <alignment horizontal="right" vertical="center"/>
    </xf>
    <xf numFmtId="281" fontId="100" fillId="60" borderId="41" applyNumberFormat="0" applyProtection="0">
      <alignment horizontal="left" vertical="top" indent="1"/>
    </xf>
    <xf numFmtId="0" fontId="96" fillId="3" borderId="33" applyProtection="0">
      <alignment horizontal="centerContinuous"/>
      <protection locked="0"/>
    </xf>
    <xf numFmtId="4" fontId="35" fillId="11" borderId="41" applyNumberFormat="0" applyProtection="0">
      <alignment horizontal="right" vertical="center"/>
    </xf>
    <xf numFmtId="281" fontId="49" fillId="2" borderId="0"/>
    <xf numFmtId="0" fontId="78" fillId="3" borderId="32"/>
    <xf numFmtId="0" fontId="4" fillId="13" borderId="17" applyNumberFormat="0" applyFont="0" applyAlignment="0" applyProtection="0"/>
    <xf numFmtId="0" fontId="96" fillId="3" borderId="33" applyProtection="0">
      <alignment horizontal="centerContinuous"/>
      <protection locked="0"/>
    </xf>
    <xf numFmtId="4" fontId="260" fillId="60" borderId="66" applyNumberFormat="0" applyProtection="0">
      <alignment vertical="center"/>
    </xf>
    <xf numFmtId="281" fontId="167" fillId="35" borderId="5" applyNumberFormat="0" applyAlignment="0" applyProtection="0"/>
    <xf numFmtId="198" fontId="45" fillId="3" borderId="14">
      <alignment horizontal="center" vertical="center"/>
    </xf>
    <xf numFmtId="0" fontId="45" fillId="3" borderId="38" applyProtection="0">
      <alignment horizontal="center" wrapText="1"/>
      <protection locked="0"/>
    </xf>
    <xf numFmtId="281" fontId="96" fillId="3" borderId="33" applyProtection="0">
      <alignment horizontal="centerContinuous"/>
      <protection locked="0"/>
    </xf>
    <xf numFmtId="0" fontId="81" fillId="19" borderId="26" applyNumberFormat="0" applyAlignment="0" applyProtection="0"/>
    <xf numFmtId="4" fontId="35" fillId="18" borderId="41" applyNumberFormat="0" applyProtection="0">
      <alignment horizontal="right" vertical="center"/>
    </xf>
    <xf numFmtId="281" fontId="4" fillId="13" borderId="17" applyNumberFormat="0" applyFont="0" applyAlignment="0" applyProtection="0"/>
    <xf numFmtId="0" fontId="96" fillId="3" borderId="33" applyProtection="0">
      <alignment horizontal="centerContinuous"/>
      <protection locked="0"/>
    </xf>
    <xf numFmtId="0" fontId="167" fillId="35" borderId="5" applyNumberFormat="0" applyAlignment="0" applyProtection="0"/>
    <xf numFmtId="0" fontId="45" fillId="3" borderId="38" applyProtection="0">
      <alignment horizontal="center" wrapText="1"/>
      <protection locked="0"/>
    </xf>
    <xf numFmtId="4" fontId="66" fillId="42" borderId="15" applyNumberFormat="0" applyProtection="0">
      <alignment horizontal="left" vertical="center" indent="1"/>
    </xf>
    <xf numFmtId="0" fontId="96" fillId="3" borderId="33" applyProtection="0">
      <alignment horizontal="centerContinuous"/>
      <protection locked="0"/>
    </xf>
    <xf numFmtId="0" fontId="21" fillId="0" borderId="0"/>
    <xf numFmtId="0" fontId="4" fillId="0" borderId="0"/>
    <xf numFmtId="281" fontId="96" fillId="3" borderId="33" applyProtection="0">
      <alignment horizontal="centerContinuous"/>
      <protection locked="0"/>
    </xf>
    <xf numFmtId="281" fontId="49" fillId="34" borderId="66" applyNumberFormat="0" applyFont="0" applyAlignment="0" applyProtection="0"/>
    <xf numFmtId="281"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9" fillId="11" borderId="41" applyNumberFormat="0" applyProtection="0">
      <alignment horizontal="left" vertical="top" indent="1"/>
    </xf>
    <xf numFmtId="0" fontId="49" fillId="2" borderId="0"/>
    <xf numFmtId="0" fontId="66" fillId="15" borderId="66" applyNumberFormat="0" applyProtection="0">
      <alignment horizontal="left" vertical="center" indent="1"/>
    </xf>
    <xf numFmtId="0" fontId="49" fillId="17" borderId="41" applyNumberFormat="0" applyProtection="0">
      <alignment horizontal="left" vertical="top" indent="1"/>
    </xf>
    <xf numFmtId="0" fontId="45" fillId="3" borderId="38" applyProtection="0">
      <alignment horizontal="center" wrapText="1"/>
      <protection locked="0"/>
    </xf>
    <xf numFmtId="14" fontId="174" fillId="50" borderId="60">
      <alignment horizontal="center" vertical="center" wrapText="1"/>
    </xf>
    <xf numFmtId="0" fontId="31" fillId="20" borderId="5" applyNumberFormat="0" applyAlignment="0" applyProtection="0"/>
    <xf numFmtId="0" fontId="3" fillId="0" borderId="0"/>
    <xf numFmtId="281" fontId="262" fillId="13" borderId="41" applyNumberFormat="0" applyProtection="0">
      <alignment horizontal="left" vertical="top" indent="1"/>
    </xf>
    <xf numFmtId="4" fontId="66" fillId="60" borderId="66" applyNumberFormat="0" applyProtection="0">
      <alignment horizontal="left" vertical="center" indent="1"/>
    </xf>
    <xf numFmtId="281" fontId="49" fillId="17" borderId="41" applyNumberFormat="0" applyProtection="0">
      <alignment horizontal="left" vertical="top" indent="1"/>
    </xf>
    <xf numFmtId="0" fontId="96" fillId="3" borderId="33" applyProtection="0">
      <alignment horizontal="centerContinuous"/>
      <protection locked="0"/>
    </xf>
    <xf numFmtId="228" fontId="209" fillId="0" borderId="0">
      <protection locked="0"/>
    </xf>
    <xf numFmtId="0" fontId="49" fillId="11" borderId="41" applyNumberFormat="0" applyProtection="0">
      <alignment horizontal="left" vertical="top" indent="1"/>
    </xf>
    <xf numFmtId="0" fontId="25" fillId="105" borderId="0" applyNumberFormat="0" applyBorder="0" applyAlignment="0" applyProtection="0"/>
    <xf numFmtId="0" fontId="25" fillId="106" borderId="0" applyNumberFormat="0" applyBorder="0" applyAlignment="0" applyProtection="0"/>
    <xf numFmtId="0" fontId="4" fillId="0" borderId="0"/>
    <xf numFmtId="0" fontId="167" fillId="35" borderId="5" applyNumberForma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1" fontId="34" fillId="3" borderId="8"/>
    <xf numFmtId="281" fontId="45" fillId="3" borderId="38" applyProtection="0">
      <alignment horizontal="center" wrapText="1"/>
      <protection locked="0"/>
    </xf>
    <xf numFmtId="198" fontId="49" fillId="42" borderId="41" applyNumberFormat="0" applyProtection="0">
      <alignment horizontal="left" vertical="top" indent="1"/>
    </xf>
    <xf numFmtId="281" fontId="4" fillId="13" borderId="17" applyNumberFormat="0" applyFont="0" applyAlignment="0" applyProtection="0"/>
    <xf numFmtId="281" fontId="4" fillId="42" borderId="41" applyNumberFormat="0" applyProtection="0">
      <alignment horizontal="left" vertical="top" indent="1"/>
    </xf>
    <xf numFmtId="4" fontId="27" fillId="17" borderId="15" applyNumberFormat="0" applyProtection="0">
      <alignment horizontal="left" vertical="center" indent="1"/>
    </xf>
    <xf numFmtId="4" fontId="5" fillId="60" borderId="41" applyNumberFormat="0" applyProtection="0">
      <alignment horizontal="left" vertical="center" indent="1"/>
    </xf>
    <xf numFmtId="0" fontId="4" fillId="118" borderId="26" applyNumberFormat="0" applyProtection="0">
      <alignment horizontal="left" vertical="center" indent="1"/>
    </xf>
    <xf numFmtId="1" fontId="79" fillId="2" borderId="5">
      <alignment horizontal="right"/>
      <protection locked="0"/>
    </xf>
    <xf numFmtId="281" fontId="259" fillId="113" borderId="66" applyNumberFormat="0" applyAlignment="0" applyProtection="0"/>
    <xf numFmtId="0" fontId="49" fillId="42" borderId="41" applyNumberFormat="0" applyProtection="0">
      <alignment horizontal="left" vertical="top" indent="1"/>
    </xf>
    <xf numFmtId="281" fontId="49" fillId="11" borderId="41" applyNumberFormat="0" applyProtection="0">
      <alignment horizontal="left" vertical="top" indent="1"/>
    </xf>
    <xf numFmtId="4" fontId="35" fillId="11" borderId="41" applyNumberFormat="0" applyProtection="0">
      <alignment horizontal="right" vertical="center"/>
    </xf>
    <xf numFmtId="0" fontId="167" fillId="35" borderId="66" applyNumberFormat="0" applyAlignment="0" applyProtection="0"/>
    <xf numFmtId="281" fontId="4" fillId="13" borderId="17" applyNumberFormat="0" applyFont="0" applyAlignment="0" applyProtection="0"/>
    <xf numFmtId="281" fontId="167" fillId="35" borderId="66" applyNumberFormat="0" applyAlignment="0" applyProtection="0"/>
    <xf numFmtId="0" fontId="45" fillId="3" borderId="38" applyProtection="0">
      <alignment horizontal="center" wrapText="1"/>
      <protection locked="0"/>
    </xf>
    <xf numFmtId="0" fontId="4" fillId="0" borderId="0"/>
    <xf numFmtId="0" fontId="49" fillId="34" borderId="66" applyNumberFormat="0" applyFont="0" applyAlignment="0" applyProtection="0"/>
    <xf numFmtId="0" fontId="167" fillId="35" borderId="5" applyNumberFormat="0" applyAlignment="0" applyProtection="0"/>
    <xf numFmtId="4" fontId="5" fillId="67" borderId="41" applyNumberFormat="0" applyProtection="0">
      <alignment horizontal="right" vertical="center"/>
    </xf>
    <xf numFmtId="0" fontId="45" fillId="3" borderId="38" applyProtection="0">
      <alignment horizontal="center" wrapText="1"/>
      <protection locked="0"/>
    </xf>
    <xf numFmtId="0" fontId="25" fillId="106" borderId="0" applyNumberFormat="0" applyBorder="0" applyAlignment="0" applyProtection="0"/>
    <xf numFmtId="0" fontId="4" fillId="15" borderId="41" applyNumberFormat="0" applyProtection="0">
      <alignment horizontal="left" vertical="top" indent="1"/>
    </xf>
    <xf numFmtId="281" fontId="49" fillId="2" borderId="0"/>
    <xf numFmtId="0" fontId="49" fillId="2" borderId="0"/>
    <xf numFmtId="0" fontId="45" fillId="3" borderId="38" applyProtection="0">
      <alignment horizontal="center" wrapText="1"/>
      <protection locked="0"/>
    </xf>
    <xf numFmtId="0" fontId="45" fillId="3" borderId="38" applyProtection="0">
      <alignment horizontal="center" wrapText="1"/>
      <protection locked="0"/>
    </xf>
    <xf numFmtId="0" fontId="4" fillId="0" borderId="0"/>
    <xf numFmtId="0" fontId="4" fillId="15" borderId="41" applyNumberFormat="0" applyProtection="0">
      <alignment horizontal="left" vertical="top" indent="1"/>
    </xf>
    <xf numFmtId="198" fontId="167" fillId="35" borderId="5" applyNumberFormat="0" applyAlignment="0" applyProtection="0"/>
    <xf numFmtId="0" fontId="262" fillId="13" borderId="41" applyNumberFormat="0" applyProtection="0">
      <alignment horizontal="left" vertical="top" indent="1"/>
    </xf>
    <xf numFmtId="0" fontId="37" fillId="19" borderId="5"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281" fontId="96" fillId="3" borderId="33" applyProtection="0">
      <alignment horizontal="centerContinuous"/>
      <protection locked="0"/>
    </xf>
    <xf numFmtId="0" fontId="49" fillId="2" borderId="0"/>
    <xf numFmtId="0" fontId="96" fillId="3" borderId="33" applyProtection="0">
      <alignment horizontal="centerContinuous"/>
      <protection locked="0"/>
    </xf>
    <xf numFmtId="281" fontId="49" fillId="17" borderId="41" applyNumberFormat="0" applyProtection="0">
      <alignment horizontal="left" vertical="top" indent="1"/>
    </xf>
    <xf numFmtId="4" fontId="66" fillId="28" borderId="15" applyNumberFormat="0" applyProtection="0">
      <alignment horizontal="right" vertical="center"/>
    </xf>
    <xf numFmtId="0" fontId="49" fillId="15" borderId="41" applyNumberFormat="0" applyProtection="0">
      <alignment horizontal="left" vertical="top" indent="1"/>
    </xf>
    <xf numFmtId="0" fontId="132" fillId="113" borderId="26" applyNumberFormat="0" applyAlignment="0" applyProtection="0"/>
    <xf numFmtId="4" fontId="66" fillId="28" borderId="15" applyNumberFormat="0" applyProtection="0">
      <alignment horizontal="right" vertical="center"/>
    </xf>
    <xf numFmtId="0" fontId="20" fillId="0" borderId="0"/>
    <xf numFmtId="281" fontId="4" fillId="11" borderId="41" applyNumberFormat="0" applyProtection="0">
      <alignment horizontal="left" vertical="center" indent="1"/>
    </xf>
    <xf numFmtId="281" fontId="21" fillId="13" borderId="17" applyNumberFormat="0" applyFont="0" applyAlignment="0" applyProtection="0"/>
    <xf numFmtId="0" fontId="96" fillId="3" borderId="33" applyProtection="0">
      <alignment horizontal="centerContinuous"/>
      <protection locked="0"/>
    </xf>
    <xf numFmtId="0" fontId="49" fillId="42" borderId="41" applyNumberFormat="0" applyProtection="0">
      <alignment horizontal="left" vertical="top" indent="1"/>
    </xf>
    <xf numFmtId="0" fontId="96" fillId="3" borderId="33" applyProtection="0">
      <alignment horizontal="centerContinuous"/>
      <protection locked="0"/>
    </xf>
    <xf numFmtId="281" fontId="49" fillId="34" borderId="66" applyNumberFormat="0" applyFont="0" applyAlignment="0" applyProtection="0"/>
    <xf numFmtId="281" fontId="49" fillId="2" borderId="0"/>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350" fillId="0" borderId="0"/>
    <xf numFmtId="0" fontId="4" fillId="0" borderId="0"/>
    <xf numFmtId="0" fontId="96" fillId="3" borderId="33" applyProtection="0">
      <alignment horizontal="centerContinuous"/>
      <protection locked="0"/>
    </xf>
    <xf numFmtId="0" fontId="37" fillId="19" borderId="5" applyNumberFormat="0" applyAlignment="0" applyProtection="0"/>
    <xf numFmtId="0" fontId="35" fillId="61" borderId="41" applyNumberFormat="0" applyProtection="0">
      <alignment horizontal="left" vertical="top" indent="1"/>
    </xf>
    <xf numFmtId="0" fontId="45" fillId="3" borderId="38" applyProtection="0">
      <alignment horizontal="center" wrapText="1"/>
      <protection locked="0"/>
    </xf>
    <xf numFmtId="0" fontId="49" fillId="15" borderId="41" applyNumberFormat="0" applyProtection="0">
      <alignment horizontal="left" vertical="top" indent="1"/>
    </xf>
    <xf numFmtId="0" fontId="167" fillId="35" borderId="5" applyNumberFormat="0" applyAlignment="0" applyProtection="0"/>
    <xf numFmtId="281" fontId="96" fillId="3" borderId="33" applyProtection="0">
      <alignment horizontal="centerContinuous"/>
      <protection locked="0"/>
    </xf>
    <xf numFmtId="0" fontId="45" fillId="3" borderId="38" applyProtection="0">
      <alignment horizontal="center" wrapText="1"/>
      <protection locked="0"/>
    </xf>
    <xf numFmtId="198" fontId="45" fillId="3" borderId="38" applyProtection="0">
      <alignment horizontal="center" wrapText="1"/>
      <protection locked="0"/>
    </xf>
    <xf numFmtId="281" fontId="4" fillId="13" borderId="17" applyNumberFormat="0" applyFont="0" applyAlignment="0" applyProtection="0"/>
    <xf numFmtId="0" fontId="167" fillId="35" borderId="5" applyNumberFormat="0" applyAlignment="0" applyProtection="0"/>
    <xf numFmtId="0" fontId="96" fillId="3" borderId="33" applyProtection="0">
      <alignment horizontal="centerContinuous"/>
      <protection locked="0"/>
    </xf>
    <xf numFmtId="281" fontId="4" fillId="11" borderId="41" applyNumberFormat="0" applyProtection="0">
      <alignment horizontal="left" vertical="center" indent="1"/>
    </xf>
    <xf numFmtId="4" fontId="35" fillId="60" borderId="26" applyNumberFormat="0" applyProtection="0">
      <alignment horizontal="left" vertical="center" indent="1"/>
    </xf>
    <xf numFmtId="0" fontId="96" fillId="3" borderId="33" applyProtection="0">
      <alignment horizontal="centerContinuous"/>
      <protection locked="0"/>
    </xf>
    <xf numFmtId="0" fontId="53" fillId="0" borderId="58" applyNumberFormat="0" applyFill="0" applyAlignment="0" applyProtection="0"/>
    <xf numFmtId="4" fontId="106" fillId="90" borderId="26" applyNumberFormat="0" applyProtection="0">
      <alignment horizontal="right" vertical="center"/>
    </xf>
    <xf numFmtId="281" fontId="262" fillId="13" borderId="41" applyNumberFormat="0" applyProtection="0">
      <alignment horizontal="left" vertical="top" indent="1"/>
    </xf>
    <xf numFmtId="4" fontId="266" fillId="67" borderId="41" applyNumberFormat="0" applyProtection="0">
      <alignment vertical="center"/>
    </xf>
    <xf numFmtId="281" fontId="49" fillId="42" borderId="41" applyNumberFormat="0" applyProtection="0">
      <alignment horizontal="left" vertical="top" indent="1"/>
    </xf>
    <xf numFmtId="281" fontId="4" fillId="42" borderId="41" applyNumberFormat="0" applyProtection="0">
      <alignment horizontal="left" vertical="center" indent="1"/>
    </xf>
    <xf numFmtId="281" fontId="66" fillId="42" borderId="66" applyNumberFormat="0" applyProtection="0">
      <alignment horizontal="left" vertical="center" indent="1"/>
    </xf>
    <xf numFmtId="0" fontId="4" fillId="61" borderId="41" applyNumberFormat="0" applyProtection="0">
      <alignment horizontal="left" vertical="top" indent="1"/>
    </xf>
    <xf numFmtId="4" fontId="66" fillId="28" borderId="15" applyNumberFormat="0" applyProtection="0">
      <alignment horizontal="right" vertical="center"/>
    </xf>
    <xf numFmtId="281" fontId="167" fillId="35" borderId="5" applyNumberFormat="0" applyAlignment="0" applyProtection="0"/>
    <xf numFmtId="0" fontId="167" fillId="35" borderId="5"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281"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281" fontId="96" fillId="3" borderId="33" applyProtection="0">
      <alignment horizontal="centerContinuous"/>
      <protection locked="0"/>
    </xf>
    <xf numFmtId="281" fontId="45" fillId="3" borderId="38" applyProtection="0">
      <alignment horizontal="center" wrapText="1"/>
      <protection locked="0"/>
    </xf>
    <xf numFmtId="281" fontId="96" fillId="3" borderId="33" applyProtection="0">
      <alignment horizontal="centerContinuous"/>
      <protection locked="0"/>
    </xf>
    <xf numFmtId="0" fontId="49" fillId="2" borderId="0"/>
    <xf numFmtId="281" fontId="49" fillId="2" borderId="0"/>
    <xf numFmtId="281" fontId="4" fillId="17" borderId="41" applyNumberFormat="0" applyProtection="0">
      <alignment horizontal="left" vertical="top" indent="1"/>
    </xf>
    <xf numFmtId="281" fontId="49" fillId="34" borderId="66" applyNumberFormat="0" applyFont="0" applyAlignment="0" applyProtection="0"/>
    <xf numFmtId="198" fontId="96" fillId="3" borderId="33" applyProtection="0">
      <alignment horizontal="centerContinuous"/>
      <protection locked="0"/>
    </xf>
    <xf numFmtId="281" fontId="49" fillId="34" borderId="66" applyNumberFormat="0" applyFont="0" applyAlignment="0" applyProtection="0"/>
    <xf numFmtId="0" fontId="49" fillId="2" borderId="0"/>
    <xf numFmtId="281" fontId="58" fillId="48" borderId="18">
      <alignment horizontal="center" vertical="center"/>
    </xf>
    <xf numFmtId="0" fontId="49" fillId="2" borderId="0"/>
    <xf numFmtId="0" fontId="66" fillId="42" borderId="66" applyNumberFormat="0" applyProtection="0">
      <alignment horizontal="left" vertical="center" indent="1"/>
    </xf>
    <xf numFmtId="0" fontId="100" fillId="57" borderId="41" applyNumberFormat="0" applyProtection="0">
      <alignment horizontal="left" vertical="top" indent="1"/>
    </xf>
    <xf numFmtId="198" fontId="100" fillId="60" borderId="41" applyNumberFormat="0" applyProtection="0">
      <alignment horizontal="left" vertical="top" indent="1"/>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281" fontId="100" fillId="60" borderId="41" applyNumberFormat="0" applyProtection="0">
      <alignment horizontal="left" vertical="top" indent="1"/>
    </xf>
    <xf numFmtId="0" fontId="4" fillId="88" borderId="26" applyNumberFormat="0" applyProtection="0">
      <alignment horizontal="left" vertical="center" indent="1"/>
    </xf>
    <xf numFmtId="0" fontId="45" fillId="3" borderId="38" applyProtection="0">
      <alignment horizontal="center" wrapText="1"/>
      <protection locked="0"/>
    </xf>
    <xf numFmtId="4" fontId="66" fillId="96" borderId="66" applyNumberFormat="0" applyProtection="0">
      <alignment horizontal="right" vertical="center"/>
    </xf>
    <xf numFmtId="0" fontId="45" fillId="3" borderId="38" applyProtection="0">
      <alignment horizontal="center" wrapText="1"/>
      <protection locked="0"/>
    </xf>
    <xf numFmtId="0" fontId="45" fillId="3" borderId="38" applyProtection="0">
      <alignment horizontal="center" wrapText="1"/>
      <protection locked="0"/>
    </xf>
    <xf numFmtId="0" fontId="259" fillId="113" borderId="66" applyNumberFormat="0" applyAlignment="0" applyProtection="0"/>
    <xf numFmtId="198" fontId="4" fillId="0" borderId="0"/>
    <xf numFmtId="0" fontId="225" fillId="74" borderId="15"/>
    <xf numFmtId="281" fontId="167" fillId="35" borderId="5" applyNumberFormat="0" applyAlignment="0" applyProtection="0"/>
    <xf numFmtId="281" fontId="167" fillId="35" borderId="66" applyNumberFormat="0" applyAlignment="0" applyProtection="0"/>
    <xf numFmtId="281" fontId="4" fillId="13" borderId="17" applyNumberFormat="0" applyFont="0" applyAlignment="0" applyProtection="0"/>
    <xf numFmtId="4" fontId="104" fillId="51" borderId="26" applyNumberFormat="0" applyProtection="0">
      <alignment vertical="center"/>
    </xf>
    <xf numFmtId="281" fontId="53" fillId="0" borderId="58" applyNumberFormat="0" applyFill="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281" fontId="21" fillId="13" borderId="17" applyNumberFormat="0" applyFont="0" applyAlignment="0" applyProtection="0"/>
    <xf numFmtId="0" fontId="45" fillId="3" borderId="38" applyProtection="0">
      <alignment horizontal="center" wrapText="1"/>
      <protection locked="0"/>
    </xf>
    <xf numFmtId="0" fontId="100" fillId="57" borderId="41" applyNumberFormat="0" applyProtection="0">
      <alignment horizontal="left" vertical="top" indent="1"/>
    </xf>
    <xf numFmtId="0" fontId="45" fillId="3" borderId="38" applyProtection="0">
      <alignment horizontal="center" wrapText="1"/>
      <protection locked="0"/>
    </xf>
    <xf numFmtId="281" fontId="4" fillId="15" borderId="41" applyNumberFormat="0" applyProtection="0">
      <alignment horizontal="left" vertical="center" indent="1"/>
    </xf>
    <xf numFmtId="281" fontId="49" fillId="11" borderId="41" applyNumberFormat="0" applyProtection="0">
      <alignment horizontal="left" vertical="top" indent="1"/>
    </xf>
    <xf numFmtId="0" fontId="4" fillId="11" borderId="41" applyNumberFormat="0" applyProtection="0">
      <alignment horizontal="left" vertical="center" indent="1"/>
    </xf>
    <xf numFmtId="4" fontId="172" fillId="52" borderId="41" applyNumberFormat="0" applyProtection="0">
      <alignment horizontal="right" vertical="center"/>
    </xf>
    <xf numFmtId="4" fontId="66" fillId="60" borderId="66" applyNumberFormat="0" applyProtection="0">
      <alignment horizontal="left" vertical="center" indent="1"/>
    </xf>
    <xf numFmtId="4" fontId="101" fillId="57" borderId="41" applyNumberFormat="0" applyProtection="0">
      <alignment vertical="center"/>
    </xf>
    <xf numFmtId="281" fontId="49" fillId="42" borderId="41" applyNumberFormat="0" applyProtection="0">
      <alignment horizontal="left" vertical="top" indent="1"/>
    </xf>
    <xf numFmtId="281" fontId="4" fillId="13" borderId="17" applyNumberFormat="0" applyFont="0" applyAlignment="0" applyProtection="0"/>
    <xf numFmtId="4" fontId="172" fillId="67" borderId="41" applyNumberFormat="0" applyProtection="0">
      <alignment horizontal="right" vertical="center"/>
    </xf>
    <xf numFmtId="4" fontId="104" fillId="13" borderId="41" applyNumberFormat="0" applyProtection="0">
      <alignment vertical="center"/>
    </xf>
    <xf numFmtId="4" fontId="5" fillId="66" borderId="41" applyNumberFormat="0" applyProtection="0">
      <alignment horizontal="right" vertical="center"/>
    </xf>
    <xf numFmtId="0" fontId="96" fillId="3" borderId="33" applyProtection="0">
      <alignment horizontal="centerContinuous"/>
      <protection locked="0"/>
    </xf>
    <xf numFmtId="0" fontId="4" fillId="0" borderId="0"/>
    <xf numFmtId="0" fontId="4" fillId="0" borderId="0"/>
    <xf numFmtId="0" fontId="96" fillId="3" borderId="33" applyProtection="0">
      <alignment horizontal="centerContinuous"/>
      <protection locked="0"/>
    </xf>
    <xf numFmtId="281" fontId="167" fillId="35" borderId="66" applyNumberFormat="0" applyAlignment="0" applyProtection="0"/>
    <xf numFmtId="281" fontId="4" fillId="66" borderId="41" applyNumberFormat="0" applyProtection="0">
      <alignment horizontal="left" vertical="top" indent="1"/>
    </xf>
    <xf numFmtId="281" fontId="4" fillId="65" borderId="41" applyNumberFormat="0" applyProtection="0">
      <alignment horizontal="left" vertical="top" indent="1"/>
    </xf>
    <xf numFmtId="0" fontId="4" fillId="0" borderId="0"/>
    <xf numFmtId="281" fontId="4" fillId="61" borderId="41" applyNumberFormat="0" applyProtection="0">
      <alignment horizontal="left" vertical="top" indent="1"/>
    </xf>
    <xf numFmtId="4" fontId="27" fillId="17" borderId="15" applyNumberFormat="0" applyProtection="0">
      <alignment horizontal="left" vertical="center" indent="1"/>
    </xf>
    <xf numFmtId="4" fontId="27" fillId="17" borderId="15" applyNumberFormat="0" applyProtection="0">
      <alignment horizontal="left" vertical="center" indent="1"/>
    </xf>
    <xf numFmtId="4" fontId="66" fillId="64" borderId="15" applyNumberFormat="0" applyProtection="0">
      <alignment horizontal="left" vertical="center" indent="1"/>
    </xf>
    <xf numFmtId="4" fontId="66" fillId="28" borderId="15" applyNumberFormat="0" applyProtection="0">
      <alignment horizontal="right" vertical="center"/>
    </xf>
    <xf numFmtId="4" fontId="105" fillId="61" borderId="64" applyNumberFormat="0" applyProtection="0">
      <alignment horizontal="left" vertical="center" indent="1"/>
    </xf>
    <xf numFmtId="0" fontId="4" fillId="0" borderId="0"/>
    <xf numFmtId="281" fontId="4" fillId="13" borderId="17" applyNumberFormat="0" applyFont="0" applyAlignment="0" applyProtection="0"/>
    <xf numFmtId="281" fontId="96" fillId="3" borderId="33" applyProtection="0">
      <alignment horizontal="centerContinuous"/>
      <protection locked="0"/>
    </xf>
    <xf numFmtId="281"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3" fillId="0" borderId="0"/>
    <xf numFmtId="281" fontId="4" fillId="66" borderId="41" applyNumberFormat="0" applyProtection="0">
      <alignment horizontal="left" vertical="top" indent="1"/>
    </xf>
    <xf numFmtId="0" fontId="96" fillId="3" borderId="33" applyProtection="0">
      <alignment horizontal="centerContinuous"/>
      <protection locked="0"/>
    </xf>
    <xf numFmtId="281" fontId="49" fillId="15" borderId="41" applyNumberFormat="0" applyProtection="0">
      <alignment horizontal="left" vertical="top" indent="1"/>
    </xf>
    <xf numFmtId="4" fontId="5" fillId="66" borderId="41" applyNumberFormat="0" applyProtection="0">
      <alignment horizontal="right" vertical="center"/>
    </xf>
    <xf numFmtId="4" fontId="66" fillId="64" borderId="15" applyNumberFormat="0" applyProtection="0">
      <alignment horizontal="left" vertical="center" indent="1"/>
    </xf>
    <xf numFmtId="0" fontId="96" fillId="3" borderId="33" applyProtection="0">
      <alignment horizontal="centerContinuous"/>
      <protection locked="0"/>
    </xf>
    <xf numFmtId="0" fontId="4" fillId="13" borderId="17" applyNumberFormat="0" applyFont="0" applyAlignment="0" applyProtection="0"/>
    <xf numFmtId="0" fontId="49" fillId="2" borderId="0"/>
    <xf numFmtId="0" fontId="311" fillId="20" borderId="5" applyNumberFormat="0" applyAlignment="0" applyProtection="0"/>
    <xf numFmtId="0" fontId="45" fillId="3" borderId="38" applyProtection="0">
      <alignment horizontal="center" wrapText="1"/>
      <protection locked="0"/>
    </xf>
    <xf numFmtId="4" fontId="104" fillId="42" borderId="41" applyNumberFormat="0" applyProtection="0">
      <alignment horizontal="right" vertical="center"/>
    </xf>
    <xf numFmtId="281" fontId="4" fillId="42" borderId="41" applyNumberFormat="0" applyProtection="0">
      <alignment horizontal="left" vertical="center" indent="1"/>
    </xf>
    <xf numFmtId="281" fontId="4" fillId="17" borderId="41" applyNumberFormat="0" applyProtection="0">
      <alignment horizontal="left" vertical="top" indent="1"/>
    </xf>
    <xf numFmtId="4" fontId="268" fillId="60" borderId="41" applyNumberFormat="0" applyProtection="0">
      <alignment vertical="center"/>
    </xf>
    <xf numFmtId="281" fontId="4" fillId="13" borderId="17" applyNumberFormat="0" applyFont="0" applyAlignment="0" applyProtection="0"/>
    <xf numFmtId="0" fontId="167" fillId="35" borderId="5" applyNumberForma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0" fontId="49" fillId="2" borderId="0"/>
    <xf numFmtId="0" fontId="45" fillId="3" borderId="38" applyProtection="0">
      <alignment horizontal="center" wrapText="1"/>
      <protection locked="0"/>
    </xf>
    <xf numFmtId="281" fontId="96" fillId="3" borderId="33" applyProtection="0">
      <alignment horizontal="centerContinuous"/>
      <protection locked="0"/>
    </xf>
    <xf numFmtId="0" fontId="167" fillId="35" borderId="66" applyNumberFormat="0" applyAlignment="0" applyProtection="0"/>
    <xf numFmtId="0" fontId="81" fillId="19" borderId="26" applyNumberFormat="0" applyAlignment="0" applyProtection="0"/>
    <xf numFmtId="0" fontId="96" fillId="3" borderId="33" applyProtection="0">
      <alignment horizontal="centerContinuous"/>
      <protection locked="0"/>
    </xf>
    <xf numFmtId="4" fontId="172" fillId="60" borderId="41" applyNumberFormat="0" applyProtection="0">
      <alignment horizontal="left" vertical="center" indent="1"/>
    </xf>
    <xf numFmtId="281" fontId="4" fillId="13" borderId="17" applyNumberFormat="0" applyFont="0" applyAlignment="0" applyProtection="0"/>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281" fontId="49" fillId="11" borderId="41" applyNumberFormat="0" applyProtection="0">
      <alignment horizontal="left" vertical="top" indent="1"/>
    </xf>
    <xf numFmtId="281" fontId="49" fillId="11" borderId="41" applyNumberFormat="0" applyProtection="0">
      <alignment horizontal="left" vertical="top" indent="1"/>
    </xf>
    <xf numFmtId="4" fontId="66" fillId="60" borderId="66" applyNumberFormat="0" applyProtection="0">
      <alignment horizontal="left" vertical="center" indent="1"/>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281" fontId="167" fillId="35" borderId="5" applyNumberFormat="0" applyAlignment="0" applyProtection="0"/>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31" fillId="20" borderId="5" applyNumberFormat="0" applyAlignment="0" applyProtection="0"/>
    <xf numFmtId="0" fontId="53" fillId="0" borderId="58" applyNumberFormat="0" applyFill="0" applyAlignment="0" applyProtection="0"/>
    <xf numFmtId="1" fontId="78" fillId="2" borderId="5">
      <alignment horizontal="left"/>
      <protection locked="0"/>
    </xf>
    <xf numFmtId="0" fontId="57" fillId="39" borderId="14">
      <alignment horizontal="center" vertical="center"/>
    </xf>
    <xf numFmtId="4" fontId="66" fillId="62" borderId="66" applyNumberFormat="0" applyProtection="0">
      <alignment horizontal="right" vertical="center"/>
    </xf>
    <xf numFmtId="281" fontId="49" fillId="2" borderId="0"/>
    <xf numFmtId="4" fontId="66" fillId="0" borderId="66" applyNumberFormat="0" applyProtection="0">
      <alignment horizontal="right" vertical="center"/>
    </xf>
    <xf numFmtId="281" fontId="262" fillId="13" borderId="41" applyNumberFormat="0" applyProtection="0">
      <alignment horizontal="left" vertical="top" indent="1"/>
    </xf>
    <xf numFmtId="4" fontId="262" fillId="19" borderId="41" applyNumberFormat="0" applyProtection="0">
      <alignment horizontal="left" vertical="center" indent="1"/>
    </xf>
    <xf numFmtId="198" fontId="103" fillId="17" borderId="43" applyBorder="0"/>
    <xf numFmtId="0" fontId="49" fillId="15" borderId="41" applyNumberFormat="0" applyProtection="0">
      <alignment horizontal="left" vertical="top" indent="1"/>
    </xf>
    <xf numFmtId="281" fontId="49" fillId="15" borderId="41" applyNumberFormat="0" applyProtection="0">
      <alignment horizontal="left" vertical="top" indent="1"/>
    </xf>
    <xf numFmtId="281" fontId="4" fillId="65" borderId="41" applyNumberFormat="0" applyProtection="0">
      <alignment horizontal="left" vertical="top" indent="1"/>
    </xf>
    <xf numFmtId="281" fontId="45" fillId="3" borderId="38" applyProtection="0">
      <alignment horizontal="center" wrapText="1"/>
      <protection locked="0"/>
    </xf>
    <xf numFmtId="4" fontId="260" fillId="60" borderId="66" applyNumberFormat="0" applyProtection="0">
      <alignment vertical="center"/>
    </xf>
    <xf numFmtId="0" fontId="45" fillId="3" borderId="38" applyProtection="0">
      <alignment horizontal="center" wrapText="1"/>
      <protection locked="0"/>
    </xf>
    <xf numFmtId="0" fontId="96" fillId="3" borderId="33" applyProtection="0">
      <alignment horizontal="centerContinuous"/>
      <protection locked="0"/>
    </xf>
    <xf numFmtId="0" fontId="4" fillId="13" borderId="17" applyNumberFormat="0" applyFont="0" applyAlignment="0" applyProtection="0"/>
    <xf numFmtId="0" fontId="4" fillId="42" borderId="41" applyNumberFormat="0" applyProtection="0">
      <alignment horizontal="left" vertical="center" indent="1"/>
    </xf>
    <xf numFmtId="4" fontId="172" fillId="53" borderId="41" applyNumberFormat="0" applyProtection="0">
      <alignment horizontal="right" vertical="center"/>
    </xf>
    <xf numFmtId="0" fontId="4" fillId="13" borderId="17" applyNumberFormat="0" applyFont="0" applyAlignment="0" applyProtection="0"/>
    <xf numFmtId="0" fontId="51" fillId="0" borderId="0"/>
    <xf numFmtId="0" fontId="49" fillId="2" borderId="0"/>
    <xf numFmtId="281" fontId="49" fillId="42" borderId="41" applyNumberFormat="0" applyProtection="0">
      <alignment horizontal="left" vertical="top" indent="1"/>
    </xf>
    <xf numFmtId="0" fontId="49" fillId="11" borderId="41" applyNumberFormat="0" applyProtection="0">
      <alignment horizontal="left" vertical="top" indent="1"/>
    </xf>
    <xf numFmtId="0" fontId="49" fillId="17" borderId="41" applyNumberFormat="0" applyProtection="0">
      <alignment horizontal="left" vertical="top" indent="1"/>
    </xf>
    <xf numFmtId="0" fontId="96" fillId="3" borderId="33" applyProtection="0">
      <alignment horizontal="centerContinuous"/>
      <protection locked="0"/>
    </xf>
    <xf numFmtId="4" fontId="35" fillId="121" borderId="26" applyNumberFormat="0" applyProtection="0">
      <alignment horizontal="right" vertical="center"/>
    </xf>
    <xf numFmtId="0" fontId="49" fillId="2" borderId="0"/>
    <xf numFmtId="281" fontId="4" fillId="118" borderId="26" applyNumberFormat="0" applyProtection="0">
      <alignment horizontal="left" vertical="center" indent="1"/>
    </xf>
    <xf numFmtId="0" fontId="4" fillId="118" borderId="26" applyNumberFormat="0" applyProtection="0">
      <alignment horizontal="left" vertical="center" indent="1"/>
    </xf>
    <xf numFmtId="0" fontId="167" fillId="35" borderId="5" applyNumberFormat="0" applyAlignment="0" applyProtection="0"/>
    <xf numFmtId="4" fontId="264" fillId="14" borderId="66" applyNumberFormat="0" applyProtection="0">
      <alignment horizontal="right" vertical="center"/>
    </xf>
    <xf numFmtId="0" fontId="80" fillId="20" borderId="5" applyNumberForma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281" fontId="45" fillId="3" borderId="38" applyProtection="0">
      <alignment horizontal="center" wrapText="1"/>
      <protection locked="0"/>
    </xf>
    <xf numFmtId="281"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9" fillId="42" borderId="41" applyNumberFormat="0" applyProtection="0">
      <alignment horizontal="left" vertical="top" indent="1"/>
    </xf>
    <xf numFmtId="0" fontId="49" fillId="17" borderId="41" applyNumberFormat="0" applyProtection="0">
      <alignment horizontal="left" vertical="top" indent="1"/>
    </xf>
    <xf numFmtId="0" fontId="4" fillId="42" borderId="41" applyNumberFormat="0" applyProtection="0">
      <alignment horizontal="left" vertical="top" indent="1"/>
    </xf>
    <xf numFmtId="0" fontId="49" fillId="2" borderId="0"/>
    <xf numFmtId="0" fontId="4" fillId="42" borderId="41" applyNumberFormat="0" applyProtection="0">
      <alignment horizontal="left" vertical="top" indent="1"/>
    </xf>
    <xf numFmtId="281" fontId="4" fillId="17" borderId="41" applyNumberFormat="0" applyProtection="0">
      <alignment horizontal="left" vertical="top" indent="1"/>
    </xf>
    <xf numFmtId="281" fontId="4" fillId="61" borderId="41" applyNumberFormat="0" applyProtection="0">
      <alignment horizontal="left" vertical="top" indent="1"/>
    </xf>
    <xf numFmtId="281" fontId="57" fillId="39" borderId="14">
      <alignment horizontal="center" vertical="center"/>
    </xf>
    <xf numFmtId="198" fontId="56" fillId="39" borderId="14">
      <alignment horizontal="center" vertical="center"/>
    </xf>
    <xf numFmtId="281" fontId="56" fillId="39" borderId="14">
      <alignment horizontal="center" vertical="center"/>
    </xf>
    <xf numFmtId="0" fontId="49" fillId="2" borderId="0"/>
    <xf numFmtId="198" fontId="262" fillId="11" borderId="41" applyNumberFormat="0" applyProtection="0">
      <alignment horizontal="left" vertical="top" indent="1"/>
    </xf>
    <xf numFmtId="281" fontId="49" fillId="15" borderId="41" applyNumberFormat="0" applyProtection="0">
      <alignment horizontal="left" vertical="top" indent="1"/>
    </xf>
    <xf numFmtId="281" fontId="4" fillId="17" borderId="41" applyNumberFormat="0" applyProtection="0">
      <alignment horizontal="left" vertical="top" indent="1"/>
    </xf>
    <xf numFmtId="0" fontId="49" fillId="17" borderId="41" applyNumberFormat="0" applyProtection="0">
      <alignment horizontal="left" vertical="top" indent="1"/>
    </xf>
    <xf numFmtId="4" fontId="66" fillId="16" borderId="66" applyNumberFormat="0" applyProtection="0">
      <alignment horizontal="right" vertical="center"/>
    </xf>
    <xf numFmtId="0" fontId="45" fillId="3" borderId="38" applyProtection="0">
      <alignment horizontal="center" wrapText="1"/>
      <protection locked="0"/>
    </xf>
    <xf numFmtId="0" fontId="45" fillId="3" borderId="38" applyProtection="0">
      <alignment horizontal="center" wrapText="1"/>
      <protection locked="0"/>
    </xf>
    <xf numFmtId="0" fontId="167" fillId="35" borderId="5" applyNumberFormat="0" applyAlignment="0" applyProtection="0"/>
    <xf numFmtId="4" fontId="100" fillId="123" borderId="26" applyNumberFormat="0" applyProtection="0">
      <alignment horizontal="left" vertical="center" indent="1"/>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281" fontId="45" fillId="3" borderId="38" applyProtection="0">
      <alignment horizontal="center" wrapText="1"/>
      <protection locked="0"/>
    </xf>
    <xf numFmtId="4" fontId="105" fillId="61" borderId="64" applyNumberFormat="0" applyProtection="0">
      <alignment horizontal="left" vertical="center" indent="1"/>
    </xf>
    <xf numFmtId="0" fontId="45" fillId="3" borderId="38" applyProtection="0">
      <alignment horizontal="center" wrapText="1"/>
      <protection locked="0"/>
    </xf>
    <xf numFmtId="281" fontId="4" fillId="118" borderId="26" applyNumberFormat="0" applyProtection="0">
      <alignment horizontal="left" vertical="center" indent="1"/>
    </xf>
    <xf numFmtId="0" fontId="45" fillId="3" borderId="38" applyProtection="0">
      <alignment horizontal="center" wrapText="1"/>
      <protection locked="0"/>
    </xf>
    <xf numFmtId="4" fontId="66" fillId="96" borderId="66" applyNumberFormat="0" applyProtection="0">
      <alignment horizontal="right" vertical="center"/>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9" fillId="34" borderId="66" applyNumberFormat="0" applyFont="0" applyAlignment="0" applyProtection="0"/>
    <xf numFmtId="281" fontId="49" fillId="34" borderId="66"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0" fontId="27" fillId="118" borderId="26" applyNumberFormat="0" applyProtection="0">
      <alignment horizontal="left" vertical="center" indent="1"/>
    </xf>
    <xf numFmtId="281" fontId="4" fillId="67" borderId="41" applyNumberFormat="0" applyProtection="0">
      <alignment horizontal="left" vertical="center" indent="1"/>
    </xf>
    <xf numFmtId="0" fontId="49" fillId="2" borderId="0"/>
    <xf numFmtId="0" fontId="3" fillId="0" borderId="0"/>
    <xf numFmtId="0" fontId="4" fillId="17" borderId="41" applyNumberFormat="0" applyProtection="0">
      <alignment horizontal="left" vertical="center" indent="1"/>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198" fontId="45" fillId="3" borderId="38" applyProtection="0">
      <alignment horizontal="center" wrapText="1"/>
      <protection locked="0"/>
    </xf>
    <xf numFmtId="4" fontId="35" fillId="51" borderId="26" applyNumberFormat="0" applyProtection="0">
      <alignment horizontal="left" vertical="center" indent="1"/>
    </xf>
    <xf numFmtId="4" fontId="66" fillId="57" borderId="66" applyNumberFormat="0" applyProtection="0">
      <alignment vertical="center"/>
    </xf>
    <xf numFmtId="4" fontId="66" fillId="57" borderId="66" applyNumberFormat="0" applyProtection="0">
      <alignment vertical="center"/>
    </xf>
    <xf numFmtId="4" fontId="260" fillId="60" borderId="66" applyNumberFormat="0" applyProtection="0">
      <alignment vertical="center"/>
    </xf>
    <xf numFmtId="198"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4" fontId="66" fillId="60" borderId="66" applyNumberFormat="0" applyProtection="0">
      <alignment horizontal="left" vertical="center" indent="1"/>
    </xf>
    <xf numFmtId="4" fontId="66" fillId="60" borderId="66" applyNumberFormat="0" applyProtection="0">
      <alignment horizontal="left" vertical="center" indent="1"/>
    </xf>
    <xf numFmtId="4" fontId="66" fillId="60" borderId="66" applyNumberFormat="0" applyProtection="0">
      <alignment horizontal="left" vertical="center" indent="1"/>
    </xf>
    <xf numFmtId="4" fontId="66" fillId="16" borderId="66" applyNumberFormat="0" applyProtection="0">
      <alignment horizontal="right" vertical="center"/>
    </xf>
    <xf numFmtId="4" fontId="66" fillId="96" borderId="66" applyNumberFormat="0" applyProtection="0">
      <alignment horizontal="right" vertical="center"/>
    </xf>
    <xf numFmtId="0" fontId="96" fillId="3" borderId="33" applyProtection="0">
      <alignment horizontal="centerContinuous"/>
      <protection locked="0"/>
    </xf>
    <xf numFmtId="4" fontId="27" fillId="17" borderId="15" applyNumberFormat="0" applyProtection="0">
      <alignment horizontal="left" vertical="center" indent="1"/>
    </xf>
    <xf numFmtId="0" fontId="45" fillId="3" borderId="38" applyProtection="0">
      <alignment horizontal="center" wrapText="1"/>
      <protection locked="0"/>
    </xf>
    <xf numFmtId="4" fontId="66" fillId="55" borderId="66" applyNumberFormat="0" applyProtection="0">
      <alignment horizontal="right" vertical="center"/>
    </xf>
    <xf numFmtId="4" fontId="66" fillId="62" borderId="66" applyNumberFormat="0" applyProtection="0">
      <alignment horizontal="right" vertical="center"/>
    </xf>
    <xf numFmtId="4" fontId="66" fillId="36" borderId="66" applyNumberFormat="0" applyProtection="0">
      <alignment horizontal="right" vertical="center"/>
    </xf>
    <xf numFmtId="4" fontId="66" fillId="18" borderId="66" applyNumberFormat="0" applyProtection="0">
      <alignment horizontal="right" vertical="center"/>
    </xf>
    <xf numFmtId="4" fontId="66" fillId="18" borderId="66" applyNumberFormat="0" applyProtection="0">
      <alignment horizontal="right" vertical="center"/>
    </xf>
    <xf numFmtId="4" fontId="66" fillId="56" borderId="66" applyNumberFormat="0" applyProtection="0">
      <alignment horizontal="right" vertical="center"/>
    </xf>
    <xf numFmtId="4" fontId="66" fillId="56" borderId="66" applyNumberFormat="0" applyProtection="0">
      <alignment horizontal="right" vertical="center"/>
    </xf>
    <xf numFmtId="0" fontId="167" fillId="35" borderId="5" applyNumberFormat="0" applyAlignment="0" applyProtection="0"/>
    <xf numFmtId="281" fontId="66" fillId="19" borderId="66" applyNumberFormat="0" applyProtection="0">
      <alignment horizontal="left" vertical="center" indent="1"/>
    </xf>
    <xf numFmtId="0" fontId="66" fillId="19" borderId="66" applyNumberFormat="0" applyProtection="0">
      <alignment horizontal="left" vertical="center" indent="1"/>
    </xf>
    <xf numFmtId="281" fontId="35" fillId="13" borderId="41" applyNumberFormat="0" applyProtection="0">
      <alignment horizontal="left" vertical="top" indent="1"/>
    </xf>
    <xf numFmtId="0" fontId="96" fillId="3" borderId="33" applyProtection="0">
      <alignment horizontal="centerContinuous"/>
      <protection locked="0"/>
    </xf>
    <xf numFmtId="4" fontId="172" fillId="116" borderId="41" applyNumberFormat="0" applyProtection="0">
      <alignment horizontal="right" vertical="center"/>
    </xf>
    <xf numFmtId="0" fontId="167" fillId="35" borderId="5" applyNumberFormat="0" applyAlignment="0" applyProtection="0"/>
    <xf numFmtId="281" fontId="66" fillId="15" borderId="66" applyNumberFormat="0" applyProtection="0">
      <alignment horizontal="left" vertical="center" indent="1"/>
    </xf>
    <xf numFmtId="281" fontId="66" fillId="15" borderId="66" applyNumberFormat="0" applyProtection="0">
      <alignment horizontal="left" vertical="center" indent="1"/>
    </xf>
    <xf numFmtId="198" fontId="66" fillId="15" borderId="66" applyNumberFormat="0" applyProtection="0">
      <alignment horizontal="left" vertical="center" indent="1"/>
    </xf>
    <xf numFmtId="4" fontId="35" fillId="90" borderId="26" applyNumberFormat="0" applyProtection="0">
      <alignment horizontal="right" vertical="center"/>
    </xf>
    <xf numFmtId="281" fontId="35" fillId="51" borderId="41" applyNumberFormat="0" applyProtection="0">
      <alignment horizontal="left" vertical="top" indent="1"/>
    </xf>
    <xf numFmtId="4" fontId="266" fillId="67" borderId="41" applyNumberFormat="0" applyProtection="0">
      <alignment vertical="center"/>
    </xf>
    <xf numFmtId="0" fontId="4" fillId="87" borderId="26" applyNumberFormat="0" applyProtection="0">
      <alignment horizontal="left" vertical="center" indent="1"/>
    </xf>
    <xf numFmtId="281" fontId="49" fillId="17" borderId="41" applyNumberFormat="0" applyProtection="0">
      <alignment horizontal="left" vertical="top" indent="1"/>
    </xf>
    <xf numFmtId="0" fontId="45" fillId="3" borderId="38" applyProtection="0">
      <alignment horizontal="center" wrapText="1"/>
      <protection locked="0"/>
    </xf>
    <xf numFmtId="0" fontId="66" fillId="15" borderId="66" applyNumberFormat="0" applyProtection="0">
      <alignment horizontal="left" vertical="center" indent="1"/>
    </xf>
    <xf numFmtId="0" fontId="66" fillId="15" borderId="66" applyNumberFormat="0" applyProtection="0">
      <alignment horizontal="left" vertical="center" indent="1"/>
    </xf>
    <xf numFmtId="281" fontId="66" fillId="15" borderId="66" applyNumberFormat="0" applyProtection="0">
      <alignment horizontal="left" vertical="center" indent="1"/>
    </xf>
    <xf numFmtId="281" fontId="4" fillId="42" borderId="41" applyNumberFormat="0" applyProtection="0">
      <alignment horizontal="left" vertical="center" indent="1"/>
    </xf>
    <xf numFmtId="281" fontId="66" fillId="42" borderId="66" applyNumberFormat="0" applyProtection="0">
      <alignment horizontal="left" vertical="center" indent="1"/>
    </xf>
    <xf numFmtId="281" fontId="49" fillId="42" borderId="41" applyNumberFormat="0" applyProtection="0">
      <alignment horizontal="left" vertical="top" indent="1"/>
    </xf>
    <xf numFmtId="4" fontId="66" fillId="64" borderId="15" applyNumberFormat="0" applyProtection="0">
      <alignment horizontal="left" vertical="center" indent="1"/>
    </xf>
    <xf numFmtId="4" fontId="172" fillId="60" borderId="41" applyNumberFormat="0" applyProtection="0">
      <alignment horizontal="left" vertical="center" indent="1"/>
    </xf>
    <xf numFmtId="0" fontId="96" fillId="3" borderId="33" applyProtection="0">
      <alignment horizontal="centerContinuous"/>
      <protection locked="0"/>
    </xf>
    <xf numFmtId="0" fontId="4" fillId="13" borderId="17" applyNumberFormat="0" applyFont="0" applyAlignment="0" applyProtection="0"/>
    <xf numFmtId="0" fontId="96" fillId="3" borderId="33" applyProtection="0">
      <alignment horizontal="centerContinuous"/>
      <protection locked="0"/>
    </xf>
    <xf numFmtId="4" fontId="66" fillId="56" borderId="66" applyNumberFormat="0" applyProtection="0">
      <alignment horizontal="right" vertical="center"/>
    </xf>
    <xf numFmtId="0" fontId="187" fillId="13" borderId="17" applyNumberFormat="0" applyFont="0" applyAlignment="0" applyProtection="0"/>
    <xf numFmtId="0" fontId="96" fillId="3" borderId="33" applyProtection="0">
      <alignment horizontal="centerContinuous"/>
      <protection locked="0"/>
    </xf>
    <xf numFmtId="0" fontId="96" fillId="3" borderId="33" applyProtection="0">
      <alignment horizontal="centerContinuous"/>
      <protection locked="0"/>
    </xf>
    <xf numFmtId="0" fontId="49" fillId="2" borderId="0"/>
    <xf numFmtId="4" fontId="66" fillId="33" borderId="66" applyNumberFormat="0" applyProtection="0">
      <alignment horizontal="left" vertical="center" indent="1"/>
    </xf>
    <xf numFmtId="4" fontId="66" fillId="33" borderId="66" applyNumberFormat="0" applyProtection="0">
      <alignment horizontal="left" vertical="center" indent="1"/>
    </xf>
    <xf numFmtId="4" fontId="264" fillId="14" borderId="66" applyNumberFormat="0" applyProtection="0">
      <alignment horizontal="right" vertical="center"/>
    </xf>
    <xf numFmtId="4" fontId="264" fillId="14" borderId="66" applyNumberFormat="0" applyProtection="0">
      <alignment horizontal="right" vertical="center"/>
    </xf>
    <xf numFmtId="281" fontId="49" fillId="2" borderId="0"/>
    <xf numFmtId="4" fontId="264" fillId="14" borderId="66" applyNumberFormat="0" applyProtection="0">
      <alignment horizontal="right" vertical="center"/>
    </xf>
    <xf numFmtId="190" fontId="36" fillId="38" borderId="9">
      <protection hidden="1"/>
    </xf>
    <xf numFmtId="189" fontId="36" fillId="37" borderId="9">
      <protection hidden="1"/>
    </xf>
    <xf numFmtId="0" fontId="45" fillId="3" borderId="38" applyProtection="0">
      <alignment horizontal="center" wrapText="1"/>
      <protection locked="0"/>
    </xf>
    <xf numFmtId="0" fontId="4" fillId="0" borderId="0"/>
    <xf numFmtId="0" fontId="96" fillId="3" borderId="33" applyProtection="0">
      <alignment horizontal="centerContinuous"/>
      <protection locked="0"/>
    </xf>
    <xf numFmtId="281" fontId="86" fillId="2" borderId="5">
      <alignment horizontal="center" vertical="center"/>
      <protection locked="0"/>
    </xf>
    <xf numFmtId="191" fontId="75" fillId="2" borderId="5">
      <alignment horizontal="right"/>
      <protection locked="0"/>
    </xf>
    <xf numFmtId="0" fontId="96" fillId="3" borderId="33" applyProtection="0">
      <alignment horizontal="centerContinuous"/>
      <protection locked="0"/>
    </xf>
    <xf numFmtId="0" fontId="25" fillId="104" borderId="0" applyNumberFormat="0" applyBorder="0" applyAlignment="0" applyProtection="0"/>
    <xf numFmtId="0" fontId="45" fillId="3" borderId="38" applyProtection="0">
      <alignment horizontal="center" wrapText="1"/>
      <protection locked="0"/>
    </xf>
    <xf numFmtId="0" fontId="350" fillId="0" borderId="0"/>
    <xf numFmtId="281" fontId="49" fillId="15" borderId="41" applyNumberFormat="0" applyProtection="0">
      <alignment horizontal="left" vertical="top" indent="1"/>
    </xf>
    <xf numFmtId="0" fontId="216" fillId="0" borderId="15"/>
    <xf numFmtId="0" fontId="96" fillId="3" borderId="33" applyProtection="0">
      <alignment horizontal="centerContinuous"/>
      <protection locked="0"/>
    </xf>
    <xf numFmtId="0" fontId="4" fillId="13" borderId="17" applyNumberFormat="0" applyFont="0" applyAlignment="0" applyProtection="0"/>
    <xf numFmtId="0" fontId="4" fillId="42" borderId="41" applyNumberFormat="0" applyProtection="0">
      <alignment horizontal="left" vertical="center" indent="1"/>
    </xf>
    <xf numFmtId="0" fontId="86" fillId="2" borderId="5">
      <alignment horizontal="center" vertical="center"/>
      <protection locked="0"/>
    </xf>
    <xf numFmtId="4" fontId="66" fillId="63" borderId="66" applyNumberFormat="0" applyProtection="0">
      <alignment horizontal="right" vertical="center"/>
    </xf>
    <xf numFmtId="4" fontId="35" fillId="60" borderId="26" applyNumberFormat="0" applyProtection="0">
      <alignment vertical="center"/>
    </xf>
    <xf numFmtId="281" fontId="167" fillId="35" borderId="5" applyNumberFormat="0" applyAlignment="0" applyProtection="0"/>
    <xf numFmtId="0" fontId="4" fillId="13" borderId="17" applyNumberFormat="0" applyFont="0" applyAlignment="0" applyProtection="0"/>
    <xf numFmtId="0" fontId="4" fillId="65" borderId="41" applyNumberFormat="0" applyProtection="0">
      <alignment horizontal="left" vertical="center" indent="1"/>
    </xf>
    <xf numFmtId="0" fontId="45" fillId="3" borderId="38" applyProtection="0">
      <alignment horizontal="center" wrapText="1"/>
      <protection locked="0"/>
    </xf>
    <xf numFmtId="0" fontId="96" fillId="3" borderId="33" applyProtection="0">
      <alignment horizontal="centerContinuous"/>
      <protection locked="0"/>
    </xf>
    <xf numFmtId="198" fontId="81" fillId="19" borderId="26" applyNumberFormat="0" applyAlignment="0" applyProtection="0"/>
    <xf numFmtId="4" fontId="260" fillId="60" borderId="66" applyNumberFormat="0" applyProtection="0">
      <alignment vertical="center"/>
    </xf>
    <xf numFmtId="4" fontId="66" fillId="0" borderId="66" applyNumberFormat="0" applyProtection="0">
      <alignment horizontal="left" vertical="center" indent="1"/>
    </xf>
    <xf numFmtId="4" fontId="260" fillId="2" borderId="66" applyNumberFormat="0" applyProtection="0">
      <alignment horizontal="right" vertical="center"/>
    </xf>
    <xf numFmtId="281" fontId="4" fillId="67" borderId="41" applyNumberFormat="0" applyProtection="0">
      <alignment horizontal="left" vertical="top" indent="1"/>
    </xf>
    <xf numFmtId="0" fontId="4" fillId="42" borderId="41" applyNumberFormat="0" applyProtection="0">
      <alignment horizontal="left" vertical="top" indent="1"/>
    </xf>
    <xf numFmtId="281" fontId="66" fillId="54" borderId="66" applyNumberFormat="0" applyProtection="0">
      <alignment horizontal="left" vertical="center" indent="1"/>
    </xf>
    <xf numFmtId="281" fontId="66" fillId="19" borderId="66" applyNumberFormat="0" applyProtection="0">
      <alignment horizontal="left" vertical="center" indent="1"/>
    </xf>
    <xf numFmtId="0" fontId="49" fillId="2" borderId="0"/>
    <xf numFmtId="281" fontId="167" fillId="35" borderId="5" applyNumberFormat="0" applyAlignment="0" applyProtection="0"/>
    <xf numFmtId="281" fontId="4" fillId="65" borderId="41" applyNumberFormat="0" applyProtection="0">
      <alignment horizontal="left" vertical="center" indent="1"/>
    </xf>
    <xf numFmtId="0" fontId="49" fillId="2" borderId="0"/>
    <xf numFmtId="4" fontId="264" fillId="14" borderId="66" applyNumberFormat="0" applyProtection="0">
      <alignment horizontal="right" vertical="center"/>
    </xf>
    <xf numFmtId="281" fontId="4" fillId="67" borderId="41" applyNumberFormat="0" applyProtection="0">
      <alignment horizontal="left" vertical="top" indent="1"/>
    </xf>
    <xf numFmtId="0" fontId="4" fillId="11" borderId="41" applyNumberFormat="0" applyProtection="0">
      <alignment horizontal="left" vertical="center" indent="1"/>
    </xf>
    <xf numFmtId="0" fontId="45" fillId="3" borderId="38" applyProtection="0">
      <alignment horizontal="center" wrapText="1"/>
      <protection locked="0"/>
    </xf>
    <xf numFmtId="0" fontId="45" fillId="3" borderId="38" applyProtection="0">
      <alignment horizontal="center" wrapText="1"/>
      <protection locked="0"/>
    </xf>
    <xf numFmtId="4" fontId="66" fillId="11" borderId="66" applyNumberFormat="0" applyProtection="0">
      <alignment horizontal="right" vertical="center"/>
    </xf>
    <xf numFmtId="281" fontId="45" fillId="3" borderId="38" applyProtection="0">
      <alignment horizontal="center" wrapText="1"/>
      <protection locked="0"/>
    </xf>
    <xf numFmtId="0" fontId="49" fillId="15" borderId="41" applyNumberFormat="0" applyProtection="0">
      <alignment horizontal="left" vertical="top" indent="1"/>
    </xf>
    <xf numFmtId="233" fontId="209" fillId="0" borderId="0">
      <protection locked="0"/>
    </xf>
    <xf numFmtId="281" fontId="167" fillId="35" borderId="5"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 fillId="67" borderId="41" applyNumberFormat="0" applyProtection="0">
      <alignment horizontal="left" vertical="top" indent="1"/>
    </xf>
    <xf numFmtId="0" fontId="167" fillId="35" borderId="66" applyNumberForma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4" fontId="172" fillId="39" borderId="41" applyNumberFormat="0" applyProtection="0">
      <alignment horizontal="right" vertical="center"/>
    </xf>
    <xf numFmtId="0" fontId="45" fillId="3" borderId="38" applyProtection="0">
      <alignment horizontal="center" wrapText="1"/>
      <protection locked="0"/>
    </xf>
    <xf numFmtId="281" fontId="167" fillId="35" borderId="5" applyNumberFormat="0" applyAlignment="0" applyProtection="0"/>
    <xf numFmtId="0" fontId="45" fillId="3" borderId="38" applyProtection="0">
      <alignment horizontal="center" wrapText="1"/>
      <protection locked="0"/>
    </xf>
    <xf numFmtId="4" fontId="102" fillId="60" borderId="41" applyNumberFormat="0" applyProtection="0">
      <alignment vertical="center"/>
    </xf>
    <xf numFmtId="0" fontId="49" fillId="34" borderId="66" applyNumberFormat="0" applyFont="0" applyAlignment="0" applyProtection="0"/>
    <xf numFmtId="0" fontId="4" fillId="34" borderId="17" applyNumberFormat="0" applyFont="0" applyAlignment="0" applyProtection="0"/>
    <xf numFmtId="14" fontId="174" fillId="50" borderId="60">
      <alignment horizontal="center" vertical="center" wrapText="1"/>
    </xf>
    <xf numFmtId="0" fontId="49" fillId="15" borderId="41" applyNumberFormat="0" applyProtection="0">
      <alignment horizontal="left" vertical="top" indent="1"/>
    </xf>
    <xf numFmtId="0" fontId="96" fillId="3" borderId="33" applyProtection="0">
      <alignment horizontal="centerContinuous"/>
      <protection locked="0"/>
    </xf>
    <xf numFmtId="0" fontId="66" fillId="54" borderId="66" applyNumberFormat="0" applyProtection="0">
      <alignment horizontal="left" vertical="center" indent="1"/>
    </xf>
    <xf numFmtId="0" fontId="66" fillId="15" borderId="66" applyNumberFormat="0" applyProtection="0">
      <alignment horizontal="left" vertical="center" indent="1"/>
    </xf>
    <xf numFmtId="0" fontId="96" fillId="3" borderId="33" applyProtection="0">
      <alignment horizontal="centerContinuous"/>
      <protection locked="0"/>
    </xf>
    <xf numFmtId="0" fontId="45" fillId="3" borderId="38" applyProtection="0">
      <alignment horizontal="center" wrapText="1"/>
      <protection locked="0"/>
    </xf>
    <xf numFmtId="0" fontId="25" fillId="80" borderId="0" applyNumberFormat="0" applyBorder="0" applyAlignment="0" applyProtection="0"/>
    <xf numFmtId="0" fontId="25" fillId="105" borderId="0" applyNumberFormat="0" applyBorder="0" applyAlignment="0" applyProtection="0"/>
    <xf numFmtId="4" fontId="35" fillId="60" borderId="26" applyNumberFormat="0" applyProtection="0">
      <alignment horizontal="left" vertical="center" indent="1"/>
    </xf>
    <xf numFmtId="0" fontId="145" fillId="0" borderId="0"/>
    <xf numFmtId="0" fontId="45" fillId="3" borderId="38" applyProtection="0">
      <alignment horizontal="center" wrapText="1"/>
      <protection locked="0"/>
    </xf>
    <xf numFmtId="281" fontId="96" fillId="3" borderId="33" applyProtection="0">
      <alignment horizontal="centerContinuous"/>
      <protection locked="0"/>
    </xf>
    <xf numFmtId="0" fontId="96" fillId="3" borderId="33" applyProtection="0">
      <alignment horizontal="centerContinuous"/>
      <protection locked="0"/>
    </xf>
    <xf numFmtId="0" fontId="167" fillId="35" borderId="66" applyNumberFormat="0" applyAlignment="0" applyProtection="0"/>
    <xf numFmtId="0" fontId="45" fillId="3" borderId="38" applyProtection="0">
      <alignment horizontal="center" wrapText="1"/>
      <protection locked="0"/>
    </xf>
    <xf numFmtId="4" fontId="264" fillId="14" borderId="66" applyNumberFormat="0" applyProtection="0">
      <alignment horizontal="right" vertical="center"/>
    </xf>
    <xf numFmtId="281" fontId="261" fillId="57" borderId="41" applyNumberFormat="0" applyProtection="0">
      <alignment horizontal="left" vertical="top" indent="1"/>
    </xf>
    <xf numFmtId="0" fontId="49" fillId="34" borderId="66" applyNumberFormat="0" applyFont="0" applyAlignment="0" applyProtection="0"/>
    <xf numFmtId="0" fontId="37" fillId="19" borderId="5" applyNumberFormat="0" applyAlignment="0" applyProtection="0"/>
    <xf numFmtId="0" fontId="96" fillId="3" borderId="33" applyProtection="0">
      <alignment horizontal="centerContinuous"/>
      <protection locked="0"/>
    </xf>
    <xf numFmtId="4" fontId="66" fillId="11" borderId="15" applyNumberFormat="0" applyProtection="0">
      <alignment horizontal="left" vertical="center" indent="1"/>
    </xf>
    <xf numFmtId="0" fontId="45" fillId="3" borderId="38" applyProtection="0">
      <alignment horizontal="center" wrapText="1"/>
      <protection locked="0"/>
    </xf>
    <xf numFmtId="0" fontId="49" fillId="34" borderId="66" applyNumberFormat="0" applyFont="0" applyAlignment="0" applyProtection="0"/>
    <xf numFmtId="281" fontId="126" fillId="3" borderId="8">
      <alignment horizontal="center"/>
    </xf>
    <xf numFmtId="281" fontId="4" fillId="15" borderId="41" applyNumberFormat="0" applyProtection="0">
      <alignment horizontal="left" vertical="center" indent="1"/>
    </xf>
    <xf numFmtId="0" fontId="96" fillId="3" borderId="33" applyProtection="0">
      <alignment horizontal="centerContinuous"/>
      <protection locked="0"/>
    </xf>
    <xf numFmtId="281" fontId="4" fillId="13" borderId="17" applyNumberFormat="0" applyFont="0" applyAlignment="0" applyProtection="0"/>
    <xf numFmtId="0" fontId="31" fillId="20" borderId="5" applyNumberForma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281" fontId="45" fillId="3" borderId="38" applyProtection="0">
      <alignment horizontal="center" wrapText="1"/>
      <protection locked="0"/>
    </xf>
    <xf numFmtId="4" fontId="35" fillId="51" borderId="26" applyNumberFormat="0" applyProtection="0">
      <alignment vertical="center"/>
    </xf>
    <xf numFmtId="0" fontId="45" fillId="3" borderId="38" applyProtection="0">
      <alignment horizontal="center" wrapText="1"/>
      <protection locked="0"/>
    </xf>
    <xf numFmtId="0" fontId="45" fillId="3" borderId="38" applyProtection="0">
      <alignment horizontal="center" wrapText="1"/>
      <protection locked="0"/>
    </xf>
    <xf numFmtId="0" fontId="4" fillId="65" borderId="41" applyNumberFormat="0" applyProtection="0">
      <alignment horizontal="left" vertical="center" indent="1"/>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3" fillId="0" borderId="0"/>
    <xf numFmtId="0" fontId="167" fillId="35" borderId="66" applyNumberForma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9" fillId="42" borderId="41" applyNumberFormat="0" applyProtection="0">
      <alignment horizontal="left" vertical="top" indent="1"/>
    </xf>
    <xf numFmtId="0" fontId="49" fillId="42" borderId="41" applyNumberFormat="0" applyProtection="0">
      <alignment horizontal="left" vertical="top" indent="1"/>
    </xf>
    <xf numFmtId="0" fontId="49" fillId="2" borderId="0"/>
    <xf numFmtId="4" fontId="172" fillId="119" borderId="41" applyNumberFormat="0" applyProtection="0">
      <alignment horizontal="right" vertical="center"/>
    </xf>
    <xf numFmtId="0" fontId="4" fillId="61" borderId="41" applyNumberFormat="0" applyProtection="0">
      <alignment horizontal="left" vertical="center" indent="1"/>
    </xf>
    <xf numFmtId="4" fontId="172" fillId="94" borderId="41" applyNumberFormat="0" applyProtection="0">
      <alignment horizontal="right" vertical="center"/>
    </xf>
    <xf numFmtId="0" fontId="96" fillId="3" borderId="33" applyProtection="0">
      <alignment horizontal="centerContinuous"/>
      <protection locked="0"/>
    </xf>
    <xf numFmtId="0" fontId="37" fillId="19" borderId="5" applyNumberFormat="0" applyAlignment="0" applyProtection="0"/>
    <xf numFmtId="0" fontId="96" fillId="3" borderId="33" applyProtection="0">
      <alignment horizontal="centerContinuous"/>
      <protection locked="0"/>
    </xf>
    <xf numFmtId="281" fontId="259" fillId="113" borderId="66" applyNumberFormat="0" applyAlignment="0" applyProtection="0"/>
    <xf numFmtId="0" fontId="259" fillId="113" borderId="66" applyNumberFormat="0" applyAlignment="0" applyProtection="0"/>
    <xf numFmtId="281" fontId="259" fillId="113" borderId="66" applyNumberFormat="0" applyAlignment="0" applyProtection="0"/>
    <xf numFmtId="0" fontId="4" fillId="0" borderId="0"/>
    <xf numFmtId="0" fontId="4" fillId="0" borderId="0"/>
    <xf numFmtId="0" fontId="126" fillId="3" borderId="8">
      <alignment horizontal="center"/>
    </xf>
    <xf numFmtId="0" fontId="4" fillId="0" borderId="0"/>
    <xf numFmtId="198" fontId="261" fillId="57" borderId="41" applyNumberFormat="0" applyProtection="0">
      <alignment horizontal="left" vertical="top" indent="1"/>
    </xf>
    <xf numFmtId="281" fontId="132" fillId="113" borderId="26" applyNumberFormat="0" applyAlignment="0" applyProtection="0"/>
    <xf numFmtId="0" fontId="4" fillId="0" borderId="0"/>
    <xf numFmtId="0" fontId="4" fillId="0" borderId="0"/>
    <xf numFmtId="0" fontId="4" fillId="0" borderId="0"/>
    <xf numFmtId="0" fontId="4" fillId="0" borderId="0"/>
    <xf numFmtId="0" fontId="4" fillId="0" borderId="0"/>
    <xf numFmtId="0" fontId="51" fillId="0" borderId="0"/>
    <xf numFmtId="0" fontId="4" fillId="0" borderId="0"/>
    <xf numFmtId="0" fontId="51" fillId="0" borderId="0"/>
    <xf numFmtId="1" fontId="179" fillId="90" borderId="61" applyNumberFormat="0" applyBorder="0" applyAlignment="0">
      <alignment horizontal="centerContinuous" vertical="center"/>
      <protection locked="0"/>
    </xf>
    <xf numFmtId="0" fontId="4" fillId="42" borderId="41" applyNumberFormat="0" applyProtection="0">
      <alignment horizontal="left" vertical="top" indent="1"/>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167" fillId="35" borderId="66" applyNumberFormat="0" applyAlignment="0" applyProtection="0"/>
    <xf numFmtId="281" fontId="167" fillId="35" borderId="66" applyNumberFormat="0" applyAlignment="0" applyProtection="0"/>
    <xf numFmtId="281" fontId="167" fillId="35" borderId="66" applyNumberFormat="0" applyAlignment="0" applyProtection="0"/>
    <xf numFmtId="0" fontId="167" fillId="35" borderId="66" applyNumberFormat="0" applyAlignment="0" applyProtection="0"/>
    <xf numFmtId="281" fontId="167" fillId="35" borderId="66" applyNumberFormat="0" applyAlignment="0" applyProtection="0"/>
    <xf numFmtId="0" fontId="167" fillId="35" borderId="66" applyNumberFormat="0" applyAlignment="0" applyProtection="0"/>
    <xf numFmtId="0" fontId="4" fillId="0" borderId="0"/>
    <xf numFmtId="0" fontId="49" fillId="34" borderId="66" applyNumberFormat="0" applyFont="0" applyAlignment="0" applyProtection="0"/>
    <xf numFmtId="0" fontId="167" fillId="35" borderId="5" applyNumberFormat="0" applyAlignment="0" applyProtection="0"/>
    <xf numFmtId="0" fontId="54" fillId="3" borderId="14">
      <alignment horizontal="center" vertical="center"/>
    </xf>
    <xf numFmtId="0" fontId="96" fillId="3" borderId="33" applyProtection="0">
      <alignment horizontal="centerContinuous"/>
      <protection locked="0"/>
    </xf>
    <xf numFmtId="0" fontId="45" fillId="3" borderId="38" applyProtection="0">
      <alignment horizontal="center" wrapText="1"/>
      <protection locked="0"/>
    </xf>
    <xf numFmtId="4" fontId="35" fillId="11" borderId="41" applyNumberFormat="0" applyProtection="0">
      <alignment horizontal="right" vertical="center"/>
    </xf>
    <xf numFmtId="281" fontId="4" fillId="42" borderId="41" applyNumberFormat="0" applyProtection="0">
      <alignment horizontal="left" vertical="top" indent="1"/>
    </xf>
    <xf numFmtId="198" fontId="4" fillId="66" borderId="41" applyNumberFormat="0" applyProtection="0">
      <alignment horizontal="left" vertical="top" indent="1"/>
    </xf>
    <xf numFmtId="4" fontId="172" fillId="120" borderId="41" applyNumberFormat="0" applyProtection="0">
      <alignment horizontal="right" vertical="center"/>
    </xf>
    <xf numFmtId="0" fontId="45" fillId="3" borderId="38" applyProtection="0">
      <alignment horizontal="center" wrapText="1"/>
      <protection locked="0"/>
    </xf>
    <xf numFmtId="0" fontId="89" fillId="3" borderId="14"/>
    <xf numFmtId="281" fontId="37" fillId="19" borderId="5" applyNumberForma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281" fontId="45" fillId="3" borderId="38" applyProtection="0">
      <alignment horizontal="center" wrapText="1"/>
      <protection locked="0"/>
    </xf>
    <xf numFmtId="281"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281" fontId="45" fillId="3" borderId="38" applyProtection="0">
      <alignment horizontal="center" wrapText="1"/>
      <protection locked="0"/>
    </xf>
    <xf numFmtId="281" fontId="45" fillId="3" borderId="38" applyProtection="0">
      <alignment horizontal="center" wrapText="1"/>
      <protection locked="0"/>
    </xf>
    <xf numFmtId="281" fontId="96" fillId="3" borderId="33" applyProtection="0">
      <alignment horizontal="centerContinuous"/>
      <protection locked="0"/>
    </xf>
    <xf numFmtId="281" fontId="96" fillId="3" borderId="33" applyProtection="0">
      <alignment horizontal="centerContinuous"/>
      <protection locked="0"/>
    </xf>
    <xf numFmtId="0" fontId="20" fillId="0" borderId="0"/>
    <xf numFmtId="4" fontId="35" fillId="62" borderId="41" applyNumberFormat="0" applyProtection="0">
      <alignment horizontal="right" vertical="center"/>
    </xf>
    <xf numFmtId="0" fontId="25" fillId="103" borderId="0" applyNumberFormat="0" applyBorder="0" applyAlignment="0" applyProtection="0"/>
    <xf numFmtId="281" fontId="57" fillId="39" borderId="14">
      <alignment horizontal="center" vertical="center"/>
    </xf>
    <xf numFmtId="0" fontId="49" fillId="11" borderId="41" applyNumberFormat="0" applyProtection="0">
      <alignment horizontal="left" vertical="top" indent="1"/>
    </xf>
    <xf numFmtId="281" fontId="4" fillId="67" borderId="41" applyNumberFormat="0" applyProtection="0">
      <alignment horizontal="left" vertical="top" indent="1"/>
    </xf>
    <xf numFmtId="281" fontId="96" fillId="3" borderId="33" applyProtection="0">
      <alignment horizontal="centerContinuous"/>
      <protection locked="0"/>
    </xf>
    <xf numFmtId="0" fontId="45" fillId="3" borderId="38" applyProtection="0">
      <alignment horizontal="center" wrapText="1"/>
      <protection locked="0"/>
    </xf>
    <xf numFmtId="233" fontId="209" fillId="0" borderId="0">
      <protection locked="0"/>
    </xf>
    <xf numFmtId="0" fontId="49" fillId="2" borderId="0"/>
    <xf numFmtId="281" fontId="49" fillId="2" borderId="0"/>
    <xf numFmtId="0" fontId="3" fillId="0" borderId="0"/>
    <xf numFmtId="0" fontId="350" fillId="0" borderId="0"/>
    <xf numFmtId="0" fontId="35" fillId="11" borderId="41" applyNumberFormat="0" applyProtection="0">
      <alignment horizontal="left" vertical="top" indent="1"/>
    </xf>
    <xf numFmtId="4" fontId="260" fillId="2" borderId="66" applyNumberFormat="0" applyProtection="0">
      <alignment horizontal="right" vertical="center"/>
    </xf>
    <xf numFmtId="0" fontId="49" fillId="42" borderId="41" applyNumberFormat="0" applyProtection="0">
      <alignment horizontal="left" vertical="top" indent="1"/>
    </xf>
    <xf numFmtId="281" fontId="4" fillId="42" borderId="41" applyNumberFormat="0" applyProtection="0">
      <alignment horizontal="left" vertical="top" indent="1"/>
    </xf>
    <xf numFmtId="0" fontId="4" fillId="42" borderId="41" applyNumberFormat="0" applyProtection="0">
      <alignment horizontal="left" vertical="top" indent="1"/>
    </xf>
    <xf numFmtId="0" fontId="49" fillId="2" borderId="0"/>
    <xf numFmtId="281" fontId="49" fillId="34" borderId="66" applyNumberFormat="0" applyFont="0" applyAlignment="0" applyProtection="0"/>
    <xf numFmtId="0" fontId="49" fillId="2" borderId="0"/>
    <xf numFmtId="0" fontId="49" fillId="2" borderId="0"/>
    <xf numFmtId="0" fontId="262" fillId="11" borderId="41" applyNumberFormat="0" applyProtection="0">
      <alignment horizontal="left" vertical="top" indent="1"/>
    </xf>
    <xf numFmtId="0" fontId="96" fillId="3" borderId="33" applyProtection="0">
      <alignment horizontal="centerContinuous"/>
      <protection locked="0"/>
    </xf>
    <xf numFmtId="0" fontId="49" fillId="2" borderId="0"/>
    <xf numFmtId="4" fontId="102" fillId="60" borderId="41" applyNumberFormat="0" applyProtection="0">
      <alignment vertical="center"/>
    </xf>
    <xf numFmtId="0" fontId="45" fillId="3" borderId="38" applyProtection="0">
      <alignment horizontal="center" wrapText="1"/>
      <protection locked="0"/>
    </xf>
    <xf numFmtId="4" fontId="263" fillId="68" borderId="15" applyNumberFormat="0" applyProtection="0">
      <alignment horizontal="left" vertical="center" indent="1"/>
    </xf>
    <xf numFmtId="281" fontId="49" fillId="2" borderId="0"/>
    <xf numFmtId="0" fontId="31" fillId="20" borderId="5" applyNumberFormat="0" applyAlignment="0" applyProtection="0"/>
    <xf numFmtId="0" fontId="45" fillId="3" borderId="38" applyProtection="0">
      <alignment horizontal="center" wrapText="1"/>
      <protection locked="0"/>
    </xf>
    <xf numFmtId="198" fontId="167" fillId="35" borderId="66" applyNumberFormat="0" applyAlignment="0" applyProtection="0"/>
    <xf numFmtId="281" fontId="163" fillId="73" borderId="5" applyNumberFormat="0" applyAlignment="0" applyProtection="0"/>
    <xf numFmtId="0" fontId="4" fillId="0" borderId="0"/>
    <xf numFmtId="0" fontId="96" fillId="3" borderId="33" applyProtection="0">
      <alignment horizontal="centerContinuous"/>
      <protection locked="0"/>
    </xf>
    <xf numFmtId="0" fontId="3" fillId="0" borderId="0"/>
    <xf numFmtId="4" fontId="66" fillId="11" borderId="15" applyNumberFormat="0" applyProtection="0">
      <alignment horizontal="left" vertical="center" indent="1"/>
    </xf>
    <xf numFmtId="281" fontId="49" fillId="42" borderId="41" applyNumberFormat="0" applyProtection="0">
      <alignment horizontal="left" vertical="top" indent="1"/>
    </xf>
    <xf numFmtId="228" fontId="209" fillId="0" borderId="0">
      <protection locked="0"/>
    </xf>
    <xf numFmtId="0" fontId="25" fillId="103" borderId="0" applyNumberFormat="0" applyBorder="0" applyAlignment="0" applyProtection="0"/>
    <xf numFmtId="4" fontId="262" fillId="13" borderId="41" applyNumberFormat="0" applyProtection="0">
      <alignment vertical="center"/>
    </xf>
    <xf numFmtId="4" fontId="27" fillId="17" borderId="15" applyNumberFormat="0" applyProtection="0">
      <alignment horizontal="left" vertical="center" indent="1"/>
    </xf>
    <xf numFmtId="4" fontId="66" fillId="64" borderId="15" applyNumberFormat="0" applyProtection="0">
      <alignment horizontal="left" vertical="center" indent="1"/>
    </xf>
    <xf numFmtId="4" fontId="66" fillId="60" borderId="66" applyNumberFormat="0" applyProtection="0">
      <alignment horizontal="left" vertical="center" indent="1"/>
    </xf>
    <xf numFmtId="281" fontId="167" fillId="35" borderId="66" applyNumberFormat="0" applyAlignment="0" applyProtection="0"/>
    <xf numFmtId="0" fontId="45" fillId="3" borderId="38" applyProtection="0">
      <alignment horizontal="center" wrapText="1"/>
      <protection locked="0"/>
    </xf>
    <xf numFmtId="198" fontId="99" fillId="38" borderId="14">
      <alignment horizontal="center" vertical="center"/>
    </xf>
    <xf numFmtId="281" fontId="45" fillId="3" borderId="38" applyProtection="0">
      <alignment horizontal="center" wrapText="1"/>
      <protection locked="0"/>
    </xf>
    <xf numFmtId="0" fontId="96" fillId="3" borderId="33" applyProtection="0">
      <alignment horizontal="centerContinuous"/>
      <protection locked="0"/>
    </xf>
    <xf numFmtId="198" fontId="4" fillId="0" borderId="0"/>
    <xf numFmtId="281"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281" fontId="262" fillId="13" borderId="41" applyNumberFormat="0" applyProtection="0">
      <alignment horizontal="left" vertical="top" indent="1"/>
    </xf>
    <xf numFmtId="281" fontId="4" fillId="11" borderId="41" applyNumberFormat="0" applyProtection="0">
      <alignment horizontal="left" vertical="top" indent="1"/>
    </xf>
    <xf numFmtId="4" fontId="35" fillId="121" borderId="26" applyNumberFormat="0" applyProtection="0">
      <alignment horizontal="right" vertical="center"/>
    </xf>
    <xf numFmtId="0" fontId="49" fillId="34" borderId="66" applyNumberFormat="0" applyFont="0" applyAlignment="0" applyProtection="0"/>
    <xf numFmtId="0" fontId="49" fillId="2" borderId="0"/>
    <xf numFmtId="281" fontId="4" fillId="13" borderId="17" applyNumberFormat="0" applyFon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4" fontId="66" fillId="11" borderId="66" applyNumberFormat="0" applyProtection="0">
      <alignment horizontal="right" vertical="center"/>
    </xf>
    <xf numFmtId="0" fontId="21" fillId="13" borderId="17" applyNumberFormat="0" applyFont="0" applyAlignment="0" applyProtection="0"/>
    <xf numFmtId="0" fontId="31" fillId="20" borderId="5" applyNumberFormat="0" applyAlignment="0" applyProtection="0"/>
    <xf numFmtId="281"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262" fillId="11" borderId="41" applyNumberFormat="0" applyProtection="0">
      <alignment horizontal="left" vertical="top" indent="1"/>
    </xf>
    <xf numFmtId="4" fontId="66" fillId="96" borderId="66" applyNumberFormat="0" applyProtection="0">
      <alignment horizontal="right" vertical="center"/>
    </xf>
    <xf numFmtId="4" fontId="172" fillId="60" borderId="41" applyNumberFormat="0" applyProtection="0">
      <alignment horizontal="left" vertical="center" indent="1"/>
    </xf>
    <xf numFmtId="0" fontId="4" fillId="0" borderId="0"/>
    <xf numFmtId="0" fontId="4" fillId="0" borderId="0"/>
    <xf numFmtId="0" fontId="4" fillId="0" borderId="0"/>
    <xf numFmtId="281" fontId="89" fillId="3" borderId="14"/>
    <xf numFmtId="0" fontId="167" fillId="35" borderId="5" applyNumberFormat="0" applyAlignment="0" applyProtection="0"/>
    <xf numFmtId="198" fontId="56" fillId="39" borderId="14">
      <alignment horizontal="center" vertical="center"/>
    </xf>
    <xf numFmtId="0" fontId="45" fillId="3" borderId="38" applyProtection="0">
      <alignment horizontal="center" wrapText="1"/>
      <protection locked="0"/>
    </xf>
    <xf numFmtId="4" fontId="268" fillId="60" borderId="41" applyNumberFormat="0" applyProtection="0">
      <alignment vertical="center"/>
    </xf>
    <xf numFmtId="281" fontId="49" fillId="34" borderId="66" applyNumberFormat="0" applyFont="0" applyAlignment="0" applyProtection="0"/>
    <xf numFmtId="202" fontId="75" fillId="2" borderId="5">
      <alignment horizontal="right"/>
      <protection locked="0"/>
    </xf>
    <xf numFmtId="281" fontId="311" fillId="20" borderId="5" applyNumberFormat="0" applyAlignment="0" applyProtection="0"/>
    <xf numFmtId="281" fontId="49" fillId="2" borderId="0"/>
    <xf numFmtId="281" fontId="350" fillId="0" borderId="0"/>
    <xf numFmtId="0" fontId="45" fillId="3" borderId="38" applyProtection="0">
      <alignment horizontal="center" wrapText="1"/>
      <protection locked="0"/>
    </xf>
    <xf numFmtId="0" fontId="25" fillId="103" borderId="0" applyNumberFormat="0" applyBorder="0" applyAlignment="0" applyProtection="0"/>
    <xf numFmtId="281"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281" fontId="4" fillId="87" borderId="26" applyNumberFormat="0" applyProtection="0">
      <alignment horizontal="left" vertical="center" indent="1"/>
    </xf>
    <xf numFmtId="4" fontId="66" fillId="55" borderId="66" applyNumberFormat="0" applyProtection="0">
      <alignment horizontal="right" vertical="center"/>
    </xf>
    <xf numFmtId="281" fontId="4" fillId="13" borderId="17" applyNumberFormat="0" applyFont="0" applyAlignment="0" applyProtection="0"/>
    <xf numFmtId="0" fontId="4" fillId="0" borderId="0"/>
    <xf numFmtId="0" fontId="45" fillId="3" borderId="38" applyProtection="0">
      <alignment horizontal="center" wrapText="1"/>
      <protection locked="0"/>
    </xf>
    <xf numFmtId="0" fontId="25" fillId="82" borderId="0" applyNumberFormat="0" applyBorder="0" applyAlignment="0" applyProtection="0"/>
    <xf numFmtId="4" fontId="260" fillId="2" borderId="66" applyNumberFormat="0" applyProtection="0">
      <alignment horizontal="right" vertical="center"/>
    </xf>
    <xf numFmtId="4" fontId="66" fillId="42" borderId="15" applyNumberFormat="0" applyProtection="0">
      <alignment horizontal="left" vertical="center" indent="1"/>
    </xf>
    <xf numFmtId="281" fontId="132" fillId="73" borderId="26" applyNumberFormat="0" applyAlignment="0" applyProtection="0"/>
    <xf numFmtId="0" fontId="45" fillId="3" borderId="38" applyProtection="0">
      <alignment horizontal="center" wrapText="1"/>
      <protection locked="0"/>
    </xf>
    <xf numFmtId="4" fontId="5" fillId="67" borderId="41" applyNumberFormat="0" applyProtection="0">
      <alignment horizontal="right" vertical="center"/>
    </xf>
    <xf numFmtId="4" fontId="66" fillId="0" borderId="66" applyNumberFormat="0" applyProtection="0">
      <alignment horizontal="left" vertical="center" indent="1"/>
    </xf>
    <xf numFmtId="281" fontId="167" fillId="35" borderId="66" applyNumberFormat="0" applyAlignment="0" applyProtection="0"/>
    <xf numFmtId="0" fontId="4" fillId="66" borderId="41" applyNumberFormat="0" applyProtection="0">
      <alignment horizontal="left" vertical="center" indent="1"/>
    </xf>
    <xf numFmtId="281" fontId="49" fillId="15" borderId="41" applyNumberFormat="0" applyProtection="0">
      <alignment horizontal="left" vertical="top" indent="1"/>
    </xf>
    <xf numFmtId="0" fontId="4" fillId="0" borderId="0"/>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281" fontId="167" fillId="35" borderId="5" applyNumberFormat="0" applyAlignment="0" applyProtection="0"/>
    <xf numFmtId="0" fontId="25" fillId="103" borderId="0" applyNumberFormat="0" applyBorder="0" applyAlignment="0" applyProtection="0"/>
    <xf numFmtId="281" fontId="49" fillId="2" borderId="0"/>
    <xf numFmtId="281"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 fillId="0" borderId="0"/>
    <xf numFmtId="0" fontId="4" fillId="0" borderId="0"/>
    <xf numFmtId="0" fontId="31" fillId="20" borderId="5" applyNumberForma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53" fillId="0" borderId="58" applyNumberFormat="0" applyFill="0" applyAlignment="0" applyProtection="0"/>
    <xf numFmtId="0" fontId="4" fillId="15" borderId="41" applyNumberFormat="0" applyProtection="0">
      <alignment horizontal="left" vertical="top" indent="1"/>
    </xf>
    <xf numFmtId="281" fontId="167" fillId="35" borderId="5" applyNumberFormat="0" applyAlignment="0" applyProtection="0"/>
    <xf numFmtId="0" fontId="4" fillId="13" borderId="17" applyNumberFormat="0" applyFont="0" applyAlignment="0" applyProtection="0"/>
    <xf numFmtId="0" fontId="259" fillId="113" borderId="66" applyNumberFormat="0" applyAlignment="0" applyProtection="0"/>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281" fontId="56" fillId="39" borderId="14">
      <alignment horizontal="center" vertical="center"/>
    </xf>
    <xf numFmtId="4" fontId="35" fillId="62" borderId="41" applyNumberFormat="0" applyProtection="0">
      <alignment horizontal="right" vertical="center"/>
    </xf>
    <xf numFmtId="281" fontId="49" fillId="2" borderId="0"/>
    <xf numFmtId="4" fontId="66" fillId="16" borderId="66" applyNumberFormat="0" applyProtection="0">
      <alignment horizontal="right" vertical="center"/>
    </xf>
    <xf numFmtId="0" fontId="49" fillId="2" borderId="0"/>
    <xf numFmtId="204" fontId="76" fillId="2" borderId="5">
      <alignment horizontal="right"/>
      <protection locked="0"/>
    </xf>
    <xf numFmtId="0" fontId="4" fillId="13" borderId="17" applyNumberFormat="0" applyFont="0" applyAlignment="0" applyProtection="0"/>
    <xf numFmtId="0" fontId="25" fillId="105" borderId="0" applyNumberFormat="0" applyBorder="0" applyAlignment="0" applyProtection="0"/>
    <xf numFmtId="281" fontId="49" fillId="2" borderId="0"/>
    <xf numFmtId="198" fontId="54" fillId="3" borderId="14">
      <alignment horizontal="center" vertical="center"/>
    </xf>
    <xf numFmtId="0" fontId="4" fillId="0" borderId="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281" fontId="78" fillId="3" borderId="31"/>
    <xf numFmtId="0" fontId="4" fillId="11" borderId="41" applyNumberFormat="0" applyProtection="0">
      <alignment horizontal="left" vertical="top" indent="1"/>
    </xf>
    <xf numFmtId="0" fontId="4" fillId="11" borderId="41" applyNumberFormat="0" applyProtection="0">
      <alignment horizontal="left" vertical="top" indent="1"/>
    </xf>
    <xf numFmtId="198" fontId="4" fillId="65" borderId="41" applyNumberFormat="0" applyProtection="0">
      <alignment horizontal="left" vertical="center" indent="1"/>
    </xf>
    <xf numFmtId="0" fontId="4" fillId="0" borderId="0"/>
    <xf numFmtId="0" fontId="167" fillId="35" borderId="66"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198" fontId="49" fillId="42" borderId="41" applyNumberFormat="0" applyProtection="0">
      <alignment horizontal="left" vertical="top" indent="1"/>
    </xf>
    <xf numFmtId="281" fontId="56" fillId="39" borderId="14">
      <alignment horizontal="center" vertical="center"/>
    </xf>
    <xf numFmtId="198" fontId="54" fillId="3" borderId="14">
      <alignment horizontal="center" vertical="center"/>
    </xf>
    <xf numFmtId="0" fontId="51" fillId="0" borderId="0"/>
    <xf numFmtId="0" fontId="4" fillId="0" borderId="0"/>
    <xf numFmtId="0" fontId="4" fillId="0" borderId="0"/>
    <xf numFmtId="192" fontId="36" fillId="39" borderId="9">
      <alignment horizontal="right"/>
    </xf>
    <xf numFmtId="191" fontId="36" fillId="39" borderId="9">
      <alignment horizontal="right"/>
      <protection hidden="1"/>
    </xf>
    <xf numFmtId="0" fontId="4" fillId="0" borderId="0"/>
    <xf numFmtId="0" fontId="4" fillId="0" borderId="0"/>
    <xf numFmtId="0" fontId="4" fillId="0" borderId="0"/>
    <xf numFmtId="1" fontId="78" fillId="2" borderId="5">
      <alignment horizontal="right"/>
      <protection locked="0"/>
    </xf>
    <xf numFmtId="281" fontId="4" fillId="15" borderId="41" applyNumberFormat="0" applyProtection="0">
      <alignment horizontal="left" vertical="top" indent="1"/>
    </xf>
    <xf numFmtId="0" fontId="49" fillId="2" borderId="0"/>
    <xf numFmtId="0" fontId="30" fillId="19" borderId="5" applyNumberFormat="0" applyAlignment="0" applyProtection="0"/>
    <xf numFmtId="0" fontId="45" fillId="3" borderId="38" applyProtection="0">
      <alignment horizontal="center" wrapText="1"/>
      <protection locked="0"/>
    </xf>
    <xf numFmtId="281" fontId="45" fillId="3" borderId="38" applyProtection="0">
      <alignment horizontal="center" wrapText="1"/>
      <protection locked="0"/>
    </xf>
    <xf numFmtId="0" fontId="4" fillId="13" borderId="17" applyNumberFormat="0" applyFon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167" fillId="35" borderId="5" applyNumberFormat="0" applyAlignment="0" applyProtection="0"/>
    <xf numFmtId="0" fontId="57" fillId="39" borderId="14">
      <alignment horizontal="center" vertical="center"/>
    </xf>
    <xf numFmtId="0" fontId="45" fillId="3" borderId="38" applyProtection="0">
      <alignment horizontal="center" wrapText="1"/>
      <protection locked="0"/>
    </xf>
    <xf numFmtId="0" fontId="66" fillId="42" borderId="66" applyNumberFormat="0" applyProtection="0">
      <alignment horizontal="left" vertical="center" indent="1"/>
    </xf>
    <xf numFmtId="0" fontId="4" fillId="66" borderId="41" applyNumberFormat="0" applyProtection="0">
      <alignment horizontal="left" vertical="top" indent="1"/>
    </xf>
    <xf numFmtId="0" fontId="96" fillId="3" borderId="33" applyProtection="0">
      <alignment horizontal="centerContinuous"/>
      <protection locked="0"/>
    </xf>
    <xf numFmtId="0" fontId="45" fillId="3" borderId="38" applyProtection="0">
      <alignment horizontal="center" wrapText="1"/>
      <protection locked="0"/>
    </xf>
    <xf numFmtId="0" fontId="49" fillId="2" borderId="0"/>
    <xf numFmtId="0" fontId="49" fillId="34" borderId="66" applyNumberFormat="0" applyFont="0" applyAlignment="0" applyProtection="0"/>
    <xf numFmtId="281" fontId="49" fillId="34" borderId="66" applyNumberFormat="0" applyFont="0" applyAlignment="0" applyProtection="0"/>
    <xf numFmtId="4" fontId="27" fillId="17" borderId="15" applyNumberFormat="0" applyProtection="0">
      <alignment horizontal="left" vertical="center" indent="1"/>
    </xf>
    <xf numFmtId="281" fontId="49" fillId="42" borderId="41" applyNumberFormat="0" applyProtection="0">
      <alignment horizontal="left" vertical="top" indent="1"/>
    </xf>
    <xf numFmtId="0" fontId="49" fillId="17" borderId="41" applyNumberFormat="0" applyProtection="0">
      <alignment horizontal="left" vertical="top" indent="1"/>
    </xf>
    <xf numFmtId="0" fontId="45" fillId="3" borderId="38" applyProtection="0">
      <alignment horizontal="center" wrapText="1"/>
      <protection locked="0"/>
    </xf>
    <xf numFmtId="4" fontId="260" fillId="60" borderId="66" applyNumberFormat="0" applyProtection="0">
      <alignment vertical="center"/>
    </xf>
    <xf numFmtId="4" fontId="66" fillId="96" borderId="66" applyNumberFormat="0" applyProtection="0">
      <alignment horizontal="right" vertical="center"/>
    </xf>
    <xf numFmtId="4" fontId="66" fillId="62" borderId="66" applyNumberFormat="0" applyProtection="0">
      <alignment horizontal="right" vertical="center"/>
    </xf>
    <xf numFmtId="14" fontId="174" fillId="50" borderId="60">
      <alignment horizontal="center" vertical="center" wrapText="1"/>
    </xf>
    <xf numFmtId="281" fontId="66" fillId="54" borderId="66" applyNumberFormat="0" applyProtection="0">
      <alignment horizontal="left" vertical="center" indent="1"/>
    </xf>
    <xf numFmtId="281" fontId="66" fillId="54" borderId="66" applyNumberFormat="0" applyProtection="0">
      <alignment horizontal="left" vertical="center" indent="1"/>
    </xf>
    <xf numFmtId="198" fontId="66" fillId="54" borderId="66" applyNumberFormat="0" applyProtection="0">
      <alignment horizontal="left" vertical="center" indent="1"/>
    </xf>
    <xf numFmtId="281" fontId="81" fillId="19" borderId="26" applyNumberFormat="0" applyAlignment="0" applyProtection="0"/>
    <xf numFmtId="0" fontId="66" fillId="54" borderId="66" applyNumberFormat="0" applyProtection="0">
      <alignment horizontal="left" vertical="center" indent="1"/>
    </xf>
    <xf numFmtId="0" fontId="4" fillId="15" borderId="41" applyNumberFormat="0" applyProtection="0">
      <alignment horizontal="left" vertical="top" indent="1"/>
    </xf>
    <xf numFmtId="0" fontId="4" fillId="17" borderId="41" applyNumberFormat="0" applyProtection="0">
      <alignment horizontal="left" vertical="center" indent="1"/>
    </xf>
    <xf numFmtId="0" fontId="167" fillId="35" borderId="66" applyNumberFormat="0" applyAlignment="0" applyProtection="0"/>
    <xf numFmtId="281" fontId="96" fillId="3" borderId="33" applyProtection="0">
      <alignment horizontal="centerContinuous"/>
      <protection locked="0"/>
    </xf>
    <xf numFmtId="0" fontId="96" fillId="3" borderId="33" applyProtection="0">
      <alignment horizontal="centerContinuous"/>
      <protection locked="0"/>
    </xf>
    <xf numFmtId="4" fontId="104" fillId="42" borderId="41" applyNumberFormat="0" applyProtection="0">
      <alignment horizontal="right" vertical="center"/>
    </xf>
    <xf numFmtId="281" fontId="4" fillId="42" borderId="41" applyNumberFormat="0" applyProtection="0">
      <alignment horizontal="left" vertical="top" indent="1"/>
    </xf>
    <xf numFmtId="281" fontId="4" fillId="67" borderId="41" applyNumberFormat="0" applyProtection="0">
      <alignment horizontal="left" vertical="center" indent="1"/>
    </xf>
    <xf numFmtId="4" fontId="260" fillId="2" borderId="66" applyNumberFormat="0" applyProtection="0">
      <alignment horizontal="right" vertical="center"/>
    </xf>
    <xf numFmtId="4" fontId="260" fillId="2" borderId="66" applyNumberFormat="0" applyProtection="0">
      <alignment horizontal="right" vertical="center"/>
    </xf>
    <xf numFmtId="4" fontId="264" fillId="14" borderId="66" applyNumberFormat="0" applyProtection="0">
      <alignment horizontal="right" vertical="center"/>
    </xf>
    <xf numFmtId="0" fontId="96" fillId="3" borderId="33" applyProtection="0">
      <alignment horizontal="centerContinuous"/>
      <protection locked="0"/>
    </xf>
    <xf numFmtId="0" fontId="4" fillId="66" borderId="41" applyNumberFormat="0" applyProtection="0">
      <alignment horizontal="left" vertical="center" indent="1"/>
    </xf>
    <xf numFmtId="0" fontId="31" fillId="20" borderId="5" applyNumberFormat="0" applyAlignment="0" applyProtection="0"/>
    <xf numFmtId="4" fontId="172" fillId="116" borderId="41" applyNumberFormat="0" applyProtection="0">
      <alignment horizontal="right" vertical="center"/>
    </xf>
    <xf numFmtId="0" fontId="96" fillId="3" borderId="33" applyProtection="0">
      <alignment horizontal="centerContinuous"/>
      <protection locked="0"/>
    </xf>
    <xf numFmtId="0" fontId="96" fillId="3" borderId="33" applyProtection="0">
      <alignment horizontal="centerContinuous"/>
      <protection locked="0"/>
    </xf>
    <xf numFmtId="0" fontId="4" fillId="13" borderId="17" applyNumberFormat="0" applyFont="0" applyAlignment="0" applyProtection="0"/>
    <xf numFmtId="281" fontId="49" fillId="2" borderId="0"/>
    <xf numFmtId="281" fontId="49" fillId="2" borderId="0"/>
    <xf numFmtId="203" fontId="75" fillId="2" borderId="5">
      <alignment horizontal="right"/>
      <protection locked="0"/>
    </xf>
    <xf numFmtId="0" fontId="167" fillId="35" borderId="5" applyNumberFormat="0" applyAlignment="0" applyProtection="0"/>
    <xf numFmtId="0" fontId="167" fillId="35" borderId="5" applyNumberFormat="0" applyAlignment="0" applyProtection="0"/>
    <xf numFmtId="281" fontId="259" fillId="113" borderId="66" applyNumberFormat="0" applyAlignment="0" applyProtection="0"/>
    <xf numFmtId="0" fontId="81" fillId="19" borderId="26" applyNumberFormat="0" applyAlignment="0" applyProtection="0"/>
    <xf numFmtId="0" fontId="45" fillId="3" borderId="38" applyProtection="0">
      <alignment horizontal="center" wrapText="1"/>
      <protection locked="0"/>
    </xf>
    <xf numFmtId="0" fontId="4" fillId="13" borderId="17" applyNumberFormat="0" applyFont="0" applyAlignment="0" applyProtection="0"/>
    <xf numFmtId="0" fontId="4" fillId="17" borderId="41" applyNumberFormat="0" applyProtection="0">
      <alignment horizontal="left" vertical="top" indent="1"/>
    </xf>
    <xf numFmtId="281" fontId="132" fillId="113" borderId="26" applyNumberFormat="0" applyAlignment="0" applyProtection="0"/>
    <xf numFmtId="281" fontId="21" fillId="13" borderId="17" applyNumberFormat="0" applyFont="0" applyAlignment="0" applyProtection="0"/>
    <xf numFmtId="0" fontId="49" fillId="2" borderId="0"/>
    <xf numFmtId="0" fontId="49" fillId="2" borderId="0"/>
    <xf numFmtId="198" fontId="96" fillId="3" borderId="33" applyProtection="0">
      <alignment horizontal="centerContinuous"/>
      <protection locked="0"/>
    </xf>
    <xf numFmtId="281" fontId="49" fillId="2" borderId="0"/>
    <xf numFmtId="0" fontId="54" fillId="3" borderId="14">
      <alignment horizontal="center" vertical="center"/>
    </xf>
    <xf numFmtId="281" fontId="54" fillId="3" borderId="14">
      <alignment horizontal="center" vertical="center"/>
    </xf>
    <xf numFmtId="0" fontId="49" fillId="2" borderId="0"/>
    <xf numFmtId="281" fontId="4" fillId="13" borderId="17" applyNumberFormat="0" applyFon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9" fillId="2" borderId="0"/>
    <xf numFmtId="0" fontId="4" fillId="42" borderId="41" applyNumberFormat="0" applyProtection="0">
      <alignment horizontal="left" vertical="top" indent="1"/>
    </xf>
    <xf numFmtId="281" fontId="21" fillId="13" borderId="17" applyNumberFormat="0" applyFont="0" applyAlignment="0" applyProtection="0"/>
    <xf numFmtId="0" fontId="25" fillId="105" borderId="0" applyNumberFormat="0" applyBorder="0" applyAlignment="0" applyProtection="0"/>
    <xf numFmtId="0" fontId="49" fillId="2" borderId="0"/>
    <xf numFmtId="0" fontId="49" fillId="2" borderId="0"/>
    <xf numFmtId="0" fontId="350" fillId="0" borderId="0"/>
    <xf numFmtId="281" fontId="4" fillId="11" borderId="41" applyNumberFormat="0" applyProtection="0">
      <alignment horizontal="left" vertical="center" indent="1"/>
    </xf>
    <xf numFmtId="281" fontId="4" fillId="17" borderId="41" applyNumberFormat="0" applyProtection="0">
      <alignment horizontal="left" vertical="center" indent="1"/>
    </xf>
    <xf numFmtId="281" fontId="4" fillId="13" borderId="17" applyNumberFormat="0" applyFont="0" applyAlignment="0" applyProtection="0"/>
    <xf numFmtId="281" fontId="167" fillId="35" borderId="5" applyNumberForma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281" fontId="49" fillId="2" borderId="0"/>
    <xf numFmtId="0" fontId="49" fillId="2" borderId="0"/>
    <xf numFmtId="281" fontId="49" fillId="42" borderId="41" applyNumberFormat="0" applyProtection="0">
      <alignment horizontal="left" vertical="top" indent="1"/>
    </xf>
    <xf numFmtId="281" fontId="49" fillId="42" borderId="41" applyNumberFormat="0" applyProtection="0">
      <alignment horizontal="left" vertical="top" indent="1"/>
    </xf>
    <xf numFmtId="0" fontId="45" fillId="3" borderId="38" applyProtection="0">
      <alignment horizontal="center" wrapText="1"/>
      <protection locked="0"/>
    </xf>
    <xf numFmtId="0" fontId="3" fillId="0" borderId="0"/>
    <xf numFmtId="281"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4" fontId="66" fillId="11" borderId="15" applyNumberFormat="0" applyProtection="0">
      <alignment horizontal="left" vertical="center" indent="1"/>
    </xf>
    <xf numFmtId="0" fontId="4" fillId="65" borderId="41" applyNumberFormat="0" applyProtection="0">
      <alignment horizontal="left" vertical="top" indent="1"/>
    </xf>
    <xf numFmtId="0" fontId="96" fillId="3" borderId="33" applyProtection="0">
      <alignment horizontal="centerContinuous"/>
      <protection locked="0"/>
    </xf>
    <xf numFmtId="281" fontId="45" fillId="3" borderId="38" applyProtection="0">
      <alignment horizontal="center" wrapText="1"/>
      <protection locked="0"/>
    </xf>
    <xf numFmtId="281" fontId="96" fillId="3" borderId="33" applyProtection="0">
      <alignment horizontal="centerContinuous"/>
      <protection locked="0"/>
    </xf>
    <xf numFmtId="281" fontId="96" fillId="3" borderId="33" applyProtection="0">
      <alignment horizontal="centerContinuous"/>
      <protection locked="0"/>
    </xf>
    <xf numFmtId="281"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281" fontId="45" fillId="3" borderId="38" applyProtection="0">
      <alignment horizontal="center" wrapText="1"/>
      <protection locked="0"/>
    </xf>
    <xf numFmtId="0" fontId="45" fillId="3" borderId="38" applyProtection="0">
      <alignment horizontal="center" wrapText="1"/>
      <protection locked="0"/>
    </xf>
    <xf numFmtId="198" fontId="96" fillId="3" borderId="33" applyProtection="0">
      <alignment horizontal="centerContinuous"/>
      <protection locked="0"/>
    </xf>
    <xf numFmtId="0" fontId="49" fillId="2" borderId="0"/>
    <xf numFmtId="0" fontId="45" fillId="3" borderId="38" applyProtection="0">
      <alignment horizontal="center" wrapText="1"/>
      <protection locked="0"/>
    </xf>
    <xf numFmtId="0" fontId="4" fillId="0" borderId="0"/>
    <xf numFmtId="281" fontId="45" fillId="3" borderId="38" applyProtection="0">
      <alignment horizontal="center" wrapText="1"/>
      <protection locked="0"/>
    </xf>
    <xf numFmtId="4" fontId="152" fillId="66" borderId="41" applyNumberFormat="0" applyProtection="0">
      <alignment horizontal="left" vertical="center" indent="1"/>
    </xf>
    <xf numFmtId="281" fontId="4" fillId="67" borderId="41" applyNumberFormat="0" applyProtection="0">
      <alignment horizontal="left" vertical="center" indent="1"/>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4" fontId="102" fillId="66" borderId="64" applyNumberFormat="0" applyProtection="0">
      <alignment horizontal="left" vertical="center" indent="1"/>
    </xf>
    <xf numFmtId="281" fontId="49" fillId="11" borderId="41" applyNumberFormat="0" applyProtection="0">
      <alignment horizontal="left" vertical="top" indent="1"/>
    </xf>
    <xf numFmtId="0" fontId="49" fillId="2" borderId="0"/>
    <xf numFmtId="281" fontId="4" fillId="66" borderId="41" applyNumberFormat="0" applyProtection="0">
      <alignment horizontal="left" vertical="center" indent="1"/>
    </xf>
    <xf numFmtId="281" fontId="4" fillId="3" borderId="26" applyNumberFormat="0" applyProtection="0">
      <alignment horizontal="left" vertical="center" indent="1"/>
    </xf>
    <xf numFmtId="281" fontId="4" fillId="17" borderId="41" applyNumberFormat="0" applyProtection="0">
      <alignment horizontal="left" vertical="center" indent="1"/>
    </xf>
    <xf numFmtId="0" fontId="4" fillId="0" borderId="0"/>
    <xf numFmtId="4" fontId="172" fillId="94" borderId="41" applyNumberFormat="0" applyProtection="0">
      <alignment horizontal="right" vertical="center"/>
    </xf>
    <xf numFmtId="4" fontId="172" fillId="72" borderId="41" applyNumberFormat="0" applyProtection="0">
      <alignment horizontal="right" vertical="center"/>
    </xf>
    <xf numFmtId="0" fontId="49" fillId="34" borderId="66" applyNumberFormat="0" applyFont="0" applyAlignment="0" applyProtection="0"/>
    <xf numFmtId="0" fontId="96" fillId="3" borderId="33" applyProtection="0">
      <alignment horizontal="centerContinuous"/>
      <protection locked="0"/>
    </xf>
    <xf numFmtId="0" fontId="167" fillId="35" borderId="5" applyNumberFormat="0" applyAlignment="0" applyProtection="0"/>
    <xf numFmtId="281" fontId="31" fillId="20" borderId="5" applyNumberFormat="0" applyAlignment="0" applyProtection="0"/>
    <xf numFmtId="281" fontId="4" fillId="13" borderId="17" applyNumberFormat="0" applyFont="0" applyAlignment="0" applyProtection="0"/>
    <xf numFmtId="281" fontId="262" fillId="11" borderId="41" applyNumberFormat="0" applyProtection="0">
      <alignment horizontal="left" vertical="top" indent="1"/>
    </xf>
    <xf numFmtId="198" fontId="35" fillId="61" borderId="41" applyNumberFormat="0" applyProtection="0">
      <alignment horizontal="left" vertical="top" indent="1"/>
    </xf>
    <xf numFmtId="0" fontId="66" fillId="42" borderId="66" applyNumberFormat="0" applyProtection="0">
      <alignment horizontal="left" vertical="center" indent="1"/>
    </xf>
    <xf numFmtId="0" fontId="96" fillId="3" borderId="33" applyProtection="0">
      <alignment horizontal="centerContinuous"/>
      <protection locked="0"/>
    </xf>
    <xf numFmtId="0" fontId="96" fillId="3" borderId="33" applyProtection="0">
      <alignment horizontal="centerContinuous"/>
      <protection locked="0"/>
    </xf>
    <xf numFmtId="198"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31" fillId="20" borderId="5" applyNumberFormat="0" applyAlignment="0" applyProtection="0"/>
    <xf numFmtId="4" fontId="172" fillId="72" borderId="41" applyNumberFormat="0" applyProtection="0">
      <alignment horizontal="right" vertical="center"/>
    </xf>
    <xf numFmtId="0" fontId="21" fillId="13" borderId="17" applyNumberFormat="0" applyFont="0" applyAlignment="0" applyProtection="0"/>
    <xf numFmtId="0" fontId="49" fillId="2" borderId="0"/>
    <xf numFmtId="49" fontId="75" fillId="2" borderId="5">
      <alignment horizontal="right"/>
      <protection locked="0"/>
    </xf>
    <xf numFmtId="0" fontId="45" fillId="3" borderId="38" applyProtection="0">
      <alignment horizontal="center" wrapText="1"/>
      <protection locked="0"/>
    </xf>
    <xf numFmtId="0" fontId="96" fillId="3" borderId="33" applyProtection="0">
      <alignment horizontal="centerContinuous"/>
      <protection locked="0"/>
    </xf>
    <xf numFmtId="0" fontId="78" fillId="3" borderId="14"/>
    <xf numFmtId="0" fontId="45" fillId="3" borderId="38" applyProtection="0">
      <alignment horizontal="center" wrapText="1"/>
      <protection locked="0"/>
    </xf>
    <xf numFmtId="0" fontId="45" fillId="3" borderId="38" applyProtection="0">
      <alignment horizontal="center" wrapText="1"/>
      <protection locked="0"/>
    </xf>
    <xf numFmtId="0" fontId="35" fillId="11" borderId="41" applyNumberFormat="0" applyProtection="0">
      <alignment horizontal="left" vertical="top" indent="1"/>
    </xf>
    <xf numFmtId="281" fontId="4" fillId="15" borderId="41" applyNumberFormat="0" applyProtection="0">
      <alignment horizontal="left" vertical="top" indent="1"/>
    </xf>
    <xf numFmtId="0" fontId="96" fillId="3" borderId="33" applyProtection="0">
      <alignment horizontal="centerContinuous"/>
      <protection locked="0"/>
    </xf>
    <xf numFmtId="0" fontId="96" fillId="3" borderId="33" applyProtection="0">
      <alignment horizontal="centerContinuous"/>
      <protection locked="0"/>
    </xf>
    <xf numFmtId="281" fontId="53" fillId="0" borderId="58" applyNumberFormat="0" applyFill="0" applyAlignment="0" applyProtection="0"/>
    <xf numFmtId="0" fontId="25" fillId="104" borderId="0" applyNumberFormat="0" applyBorder="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281" fontId="90" fillId="3" borderId="32"/>
    <xf numFmtId="281" fontId="88" fillId="3" borderId="33"/>
    <xf numFmtId="281" fontId="89" fillId="3" borderId="14"/>
    <xf numFmtId="198" fontId="78" fillId="3" borderId="33">
      <protection hidden="1"/>
    </xf>
    <xf numFmtId="0" fontId="4" fillId="42" borderId="41" applyNumberFormat="0" applyProtection="0">
      <alignment horizontal="left" vertical="top" indent="1"/>
    </xf>
    <xf numFmtId="281" fontId="49" fillId="15" borderId="41" applyNumberFormat="0" applyProtection="0">
      <alignment horizontal="left" vertical="top" indent="1"/>
    </xf>
    <xf numFmtId="281" fontId="57" fillId="39" borderId="14">
      <alignment horizontal="center" vertical="center"/>
    </xf>
    <xf numFmtId="0" fontId="57" fillId="39" borderId="14">
      <alignment horizontal="center" vertical="center"/>
    </xf>
    <xf numFmtId="0" fontId="56" fillId="39" borderId="14">
      <alignment horizontal="center" vertical="center"/>
    </xf>
    <xf numFmtId="281" fontId="54" fillId="3" borderId="14">
      <alignment horizontal="center" vertical="center"/>
    </xf>
    <xf numFmtId="0" fontId="167" fillId="35" borderId="5" applyNumberFormat="0" applyAlignment="0" applyProtection="0"/>
    <xf numFmtId="0" fontId="4" fillId="15" borderId="41" applyNumberFormat="0" applyProtection="0">
      <alignment horizontal="left" vertical="top" indent="1"/>
    </xf>
    <xf numFmtId="0" fontId="49" fillId="17" borderId="41" applyNumberFormat="0" applyProtection="0">
      <alignment horizontal="left" vertical="top" indent="1"/>
    </xf>
    <xf numFmtId="0" fontId="96" fillId="3" borderId="33" applyProtection="0">
      <alignment horizontal="centerContinuous"/>
      <protection locked="0"/>
    </xf>
    <xf numFmtId="0" fontId="45" fillId="3" borderId="38" applyProtection="0">
      <alignment horizontal="center" wrapText="1"/>
      <protection locked="0"/>
    </xf>
    <xf numFmtId="0" fontId="30" fillId="19" borderId="5" applyNumberFormat="0" applyAlignment="0" applyProtection="0"/>
    <xf numFmtId="0" fontId="49" fillId="2" borderId="0"/>
    <xf numFmtId="0" fontId="96" fillId="3" borderId="33" applyProtection="0">
      <alignment horizontal="centerContinuous"/>
      <protection locked="0"/>
    </xf>
    <xf numFmtId="0" fontId="96" fillId="3" borderId="33" applyProtection="0">
      <alignment horizontal="centerContinuous"/>
      <protection locked="0"/>
    </xf>
    <xf numFmtId="0" fontId="4" fillId="66" borderId="41" applyNumberFormat="0" applyProtection="0">
      <alignment horizontal="left" vertical="top" indent="1"/>
    </xf>
    <xf numFmtId="281" fontId="167" fillId="35" borderId="5" applyNumberFormat="0" applyAlignment="0" applyProtection="0"/>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 fillId="0" borderId="0"/>
    <xf numFmtId="0" fontId="4" fillId="0" borderId="0"/>
    <xf numFmtId="0" fontId="3" fillId="0" borderId="0"/>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 fillId="11" borderId="41" applyNumberFormat="0" applyProtection="0">
      <alignment horizontal="left" vertical="center" indent="1"/>
    </xf>
    <xf numFmtId="0" fontId="20" fillId="0" borderId="0"/>
    <xf numFmtId="198" fontId="4" fillId="65" borderId="41" applyNumberFormat="0" applyProtection="0">
      <alignment horizontal="left" vertical="top" indent="1"/>
    </xf>
    <xf numFmtId="0" fontId="167" fillId="35" borderId="5" applyNumberFormat="0" applyAlignment="0" applyProtection="0"/>
    <xf numFmtId="4" fontId="35" fillId="51" borderId="26" applyNumberFormat="0" applyProtection="0">
      <alignment horizontal="left" vertical="center" indent="1"/>
    </xf>
    <xf numFmtId="281" fontId="96" fillId="3" borderId="33" applyProtection="0">
      <alignment horizontal="centerContinuous"/>
      <protection locked="0"/>
    </xf>
    <xf numFmtId="0" fontId="45" fillId="3" borderId="38" applyProtection="0">
      <alignment horizontal="center" wrapText="1"/>
      <protection locked="0"/>
    </xf>
    <xf numFmtId="281" fontId="167" fillId="35" borderId="5" applyNumberFormat="0" applyAlignment="0" applyProtection="0"/>
    <xf numFmtId="0" fontId="20" fillId="0" borderId="0"/>
    <xf numFmtId="281" fontId="66" fillId="15" borderId="66" applyNumberFormat="0" applyProtection="0">
      <alignment horizontal="left" vertical="center" indent="1"/>
    </xf>
    <xf numFmtId="0" fontId="45" fillId="3" borderId="38" applyProtection="0">
      <alignment horizontal="center" wrapText="1"/>
      <protection locked="0"/>
    </xf>
    <xf numFmtId="0" fontId="259" fillId="113" borderId="66" applyNumberFormat="0" applyAlignment="0" applyProtection="0"/>
    <xf numFmtId="281" fontId="4" fillId="15" borderId="41" applyNumberFormat="0" applyProtection="0">
      <alignment horizontal="left" vertical="top" indent="1"/>
    </xf>
    <xf numFmtId="0" fontId="96" fillId="3" borderId="33" applyProtection="0">
      <alignment horizontal="centerContinuous"/>
      <protection locked="0"/>
    </xf>
    <xf numFmtId="0" fontId="49" fillId="42" borderId="41" applyNumberFormat="0" applyProtection="0">
      <alignment horizontal="left" vertical="top" indent="1"/>
    </xf>
    <xf numFmtId="0" fontId="51" fillId="0" borderId="0"/>
    <xf numFmtId="281" fontId="49" fillId="17" borderId="41" applyNumberFormat="0" applyProtection="0">
      <alignment horizontal="left" vertical="top" indent="1"/>
    </xf>
    <xf numFmtId="0" fontId="96" fillId="3" borderId="33" applyProtection="0">
      <alignment horizontal="centerContinuous"/>
      <protection locked="0"/>
    </xf>
    <xf numFmtId="0" fontId="96" fillId="3" borderId="33" applyProtection="0">
      <alignment horizontal="centerContinuous"/>
      <protection locked="0"/>
    </xf>
    <xf numFmtId="4" fontId="172" fillId="52" borderId="41" applyNumberFormat="0" applyProtection="0">
      <alignment horizontal="right" vertical="center"/>
    </xf>
    <xf numFmtId="0" fontId="45" fillId="3" borderId="38" applyProtection="0">
      <alignment horizontal="center" wrapText="1"/>
      <protection locked="0"/>
    </xf>
    <xf numFmtId="0" fontId="261" fillId="57" borderId="41" applyNumberFormat="0" applyProtection="0">
      <alignment horizontal="left" vertical="top" indent="1"/>
    </xf>
    <xf numFmtId="0" fontId="5" fillId="193" borderId="15" applyNumberFormat="0" applyAlignment="0" applyProtection="0"/>
    <xf numFmtId="0" fontId="132" fillId="73" borderId="26" applyNumberFormat="0" applyAlignment="0" applyProtection="0"/>
    <xf numFmtId="281" fontId="49" fillId="17" borderId="41" applyNumberFormat="0" applyProtection="0">
      <alignment horizontal="left" vertical="top" indent="1"/>
    </xf>
    <xf numFmtId="0" fontId="96" fillId="3" borderId="33" applyProtection="0">
      <alignment horizontal="centerContinuous"/>
      <protection locked="0"/>
    </xf>
    <xf numFmtId="281" fontId="45" fillId="3" borderId="38" applyProtection="0">
      <alignment horizontal="center" wrapText="1"/>
      <protection locked="0"/>
    </xf>
    <xf numFmtId="198" fontId="56" fillId="39" borderId="14">
      <alignment horizontal="center" vertical="center"/>
    </xf>
    <xf numFmtId="281" fontId="132" fillId="73" borderId="26" applyNumberFormat="0" applyAlignment="0" applyProtection="0"/>
    <xf numFmtId="4" fontId="172" fillId="52" borderId="41" applyNumberFormat="0" applyProtection="0">
      <alignment horizontal="right" vertical="center"/>
    </xf>
    <xf numFmtId="0" fontId="4" fillId="34" borderId="17" applyNumberFormat="0" applyFont="0" applyAlignment="0" applyProtection="0"/>
    <xf numFmtId="0" fontId="4" fillId="118" borderId="26" applyNumberFormat="0" applyProtection="0">
      <alignment horizontal="left" vertical="center" indent="1"/>
    </xf>
    <xf numFmtId="0" fontId="25" fillId="105" borderId="0" applyNumberFormat="0" applyBorder="0" applyAlignment="0" applyProtection="0"/>
    <xf numFmtId="0" fontId="25" fillId="80" borderId="0" applyNumberFormat="0" applyBorder="0" applyAlignment="0" applyProtection="0"/>
    <xf numFmtId="4" fontId="66" fillId="60" borderId="66" applyNumberFormat="0" applyProtection="0">
      <alignment horizontal="left" vertical="center" indent="1"/>
    </xf>
    <xf numFmtId="4" fontId="66" fillId="0" borderId="66" applyNumberFormat="0" applyProtection="0">
      <alignment horizontal="left" vertical="center" indent="1"/>
    </xf>
    <xf numFmtId="4" fontId="66" fillId="16" borderId="66" applyNumberFormat="0" applyProtection="0">
      <alignment horizontal="right" vertical="center"/>
    </xf>
    <xf numFmtId="4" fontId="66" fillId="96" borderId="66" applyNumberFormat="0" applyProtection="0">
      <alignment horizontal="right" vertical="center"/>
    </xf>
    <xf numFmtId="281" fontId="78" fillId="3" borderId="14"/>
    <xf numFmtId="4" fontId="66" fillId="57" borderId="66" applyNumberFormat="0" applyProtection="0">
      <alignment vertical="center"/>
    </xf>
    <xf numFmtId="198" fontId="58" fillId="48" borderId="18">
      <alignment horizontal="center" vertical="center"/>
    </xf>
    <xf numFmtId="0" fontId="49" fillId="34" borderId="66" applyNumberFormat="0" applyFont="0" applyAlignment="0" applyProtection="0"/>
    <xf numFmtId="0" fontId="81" fillId="19" borderId="26" applyNumberFormat="0" applyAlignment="0" applyProtection="0"/>
    <xf numFmtId="14" fontId="174" fillId="50" borderId="60">
      <alignment horizontal="center" vertical="center" wrapText="1"/>
    </xf>
    <xf numFmtId="281" fontId="49" fillId="17" borderId="41" applyNumberFormat="0" applyProtection="0">
      <alignment horizontal="left" vertical="top" indent="1"/>
    </xf>
    <xf numFmtId="0" fontId="49" fillId="17" borderId="41" applyNumberFormat="0" applyProtection="0">
      <alignment horizontal="left" vertical="top" indent="1"/>
    </xf>
    <xf numFmtId="0" fontId="4" fillId="17" borderId="41" applyNumberFormat="0" applyProtection="0">
      <alignment horizontal="left" vertical="top" indent="1"/>
    </xf>
    <xf numFmtId="281" fontId="49" fillId="17" borderId="41" applyNumberFormat="0" applyProtection="0">
      <alignment horizontal="left" vertical="top" indent="1"/>
    </xf>
    <xf numFmtId="0" fontId="96" fillId="3" borderId="33" applyProtection="0">
      <alignment horizontal="centerContinuous"/>
      <protection locked="0"/>
    </xf>
    <xf numFmtId="0" fontId="96" fillId="3" borderId="33" applyProtection="0">
      <alignment horizontal="centerContinuous"/>
      <protection locked="0"/>
    </xf>
    <xf numFmtId="14" fontId="174" fillId="50" borderId="60">
      <alignment horizontal="center" vertical="center" wrapText="1"/>
    </xf>
    <xf numFmtId="281" fontId="66" fillId="42" borderId="66" applyNumberFormat="0" applyProtection="0">
      <alignment horizontal="left" vertical="center" indent="1"/>
    </xf>
    <xf numFmtId="0" fontId="49" fillId="11" borderId="41" applyNumberFormat="0" applyProtection="0">
      <alignment horizontal="left" vertical="top" indent="1"/>
    </xf>
    <xf numFmtId="4" fontId="102" fillId="60" borderId="41" applyNumberFormat="0" applyProtection="0">
      <alignment vertical="center"/>
    </xf>
    <xf numFmtId="281" fontId="167" fillId="35" borderId="5" applyNumberForma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281" fontId="167" fillId="35" borderId="5" applyNumberFormat="0" applyAlignment="0" applyProtection="0"/>
    <xf numFmtId="0" fontId="96" fillId="3" borderId="33" applyProtection="0">
      <alignment horizontal="centerContinuous"/>
      <protection locked="0"/>
    </xf>
    <xf numFmtId="0" fontId="4" fillId="13" borderId="17" applyNumberFormat="0" applyFont="0" applyAlignment="0" applyProtection="0"/>
    <xf numFmtId="281" fontId="45" fillId="3" borderId="38" applyProtection="0">
      <alignment horizontal="center" wrapText="1"/>
      <protection locked="0"/>
    </xf>
    <xf numFmtId="0" fontId="3" fillId="0" borderId="0"/>
    <xf numFmtId="4" fontId="66" fillId="57" borderId="66" applyNumberFormat="0" applyProtection="0">
      <alignment vertical="center"/>
    </xf>
    <xf numFmtId="0" fontId="96" fillId="3" borderId="33" applyProtection="0">
      <alignment horizontal="centerContinuous"/>
      <protection locked="0"/>
    </xf>
    <xf numFmtId="4" fontId="66" fillId="0" borderId="66" applyNumberFormat="0" applyProtection="0">
      <alignment horizontal="left" vertical="center" indent="1"/>
    </xf>
    <xf numFmtId="0" fontId="66" fillId="42" borderId="66" applyNumberFormat="0" applyProtection="0">
      <alignment horizontal="left" vertical="center" indent="1"/>
    </xf>
    <xf numFmtId="4" fontId="66" fillId="0" borderId="66" applyNumberFormat="0" applyProtection="0">
      <alignment horizontal="left" vertical="center" indent="1"/>
    </xf>
    <xf numFmtId="0" fontId="4" fillId="13" borderId="17" applyNumberFormat="0" applyFont="0" applyAlignment="0" applyProtection="0"/>
    <xf numFmtId="0" fontId="4" fillId="0" borderId="0"/>
    <xf numFmtId="0" fontId="49" fillId="2" borderId="0"/>
    <xf numFmtId="4" fontId="106" fillId="42" borderId="41" applyNumberFormat="0" applyProtection="0">
      <alignment horizontal="right" vertical="center"/>
    </xf>
    <xf numFmtId="281" fontId="49" fillId="42" borderId="41" applyNumberFormat="0" applyProtection="0">
      <alignment horizontal="left" vertical="top" indent="1"/>
    </xf>
    <xf numFmtId="0" fontId="4" fillId="17" borderId="41" applyNumberFormat="0" applyProtection="0">
      <alignment horizontal="left" vertical="center" indent="1"/>
    </xf>
    <xf numFmtId="233" fontId="209" fillId="0" borderId="0">
      <protection locked="0"/>
    </xf>
    <xf numFmtId="281" fontId="96" fillId="3" borderId="33" applyProtection="0">
      <alignment horizontal="centerContinuous"/>
      <protection locked="0"/>
    </xf>
    <xf numFmtId="0" fontId="96" fillId="3" borderId="33" applyProtection="0">
      <alignment horizontal="centerContinuous"/>
      <protection locked="0"/>
    </xf>
    <xf numFmtId="281" fontId="4" fillId="13" borderId="17" applyNumberFormat="0" applyFont="0" applyAlignment="0" applyProtection="0"/>
    <xf numFmtId="0" fontId="259" fillId="113" borderId="66" applyNumberForma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167" fillId="35" borderId="5" applyNumberFormat="0" applyAlignment="0" applyProtection="0"/>
    <xf numFmtId="281" fontId="56" fillId="39" borderId="14">
      <alignment horizontal="center" vertical="center"/>
    </xf>
    <xf numFmtId="0" fontId="132" fillId="113" borderId="26" applyNumberFormat="0" applyAlignment="0" applyProtection="0"/>
    <xf numFmtId="4" fontId="66" fillId="64" borderId="15" applyNumberFormat="0" applyProtection="0">
      <alignment horizontal="left" vertical="center" indent="1"/>
    </xf>
    <xf numFmtId="4" fontId="172" fillId="66" borderId="41" applyNumberFormat="0" applyProtection="0">
      <alignment horizontal="right" vertical="center"/>
    </xf>
    <xf numFmtId="0" fontId="167" fillId="35" borderId="5" applyNumberFormat="0" applyAlignment="0" applyProtection="0"/>
    <xf numFmtId="0" fontId="4" fillId="13" borderId="17" applyNumberFormat="0" applyFon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0" fontId="49" fillId="2" borderId="0"/>
    <xf numFmtId="0" fontId="96" fillId="3" borderId="33" applyProtection="0">
      <alignment horizontal="centerContinuous"/>
      <protection locked="0"/>
    </xf>
    <xf numFmtId="0" fontId="49" fillId="34" borderId="66" applyNumberFormat="0" applyFont="0" applyAlignment="0" applyProtection="0"/>
    <xf numFmtId="0" fontId="45" fillId="3" borderId="38" applyProtection="0">
      <alignment horizontal="center" wrapText="1"/>
      <protection locked="0"/>
    </xf>
    <xf numFmtId="0" fontId="49" fillId="2" borderId="0"/>
    <xf numFmtId="0" fontId="4" fillId="0" borderId="0"/>
    <xf numFmtId="0" fontId="45" fillId="3" borderId="38" applyProtection="0">
      <alignment horizontal="center" wrapText="1"/>
      <protection locked="0"/>
    </xf>
    <xf numFmtId="0" fontId="45" fillId="3" borderId="38" applyProtection="0">
      <alignment horizontal="center" wrapText="1"/>
      <protection locked="0"/>
    </xf>
    <xf numFmtId="281" fontId="49" fillId="34" borderId="66" applyNumberFormat="0" applyFont="0" applyAlignment="0" applyProtection="0"/>
    <xf numFmtId="281" fontId="350" fillId="0" borderId="0"/>
    <xf numFmtId="281" fontId="350" fillId="0" borderId="0"/>
    <xf numFmtId="4" fontId="35" fillId="51" borderId="26" applyNumberFormat="0" applyProtection="0">
      <alignment horizontal="left" vertical="center" indent="1"/>
    </xf>
    <xf numFmtId="198" fontId="45" fillId="3" borderId="38" applyProtection="0">
      <alignment horizontal="center" wrapText="1"/>
      <protection locked="0"/>
    </xf>
    <xf numFmtId="4" fontId="66" fillId="57" borderId="66" applyNumberFormat="0" applyProtection="0">
      <alignment vertical="center"/>
    </xf>
    <xf numFmtId="0" fontId="49" fillId="34" borderId="66" applyNumberFormat="0" applyFont="0" applyAlignment="0" applyProtection="0"/>
    <xf numFmtId="281" fontId="4" fillId="13" borderId="17" applyNumberFormat="0" applyFont="0" applyAlignment="0" applyProtection="0"/>
    <xf numFmtId="281" fontId="45" fillId="3" borderId="38" applyProtection="0">
      <alignment horizontal="center" wrapText="1"/>
      <protection locked="0"/>
    </xf>
    <xf numFmtId="4" fontId="260" fillId="2" borderId="66" applyNumberFormat="0" applyProtection="0">
      <alignment horizontal="right" vertical="center"/>
    </xf>
    <xf numFmtId="4" fontId="260" fillId="2" borderId="66" applyNumberFormat="0" applyProtection="0">
      <alignment horizontal="right" vertical="center"/>
    </xf>
    <xf numFmtId="4" fontId="263" fillId="68" borderId="15" applyNumberFormat="0" applyProtection="0">
      <alignment horizontal="left" vertical="center" indent="1"/>
    </xf>
    <xf numFmtId="4" fontId="105" fillId="61" borderId="64" applyNumberFormat="0" applyProtection="0">
      <alignment horizontal="left" vertical="center" indent="1"/>
    </xf>
    <xf numFmtId="0" fontId="21" fillId="13" borderId="17" applyNumberFormat="0" applyFon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350" fillId="0" borderId="0"/>
    <xf numFmtId="0" fontId="96" fillId="3" borderId="33" applyProtection="0">
      <alignment horizontal="centerContinuous"/>
      <protection locked="0"/>
    </xf>
    <xf numFmtId="4" fontId="66" fillId="56" borderId="66" applyNumberFormat="0" applyProtection="0">
      <alignment horizontal="right" vertical="center"/>
    </xf>
    <xf numFmtId="0" fontId="66" fillId="15" borderId="66" applyNumberFormat="0" applyProtection="0">
      <alignment horizontal="left" vertical="center" indent="1"/>
    </xf>
    <xf numFmtId="4" fontId="35" fillId="13" borderId="41" applyNumberFormat="0" applyProtection="0">
      <alignment horizontal="left" vertical="center" indent="1"/>
    </xf>
    <xf numFmtId="281" fontId="49" fillId="42" borderId="41" applyNumberFormat="0" applyProtection="0">
      <alignment horizontal="left" vertical="top" indent="1"/>
    </xf>
    <xf numFmtId="281" fontId="261" fillId="57" borderId="41" applyNumberFormat="0" applyProtection="0">
      <alignment horizontal="left" vertical="top" indent="1"/>
    </xf>
    <xf numFmtId="198" fontId="259" fillId="113" borderId="66" applyNumberFormat="0" applyAlignment="0" applyProtection="0"/>
    <xf numFmtId="4" fontId="102" fillId="66" borderId="64" applyNumberFormat="0" applyProtection="0">
      <alignment horizontal="left" vertical="center" indent="1"/>
    </xf>
    <xf numFmtId="0" fontId="51" fillId="0" borderId="0"/>
    <xf numFmtId="281" fontId="49" fillId="2" borderId="0"/>
    <xf numFmtId="281" fontId="262" fillId="13" borderId="41" applyNumberFormat="0" applyProtection="0">
      <alignment horizontal="left" vertical="top" indent="1"/>
    </xf>
    <xf numFmtId="281" fontId="4" fillId="42" borderId="41" applyNumberFormat="0" applyProtection="0">
      <alignment horizontal="left" vertical="center" indent="1"/>
    </xf>
    <xf numFmtId="4" fontId="66" fillId="11" borderId="15" applyNumberFormat="0" applyProtection="0">
      <alignment horizontal="left" vertical="center" indent="1"/>
    </xf>
    <xf numFmtId="281" fontId="350" fillId="0" borderId="0"/>
    <xf numFmtId="0" fontId="49" fillId="2" borderId="0"/>
    <xf numFmtId="0" fontId="261" fillId="57" borderId="41" applyNumberFormat="0" applyProtection="0">
      <alignment horizontal="left" vertical="top" indent="1"/>
    </xf>
    <xf numFmtId="0" fontId="45" fillId="3" borderId="38" applyProtection="0">
      <alignment horizontal="center" wrapText="1"/>
      <protection locked="0"/>
    </xf>
    <xf numFmtId="0" fontId="4" fillId="0" borderId="0"/>
    <xf numFmtId="4" fontId="35" fillId="94" borderId="26" applyNumberFormat="0" applyProtection="0">
      <alignment horizontal="right" vertical="center"/>
    </xf>
    <xf numFmtId="0" fontId="96" fillId="3" borderId="33" applyProtection="0">
      <alignment horizontal="centerContinuous"/>
      <protection locked="0"/>
    </xf>
    <xf numFmtId="281" fontId="100" fillId="60" borderId="41" applyNumberFormat="0" applyProtection="0">
      <alignment horizontal="left" vertical="top" indent="1"/>
    </xf>
    <xf numFmtId="189" fontId="36" fillId="37" borderId="9">
      <protection hidden="1"/>
    </xf>
    <xf numFmtId="0" fontId="96" fillId="3" borderId="33" applyProtection="0">
      <alignment horizontal="centerContinuous"/>
      <protection locked="0"/>
    </xf>
    <xf numFmtId="0" fontId="96" fillId="3" borderId="33" applyProtection="0">
      <alignment horizontal="centerContinuous"/>
      <protection locked="0"/>
    </xf>
    <xf numFmtId="4" fontId="102" fillId="66" borderId="64" applyNumberFormat="0" applyProtection="0">
      <alignment horizontal="left" vertical="center" indent="1"/>
    </xf>
    <xf numFmtId="4" fontId="106" fillId="90" borderId="26" applyNumberFormat="0" applyProtection="0">
      <alignment horizontal="right" vertical="center"/>
    </xf>
    <xf numFmtId="4" fontId="35" fillId="51" borderId="26" applyNumberFormat="0" applyProtection="0">
      <alignment vertical="center"/>
    </xf>
    <xf numFmtId="202" fontId="75" fillId="53" borderId="5">
      <alignment horizontal="right"/>
      <protection locked="0"/>
    </xf>
    <xf numFmtId="4" fontId="263" fillId="68" borderId="15" applyNumberFormat="0" applyProtection="0">
      <alignment horizontal="left" vertical="center" indent="1"/>
    </xf>
    <xf numFmtId="0" fontId="45" fillId="3" borderId="38" applyProtection="0">
      <alignment horizontal="center" wrapText="1"/>
      <protection locked="0"/>
    </xf>
    <xf numFmtId="281" fontId="4" fillId="87" borderId="26" applyNumberFormat="0" applyProtection="0">
      <alignment horizontal="left" vertical="center" indent="1"/>
    </xf>
    <xf numFmtId="4" fontId="66" fillId="64" borderId="15" applyNumberFormat="0" applyProtection="0">
      <alignment horizontal="left" vertical="center" indent="1"/>
    </xf>
    <xf numFmtId="281" fontId="167" fillId="35" borderId="5" applyNumberFormat="0" applyAlignment="0" applyProtection="0"/>
    <xf numFmtId="0" fontId="163" fillId="73" borderId="5" applyNumberFormat="0" applyAlignment="0" applyProtection="0"/>
    <xf numFmtId="4" fontId="66" fillId="62" borderId="66" applyNumberFormat="0" applyProtection="0">
      <alignment horizontal="right" vertical="center"/>
    </xf>
    <xf numFmtId="0" fontId="45" fillId="3" borderId="38" applyProtection="0">
      <alignment horizontal="center" wrapText="1"/>
      <protection locked="0"/>
    </xf>
    <xf numFmtId="0" fontId="167" fillId="35" borderId="5" applyNumberFormat="0" applyAlignment="0" applyProtection="0"/>
    <xf numFmtId="0" fontId="45" fillId="3" borderId="38" applyProtection="0">
      <alignment horizontal="center" wrapText="1"/>
      <protection locked="0"/>
    </xf>
    <xf numFmtId="0" fontId="4" fillId="0" borderId="0"/>
    <xf numFmtId="0" fontId="167" fillId="35" borderId="66" applyNumberFormat="0" applyAlignment="0" applyProtection="0"/>
    <xf numFmtId="0" fontId="96" fillId="3" borderId="33" applyProtection="0">
      <alignment horizontal="centerContinuous"/>
      <protection locked="0"/>
    </xf>
    <xf numFmtId="0" fontId="4" fillId="0" borderId="0"/>
    <xf numFmtId="281" fontId="132" fillId="73" borderId="26" applyNumberFormat="0" applyAlignment="0" applyProtection="0"/>
    <xf numFmtId="0" fontId="167" fillId="35" borderId="66" applyNumberFormat="0" applyAlignment="0" applyProtection="0"/>
    <xf numFmtId="281" fontId="31" fillId="20" borderId="5" applyNumberFormat="0" applyAlignment="0" applyProtection="0"/>
    <xf numFmtId="0" fontId="4" fillId="87" borderId="26" applyNumberFormat="0" applyProtection="0">
      <alignment horizontal="left" vertical="center" indent="1"/>
    </xf>
    <xf numFmtId="0" fontId="45" fillId="3" borderId="38" applyProtection="0">
      <alignment horizontal="center" wrapText="1"/>
      <protection locked="0"/>
    </xf>
    <xf numFmtId="281" fontId="4" fillId="61" borderId="41" applyNumberFormat="0" applyProtection="0">
      <alignment horizontal="left" vertical="top" indent="1"/>
    </xf>
    <xf numFmtId="4" fontId="66" fillId="55" borderId="66" applyNumberFormat="0" applyProtection="0">
      <alignment horizontal="right" vertical="center"/>
    </xf>
    <xf numFmtId="4" fontId="66" fillId="18" borderId="66" applyNumberFormat="0" applyProtection="0">
      <alignment horizontal="right" vertical="center"/>
    </xf>
    <xf numFmtId="0" fontId="49" fillId="15" borderId="41" applyNumberFormat="0" applyProtection="0">
      <alignment horizontal="left" vertical="top" indent="1"/>
    </xf>
    <xf numFmtId="0" fontId="96" fillId="3" borderId="33" applyProtection="0">
      <alignment horizontal="centerContinuous"/>
      <protection locked="0"/>
    </xf>
    <xf numFmtId="198" fontId="126" fillId="3" borderId="8">
      <alignment horizontal="center"/>
    </xf>
    <xf numFmtId="281" fontId="4" fillId="61" borderId="41" applyNumberFormat="0" applyProtection="0">
      <alignment horizontal="left" vertical="center" indent="1"/>
    </xf>
    <xf numFmtId="4" fontId="27" fillId="17" borderId="15" applyNumberFormat="0" applyProtection="0">
      <alignment horizontal="left" vertical="center" indent="1"/>
    </xf>
    <xf numFmtId="0" fontId="49" fillId="2" borderId="0"/>
    <xf numFmtId="0" fontId="96" fillId="3" borderId="33" applyProtection="0">
      <alignment horizontal="centerContinuous"/>
      <protection locked="0"/>
    </xf>
    <xf numFmtId="0" fontId="96" fillId="3" borderId="33" applyProtection="0">
      <alignment horizontal="centerContinuous"/>
      <protection locked="0"/>
    </xf>
    <xf numFmtId="0" fontId="3" fillId="0" borderId="0"/>
    <xf numFmtId="4" fontId="35" fillId="13" borderId="41" applyNumberFormat="0" applyProtection="0">
      <alignment horizontal="left" vertical="center" indent="1"/>
    </xf>
    <xf numFmtId="4" fontId="260" fillId="60" borderId="66" applyNumberFormat="0" applyProtection="0">
      <alignment vertical="center"/>
    </xf>
    <xf numFmtId="0" fontId="96" fillId="3" borderId="33" applyProtection="0">
      <alignment horizontal="centerContinuous"/>
      <protection locked="0"/>
    </xf>
    <xf numFmtId="4" fontId="264" fillId="14" borderId="66" applyNumberFormat="0" applyProtection="0">
      <alignment horizontal="right" vertical="center"/>
    </xf>
    <xf numFmtId="4" fontId="66" fillId="11" borderId="66" applyNumberFormat="0" applyProtection="0">
      <alignment horizontal="right" vertical="center"/>
    </xf>
    <xf numFmtId="4" fontId="260" fillId="60" borderId="66" applyNumberFormat="0" applyProtection="0">
      <alignment vertical="center"/>
    </xf>
    <xf numFmtId="281" fontId="4" fillId="13" borderId="17" applyNumberFormat="0" applyFont="0" applyAlignment="0" applyProtection="0"/>
    <xf numFmtId="281" fontId="49" fillId="34" borderId="66" applyNumberFormat="0" applyFont="0" applyAlignment="0" applyProtection="0"/>
    <xf numFmtId="198" fontId="163" fillId="73" borderId="5" applyNumberFormat="0" applyAlignment="0" applyProtection="0"/>
    <xf numFmtId="0" fontId="96" fillId="3" borderId="33" applyProtection="0">
      <alignment horizontal="centerContinuous"/>
      <protection locked="0"/>
    </xf>
    <xf numFmtId="0" fontId="4" fillId="13" borderId="17" applyNumberFormat="0" applyFont="0" applyAlignment="0" applyProtection="0"/>
    <xf numFmtId="0" fontId="49" fillId="2" borderId="0"/>
    <xf numFmtId="0" fontId="45" fillId="3" borderId="38" applyProtection="0">
      <alignment horizontal="center" wrapText="1"/>
      <protection locked="0"/>
    </xf>
    <xf numFmtId="281" fontId="4" fillId="13" borderId="17" applyNumberFormat="0" applyFont="0" applyAlignment="0" applyProtection="0"/>
    <xf numFmtId="0" fontId="96" fillId="3" borderId="33" applyProtection="0">
      <alignment horizontal="centerContinuous"/>
      <protection locked="0"/>
    </xf>
    <xf numFmtId="0" fontId="49" fillId="2" borderId="0"/>
    <xf numFmtId="281" fontId="99" fillId="38" borderId="14">
      <alignment horizontal="center" vertical="center"/>
    </xf>
    <xf numFmtId="0" fontId="96" fillId="3" borderId="33" applyProtection="0">
      <alignment horizontal="centerContinuous"/>
      <protection locked="0"/>
    </xf>
    <xf numFmtId="281" fontId="66" fillId="19" borderId="66" applyNumberFormat="0" applyProtection="0">
      <alignment horizontal="left" vertical="center" indent="1"/>
    </xf>
    <xf numFmtId="281" fontId="81" fillId="19" borderId="26" applyNumberFormat="0" applyAlignment="0" applyProtection="0"/>
    <xf numFmtId="4" fontId="35" fillId="56" borderId="41" applyNumberFormat="0" applyProtection="0">
      <alignment horizontal="right" vertical="center"/>
    </xf>
    <xf numFmtId="281" fontId="45" fillId="3" borderId="38" applyProtection="0">
      <alignment horizontal="center" wrapText="1"/>
      <protection locked="0"/>
    </xf>
    <xf numFmtId="281"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9" fillId="42" borderId="41" applyNumberFormat="0" applyProtection="0">
      <alignment horizontal="left" vertical="top" indent="1"/>
    </xf>
    <xf numFmtId="0" fontId="49" fillId="2" borderId="0"/>
    <xf numFmtId="0" fontId="49" fillId="15" borderId="41" applyNumberFormat="0" applyProtection="0">
      <alignment horizontal="left" vertical="top" indent="1"/>
    </xf>
    <xf numFmtId="0" fontId="45" fillId="3" borderId="38" applyProtection="0">
      <alignment horizontal="center" wrapText="1"/>
      <protection locked="0"/>
    </xf>
    <xf numFmtId="281" fontId="4" fillId="118" borderId="26" applyNumberFormat="0" applyProtection="0">
      <alignment horizontal="left" vertical="center" indent="1"/>
    </xf>
    <xf numFmtId="0" fontId="96" fillId="3" borderId="33" applyProtection="0">
      <alignment horizontal="centerContinuous"/>
      <protection locked="0"/>
    </xf>
    <xf numFmtId="0" fontId="49" fillId="34" borderId="66" applyNumberFormat="0" applyFont="0" applyAlignment="0" applyProtection="0"/>
    <xf numFmtId="0" fontId="49" fillId="17" borderId="41" applyNumberFormat="0" applyProtection="0">
      <alignment horizontal="left" vertical="top" indent="1"/>
    </xf>
    <xf numFmtId="281" fontId="49" fillId="2" borderId="0"/>
    <xf numFmtId="0" fontId="4" fillId="11" borderId="41" applyNumberFormat="0" applyProtection="0">
      <alignment horizontal="left" vertical="top" indent="1"/>
    </xf>
    <xf numFmtId="281" fontId="66" fillId="19" borderId="66" applyNumberFormat="0" applyProtection="0">
      <alignment horizontal="left" vertical="center" indent="1"/>
    </xf>
    <xf numFmtId="281"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9" fillId="11" borderId="41" applyNumberFormat="0" applyProtection="0">
      <alignment horizontal="left" vertical="top" indent="1"/>
    </xf>
    <xf numFmtId="281" fontId="4" fillId="65" borderId="41" applyNumberFormat="0" applyProtection="0">
      <alignment horizontal="left" vertical="center" indent="1"/>
    </xf>
    <xf numFmtId="281" fontId="4" fillId="13" borderId="17" applyNumberFormat="0" applyFont="0" applyAlignment="0" applyProtection="0"/>
    <xf numFmtId="0" fontId="45" fillId="3" borderId="38" applyProtection="0">
      <alignment horizontal="center" wrapText="1"/>
      <protection locked="0"/>
    </xf>
    <xf numFmtId="0" fontId="51" fillId="0" borderId="0"/>
    <xf numFmtId="281" fontId="4" fillId="17" borderId="41" applyNumberFormat="0" applyProtection="0">
      <alignment horizontal="left" vertical="center" indent="1"/>
    </xf>
    <xf numFmtId="0" fontId="45" fillId="3" borderId="38" applyProtection="0">
      <alignment horizontal="center" wrapText="1"/>
      <protection locked="0"/>
    </xf>
    <xf numFmtId="0" fontId="96" fillId="3" borderId="33" applyProtection="0">
      <alignment horizontal="centerContinuous"/>
      <protection locked="0"/>
    </xf>
    <xf numFmtId="281" fontId="96" fillId="3" borderId="33" applyProtection="0">
      <alignment horizontal="centerContinuous"/>
      <protection locked="0"/>
    </xf>
    <xf numFmtId="0" fontId="49" fillId="2" borderId="0"/>
    <xf numFmtId="0" fontId="25" fillId="82" borderId="0" applyNumberFormat="0" applyBorder="0" applyAlignment="0" applyProtection="0"/>
    <xf numFmtId="0" fontId="3" fillId="0" borderId="0"/>
    <xf numFmtId="281" fontId="21" fillId="13" borderId="17" applyNumberFormat="0" applyFont="0" applyAlignment="0" applyProtection="0"/>
    <xf numFmtId="0" fontId="167" fillId="35" borderId="5" applyNumberFormat="0" applyAlignment="0" applyProtection="0"/>
    <xf numFmtId="198" fontId="57" fillId="39" borderId="14">
      <alignment horizontal="center" vertical="center"/>
    </xf>
    <xf numFmtId="0" fontId="45" fillId="3" borderId="38" applyProtection="0">
      <alignment horizontal="center" wrapText="1"/>
      <protection locked="0"/>
    </xf>
    <xf numFmtId="0" fontId="45" fillId="3" borderId="38" applyProtection="0">
      <alignment horizontal="center" wrapText="1"/>
      <protection locked="0"/>
    </xf>
    <xf numFmtId="0" fontId="49" fillId="2" borderId="0"/>
    <xf numFmtId="4" fontId="260" fillId="2" borderId="66" applyNumberFormat="0" applyProtection="0">
      <alignment horizontal="right" vertical="center"/>
    </xf>
    <xf numFmtId="0" fontId="49" fillId="2" borderId="0"/>
    <xf numFmtId="0" fontId="81" fillId="19" borderId="26" applyNumberFormat="0" applyAlignment="0" applyProtection="0"/>
    <xf numFmtId="49" fontId="75" fillId="2" borderId="5">
      <alignment horizontal="right"/>
      <protection locked="0"/>
    </xf>
    <xf numFmtId="281" fontId="54" fillId="3" borderId="14">
      <alignment horizontal="center" vertical="center"/>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3" fillId="0" borderId="0"/>
    <xf numFmtId="0" fontId="45" fillId="3" borderId="38" applyProtection="0">
      <alignment horizontal="center" wrapText="1"/>
      <protection locked="0"/>
    </xf>
    <xf numFmtId="281" fontId="31" fillId="20" borderId="5" applyNumberFormat="0" applyAlignment="0" applyProtection="0"/>
    <xf numFmtId="281" fontId="45" fillId="3" borderId="38" applyProtection="0">
      <alignment horizontal="center" wrapText="1"/>
      <protection locked="0"/>
    </xf>
    <xf numFmtId="0" fontId="49" fillId="2" borderId="0"/>
    <xf numFmtId="4" fontId="35" fillId="120" borderId="26" applyNumberFormat="0" applyProtection="0">
      <alignment horizontal="right" vertical="center"/>
    </xf>
    <xf numFmtId="281" fontId="167" fillId="35" borderId="5" applyNumberFormat="0" applyAlignment="0" applyProtection="0"/>
    <xf numFmtId="0" fontId="96" fillId="3" borderId="33" applyProtection="0">
      <alignment horizontal="centerContinuous"/>
      <protection locked="0"/>
    </xf>
    <xf numFmtId="281" fontId="45" fillId="3" borderId="38" applyProtection="0">
      <alignment horizontal="center" wrapText="1"/>
      <protection locked="0"/>
    </xf>
    <xf numFmtId="281"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0" fillId="3" borderId="32"/>
    <xf numFmtId="281" fontId="89" fillId="3" borderId="31"/>
    <xf numFmtId="0" fontId="88" fillId="3" borderId="33"/>
    <xf numFmtId="281" fontId="78" fillId="3" borderId="31"/>
    <xf numFmtId="198" fontId="78" fillId="3" borderId="14"/>
    <xf numFmtId="0" fontId="225" fillId="74" borderId="15"/>
    <xf numFmtId="205" fontId="36" fillId="39" borderId="9" applyProtection="0">
      <alignment horizontal="right"/>
      <protection locked="0"/>
    </xf>
    <xf numFmtId="0" fontId="4" fillId="42" borderId="41" applyNumberFormat="0" applyProtection="0">
      <alignment horizontal="left" vertical="center" indent="1"/>
    </xf>
    <xf numFmtId="0" fontId="4" fillId="66" borderId="41" applyNumberFormat="0" applyProtection="0">
      <alignment horizontal="left" vertical="center" indent="1"/>
    </xf>
    <xf numFmtId="4" fontId="5" fillId="66" borderId="41" applyNumberFormat="0" applyProtection="0">
      <alignment horizontal="right" vertical="center"/>
    </xf>
    <xf numFmtId="281" fontId="167" fillId="35" borderId="66" applyNumberFormat="0" applyAlignment="0" applyProtection="0"/>
    <xf numFmtId="281" fontId="163" fillId="73" borderId="5" applyNumberFormat="0" applyAlignment="0" applyProtection="0"/>
    <xf numFmtId="0" fontId="96" fillId="3" borderId="33" applyProtection="0">
      <alignment horizontal="centerContinuous"/>
      <protection locked="0"/>
    </xf>
    <xf numFmtId="4" fontId="102" fillId="66" borderId="41" applyNumberFormat="0" applyProtection="0">
      <alignment horizontal="left" vertical="center" indent="1"/>
    </xf>
    <xf numFmtId="281" fontId="54" fillId="3" borderId="14">
      <alignment horizontal="center" vertical="center"/>
    </xf>
    <xf numFmtId="281" fontId="167" fillId="35" borderId="5" applyNumberFormat="0" applyAlignment="0" applyProtection="0"/>
    <xf numFmtId="0" fontId="167" fillId="35" borderId="5" applyNumberFormat="0" applyAlignment="0" applyProtection="0"/>
    <xf numFmtId="0" fontId="54" fillId="3" borderId="14">
      <alignment horizontal="center" vertical="center"/>
    </xf>
    <xf numFmtId="0" fontId="4" fillId="13" borderId="17" applyNumberFormat="0" applyFont="0" applyAlignment="0" applyProtection="0"/>
    <xf numFmtId="281" fontId="4" fillId="13" borderId="17" applyNumberFormat="0" applyFont="0" applyAlignment="0" applyProtection="0"/>
    <xf numFmtId="0" fontId="96" fillId="3" borderId="33" applyProtection="0">
      <alignment horizontal="centerContinuous"/>
      <protection locked="0"/>
    </xf>
    <xf numFmtId="0" fontId="35" fillId="61" borderId="41" applyNumberFormat="0" applyProtection="0">
      <alignment horizontal="left" vertical="top" indent="1"/>
    </xf>
    <xf numFmtId="0" fontId="49" fillId="15" borderId="41" applyNumberFormat="0" applyProtection="0">
      <alignment horizontal="left" vertical="top" indent="1"/>
    </xf>
    <xf numFmtId="281" fontId="66" fillId="15" borderId="66" applyNumberFormat="0" applyProtection="0">
      <alignment horizontal="left" vertical="center" indent="1"/>
    </xf>
    <xf numFmtId="0" fontId="4" fillId="17" borderId="41" applyNumberFormat="0" applyProtection="0">
      <alignment horizontal="left" vertical="top" indent="1"/>
    </xf>
    <xf numFmtId="281" fontId="4" fillId="17" borderId="41" applyNumberFormat="0" applyProtection="0">
      <alignment horizontal="left" vertical="top" indent="1"/>
    </xf>
    <xf numFmtId="281" fontId="49" fillId="17" borderId="41" applyNumberFormat="0" applyProtection="0">
      <alignment horizontal="left" vertical="top" indent="1"/>
    </xf>
    <xf numFmtId="281" fontId="4" fillId="17" borderId="41" applyNumberFormat="0" applyProtection="0">
      <alignment horizontal="left" vertical="center" indent="1"/>
    </xf>
    <xf numFmtId="4" fontId="66" fillId="36" borderId="66" applyNumberFormat="0" applyProtection="0">
      <alignment horizontal="right" vertical="center"/>
    </xf>
    <xf numFmtId="0" fontId="96" fillId="3" borderId="33" applyProtection="0">
      <alignment horizontal="centerContinuous"/>
      <protection locked="0"/>
    </xf>
    <xf numFmtId="0" fontId="96" fillId="3" borderId="33" applyProtection="0">
      <alignment horizontal="centerContinuous"/>
      <protection locked="0"/>
    </xf>
    <xf numFmtId="0" fontId="3" fillId="0" borderId="0"/>
    <xf numFmtId="0" fontId="4" fillId="13" borderId="17" applyNumberFormat="0" applyFont="0" applyAlignment="0" applyProtection="0"/>
    <xf numFmtId="198" fontId="4" fillId="13" borderId="17" applyNumberFormat="0" applyFont="0" applyAlignment="0" applyProtection="0"/>
    <xf numFmtId="0" fontId="21" fillId="13" borderId="17" applyNumberFormat="0" applyFont="0" applyAlignment="0" applyProtection="0"/>
    <xf numFmtId="281" fontId="45" fillId="3" borderId="38" applyProtection="0">
      <alignment horizontal="center" wrapText="1"/>
      <protection locked="0"/>
    </xf>
    <xf numFmtId="0" fontId="96" fillId="3" borderId="33" applyProtection="0">
      <alignment horizontal="centerContinuous"/>
      <protection locked="0"/>
    </xf>
    <xf numFmtId="0" fontId="4" fillId="13" borderId="17" applyNumberFormat="0" applyFont="0" applyAlignment="0" applyProtection="0"/>
    <xf numFmtId="0" fontId="49" fillId="2" borderId="0"/>
    <xf numFmtId="4" fontId="66" fillId="36" borderId="66" applyNumberFormat="0" applyProtection="0">
      <alignment horizontal="right" vertical="center"/>
    </xf>
    <xf numFmtId="281" fontId="132" fillId="113" borderId="26" applyNumberFormat="0" applyAlignment="0" applyProtection="0"/>
    <xf numFmtId="281" fontId="96" fillId="3" borderId="33" applyProtection="0">
      <alignment horizontal="centerContinuous"/>
      <protection locked="0"/>
    </xf>
    <xf numFmtId="0" fontId="4" fillId="34" borderId="17" applyNumberFormat="0" applyFont="0" applyAlignment="0" applyProtection="0"/>
    <xf numFmtId="0" fontId="49" fillId="34" borderId="66"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281" fontId="262" fillId="11" borderId="41" applyNumberFormat="0" applyProtection="0">
      <alignment horizontal="left" vertical="top" indent="1"/>
    </xf>
    <xf numFmtId="4" fontId="66" fillId="64" borderId="15" applyNumberFormat="0" applyProtection="0">
      <alignment horizontal="left" vertical="center" indent="1"/>
    </xf>
    <xf numFmtId="281" fontId="4" fillId="17" borderId="41" applyNumberFormat="0" applyProtection="0">
      <alignment horizontal="left" vertical="center" indent="1"/>
    </xf>
    <xf numFmtId="4" fontId="66" fillId="57" borderId="66" applyNumberFormat="0" applyProtection="0">
      <alignment vertical="center"/>
    </xf>
    <xf numFmtId="0" fontId="45" fillId="3" borderId="38" applyProtection="0">
      <alignment horizontal="center" wrapText="1"/>
      <protection locked="0"/>
    </xf>
    <xf numFmtId="0" fontId="96" fillId="3" borderId="33" applyProtection="0">
      <alignment horizontal="centerContinuous"/>
      <protection locked="0"/>
    </xf>
    <xf numFmtId="4" fontId="66" fillId="63" borderId="66" applyNumberFormat="0" applyProtection="0">
      <alignment horizontal="right" vertical="center"/>
    </xf>
    <xf numFmtId="4" fontId="66" fillId="36" borderId="66" applyNumberFormat="0" applyProtection="0">
      <alignment horizontal="right" vertical="center"/>
    </xf>
    <xf numFmtId="4" fontId="66" fillId="57" borderId="66" applyNumberFormat="0" applyProtection="0">
      <alignment vertical="center"/>
    </xf>
    <xf numFmtId="4" fontId="66" fillId="60" borderId="66" applyNumberFormat="0" applyProtection="0">
      <alignment horizontal="left" vertical="center" indent="1"/>
    </xf>
    <xf numFmtId="4" fontId="66" fillId="16" borderId="66" applyNumberFormat="0" applyProtection="0">
      <alignment horizontal="right" vertical="center"/>
    </xf>
    <xf numFmtId="4" fontId="66" fillId="96" borderId="66" applyNumberFormat="0" applyProtection="0">
      <alignment horizontal="right" vertical="center"/>
    </xf>
    <xf numFmtId="4" fontId="66" fillId="62" borderId="66" applyNumberFormat="0" applyProtection="0">
      <alignment horizontal="right" vertical="center"/>
    </xf>
    <xf numFmtId="0" fontId="96" fillId="3" borderId="33" applyProtection="0">
      <alignment horizontal="centerContinuous"/>
      <protection locked="0"/>
    </xf>
    <xf numFmtId="4" fontId="66" fillId="0" borderId="66" applyNumberFormat="0" applyProtection="0">
      <alignment horizontal="left" vertical="center" indent="1"/>
    </xf>
    <xf numFmtId="4" fontId="66" fillId="0" borderId="66" applyNumberFormat="0" applyProtection="0">
      <alignment horizontal="left" vertical="center" indent="1"/>
    </xf>
    <xf numFmtId="0" fontId="4" fillId="3" borderId="26" applyNumberFormat="0" applyProtection="0">
      <alignment horizontal="left" vertical="center" indent="1"/>
    </xf>
    <xf numFmtId="4" fontId="35" fillId="12" borderId="41" applyNumberFormat="0" applyProtection="0">
      <alignment horizontal="right" vertical="center"/>
    </xf>
    <xf numFmtId="281" fontId="4" fillId="65" borderId="41" applyNumberFormat="0" applyProtection="0">
      <alignment horizontal="left" vertical="center" indent="1"/>
    </xf>
    <xf numFmtId="198" fontId="66" fillId="19" borderId="66" applyNumberFormat="0" applyProtection="0">
      <alignment horizontal="left" vertical="center" indent="1"/>
    </xf>
    <xf numFmtId="0" fontId="216" fillId="0" borderId="15"/>
    <xf numFmtId="281" fontId="49" fillId="15" borderId="41" applyNumberFormat="0" applyProtection="0">
      <alignment horizontal="left" vertical="top" indent="1"/>
    </xf>
    <xf numFmtId="281" fontId="66" fillId="15" borderId="66" applyNumberFormat="0" applyProtection="0">
      <alignment horizontal="left" vertical="center" indent="1"/>
    </xf>
    <xf numFmtId="281" fontId="81" fillId="19" borderId="26" applyNumberFormat="0" applyAlignment="0" applyProtection="0"/>
    <xf numFmtId="0" fontId="4" fillId="13" borderId="17" applyNumberFormat="0" applyFon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281" fontId="96" fillId="3" borderId="33" applyProtection="0">
      <alignment horizontal="centerContinuous"/>
      <protection locked="0"/>
    </xf>
    <xf numFmtId="281" fontId="96" fillId="3" borderId="33" applyProtection="0">
      <alignment horizontal="centerContinuous"/>
      <protection locked="0"/>
    </xf>
    <xf numFmtId="0" fontId="45" fillId="3" borderId="38" applyProtection="0">
      <alignment horizontal="center" wrapText="1"/>
      <protection locked="0"/>
    </xf>
    <xf numFmtId="281" fontId="35" fillId="61" borderId="41" applyNumberFormat="0" applyProtection="0">
      <alignment horizontal="left" vertical="top" indent="1"/>
    </xf>
    <xf numFmtId="205" fontId="36" fillId="39" borderId="9" applyProtection="0">
      <alignment horizontal="right"/>
      <protection locked="0"/>
    </xf>
    <xf numFmtId="281" fontId="49" fillId="11" borderId="41" applyNumberFormat="0" applyProtection="0">
      <alignment horizontal="left" vertical="top" indent="1"/>
    </xf>
    <xf numFmtId="0" fontId="49" fillId="34" borderId="66" applyNumberFormat="0" applyFont="0" applyAlignment="0" applyProtection="0"/>
    <xf numFmtId="281" fontId="4" fillId="13" borderId="17" applyNumberFormat="0" applyFont="0" applyAlignment="0" applyProtection="0"/>
    <xf numFmtId="281" fontId="49" fillId="15" borderId="41" applyNumberFormat="0" applyProtection="0">
      <alignment horizontal="left" vertical="top" indent="1"/>
    </xf>
    <xf numFmtId="0" fontId="96" fillId="3" borderId="33" applyProtection="0">
      <alignment horizontal="centerContinuous"/>
      <protection locked="0"/>
    </xf>
    <xf numFmtId="4" fontId="66" fillId="42" borderId="15" applyNumberFormat="0" applyProtection="0">
      <alignment horizontal="left" vertical="center" indent="1"/>
    </xf>
    <xf numFmtId="0" fontId="45" fillId="3" borderId="38" applyProtection="0">
      <alignment horizontal="center" wrapText="1"/>
      <protection locked="0"/>
    </xf>
    <xf numFmtId="0" fontId="96" fillId="3" borderId="33" applyProtection="0">
      <alignment horizontal="centerContinuous"/>
      <protection locked="0"/>
    </xf>
    <xf numFmtId="0" fontId="25" fillId="106" borderId="0" applyNumberFormat="0" applyBorder="0" applyAlignment="0" applyProtection="0"/>
    <xf numFmtId="281" fontId="66" fillId="54" borderId="66" applyNumberFormat="0" applyProtection="0">
      <alignment horizontal="left" vertical="center" indent="1"/>
    </xf>
    <xf numFmtId="0" fontId="27" fillId="118" borderId="26" applyNumberFormat="0" applyProtection="0">
      <alignment horizontal="left" vertical="center" indent="1"/>
    </xf>
    <xf numFmtId="0" fontId="4" fillId="11" borderId="41" applyNumberFormat="0" applyProtection="0">
      <alignment horizontal="left" vertical="center" indent="1"/>
    </xf>
    <xf numFmtId="4" fontId="263" fillId="68" borderId="15" applyNumberFormat="0" applyProtection="0">
      <alignment horizontal="left" vertical="center" indent="1"/>
    </xf>
    <xf numFmtId="0" fontId="45" fillId="3" borderId="38" applyProtection="0">
      <alignment horizontal="center" wrapText="1"/>
      <protection locked="0"/>
    </xf>
    <xf numFmtId="0" fontId="37" fillId="19" borderId="5" applyNumberForma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281" fontId="49" fillId="2" borderId="0"/>
    <xf numFmtId="0" fontId="45" fillId="3" borderId="38" applyProtection="0">
      <alignment horizontal="center" wrapText="1"/>
      <protection locked="0"/>
    </xf>
    <xf numFmtId="0" fontId="49" fillId="2" borderId="0"/>
    <xf numFmtId="0" fontId="163" fillId="73" borderId="5" applyNumberFormat="0" applyAlignment="0" applyProtection="0"/>
    <xf numFmtId="0" fontId="96" fillId="3" borderId="33" applyProtection="0">
      <alignment horizontal="centerContinuous"/>
      <protection locked="0"/>
    </xf>
    <xf numFmtId="0" fontId="49" fillId="34" borderId="66" applyNumberFormat="0" applyFont="0" applyAlignment="0" applyProtection="0"/>
    <xf numFmtId="0" fontId="49" fillId="42" borderId="41" applyNumberFormat="0" applyProtection="0">
      <alignment horizontal="left" vertical="top" indent="1"/>
    </xf>
    <xf numFmtId="0" fontId="49" fillId="11" borderId="41" applyNumberFormat="0" applyProtection="0">
      <alignment horizontal="left" vertical="top" indent="1"/>
    </xf>
    <xf numFmtId="4" fontId="35" fillId="28" borderId="41" applyNumberFormat="0" applyProtection="0">
      <alignment horizontal="right" vertical="center"/>
    </xf>
    <xf numFmtId="4" fontId="101" fillId="57" borderId="41" applyNumberFormat="0" applyProtection="0">
      <alignment vertical="center"/>
    </xf>
    <xf numFmtId="0" fontId="49" fillId="2" borderId="0"/>
    <xf numFmtId="0" fontId="45" fillId="3" borderId="38" applyProtection="0">
      <alignment horizontal="center" wrapText="1"/>
      <protection locked="0"/>
    </xf>
    <xf numFmtId="0" fontId="45" fillId="3" borderId="38" applyProtection="0">
      <alignment horizontal="center" wrapText="1"/>
      <protection locked="0"/>
    </xf>
    <xf numFmtId="0" fontId="167" fillId="35" borderId="5" applyNumberForma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0" fontId="49" fillId="2" borderId="0"/>
    <xf numFmtId="233" fontId="209" fillId="0" borderId="0">
      <protection locked="0"/>
    </xf>
    <xf numFmtId="0" fontId="45" fillId="3" borderId="38" applyProtection="0">
      <alignment horizontal="center" wrapText="1"/>
      <protection locked="0"/>
    </xf>
    <xf numFmtId="281" fontId="49" fillId="2" borderId="0"/>
    <xf numFmtId="0" fontId="75" fillId="3" borderId="8"/>
    <xf numFmtId="0" fontId="225" fillId="0" borderId="15"/>
    <xf numFmtId="0" fontId="49" fillId="15" borderId="41" applyNumberFormat="0" applyProtection="0">
      <alignment horizontal="left" vertical="top" indent="1"/>
    </xf>
    <xf numFmtId="198" fontId="66" fillId="15" borderId="66" applyNumberFormat="0" applyProtection="0">
      <alignment horizontal="left" vertical="center" indent="1"/>
    </xf>
    <xf numFmtId="0" fontId="49" fillId="17" borderId="41" applyNumberFormat="0" applyProtection="0">
      <alignment horizontal="left" vertical="top" indent="1"/>
    </xf>
    <xf numFmtId="0" fontId="49" fillId="17" borderId="41" applyNumberFormat="0" applyProtection="0">
      <alignment horizontal="left" vertical="top" indent="1"/>
    </xf>
    <xf numFmtId="0" fontId="4" fillId="0" borderId="0"/>
    <xf numFmtId="0" fontId="96" fillId="3" borderId="33" applyProtection="0">
      <alignment horizontal="centerContinuous"/>
      <protection locked="0"/>
    </xf>
    <xf numFmtId="198" fontId="54" fillId="3" borderId="14">
      <alignment horizontal="center" vertical="center"/>
    </xf>
    <xf numFmtId="0" fontId="96" fillId="3" borderId="33" applyProtection="0">
      <alignment horizontal="centerContinuous"/>
      <protection locked="0"/>
    </xf>
    <xf numFmtId="4" fontId="66" fillId="0" borderId="66" applyNumberFormat="0" applyProtection="0">
      <alignment horizontal="right" vertical="center"/>
    </xf>
    <xf numFmtId="281" fontId="27" fillId="118" borderId="26" applyNumberFormat="0" applyProtection="0">
      <alignment horizontal="left" vertical="center" indent="1"/>
    </xf>
    <xf numFmtId="0" fontId="31" fillId="20" borderId="5" applyNumberFormat="0" applyAlignment="0" applyProtection="0"/>
    <xf numFmtId="0" fontId="25" fillId="103" borderId="0" applyNumberFormat="0" applyBorder="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9" fillId="2" borderId="0"/>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81" fillId="19" borderId="26" applyNumberFormat="0" applyAlignment="0" applyProtection="0"/>
    <xf numFmtId="0" fontId="4" fillId="34" borderId="17" applyNumberFormat="0" applyFont="0" applyAlignment="0" applyProtection="0"/>
    <xf numFmtId="281" fontId="49" fillId="34" borderId="66" applyNumberFormat="0" applyFont="0" applyAlignment="0" applyProtection="0"/>
    <xf numFmtId="281" fontId="45" fillId="3" borderId="38" applyProtection="0">
      <alignment horizontal="center" wrapText="1"/>
      <protection locked="0"/>
    </xf>
    <xf numFmtId="0" fontId="96" fillId="3" borderId="33" applyProtection="0">
      <alignment horizontal="centerContinuous"/>
      <protection locked="0"/>
    </xf>
    <xf numFmtId="0" fontId="4" fillId="0" borderId="0"/>
    <xf numFmtId="4" fontId="35" fillId="63" borderId="41" applyNumberFormat="0" applyProtection="0">
      <alignment horizontal="right" vertical="center"/>
    </xf>
    <xf numFmtId="0" fontId="49" fillId="2" borderId="0"/>
    <xf numFmtId="281" fontId="4" fillId="13" borderId="17" applyNumberFormat="0" applyFon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198" fontId="90" fillId="3" borderId="32"/>
    <xf numFmtId="0" fontId="78" fillId="3" borderId="14"/>
    <xf numFmtId="0" fontId="49" fillId="2" borderId="0"/>
    <xf numFmtId="0" fontId="35" fillId="11" borderId="41" applyNumberFormat="0" applyProtection="0">
      <alignment horizontal="left" vertical="top" indent="1"/>
    </xf>
    <xf numFmtId="0" fontId="4" fillId="67" borderId="41" applyNumberFormat="0" applyProtection="0">
      <alignment horizontal="left" vertical="center" indent="1"/>
    </xf>
    <xf numFmtId="198" fontId="4" fillId="66" borderId="41" applyNumberFormat="0" applyProtection="0">
      <alignment horizontal="left" vertical="center" indent="1"/>
    </xf>
    <xf numFmtId="281" fontId="49" fillId="11" borderId="41" applyNumberFormat="0" applyProtection="0">
      <alignment horizontal="left" vertical="top" indent="1"/>
    </xf>
    <xf numFmtId="0" fontId="49" fillId="11" borderId="41" applyNumberFormat="0" applyProtection="0">
      <alignment horizontal="left" vertical="top" indent="1"/>
    </xf>
    <xf numFmtId="281" fontId="4" fillId="88" borderId="26" applyNumberFormat="0" applyProtection="0">
      <alignment horizontal="left" vertical="center" indent="1"/>
    </xf>
    <xf numFmtId="281" fontId="167" fillId="35" borderId="5" applyNumberFormat="0" applyAlignment="0" applyProtection="0"/>
    <xf numFmtId="4" fontId="66" fillId="63" borderId="66" applyNumberFormat="0" applyProtection="0">
      <alignment horizontal="right" vertical="center"/>
    </xf>
    <xf numFmtId="281" fontId="54" fillId="3" borderId="14">
      <alignment horizontal="center" vertical="center"/>
    </xf>
    <xf numFmtId="281" fontId="350" fillId="0" borderId="0"/>
    <xf numFmtId="281" fontId="45" fillId="3" borderId="14">
      <alignment horizontal="center" vertical="center"/>
    </xf>
    <xf numFmtId="198" fontId="45" fillId="3" borderId="14">
      <alignment horizontal="center" vertical="center"/>
    </xf>
    <xf numFmtId="0" fontId="45" fillId="3" borderId="38" applyProtection="0">
      <alignment horizontal="center" wrapText="1"/>
      <protection locked="0"/>
    </xf>
    <xf numFmtId="0" fontId="4" fillId="17" borderId="41" applyNumberFormat="0" applyProtection="0">
      <alignment horizontal="left" vertical="top" indent="1"/>
    </xf>
    <xf numFmtId="0" fontId="242" fillId="19" borderId="5" applyNumberFormat="0" applyAlignment="0" applyProtection="0"/>
    <xf numFmtId="0" fontId="4" fillId="67" borderId="41" applyNumberFormat="0" applyProtection="0">
      <alignment horizontal="left" vertical="top" indent="1"/>
    </xf>
    <xf numFmtId="4" fontId="104" fillId="90" borderId="26" applyNumberFormat="0" applyProtection="0">
      <alignment horizontal="right" vertical="center"/>
    </xf>
    <xf numFmtId="0" fontId="49" fillId="2" borderId="0"/>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9" fillId="2" borderId="0"/>
    <xf numFmtId="0" fontId="37" fillId="19" borderId="5" applyNumberFormat="0" applyAlignment="0" applyProtection="0"/>
    <xf numFmtId="4" fontId="66" fillId="18" borderId="66" applyNumberFormat="0" applyProtection="0">
      <alignment horizontal="right" vertical="center"/>
    </xf>
    <xf numFmtId="4" fontId="66" fillId="62" borderId="66" applyNumberFormat="0" applyProtection="0">
      <alignment horizontal="right" vertical="center"/>
    </xf>
    <xf numFmtId="198" fontId="99" fillId="38" borderId="14">
      <alignment horizontal="center" vertical="center"/>
    </xf>
    <xf numFmtId="0" fontId="96" fillId="3" borderId="33" applyProtection="0">
      <alignment horizontal="centerContinuous"/>
      <protection locked="0"/>
    </xf>
    <xf numFmtId="0" fontId="45" fillId="3" borderId="38" applyProtection="0">
      <alignment horizontal="center" wrapText="1"/>
      <protection locked="0"/>
    </xf>
    <xf numFmtId="0" fontId="4" fillId="0" borderId="0"/>
    <xf numFmtId="0" fontId="167" fillId="35" borderId="5" applyNumberFormat="0" applyAlignment="0" applyProtection="0"/>
    <xf numFmtId="281" fontId="54" fillId="3" borderId="14">
      <alignment horizontal="center" vertical="center"/>
    </xf>
    <xf numFmtId="0" fontId="45" fillId="3" borderId="38" applyProtection="0">
      <alignment horizontal="center" wrapText="1"/>
      <protection locked="0"/>
    </xf>
    <xf numFmtId="0" fontId="96" fillId="3" borderId="33" applyProtection="0">
      <alignment horizontal="centerContinuous"/>
      <protection locked="0"/>
    </xf>
    <xf numFmtId="281" fontId="96" fillId="3" borderId="33" applyProtection="0">
      <alignment horizontal="centerContinuous"/>
      <protection locked="0"/>
    </xf>
    <xf numFmtId="0" fontId="96" fillId="3" borderId="33" applyProtection="0">
      <alignment horizontal="centerContinuous"/>
      <protection locked="0"/>
    </xf>
    <xf numFmtId="0" fontId="49" fillId="2" borderId="0"/>
    <xf numFmtId="0" fontId="56" fillId="39" borderId="14">
      <alignment horizontal="center" vertical="center"/>
    </xf>
    <xf numFmtId="4" fontId="262" fillId="13" borderId="41" applyNumberFormat="0" applyProtection="0">
      <alignment vertical="center"/>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 fillId="0" borderId="0"/>
    <xf numFmtId="4" fontId="262" fillId="19" borderId="41" applyNumberFormat="0" applyProtection="0">
      <alignment horizontal="left" vertical="center" indent="1"/>
    </xf>
    <xf numFmtId="281" fontId="4" fillId="13" borderId="17" applyNumberFormat="0" applyFont="0" applyAlignment="0" applyProtection="0"/>
    <xf numFmtId="281" fontId="49" fillId="17" borderId="41" applyNumberFormat="0" applyProtection="0">
      <alignment horizontal="left" vertical="top" indent="1"/>
    </xf>
    <xf numFmtId="0" fontId="4" fillId="0" borderId="0"/>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99" fillId="38" borderId="14">
      <alignment horizontal="center" vertical="center"/>
    </xf>
    <xf numFmtId="0" fontId="45" fillId="3" borderId="38" applyProtection="0">
      <alignment horizontal="center" wrapText="1"/>
      <protection locked="0"/>
    </xf>
    <xf numFmtId="0" fontId="259" fillId="113" borderId="66" applyNumberFormat="0" applyAlignment="0" applyProtection="0"/>
    <xf numFmtId="0" fontId="49" fillId="2" borderId="0"/>
    <xf numFmtId="0" fontId="96" fillId="3" borderId="33" applyProtection="0">
      <alignment horizontal="centerContinuous"/>
      <protection locked="0"/>
    </xf>
    <xf numFmtId="0" fontId="20" fillId="0" borderId="0"/>
    <xf numFmtId="0" fontId="51" fillId="0" borderId="0"/>
    <xf numFmtId="0" fontId="96" fillId="3" borderId="33" applyProtection="0">
      <alignment horizontal="centerContinuous"/>
      <protection locked="0"/>
    </xf>
    <xf numFmtId="0" fontId="45" fillId="3" borderId="38" applyProtection="0">
      <alignment horizontal="center" wrapText="1"/>
      <protection locked="0"/>
    </xf>
    <xf numFmtId="281" fontId="259" fillId="113" borderId="66" applyNumberFormat="0" applyAlignment="0" applyProtection="0"/>
    <xf numFmtId="0" fontId="167" fillId="35" borderId="66" applyNumberFormat="0" applyAlignment="0" applyProtection="0"/>
    <xf numFmtId="281" fontId="163" fillId="73" borderId="5" applyNumberFormat="0" applyAlignment="0" applyProtection="0"/>
    <xf numFmtId="0" fontId="45" fillId="3" borderId="38" applyProtection="0">
      <alignment horizontal="center" wrapText="1"/>
      <protection locked="0"/>
    </xf>
    <xf numFmtId="0" fontId="4" fillId="15" borderId="41" applyNumberFormat="0" applyProtection="0">
      <alignment horizontal="left" vertical="center" indent="1"/>
    </xf>
    <xf numFmtId="0" fontId="163" fillId="73" borderId="5" applyNumberForma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203" fontId="75" fillId="2" borderId="5">
      <alignment horizontal="right"/>
      <protection locked="0"/>
    </xf>
    <xf numFmtId="0" fontId="4" fillId="13" borderId="17" applyNumberFormat="0" applyFont="0" applyAlignment="0" applyProtection="0"/>
    <xf numFmtId="1" fontId="78" fillId="2" borderId="5">
      <alignment horizontal="right"/>
      <protection locked="0"/>
    </xf>
    <xf numFmtId="0" fontId="3" fillId="0" borderId="0"/>
    <xf numFmtId="281" fontId="167" fillId="35" borderId="66" applyNumberFormat="0" applyAlignment="0" applyProtection="0"/>
    <xf numFmtId="0" fontId="4" fillId="34" borderId="17" applyNumberFormat="0" applyFont="0" applyAlignment="0" applyProtection="0"/>
    <xf numFmtId="281" fontId="49" fillId="15" borderId="41" applyNumberFormat="0" applyProtection="0">
      <alignment horizontal="left" vertical="top" indent="1"/>
    </xf>
    <xf numFmtId="0" fontId="49" fillId="2" borderId="0"/>
    <xf numFmtId="281" fontId="167" fillId="35" borderId="5" applyNumberFormat="0" applyAlignment="0" applyProtection="0"/>
    <xf numFmtId="0" fontId="31" fillId="20" borderId="5" applyNumberFormat="0" applyAlignment="0" applyProtection="0"/>
    <xf numFmtId="281" fontId="49" fillId="42" borderId="41" applyNumberFormat="0" applyProtection="0">
      <alignment horizontal="left" vertical="top" indent="1"/>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20" fillId="0" borderId="0"/>
    <xf numFmtId="0" fontId="225" fillId="74" borderId="15"/>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4" fontId="66" fillId="11" borderId="15" applyNumberFormat="0" applyProtection="0">
      <alignment horizontal="left" vertical="center" indent="1"/>
    </xf>
    <xf numFmtId="0" fontId="262" fillId="13" borderId="41" applyNumberFormat="0" applyProtection="0">
      <alignment horizontal="left" vertical="top" indent="1"/>
    </xf>
    <xf numFmtId="4" fontId="266" fillId="67" borderId="41" applyNumberFormat="0" applyProtection="0">
      <alignment vertical="center"/>
    </xf>
    <xf numFmtId="281"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281" fontId="103" fillId="17" borderId="43" applyBorder="0"/>
    <xf numFmtId="0" fontId="4" fillId="17" borderId="41" applyNumberFormat="0" applyProtection="0">
      <alignment horizontal="left" vertical="top" indent="1"/>
    </xf>
    <xf numFmtId="4" fontId="66" fillId="96" borderId="66" applyNumberFormat="0" applyProtection="0">
      <alignment horizontal="right" vertical="center"/>
    </xf>
    <xf numFmtId="0" fontId="35" fillId="51" borderId="41" applyNumberFormat="0" applyProtection="0">
      <alignment horizontal="left" vertical="top" indent="1"/>
    </xf>
    <xf numFmtId="281" fontId="4" fillId="17" borderId="41" applyNumberFormat="0" applyProtection="0">
      <alignment horizontal="left" vertical="top" indent="1"/>
    </xf>
    <xf numFmtId="281" fontId="49" fillId="17" borderId="41" applyNumberFormat="0" applyProtection="0">
      <alignment horizontal="left" vertical="top" indent="1"/>
    </xf>
    <xf numFmtId="233" fontId="209" fillId="0" borderId="0">
      <protection locked="0"/>
    </xf>
    <xf numFmtId="4" fontId="270" fillId="67" borderId="41" applyNumberFormat="0" applyProtection="0">
      <alignment horizontal="right" vertical="center"/>
    </xf>
    <xf numFmtId="0" fontId="45" fillId="3" borderId="38" applyProtection="0">
      <alignment horizontal="center" wrapText="1"/>
      <protection locked="0"/>
    </xf>
    <xf numFmtId="0" fontId="45" fillId="3" borderId="38" applyProtection="0">
      <alignment horizontal="center" wrapText="1"/>
      <protection locked="0"/>
    </xf>
    <xf numFmtId="0" fontId="4" fillId="0" borderId="0"/>
    <xf numFmtId="0" fontId="49" fillId="15" borderId="41" applyNumberFormat="0" applyProtection="0">
      <alignment horizontal="left" vertical="top" indent="1"/>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4" fontId="35" fillId="117" borderId="26" applyNumberFormat="0" applyProtection="0">
      <alignment horizontal="right" vertical="center"/>
    </xf>
    <xf numFmtId="0" fontId="96" fillId="3" borderId="33" applyProtection="0">
      <alignment horizontal="centerContinuous"/>
      <protection locked="0"/>
    </xf>
    <xf numFmtId="0" fontId="163" fillId="73" borderId="5" applyNumberFormat="0" applyAlignment="0" applyProtection="0"/>
    <xf numFmtId="0" fontId="49" fillId="2" borderId="0"/>
    <xf numFmtId="281" fontId="49" fillId="2" borderId="0"/>
    <xf numFmtId="0" fontId="35" fillId="61" borderId="41" applyNumberFormat="0" applyProtection="0">
      <alignment horizontal="left" vertical="top" indent="1"/>
    </xf>
    <xf numFmtId="281" fontId="81" fillId="19" borderId="26" applyNumberFormat="0" applyAlignment="0" applyProtection="0"/>
    <xf numFmtId="0" fontId="31" fillId="19" borderId="5" applyNumberFormat="0" applyAlignment="0" applyProtection="0"/>
    <xf numFmtId="0" fontId="25" fillId="106" borderId="0" applyNumberFormat="0" applyBorder="0" applyAlignment="0" applyProtection="0"/>
    <xf numFmtId="0" fontId="37" fillId="19" borderId="5" applyNumberFormat="0" applyAlignment="0" applyProtection="0"/>
    <xf numFmtId="0" fontId="45" fillId="3" borderId="38" applyProtection="0">
      <alignment horizontal="center" wrapText="1"/>
      <protection locked="0"/>
    </xf>
    <xf numFmtId="281" fontId="37" fillId="19" borderId="5" applyNumberForma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281" fontId="49" fillId="11" borderId="41" applyNumberFormat="0" applyProtection="0">
      <alignment horizontal="left" vertical="top" indent="1"/>
    </xf>
    <xf numFmtId="0" fontId="45" fillId="3" borderId="14">
      <alignment horizontal="center" vertical="center"/>
    </xf>
    <xf numFmtId="198" fontId="57" fillId="39" borderId="14">
      <alignment horizontal="center" vertical="center"/>
    </xf>
    <xf numFmtId="0" fontId="49" fillId="11" borderId="41" applyNumberFormat="0" applyProtection="0">
      <alignment horizontal="left" vertical="top" indent="1"/>
    </xf>
    <xf numFmtId="0" fontId="49" fillId="15" borderId="41" applyNumberFormat="0" applyProtection="0">
      <alignment horizontal="left" vertical="top" indent="1"/>
    </xf>
    <xf numFmtId="0" fontId="45" fillId="3" borderId="38" applyProtection="0">
      <alignment horizontal="center" wrapText="1"/>
      <protection locked="0"/>
    </xf>
    <xf numFmtId="0" fontId="167" fillId="35" borderId="5" applyNumberFormat="0" applyAlignment="0" applyProtection="0"/>
    <xf numFmtId="0" fontId="4" fillId="13" borderId="17" applyNumberFormat="0" applyFont="0" applyAlignment="0" applyProtection="0"/>
    <xf numFmtId="281" fontId="66" fillId="54" borderId="66" applyNumberFormat="0" applyProtection="0">
      <alignment horizontal="left" vertical="center" indent="1"/>
    </xf>
    <xf numFmtId="0" fontId="45" fillId="3" borderId="38" applyProtection="0">
      <alignment horizontal="center" wrapText="1"/>
      <protection locked="0"/>
    </xf>
    <xf numFmtId="4" fontId="66" fillId="42" borderId="15" applyNumberFormat="0" applyProtection="0">
      <alignment horizontal="left" vertical="center" indent="1"/>
    </xf>
    <xf numFmtId="4" fontId="66" fillId="42" borderId="15" applyNumberFormat="0" applyProtection="0">
      <alignment horizontal="left" vertical="center" indent="1"/>
    </xf>
    <xf numFmtId="4" fontId="66" fillId="28" borderId="15" applyNumberFormat="0" applyProtection="0">
      <alignment horizontal="right" vertical="center"/>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281"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281" fontId="4" fillId="34" borderId="17" applyNumberFormat="0" applyFont="0" applyAlignment="0" applyProtection="0"/>
    <xf numFmtId="281" fontId="37" fillId="19" borderId="5" applyNumberFormat="0" applyAlignment="0" applyProtection="0"/>
    <xf numFmtId="281" fontId="167" fillId="35" borderId="5"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281" fontId="96" fillId="3" borderId="33" applyProtection="0">
      <alignment horizontal="centerContinuous"/>
      <protection locked="0"/>
    </xf>
    <xf numFmtId="281" fontId="4" fillId="42" borderId="41" applyNumberFormat="0" applyProtection="0">
      <alignment horizontal="left" vertical="center" indent="1"/>
    </xf>
    <xf numFmtId="281" fontId="167" fillId="35" borderId="5" applyNumberFormat="0" applyAlignment="0" applyProtection="0"/>
    <xf numFmtId="0" fontId="96" fillId="3" borderId="33" applyProtection="0">
      <alignment horizontal="centerContinuous"/>
      <protection locked="0"/>
    </xf>
    <xf numFmtId="0" fontId="4" fillId="42" borderId="41" applyNumberFormat="0" applyProtection="0">
      <alignment horizontal="left" vertical="center" indent="1"/>
    </xf>
    <xf numFmtId="4" fontId="35" fillId="117" borderId="26" applyNumberFormat="0" applyProtection="0">
      <alignment horizontal="right" vertical="center"/>
    </xf>
    <xf numFmtId="281" fontId="96" fillId="3" borderId="33" applyProtection="0">
      <alignment horizontal="centerContinuous"/>
      <protection locked="0"/>
    </xf>
    <xf numFmtId="281" fontId="55" fillId="38" borderId="14">
      <alignment horizontal="center"/>
    </xf>
    <xf numFmtId="281" fontId="54" fillId="3" borderId="14">
      <alignment horizontal="center" vertical="center"/>
    </xf>
    <xf numFmtId="4" fontId="262" fillId="13" borderId="41" applyNumberFormat="0" applyProtection="0">
      <alignment vertical="center"/>
    </xf>
    <xf numFmtId="281" fontId="49" fillId="15" borderId="41" applyNumberFormat="0" applyProtection="0">
      <alignment horizontal="left" vertical="top" indent="1"/>
    </xf>
    <xf numFmtId="0" fontId="4" fillId="0" borderId="0"/>
    <xf numFmtId="0" fontId="167" fillId="35" borderId="5" applyNumberFormat="0" applyAlignment="0" applyProtection="0"/>
    <xf numFmtId="0" fontId="96" fillId="3" borderId="33" applyProtection="0">
      <alignment horizontal="centerContinuous"/>
      <protection locked="0"/>
    </xf>
    <xf numFmtId="0" fontId="51" fillId="0" borderId="0"/>
    <xf numFmtId="0" fontId="25" fillId="106" borderId="0" applyNumberFormat="0" applyBorder="0" applyAlignment="0" applyProtection="0"/>
    <xf numFmtId="0" fontId="25" fillId="105" borderId="0" applyNumberFormat="0" applyBorder="0" applyAlignment="0" applyProtection="0"/>
    <xf numFmtId="0" fontId="25" fillId="104" borderId="0" applyNumberFormat="0" applyBorder="0" applyAlignment="0" applyProtection="0"/>
    <xf numFmtId="0" fontId="25" fillId="103" borderId="0" applyNumberFormat="0" applyBorder="0" applyAlignment="0" applyProtection="0"/>
    <xf numFmtId="0" fontId="25" fillId="82" borderId="0" applyNumberFormat="0" applyBorder="0" applyAlignment="0" applyProtection="0"/>
    <xf numFmtId="0" fontId="25" fillId="80" borderId="0" applyNumberFormat="0" applyBorder="0" applyAlignment="0" applyProtection="0"/>
    <xf numFmtId="0" fontId="3" fillId="0" borderId="0"/>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281" fontId="96" fillId="3" borderId="33" applyProtection="0">
      <alignment horizontal="centerContinuous"/>
      <protection locked="0"/>
    </xf>
    <xf numFmtId="228" fontId="209" fillId="0" borderId="0">
      <protection locked="0"/>
    </xf>
    <xf numFmtId="281" fontId="261" fillId="57" borderId="41" applyNumberFormat="0" applyProtection="0">
      <alignment horizontal="left" vertical="top" indent="1"/>
    </xf>
    <xf numFmtId="0" fontId="96" fillId="3" borderId="33" applyProtection="0">
      <alignment horizontal="centerContinuous"/>
      <protection locked="0"/>
    </xf>
    <xf numFmtId="0" fontId="45" fillId="3" borderId="38" applyProtection="0">
      <alignment horizontal="center" wrapText="1"/>
      <protection locked="0"/>
    </xf>
    <xf numFmtId="0" fontId="3" fillId="0" borderId="0"/>
    <xf numFmtId="4" fontId="270" fillId="67" borderId="41" applyNumberFormat="0" applyProtection="0">
      <alignment horizontal="right" vertical="center"/>
    </xf>
    <xf numFmtId="14" fontId="174" fillId="50" borderId="60">
      <alignment horizontal="center" vertical="center" wrapText="1"/>
    </xf>
    <xf numFmtId="0" fontId="31" fillId="20" borderId="5" applyNumberForma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9" fillId="2" borderId="0"/>
    <xf numFmtId="190" fontId="36" fillId="38" borderId="9">
      <protection hidden="1"/>
    </xf>
    <xf numFmtId="0" fontId="96" fillId="3" borderId="33" applyProtection="0">
      <alignment horizontal="centerContinuous"/>
      <protection locked="0"/>
    </xf>
    <xf numFmtId="0" fontId="66" fillId="15" borderId="66" applyNumberFormat="0" applyProtection="0">
      <alignment horizontal="left" vertical="center" indent="1"/>
    </xf>
    <xf numFmtId="281" fontId="4" fillId="11" borderId="41" applyNumberFormat="0" applyProtection="0">
      <alignment horizontal="left" vertical="top" indent="1"/>
    </xf>
    <xf numFmtId="0" fontId="96" fillId="3" borderId="33" applyProtection="0">
      <alignment horizontal="centerContinuous"/>
      <protection locked="0"/>
    </xf>
    <xf numFmtId="281" fontId="49" fillId="34" borderId="66" applyNumberFormat="0" applyFont="0" applyAlignment="0" applyProtection="0"/>
    <xf numFmtId="0" fontId="4" fillId="42" borderId="41" applyNumberFormat="0" applyProtection="0">
      <alignment horizontal="left" vertical="center" indent="1"/>
    </xf>
    <xf numFmtId="0" fontId="96" fillId="3" borderId="33" applyProtection="0">
      <alignment horizontal="centerContinuous"/>
      <protection locked="0"/>
    </xf>
    <xf numFmtId="0" fontId="4" fillId="61" borderId="41" applyNumberFormat="0" applyProtection="0">
      <alignment horizontal="left" vertical="top" indent="1"/>
    </xf>
    <xf numFmtId="0" fontId="4" fillId="0" borderId="0"/>
    <xf numFmtId="0" fontId="45" fillId="3" borderId="38" applyProtection="0">
      <alignment horizontal="center" wrapText="1"/>
      <protection locked="0"/>
    </xf>
    <xf numFmtId="0" fontId="4" fillId="0" borderId="0"/>
    <xf numFmtId="0" fontId="21" fillId="0" borderId="0"/>
    <xf numFmtId="0" fontId="45" fillId="3" borderId="38" applyProtection="0">
      <alignment horizontal="center" wrapText="1"/>
      <protection locked="0"/>
    </xf>
    <xf numFmtId="281" fontId="259" fillId="113" borderId="66" applyNumberFormat="0" applyAlignment="0" applyProtection="0"/>
    <xf numFmtId="0" fontId="45" fillId="3" borderId="38" applyProtection="0">
      <alignment horizontal="center" wrapText="1"/>
      <protection locked="0"/>
    </xf>
    <xf numFmtId="0" fontId="4" fillId="11" borderId="41" applyNumberFormat="0" applyProtection="0">
      <alignment horizontal="left" vertical="top" indent="1"/>
    </xf>
    <xf numFmtId="0" fontId="167" fillId="35" borderId="5" applyNumberFormat="0" applyAlignment="0" applyProtection="0"/>
    <xf numFmtId="0" fontId="96" fillId="3" borderId="33" applyProtection="0">
      <alignment horizontal="centerContinuous"/>
      <protection locked="0"/>
    </xf>
    <xf numFmtId="281"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225" fillId="0" borderId="15"/>
    <xf numFmtId="4" fontId="35" fillId="71" borderId="26" applyNumberFormat="0" applyProtection="0">
      <alignment horizontal="right" vertical="center"/>
    </xf>
    <xf numFmtId="0" fontId="259" fillId="113" borderId="66" applyNumberFormat="0" applyAlignment="0" applyProtection="0"/>
    <xf numFmtId="281" fontId="49" fillId="42" borderId="41" applyNumberFormat="0" applyProtection="0">
      <alignment horizontal="left" vertical="top" indent="1"/>
    </xf>
    <xf numFmtId="0" fontId="4" fillId="17" borderId="41" applyNumberFormat="0" applyProtection="0">
      <alignment horizontal="left" vertical="top" indent="1"/>
    </xf>
    <xf numFmtId="0" fontId="167" fillId="35" borderId="66" applyNumberFormat="0" applyAlignment="0" applyProtection="0"/>
    <xf numFmtId="0" fontId="167" fillId="35" borderId="66" applyNumberFormat="0" applyAlignment="0" applyProtection="0"/>
    <xf numFmtId="0" fontId="167" fillId="35" borderId="66" applyNumberFormat="0" applyAlignment="0" applyProtection="0"/>
    <xf numFmtId="0" fontId="45" fillId="3" borderId="38" applyProtection="0">
      <alignment horizontal="center" wrapText="1"/>
      <protection locked="0"/>
    </xf>
    <xf numFmtId="198" fontId="167" fillId="35" borderId="66" applyNumberFormat="0" applyAlignment="0" applyProtection="0"/>
    <xf numFmtId="0" fontId="167" fillId="35" borderId="66" applyNumberFormat="0" applyAlignment="0" applyProtection="0"/>
    <xf numFmtId="0" fontId="167" fillId="35" borderId="66" applyNumberFormat="0" applyAlignment="0" applyProtection="0"/>
    <xf numFmtId="0" fontId="45" fillId="3" borderId="38" applyProtection="0">
      <alignment horizontal="center" wrapText="1"/>
      <protection locked="0"/>
    </xf>
    <xf numFmtId="4" fontId="66" fillId="28" borderId="15" applyNumberFormat="0" applyProtection="0">
      <alignment horizontal="right" vertical="center"/>
    </xf>
    <xf numFmtId="0" fontId="45" fillId="3" borderId="38" applyProtection="0">
      <alignment horizontal="center" wrapText="1"/>
      <protection locked="0"/>
    </xf>
    <xf numFmtId="281" fontId="45" fillId="3" borderId="38" applyProtection="0">
      <alignment horizontal="center" wrapText="1"/>
      <protection locked="0"/>
    </xf>
    <xf numFmtId="198"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281" fontId="45" fillId="3" borderId="38" applyProtection="0">
      <alignment horizontal="center" wrapText="1"/>
      <protection locked="0"/>
    </xf>
    <xf numFmtId="0" fontId="96" fillId="3" borderId="33" applyProtection="0">
      <alignment horizontal="centerContinuous"/>
      <protection locked="0"/>
    </xf>
    <xf numFmtId="4" fontId="104" fillId="90" borderId="26" applyNumberFormat="0" applyProtection="0">
      <alignment horizontal="right" vertical="center"/>
    </xf>
    <xf numFmtId="0" fontId="49" fillId="2" borderId="0"/>
    <xf numFmtId="4" fontId="35" fillId="51" borderId="26" applyNumberFormat="0" applyProtection="0">
      <alignment horizontal="left" vertical="center" indent="1"/>
    </xf>
    <xf numFmtId="0" fontId="4" fillId="11" borderId="41" applyNumberFormat="0" applyProtection="0">
      <alignment horizontal="left" vertical="center" indent="1"/>
    </xf>
    <xf numFmtId="198" fontId="54" fillId="3" borderId="14">
      <alignment horizontal="center" vertical="center"/>
    </xf>
    <xf numFmtId="281" fontId="4" fillId="66" borderId="41" applyNumberFormat="0" applyProtection="0">
      <alignment horizontal="left" vertical="top" indent="1"/>
    </xf>
    <xf numFmtId="198" fontId="45" fillId="3" borderId="38" applyProtection="0">
      <alignment horizontal="center" wrapText="1"/>
      <protection locked="0"/>
    </xf>
    <xf numFmtId="0" fontId="45" fillId="3" borderId="38" applyProtection="0">
      <alignment horizontal="center" wrapText="1"/>
      <protection locked="0"/>
    </xf>
    <xf numFmtId="0" fontId="66" fillId="19" borderId="66" applyNumberFormat="0" applyProtection="0">
      <alignment horizontal="left" vertical="center" indent="1"/>
    </xf>
    <xf numFmtId="4" fontId="260" fillId="2" borderId="66" applyNumberFormat="0" applyProtection="0">
      <alignment horizontal="right" vertical="center"/>
    </xf>
    <xf numFmtId="0" fontId="96" fillId="3" borderId="33" applyProtection="0">
      <alignment horizontal="centerContinuous"/>
      <protection locked="0"/>
    </xf>
    <xf numFmtId="0" fontId="96" fillId="3" borderId="33" applyProtection="0">
      <alignment horizontal="centerContinuous"/>
      <protection locked="0"/>
    </xf>
    <xf numFmtId="0" fontId="4" fillId="0" borderId="0"/>
    <xf numFmtId="0" fontId="45" fillId="3" borderId="38" applyProtection="0">
      <alignment horizontal="center" wrapText="1"/>
      <protection locked="0"/>
    </xf>
    <xf numFmtId="0" fontId="3" fillId="0" borderId="0"/>
    <xf numFmtId="281" fontId="4" fillId="15" borderId="41" applyNumberFormat="0" applyProtection="0">
      <alignment horizontal="left" vertical="center" indent="1"/>
    </xf>
    <xf numFmtId="0" fontId="45" fillId="3" borderId="38" applyProtection="0">
      <alignment horizontal="center" wrapText="1"/>
      <protection locked="0"/>
    </xf>
    <xf numFmtId="0" fontId="45" fillId="3" borderId="38" applyProtection="0">
      <alignment horizontal="center" wrapText="1"/>
      <protection locked="0"/>
    </xf>
    <xf numFmtId="0" fontId="66" fillId="54" borderId="66" applyNumberFormat="0" applyProtection="0">
      <alignment horizontal="left" vertical="center" indent="1"/>
    </xf>
    <xf numFmtId="0" fontId="167" fillId="35" borderId="66" applyNumberFormat="0" applyAlignment="0" applyProtection="0"/>
    <xf numFmtId="281" fontId="4" fillId="11" borderId="41" applyNumberFormat="0" applyProtection="0">
      <alignment horizontal="left" vertical="top" indent="1"/>
    </xf>
    <xf numFmtId="0" fontId="49" fillId="17" borderId="41" applyNumberFormat="0" applyProtection="0">
      <alignment horizontal="left" vertical="top" indent="1"/>
    </xf>
    <xf numFmtId="4" fontId="35" fillId="55" borderId="41" applyNumberFormat="0" applyProtection="0">
      <alignment horizontal="right" vertical="center"/>
    </xf>
    <xf numFmtId="0" fontId="45" fillId="3" borderId="38" applyProtection="0">
      <alignment horizontal="center" wrapText="1"/>
      <protection locked="0"/>
    </xf>
    <xf numFmtId="0" fontId="49" fillId="34" borderId="66" applyNumberFormat="0" applyFont="0" applyAlignment="0" applyProtection="0"/>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 fillId="87" borderId="26" applyNumberFormat="0" applyProtection="0">
      <alignment horizontal="left" vertical="center" indent="1"/>
    </xf>
    <xf numFmtId="0" fontId="100" fillId="57" borderId="41" applyNumberFormat="0" applyProtection="0">
      <alignment horizontal="left" vertical="top" indent="1"/>
    </xf>
    <xf numFmtId="198" fontId="45" fillId="3" borderId="38" applyProtection="0">
      <alignment horizontal="center" wrapText="1"/>
      <protection locked="0"/>
    </xf>
    <xf numFmtId="0" fontId="4" fillId="0" borderId="0"/>
    <xf numFmtId="0" fontId="25" fillId="105" borderId="0" applyNumberFormat="0" applyBorder="0" applyAlignment="0" applyProtection="0"/>
    <xf numFmtId="281" fontId="80" fillId="20" borderId="5" applyNumberFormat="0" applyAlignment="0" applyProtection="0"/>
    <xf numFmtId="0" fontId="4" fillId="0" borderId="0"/>
    <xf numFmtId="0" fontId="49" fillId="17" borderId="41" applyNumberFormat="0" applyProtection="0">
      <alignment horizontal="left" vertical="top" indent="1"/>
    </xf>
    <xf numFmtId="0" fontId="96" fillId="3" borderId="33" applyProtection="0">
      <alignment horizontal="centerContinuous"/>
      <protection locked="0"/>
    </xf>
    <xf numFmtId="0" fontId="4" fillId="0" borderId="0"/>
    <xf numFmtId="0" fontId="96" fillId="3" borderId="33" applyProtection="0">
      <alignment horizontal="centerContinuous"/>
      <protection locked="0"/>
    </xf>
    <xf numFmtId="0" fontId="45" fillId="3" borderId="38" applyProtection="0">
      <alignment horizontal="center" wrapText="1"/>
      <protection locked="0"/>
    </xf>
    <xf numFmtId="281" fontId="167" fillId="35" borderId="5" applyNumberFormat="0" applyAlignment="0" applyProtection="0"/>
    <xf numFmtId="0" fontId="4" fillId="13" borderId="17" applyNumberFormat="0" applyFont="0" applyAlignment="0" applyProtection="0"/>
    <xf numFmtId="281" fontId="96" fillId="3" borderId="33" applyProtection="0">
      <alignment horizontal="centerContinuous"/>
      <protection locked="0"/>
    </xf>
    <xf numFmtId="281" fontId="45" fillId="3" borderId="38" applyProtection="0">
      <alignment horizontal="center" wrapText="1"/>
      <protection locked="0"/>
    </xf>
    <xf numFmtId="0" fontId="96" fillId="3" borderId="33" applyProtection="0">
      <alignment horizontal="centerContinuous"/>
      <protection locked="0"/>
    </xf>
    <xf numFmtId="1" fontId="179" fillId="90" borderId="61" applyNumberFormat="0" applyBorder="0" applyAlignment="0">
      <alignment horizontal="centerContinuous" vertical="center"/>
      <protection locked="0"/>
    </xf>
    <xf numFmtId="0" fontId="96" fillId="3" borderId="33" applyProtection="0">
      <alignment horizontal="centerContinuous"/>
      <protection locked="0"/>
    </xf>
    <xf numFmtId="0" fontId="96" fillId="3" borderId="33" applyProtection="0">
      <alignment horizontal="centerContinuous"/>
      <protection locked="0"/>
    </xf>
    <xf numFmtId="4" fontId="35" fillId="63" borderId="41" applyNumberFormat="0" applyProtection="0">
      <alignment horizontal="right" vertical="center"/>
    </xf>
    <xf numFmtId="0" fontId="4" fillId="0" borderId="0"/>
    <xf numFmtId="0" fontId="49" fillId="2" borderId="0"/>
    <xf numFmtId="4" fontId="35" fillId="42" borderId="41" applyNumberFormat="0" applyProtection="0">
      <alignment horizontal="right" vertical="center"/>
    </xf>
    <xf numFmtId="281" fontId="21" fillId="13" borderId="17" applyNumberFormat="0" applyFont="0" applyAlignment="0" applyProtection="0"/>
    <xf numFmtId="233" fontId="209" fillId="0" borderId="0">
      <protection locked="0"/>
    </xf>
    <xf numFmtId="198" fontId="4" fillId="0" borderId="0"/>
    <xf numFmtId="281" fontId="4" fillId="13" borderId="17" applyNumberFormat="0" applyFont="0" applyAlignment="0" applyProtection="0"/>
    <xf numFmtId="0" fontId="49" fillId="2" borderId="0"/>
    <xf numFmtId="0" fontId="49" fillId="2" borderId="0"/>
    <xf numFmtId="0" fontId="45" fillId="3" borderId="38" applyProtection="0">
      <alignment horizontal="center" wrapText="1"/>
      <protection locked="0"/>
    </xf>
    <xf numFmtId="0" fontId="49" fillId="42" borderId="41" applyNumberFormat="0" applyProtection="0">
      <alignment horizontal="left" vertical="top" indent="1"/>
    </xf>
    <xf numFmtId="4" fontId="266" fillId="67" borderId="41" applyNumberFormat="0" applyProtection="0">
      <alignment horizontal="right" vertical="center"/>
    </xf>
    <xf numFmtId="0" fontId="66" fillId="15" borderId="66" applyNumberFormat="0" applyProtection="0">
      <alignment horizontal="left" vertical="center" indent="1"/>
    </xf>
    <xf numFmtId="281" fontId="167" fillId="35" borderId="5" applyNumberForma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4" fillId="0" borderId="0"/>
    <xf numFmtId="0" fontId="4" fillId="42" borderId="41" applyNumberFormat="0" applyProtection="0">
      <alignment horizontal="left" vertical="top" indent="1"/>
    </xf>
    <xf numFmtId="0" fontId="45" fillId="3" borderId="38" applyProtection="0">
      <alignment horizontal="center" wrapText="1"/>
      <protection locked="0"/>
    </xf>
    <xf numFmtId="281" fontId="49" fillId="42" borderId="41" applyNumberFormat="0" applyProtection="0">
      <alignment horizontal="left" vertical="top" indent="1"/>
    </xf>
    <xf numFmtId="198" fontId="56" fillId="39" borderId="14">
      <alignment horizontal="center" vertical="center"/>
    </xf>
    <xf numFmtId="281" fontId="89" fillId="3" borderId="14"/>
    <xf numFmtId="4" fontId="66" fillId="28" borderId="15" applyNumberFormat="0" applyProtection="0">
      <alignment horizontal="right" vertical="center"/>
    </xf>
    <xf numFmtId="0" fontId="49" fillId="17" borderId="41" applyNumberFormat="0" applyProtection="0">
      <alignment horizontal="left" vertical="top" indent="1"/>
    </xf>
    <xf numFmtId="0" fontId="96" fillId="3" borderId="33" applyProtection="0">
      <alignment horizontal="centerContinuous"/>
      <protection locked="0"/>
    </xf>
    <xf numFmtId="0" fontId="96" fillId="3" borderId="33" applyProtection="0">
      <alignment horizontal="centerContinuous"/>
      <protection locked="0"/>
    </xf>
    <xf numFmtId="0" fontId="25" fillId="82" borderId="0" applyNumberFormat="0" applyBorder="0" applyAlignment="0" applyProtection="0"/>
    <xf numFmtId="4" fontId="35" fillId="88" borderId="26" applyNumberFormat="0" applyProtection="0">
      <alignment horizontal="left" vertical="center" indent="1"/>
    </xf>
    <xf numFmtId="281" fontId="66" fillId="42" borderId="66" applyNumberFormat="0" applyProtection="0">
      <alignment horizontal="left" vertical="center" indent="1"/>
    </xf>
    <xf numFmtId="281" fontId="66" fillId="15" borderId="66" applyNumberFormat="0" applyProtection="0">
      <alignment horizontal="left" vertical="center" indent="1"/>
    </xf>
    <xf numFmtId="4" fontId="66" fillId="42" borderId="15" applyNumberFormat="0" applyProtection="0">
      <alignment horizontal="left" vertical="center" indent="1"/>
    </xf>
    <xf numFmtId="0" fontId="45" fillId="3" borderId="38" applyProtection="0">
      <alignment horizontal="center" wrapText="1"/>
      <protection locked="0"/>
    </xf>
    <xf numFmtId="0" fontId="45" fillId="3" borderId="38" applyProtection="0">
      <alignment horizontal="center" wrapText="1"/>
      <protection locked="0"/>
    </xf>
    <xf numFmtId="281" fontId="49" fillId="17" borderId="41" applyNumberFormat="0" applyProtection="0">
      <alignment horizontal="left" vertical="top" indent="1"/>
    </xf>
    <xf numFmtId="0" fontId="96" fillId="3" borderId="33" applyProtection="0">
      <alignment horizontal="centerContinuous"/>
      <protection locked="0"/>
    </xf>
    <xf numFmtId="198" fontId="96" fillId="3" borderId="33" applyProtection="0">
      <alignment horizontal="centerContinuous"/>
      <protection locked="0"/>
    </xf>
    <xf numFmtId="4" fontId="66" fillId="64" borderId="15" applyNumberFormat="0" applyProtection="0">
      <alignment horizontal="left" vertical="center" indent="1"/>
    </xf>
    <xf numFmtId="281" fontId="167" fillId="35" borderId="5" applyNumberFormat="0" applyAlignment="0" applyProtection="0"/>
    <xf numFmtId="0" fontId="80" fillId="20" borderId="5"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190" fontId="36" fillId="38" borderId="9">
      <protection hidden="1"/>
    </xf>
    <xf numFmtId="281" fontId="49" fillId="42" borderId="41" applyNumberFormat="0" applyProtection="0">
      <alignment horizontal="left" vertical="top" indent="1"/>
    </xf>
    <xf numFmtId="198" fontId="54" fillId="3" borderId="14">
      <alignment horizontal="center" vertical="center"/>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281" fontId="45" fillId="3" borderId="38" applyProtection="0">
      <alignment horizontal="center" wrapText="1"/>
      <protection locked="0"/>
    </xf>
    <xf numFmtId="0" fontId="4" fillId="0" borderId="0"/>
    <xf numFmtId="0" fontId="96" fillId="3" borderId="33" applyProtection="0">
      <alignment horizontal="centerContinuous"/>
      <protection locked="0"/>
    </xf>
    <xf numFmtId="281" fontId="53" fillId="0" borderId="58" applyNumberFormat="0" applyFill="0" applyAlignment="0" applyProtection="0"/>
    <xf numFmtId="0" fontId="31" fillId="20" borderId="5" applyNumberFormat="0" applyAlignment="0" applyProtection="0"/>
    <xf numFmtId="0" fontId="3" fillId="0" borderId="0"/>
    <xf numFmtId="4" fontId="27" fillId="17" borderId="15" applyNumberFormat="0" applyProtection="0">
      <alignment horizontal="left" vertical="center" indent="1"/>
    </xf>
    <xf numFmtId="0" fontId="4" fillId="0" borderId="0"/>
    <xf numFmtId="4" fontId="66" fillId="18" borderId="66" applyNumberFormat="0" applyProtection="0">
      <alignment horizontal="right" vertical="center"/>
    </xf>
    <xf numFmtId="281" fontId="4" fillId="15" borderId="41" applyNumberFormat="0" applyProtection="0">
      <alignment horizontal="left" vertical="top" indent="1"/>
    </xf>
    <xf numFmtId="0" fontId="96" fillId="3" borderId="33" applyProtection="0">
      <alignment horizontal="centerContinuous"/>
      <protection locked="0"/>
    </xf>
    <xf numFmtId="0" fontId="96" fillId="3" borderId="33" applyProtection="0">
      <alignment horizontal="centerContinuous"/>
      <protection locked="0"/>
    </xf>
    <xf numFmtId="281" fontId="49" fillId="42" borderId="41" applyNumberFormat="0" applyProtection="0">
      <alignment horizontal="left" vertical="top" indent="1"/>
    </xf>
    <xf numFmtId="0" fontId="49" fillId="11" borderId="41" applyNumberFormat="0" applyProtection="0">
      <alignment horizontal="left" vertical="top" indent="1"/>
    </xf>
    <xf numFmtId="281" fontId="49" fillId="17" borderId="41" applyNumberFormat="0" applyProtection="0">
      <alignment horizontal="left" vertical="top" indent="1"/>
    </xf>
    <xf numFmtId="0" fontId="55" fillId="38" borderId="14">
      <alignment horizontal="center"/>
    </xf>
    <xf numFmtId="0" fontId="49" fillId="15" borderId="41" applyNumberFormat="0" applyProtection="0">
      <alignment horizontal="left" vertical="top" indent="1"/>
    </xf>
    <xf numFmtId="0" fontId="45" fillId="3" borderId="38" applyProtection="0">
      <alignment horizontal="center" wrapText="1"/>
      <protection locked="0"/>
    </xf>
    <xf numFmtId="281" fontId="259" fillId="113" borderId="66" applyNumberFormat="0" applyAlignment="0" applyProtection="0"/>
    <xf numFmtId="0" fontId="4" fillId="0" borderId="0"/>
    <xf numFmtId="0" fontId="49" fillId="2" borderId="0"/>
    <xf numFmtId="281" fontId="49" fillId="34" borderId="66" applyNumberFormat="0" applyFont="0" applyAlignment="0" applyProtection="0"/>
    <xf numFmtId="0" fontId="96" fillId="3" borderId="33" applyProtection="0">
      <alignment horizontal="centerContinuous"/>
      <protection locked="0"/>
    </xf>
    <xf numFmtId="0" fontId="4" fillId="0" borderId="0"/>
    <xf numFmtId="0" fontId="96" fillId="3" borderId="33" applyProtection="0">
      <alignment horizontal="centerContinuous"/>
      <protection locked="0"/>
    </xf>
    <xf numFmtId="0" fontId="167" fillId="35" borderId="66" applyNumberFormat="0" applyAlignment="0" applyProtection="0"/>
    <xf numFmtId="281" fontId="4" fillId="3" borderId="26" applyNumberFormat="0" applyProtection="0">
      <alignment horizontal="left" vertical="center" indent="1"/>
    </xf>
    <xf numFmtId="281" fontId="350" fillId="0" borderId="0"/>
    <xf numFmtId="281" fontId="45" fillId="3" borderId="38" applyProtection="0">
      <alignment horizontal="center" wrapText="1"/>
      <protection locked="0"/>
    </xf>
    <xf numFmtId="0" fontId="66" fillId="42" borderId="66" applyNumberFormat="0" applyProtection="0">
      <alignment horizontal="left" vertical="center" indent="1"/>
    </xf>
    <xf numFmtId="0" fontId="4" fillId="66" borderId="41" applyNumberFormat="0" applyProtection="0">
      <alignment horizontal="left" vertical="top" indent="1"/>
    </xf>
    <xf numFmtId="281" fontId="167" fillId="35" borderId="5"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281" fontId="167" fillId="35" borderId="5" applyNumberFormat="0" applyAlignment="0" applyProtection="0"/>
    <xf numFmtId="0" fontId="49" fillId="2" borderId="0"/>
    <xf numFmtId="0" fontId="51" fillId="0" borderId="0"/>
    <xf numFmtId="0" fontId="45" fillId="3" borderId="38" applyProtection="0">
      <alignment horizontal="center" wrapText="1"/>
      <protection locked="0"/>
    </xf>
    <xf numFmtId="0" fontId="45" fillId="3" borderId="38" applyProtection="0">
      <alignment horizontal="center" wrapText="1"/>
      <protection locked="0"/>
    </xf>
    <xf numFmtId="281" fontId="96" fillId="3" borderId="33" applyProtection="0">
      <alignment horizontal="centerContinuous"/>
      <protection locked="0"/>
    </xf>
    <xf numFmtId="0" fontId="3" fillId="0" borderId="0"/>
    <xf numFmtId="4" fontId="35" fillId="72" borderId="26" applyNumberFormat="0" applyProtection="0">
      <alignment horizontal="right" vertical="center"/>
    </xf>
    <xf numFmtId="0" fontId="45" fillId="3" borderId="38" applyProtection="0">
      <alignment horizontal="center" wrapText="1"/>
      <protection locked="0"/>
    </xf>
    <xf numFmtId="4" fontId="5" fillId="90" borderId="26" applyNumberFormat="0" applyProtection="0">
      <alignment horizontal="left" vertical="center" indent="1"/>
    </xf>
    <xf numFmtId="281" fontId="35" fillId="61" borderId="41" applyNumberFormat="0" applyProtection="0">
      <alignment horizontal="left" vertical="top" indent="1"/>
    </xf>
    <xf numFmtId="281" fontId="163" fillId="73" borderId="5" applyNumberFormat="0" applyAlignment="0" applyProtection="0"/>
    <xf numFmtId="0" fontId="3" fillId="0" borderId="0"/>
    <xf numFmtId="4" fontId="35" fillId="11" borderId="41" applyNumberFormat="0" applyProtection="0">
      <alignment horizontal="left" vertical="center" indent="1"/>
    </xf>
    <xf numFmtId="0" fontId="45" fillId="3" borderId="38" applyProtection="0">
      <alignment horizontal="center" wrapText="1"/>
      <protection locked="0"/>
    </xf>
    <xf numFmtId="0" fontId="49" fillId="34" borderId="66" applyNumberFormat="0" applyFont="0" applyAlignment="0" applyProtection="0"/>
    <xf numFmtId="281" fontId="55" fillId="38" borderId="14">
      <alignment horizontal="center"/>
    </xf>
    <xf numFmtId="0" fontId="96" fillId="3" borderId="33" applyProtection="0">
      <alignment horizontal="centerContinuous"/>
      <protection locked="0"/>
    </xf>
    <xf numFmtId="4" fontId="66" fillId="36" borderId="66" applyNumberFormat="0" applyProtection="0">
      <alignment horizontal="right" vertical="center"/>
    </xf>
    <xf numFmtId="4" fontId="172" fillId="122" borderId="41" applyNumberFormat="0" applyProtection="0">
      <alignment horizontal="right" vertical="center"/>
    </xf>
    <xf numFmtId="0" fontId="4" fillId="13" borderId="17" applyNumberFormat="0" applyFont="0" applyAlignment="0" applyProtection="0"/>
    <xf numFmtId="0" fontId="4" fillId="11" borderId="41" applyNumberFormat="0" applyProtection="0">
      <alignment horizontal="left" vertical="center" indent="1"/>
    </xf>
    <xf numFmtId="0" fontId="4" fillId="0" borderId="0"/>
    <xf numFmtId="4" fontId="100" fillId="57" borderId="41" applyNumberFormat="0" applyProtection="0">
      <alignment horizontal="left" vertical="center" indent="1"/>
    </xf>
    <xf numFmtId="0" fontId="96" fillId="3" borderId="33" applyProtection="0">
      <alignment horizontal="centerContinuous"/>
      <protection locked="0"/>
    </xf>
    <xf numFmtId="0" fontId="96" fillId="3" borderId="33" applyProtection="0">
      <alignment horizontal="centerContinuous"/>
      <protection locked="0"/>
    </xf>
    <xf numFmtId="0" fontId="311" fillId="20" borderId="5" applyNumberFormat="0" applyAlignment="0" applyProtection="0"/>
    <xf numFmtId="0" fontId="96" fillId="3" borderId="33" applyProtection="0">
      <alignment horizontal="centerContinuous"/>
      <protection locked="0"/>
    </xf>
    <xf numFmtId="4" fontId="263" fillId="68" borderId="15" applyNumberFormat="0" applyProtection="0">
      <alignment horizontal="left" vertical="center" indent="1"/>
    </xf>
    <xf numFmtId="0" fontId="4" fillId="66" borderId="41" applyNumberFormat="0" applyProtection="0">
      <alignment horizontal="left" vertical="center" indent="1"/>
    </xf>
    <xf numFmtId="281" fontId="4" fillId="15" borderId="41" applyNumberFormat="0" applyProtection="0">
      <alignment horizontal="left" vertical="center" indent="1"/>
    </xf>
    <xf numFmtId="4" fontId="102" fillId="66" borderId="41" applyNumberFormat="0" applyProtection="0">
      <alignment horizontal="left" vertical="center" indent="1"/>
    </xf>
    <xf numFmtId="4" fontId="66" fillId="57" borderId="66" applyNumberFormat="0" applyProtection="0">
      <alignment vertical="center"/>
    </xf>
    <xf numFmtId="0" fontId="66" fillId="19" borderId="66" applyNumberFormat="0" applyProtection="0">
      <alignment horizontal="left" vertical="center" indent="1"/>
    </xf>
    <xf numFmtId="0" fontId="225" fillId="0" borderId="15"/>
    <xf numFmtId="0" fontId="66" fillId="42" borderId="66" applyNumberFormat="0" applyProtection="0">
      <alignment horizontal="left" vertical="center" indent="1"/>
    </xf>
    <xf numFmtId="0" fontId="4" fillId="42" borderId="41" applyNumberFormat="0" applyProtection="0">
      <alignment horizontal="left" vertical="top" indent="1"/>
    </xf>
    <xf numFmtId="0" fontId="167" fillId="35" borderId="66" applyNumberFormat="0" applyAlignment="0" applyProtection="0"/>
    <xf numFmtId="0" fontId="81" fillId="19" borderId="26" applyNumberFormat="0" applyAlignment="0" applyProtection="0"/>
    <xf numFmtId="0" fontId="4" fillId="13" borderId="17" applyNumberFormat="0" applyFont="0" applyAlignment="0" applyProtection="0"/>
    <xf numFmtId="0" fontId="49" fillId="34" borderId="66" applyNumberFormat="0" applyFont="0" applyAlignment="0" applyProtection="0"/>
    <xf numFmtId="0" fontId="4" fillId="42" borderId="41" applyNumberFormat="0" applyProtection="0">
      <alignment horizontal="left" vertical="top" indent="1"/>
    </xf>
    <xf numFmtId="0" fontId="96" fillId="3" borderId="33" applyProtection="0">
      <alignment horizontal="centerContinuous"/>
      <protection locked="0"/>
    </xf>
    <xf numFmtId="0" fontId="96" fillId="3" borderId="33" applyProtection="0">
      <alignment horizontal="centerContinuous"/>
      <protection locked="0"/>
    </xf>
    <xf numFmtId="0" fontId="49" fillId="42" borderId="41" applyNumberFormat="0" applyProtection="0">
      <alignment horizontal="left" vertical="top" indent="1"/>
    </xf>
    <xf numFmtId="0" fontId="103" fillId="17" borderId="43" applyBorder="0"/>
    <xf numFmtId="0" fontId="25" fillId="106" borderId="0" applyNumberFormat="0" applyBorder="0" applyAlignment="0" applyProtection="0"/>
    <xf numFmtId="281" fontId="86" fillId="2" borderId="5">
      <alignment horizontal="center" vertical="center"/>
      <protection locked="0"/>
    </xf>
    <xf numFmtId="0" fontId="4" fillId="87" borderId="26" applyNumberFormat="0" applyProtection="0">
      <alignment horizontal="left" vertical="center" indent="1"/>
    </xf>
    <xf numFmtId="4" fontId="35" fillId="60" borderId="26" applyNumberFormat="0" applyProtection="0">
      <alignment horizontal="left" vertical="center" indent="1"/>
    </xf>
    <xf numFmtId="198" fontId="96" fillId="3" borderId="33" applyProtection="0">
      <alignment horizontal="centerContinuous"/>
      <protection locked="0"/>
    </xf>
    <xf numFmtId="0" fontId="45" fillId="3" borderId="38" applyProtection="0">
      <alignment horizontal="center" wrapText="1"/>
      <protection locked="0"/>
    </xf>
    <xf numFmtId="281" fontId="4" fillId="34" borderId="17" applyNumberFormat="0" applyFont="0" applyAlignment="0" applyProtection="0"/>
    <xf numFmtId="281" fontId="58" fillId="48" borderId="18">
      <alignment horizontal="center" vertical="center"/>
    </xf>
    <xf numFmtId="4" fontId="66" fillId="0" borderId="66" applyNumberFormat="0" applyProtection="0">
      <alignment horizontal="left" vertical="center" indent="1"/>
    </xf>
    <xf numFmtId="281" fontId="27" fillId="13" borderId="17" applyNumberFormat="0" applyFont="0" applyAlignment="0" applyProtection="0"/>
    <xf numFmtId="0" fontId="4" fillId="0" borderId="0"/>
    <xf numFmtId="0" fontId="81" fillId="19" borderId="26" applyNumberFormat="0" applyAlignment="0" applyProtection="0"/>
    <xf numFmtId="4" fontId="66" fillId="55" borderId="66" applyNumberFormat="0" applyProtection="0">
      <alignment horizontal="right" vertical="center"/>
    </xf>
    <xf numFmtId="0" fontId="96" fillId="3" borderId="33" applyProtection="0">
      <alignment horizontal="centerContinuous"/>
      <protection locked="0"/>
    </xf>
    <xf numFmtId="0" fontId="45" fillId="3" borderId="38" applyProtection="0">
      <alignment horizontal="center" wrapText="1"/>
      <protection locked="0"/>
    </xf>
    <xf numFmtId="0" fontId="167" fillId="35" borderId="5" applyNumberFormat="0" applyAlignment="0" applyProtection="0"/>
    <xf numFmtId="0" fontId="96" fillId="3" borderId="33" applyProtection="0">
      <alignment horizontal="centerContinuous"/>
      <protection locked="0"/>
    </xf>
    <xf numFmtId="0" fontId="96" fillId="3" borderId="33" applyProtection="0">
      <alignment horizontal="centerContinuous"/>
      <protection locked="0"/>
    </xf>
    <xf numFmtId="281" fontId="4" fillId="34" borderId="17" applyNumberFormat="0" applyFont="0" applyAlignment="0" applyProtection="0"/>
    <xf numFmtId="0" fontId="167" fillId="35" borderId="5" applyNumberFormat="0" applyAlignment="0" applyProtection="0"/>
    <xf numFmtId="281" fontId="96" fillId="3" borderId="33" applyProtection="0">
      <alignment horizontal="centerContinuous"/>
      <protection locked="0"/>
    </xf>
    <xf numFmtId="4" fontId="5" fillId="88" borderId="26" applyNumberFormat="0" applyProtection="0">
      <alignment horizontal="left" vertical="center" indent="1"/>
    </xf>
    <xf numFmtId="281" fontId="49" fillId="11" borderId="41" applyNumberFormat="0" applyProtection="0">
      <alignment horizontal="left" vertical="top" indent="1"/>
    </xf>
    <xf numFmtId="0" fontId="49" fillId="34" borderId="66" applyNumberFormat="0" applyFont="0" applyAlignment="0" applyProtection="0"/>
    <xf numFmtId="281" fontId="167" fillId="35" borderId="66" applyNumberFormat="0" applyAlignment="0" applyProtection="0"/>
    <xf numFmtId="0" fontId="45" fillId="3" borderId="38" applyProtection="0">
      <alignment horizontal="center" wrapText="1"/>
      <protection locked="0"/>
    </xf>
    <xf numFmtId="0" fontId="37" fillId="19" borderId="5" applyNumberForma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281" fontId="259" fillId="113" borderId="66" applyNumberFormat="0" applyAlignment="0" applyProtection="0"/>
    <xf numFmtId="281" fontId="4" fillId="11" borderId="41" applyNumberFormat="0" applyProtection="0">
      <alignment horizontal="left" vertical="top" indent="1"/>
    </xf>
    <xf numFmtId="0" fontId="167" fillId="35" borderId="66" applyNumberFormat="0" applyAlignment="0" applyProtection="0"/>
    <xf numFmtId="281" fontId="49" fillId="34" borderId="66" applyNumberFormat="0" applyFont="0" applyAlignment="0" applyProtection="0"/>
    <xf numFmtId="0" fontId="96" fillId="3" borderId="33" applyProtection="0">
      <alignment horizontal="centerContinuous"/>
      <protection locked="0"/>
    </xf>
    <xf numFmtId="0" fontId="96" fillId="3" borderId="33" applyProtection="0">
      <alignment horizontal="centerContinuous"/>
      <protection locked="0"/>
    </xf>
    <xf numFmtId="233" fontId="209" fillId="0" borderId="0">
      <protection locked="0"/>
    </xf>
    <xf numFmtId="281" fontId="49" fillId="11" borderId="41" applyNumberFormat="0" applyProtection="0">
      <alignment horizontal="left" vertical="top" indent="1"/>
    </xf>
    <xf numFmtId="0" fontId="167" fillId="35" borderId="5" applyNumberFormat="0" applyAlignment="0" applyProtection="0"/>
    <xf numFmtId="0" fontId="4" fillId="67" borderId="41" applyNumberFormat="0" applyProtection="0">
      <alignment horizontal="left" vertical="center" indent="1"/>
    </xf>
    <xf numFmtId="4" fontId="66" fillId="11" borderId="15" applyNumberFormat="0" applyProtection="0">
      <alignment horizontal="left" vertical="center" indent="1"/>
    </xf>
    <xf numFmtId="281" fontId="4" fillId="17" borderId="41" applyNumberFormat="0" applyProtection="0">
      <alignment horizontal="left" vertical="center" indent="1"/>
    </xf>
    <xf numFmtId="0" fontId="45" fillId="3" borderId="38" applyProtection="0">
      <alignment horizontal="center" wrapText="1"/>
      <protection locked="0"/>
    </xf>
    <xf numFmtId="4" fontId="66" fillId="57" borderId="66" applyNumberFormat="0" applyProtection="0">
      <alignment vertical="center"/>
    </xf>
    <xf numFmtId="281" fontId="167" fillId="35" borderId="5" applyNumberFormat="0" applyAlignment="0" applyProtection="0"/>
    <xf numFmtId="0" fontId="163" fillId="125" borderId="5" applyNumberFormat="0" applyAlignment="0" applyProtection="0"/>
    <xf numFmtId="0" fontId="45" fillId="3" borderId="38" applyProtection="0">
      <alignment horizontal="center" wrapText="1"/>
      <protection locked="0"/>
    </xf>
    <xf numFmtId="4" fontId="35" fillId="119" borderId="26" applyNumberFormat="0" applyProtection="0">
      <alignment horizontal="right" vertical="center"/>
    </xf>
    <xf numFmtId="4" fontId="264" fillId="14" borderId="66" applyNumberFormat="0" applyProtection="0">
      <alignment horizontal="right" vertical="center"/>
    </xf>
    <xf numFmtId="0" fontId="4" fillId="118" borderId="26" applyNumberFormat="0" applyProtection="0">
      <alignment horizontal="left" vertical="center" indent="1"/>
    </xf>
    <xf numFmtId="233" fontId="209" fillId="0" borderId="0">
      <protection locked="0"/>
    </xf>
    <xf numFmtId="281" fontId="4" fillId="15" borderId="41" applyNumberFormat="0" applyProtection="0">
      <alignment horizontal="left" vertical="top" indent="1"/>
    </xf>
    <xf numFmtId="4" fontId="270" fillId="67" borderId="41" applyNumberFormat="0" applyProtection="0">
      <alignment horizontal="right" vertical="center"/>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 fillId="0" borderId="0"/>
    <xf numFmtId="0" fontId="4" fillId="0" borderId="0"/>
    <xf numFmtId="4" fontId="35" fillId="51" borderId="26" applyNumberFormat="0" applyProtection="0">
      <alignment horizontal="left" vertical="center" indent="1"/>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167" fillId="35" borderId="5" applyNumberFormat="0" applyAlignment="0" applyProtection="0"/>
    <xf numFmtId="4" fontId="66" fillId="0" borderId="66" applyNumberFormat="0" applyProtection="0">
      <alignment horizontal="right" vertical="center"/>
    </xf>
    <xf numFmtId="0" fontId="96" fillId="3" borderId="33" applyProtection="0">
      <alignment horizontal="centerContinuous"/>
      <protection locked="0"/>
    </xf>
    <xf numFmtId="0" fontId="3" fillId="0" borderId="0"/>
    <xf numFmtId="0" fontId="45" fillId="3" borderId="38" applyProtection="0">
      <alignment horizontal="center" wrapText="1"/>
      <protection locked="0"/>
    </xf>
    <xf numFmtId="281" fontId="49" fillId="15" borderId="41" applyNumberFormat="0" applyProtection="0">
      <alignment horizontal="left" vertical="top" indent="1"/>
    </xf>
    <xf numFmtId="281" fontId="31" fillId="20" borderId="5" applyNumberFormat="0" applyAlignment="0" applyProtection="0"/>
    <xf numFmtId="191" fontId="36" fillId="39" borderId="9">
      <alignment horizontal="right"/>
      <protection hidden="1"/>
    </xf>
    <xf numFmtId="0" fontId="45" fillId="3" borderId="38" applyProtection="0">
      <alignment horizontal="center" wrapText="1"/>
      <protection locked="0"/>
    </xf>
    <xf numFmtId="0" fontId="58" fillId="48" borderId="18">
      <alignment horizontal="center" vertical="center"/>
    </xf>
    <xf numFmtId="0" fontId="4" fillId="17" borderId="41" applyNumberFormat="0" applyProtection="0">
      <alignment horizontal="left" vertical="center" indent="1"/>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 fillId="13" borderId="17" applyNumberFormat="0" applyFont="0" applyAlignment="0" applyProtection="0"/>
    <xf numFmtId="0" fontId="167" fillId="35" borderId="5"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4" fontId="35" fillId="11" borderId="41" applyNumberFormat="0" applyProtection="0">
      <alignment horizontal="left" vertical="center" indent="1"/>
    </xf>
    <xf numFmtId="4" fontId="172" fillId="67" borderId="41" applyNumberFormat="0" applyProtection="0">
      <alignment vertical="center"/>
    </xf>
    <xf numFmtId="198" fontId="66" fillId="19" borderId="66" applyNumberFormat="0" applyProtection="0">
      <alignment horizontal="left" vertical="center" indent="1"/>
    </xf>
    <xf numFmtId="0" fontId="4" fillId="0" borderId="0"/>
    <xf numFmtId="0" fontId="96" fillId="3" borderId="33" applyProtection="0">
      <alignment horizontal="centerContinuous"/>
      <protection locked="0"/>
    </xf>
    <xf numFmtId="0" fontId="4" fillId="15" borderId="41" applyNumberFormat="0" applyProtection="0">
      <alignment horizontal="left" vertical="center" indent="1"/>
    </xf>
    <xf numFmtId="0" fontId="4" fillId="11" borderId="41" applyNumberFormat="0" applyProtection="0">
      <alignment horizontal="left" vertical="center" indent="1"/>
    </xf>
    <xf numFmtId="0" fontId="45" fillId="3" borderId="38" applyProtection="0">
      <alignment horizontal="center" wrapText="1"/>
      <protection locked="0"/>
    </xf>
    <xf numFmtId="0" fontId="45" fillId="3" borderId="38" applyProtection="0">
      <alignment horizontal="center" wrapText="1"/>
      <protection locked="0"/>
    </xf>
    <xf numFmtId="0" fontId="4" fillId="13" borderId="17" applyNumberFormat="0" applyFont="0" applyAlignment="0" applyProtection="0"/>
    <xf numFmtId="0" fontId="4" fillId="13" borderId="17" applyNumberFormat="0" applyFont="0" applyAlignment="0" applyProtection="0"/>
    <xf numFmtId="4" fontId="66" fillId="18" borderId="66" applyNumberFormat="0" applyProtection="0">
      <alignment horizontal="right" vertical="center"/>
    </xf>
    <xf numFmtId="0" fontId="45" fillId="3" borderId="38" applyProtection="0">
      <alignment horizontal="center" wrapText="1"/>
      <protection locked="0"/>
    </xf>
    <xf numFmtId="0" fontId="96" fillId="3" borderId="33" applyProtection="0">
      <alignment horizontal="centerContinuous"/>
      <protection locked="0"/>
    </xf>
    <xf numFmtId="281" fontId="45" fillId="3" borderId="38" applyProtection="0">
      <alignment horizontal="center" wrapText="1"/>
      <protection locked="0"/>
    </xf>
    <xf numFmtId="0" fontId="45" fillId="3" borderId="38" applyProtection="0">
      <alignment horizontal="center" wrapText="1"/>
      <protection locked="0"/>
    </xf>
    <xf numFmtId="0" fontId="4" fillId="61" borderId="41" applyNumberFormat="0" applyProtection="0">
      <alignment horizontal="left" vertical="center" indent="1"/>
    </xf>
    <xf numFmtId="0" fontId="96" fillId="3" borderId="33" applyProtection="0">
      <alignment horizontal="centerContinuous"/>
      <protection locked="0"/>
    </xf>
    <xf numFmtId="281" fontId="4" fillId="65" borderId="41" applyNumberFormat="0" applyProtection="0">
      <alignment horizontal="left" vertical="top" indent="1"/>
    </xf>
    <xf numFmtId="4" fontId="66" fillId="18" borderId="66" applyNumberFormat="0" applyProtection="0">
      <alignment horizontal="right" vertical="center"/>
    </xf>
    <xf numFmtId="0" fontId="54" fillId="3" borderId="14">
      <alignment horizontal="center" vertical="center"/>
    </xf>
    <xf numFmtId="0" fontId="96" fillId="3" borderId="33" applyProtection="0">
      <alignment horizontal="centerContinuous"/>
      <protection locked="0"/>
    </xf>
    <xf numFmtId="0" fontId="3" fillId="0" borderId="0"/>
    <xf numFmtId="0" fontId="25" fillId="80" borderId="0" applyNumberFormat="0" applyBorder="0" applyAlignment="0" applyProtection="0"/>
    <xf numFmtId="0" fontId="25" fillId="82" borderId="0" applyNumberFormat="0" applyBorder="0" applyAlignment="0" applyProtection="0"/>
    <xf numFmtId="0" fontId="25" fillId="103" borderId="0" applyNumberFormat="0" applyBorder="0" applyAlignment="0" applyProtection="0"/>
    <xf numFmtId="0" fontId="25" fillId="104" borderId="0" applyNumberFormat="0" applyBorder="0" applyAlignment="0" applyProtection="0"/>
    <xf numFmtId="281" fontId="49" fillId="34" borderId="66" applyNumberFormat="0" applyFont="0" applyAlignment="0" applyProtection="0"/>
    <xf numFmtId="0" fontId="89" fillId="3" borderId="14"/>
    <xf numFmtId="4" fontId="66" fillId="0" borderId="66" applyNumberFormat="0" applyProtection="0">
      <alignment horizontal="left" vertical="center" indent="1"/>
    </xf>
    <xf numFmtId="0" fontId="45" fillId="3" borderId="38" applyProtection="0">
      <alignment horizontal="center" wrapText="1"/>
      <protection locked="0"/>
    </xf>
    <xf numFmtId="0" fontId="25" fillId="103" borderId="0" applyNumberFormat="0" applyBorder="0" applyAlignment="0" applyProtection="0"/>
    <xf numFmtId="0" fontId="96" fillId="3" borderId="33" applyProtection="0">
      <alignment horizontal="centerContinuous"/>
      <protection locked="0"/>
    </xf>
    <xf numFmtId="0" fontId="96" fillId="3" borderId="33" applyProtection="0">
      <alignment horizontal="centerContinuous"/>
      <protection locked="0"/>
    </xf>
    <xf numFmtId="0" fontId="167" fillId="35" borderId="66" applyNumberFormat="0" applyAlignment="0" applyProtection="0"/>
    <xf numFmtId="0" fontId="45" fillId="3" borderId="38" applyProtection="0">
      <alignment horizontal="center" wrapText="1"/>
      <protection locked="0"/>
    </xf>
    <xf numFmtId="281" fontId="96" fillId="3" borderId="33" applyProtection="0">
      <alignment horizontal="centerContinuous"/>
      <protection locked="0"/>
    </xf>
    <xf numFmtId="4" fontId="66" fillId="60" borderId="66" applyNumberFormat="0" applyProtection="0">
      <alignment horizontal="left" vertical="center" indent="1"/>
    </xf>
    <xf numFmtId="0" fontId="96" fillId="3" borderId="33" applyProtection="0">
      <alignment horizontal="centerContinuous"/>
      <protection locked="0"/>
    </xf>
    <xf numFmtId="0" fontId="45" fillId="3" borderId="38" applyProtection="0">
      <alignment horizontal="center" wrapText="1"/>
      <protection locked="0"/>
    </xf>
    <xf numFmtId="4" fontId="66" fillId="57" borderId="66" applyNumberFormat="0" applyProtection="0">
      <alignment vertical="center"/>
    </xf>
    <xf numFmtId="4" fontId="266" fillId="67" borderId="41" applyNumberFormat="0" applyProtection="0">
      <alignment horizontal="right" vertical="center"/>
    </xf>
    <xf numFmtId="0" fontId="96" fillId="3" borderId="33" applyProtection="0">
      <alignment horizontal="centerContinuous"/>
      <protection locked="0"/>
    </xf>
    <xf numFmtId="4" fontId="100" fillId="57" borderId="41" applyNumberFormat="0" applyProtection="0">
      <alignment horizontal="left" vertical="center" indent="1"/>
    </xf>
    <xf numFmtId="0" fontId="4" fillId="15" borderId="41" applyNumberFormat="0" applyProtection="0">
      <alignment horizontal="left" vertical="center" indent="1"/>
    </xf>
    <xf numFmtId="0" fontId="4" fillId="17" borderId="41" applyNumberFormat="0" applyProtection="0">
      <alignment horizontal="left" vertical="center" indent="1"/>
    </xf>
    <xf numFmtId="0" fontId="96" fillId="3" borderId="33" applyProtection="0">
      <alignment horizontal="centerContinuous"/>
      <protection locked="0"/>
    </xf>
    <xf numFmtId="0" fontId="96" fillId="3" borderId="33" applyProtection="0">
      <alignment horizontal="centerContinuous"/>
      <protection locked="0"/>
    </xf>
    <xf numFmtId="4" fontId="172" fillId="67" borderId="41" applyNumberFormat="0" applyProtection="0">
      <alignment vertical="center"/>
    </xf>
    <xf numFmtId="281" fontId="4" fillId="34" borderId="17" applyNumberFormat="0" applyFont="0" applyAlignment="0" applyProtection="0"/>
    <xf numFmtId="0" fontId="96" fillId="3" borderId="33" applyProtection="0">
      <alignment horizontal="centerContinuous"/>
      <protection locked="0"/>
    </xf>
    <xf numFmtId="4" fontId="35" fillId="13" borderId="41" applyNumberFormat="0" applyProtection="0">
      <alignment vertical="center"/>
    </xf>
    <xf numFmtId="281" fontId="49" fillId="15" borderId="41" applyNumberFormat="0" applyProtection="0">
      <alignment horizontal="left" vertical="top" indent="1"/>
    </xf>
    <xf numFmtId="192" fontId="36" fillId="39" borderId="9">
      <alignment horizontal="right"/>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9" fillId="15" borderId="41" applyNumberFormat="0" applyProtection="0">
      <alignment horizontal="left" vertical="top" indent="1"/>
    </xf>
    <xf numFmtId="0" fontId="4" fillId="13" borderId="17" applyNumberFormat="0" applyFont="0" applyAlignment="0" applyProtection="0"/>
    <xf numFmtId="281" fontId="99" fillId="38" borderId="14">
      <alignment horizontal="center" vertical="center"/>
    </xf>
    <xf numFmtId="0" fontId="45" fillId="3" borderId="38" applyProtection="0">
      <alignment horizontal="center" wrapText="1"/>
      <protection locked="0"/>
    </xf>
    <xf numFmtId="0" fontId="96" fillId="3" borderId="33" applyProtection="0">
      <alignment horizontal="centerContinuous"/>
      <protection locked="0"/>
    </xf>
    <xf numFmtId="0" fontId="3" fillId="0" borderId="0"/>
    <xf numFmtId="0" fontId="96" fillId="3" borderId="33" applyProtection="0">
      <alignment horizontal="centerContinuous"/>
      <protection locked="0"/>
    </xf>
    <xf numFmtId="4" fontId="27" fillId="17" borderId="15" applyNumberFormat="0" applyProtection="0">
      <alignment horizontal="left" vertical="center" indent="1"/>
    </xf>
    <xf numFmtId="0" fontId="96" fillId="3" borderId="33" applyProtection="0">
      <alignment horizontal="centerContinuous"/>
      <protection locked="0"/>
    </xf>
    <xf numFmtId="0" fontId="45" fillId="3" borderId="38" applyProtection="0">
      <alignment horizontal="center" wrapText="1"/>
      <protection locked="0"/>
    </xf>
    <xf numFmtId="281" fontId="4" fillId="34" borderId="17" applyNumberFormat="0" applyFont="0" applyAlignment="0" applyProtection="0"/>
    <xf numFmtId="0" fontId="56" fillId="39" borderId="14">
      <alignment horizontal="center" vertical="center"/>
    </xf>
    <xf numFmtId="0" fontId="51" fillId="0" borderId="0"/>
    <xf numFmtId="0" fontId="49" fillId="2" borderId="0"/>
    <xf numFmtId="202" fontId="75" fillId="2" borderId="5">
      <alignment horizontal="right"/>
      <protection locked="0"/>
    </xf>
    <xf numFmtId="0" fontId="167" fillId="35" borderId="66" applyNumberFormat="0" applyAlignment="0" applyProtection="0"/>
    <xf numFmtId="0" fontId="4" fillId="0" borderId="0"/>
    <xf numFmtId="0" fontId="96" fillId="3" borderId="33" applyProtection="0">
      <alignment horizontal="centerContinuous"/>
      <protection locked="0"/>
    </xf>
    <xf numFmtId="0" fontId="4" fillId="67" borderId="41" applyNumberFormat="0" applyProtection="0">
      <alignment horizontal="left" vertical="center" indent="1"/>
    </xf>
    <xf numFmtId="0" fontId="4" fillId="13" borderId="17" applyNumberFormat="0" applyFont="0" applyAlignment="0" applyProtection="0"/>
    <xf numFmtId="0" fontId="96" fillId="3" borderId="33" applyProtection="0">
      <alignment horizontal="centerContinuous"/>
      <protection locked="0"/>
    </xf>
    <xf numFmtId="0" fontId="4" fillId="0" borderId="0"/>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3" fillId="0" borderId="0"/>
    <xf numFmtId="0" fontId="45" fillId="3" borderId="38" applyProtection="0">
      <alignment horizontal="center" wrapText="1"/>
      <protection locked="0"/>
    </xf>
    <xf numFmtId="0" fontId="45" fillId="3" borderId="38" applyProtection="0">
      <alignment horizontal="center" wrapText="1"/>
      <protection locked="0"/>
    </xf>
    <xf numFmtId="0" fontId="4" fillId="15" borderId="41" applyNumberFormat="0" applyProtection="0">
      <alignment horizontal="left" vertical="top" indent="1"/>
    </xf>
    <xf numFmtId="0" fontId="96" fillId="3" borderId="33" applyProtection="0">
      <alignment horizontal="centerContinuous"/>
      <protection locked="0"/>
    </xf>
    <xf numFmtId="0" fontId="35" fillId="13" borderId="41" applyNumberFormat="0" applyProtection="0">
      <alignment horizontal="left" vertical="top" indent="1"/>
    </xf>
    <xf numFmtId="4" fontId="262" fillId="19" borderId="41" applyNumberFormat="0" applyProtection="0">
      <alignment horizontal="left" vertical="center" indent="1"/>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281" fontId="4" fillId="15" borderId="41" applyNumberFormat="0" applyProtection="0">
      <alignment horizontal="left" vertical="top" indent="1"/>
    </xf>
    <xf numFmtId="281" fontId="49" fillId="17" borderId="41" applyNumberFormat="0" applyProtection="0">
      <alignment horizontal="left" vertical="top" indent="1"/>
    </xf>
    <xf numFmtId="281" fontId="132" fillId="113" borderId="26" applyNumberFormat="0" applyAlignment="0" applyProtection="0"/>
    <xf numFmtId="0" fontId="45" fillId="3" borderId="38" applyProtection="0">
      <alignment horizontal="center" wrapText="1"/>
      <protection locked="0"/>
    </xf>
    <xf numFmtId="4" fontId="172" fillId="60" borderId="41" applyNumberFormat="0" applyProtection="0">
      <alignment horizontal="left" vertical="center" indent="1"/>
    </xf>
    <xf numFmtId="0" fontId="45" fillId="3" borderId="38" applyProtection="0">
      <alignment horizontal="center" wrapText="1"/>
      <protection locked="0"/>
    </xf>
    <xf numFmtId="0" fontId="96" fillId="3" borderId="33" applyProtection="0">
      <alignment horizontal="centerContinuous"/>
      <protection locked="0"/>
    </xf>
    <xf numFmtId="281" fontId="259" fillId="113" borderId="66" applyNumberFormat="0" applyAlignment="0" applyProtection="0"/>
    <xf numFmtId="0" fontId="259" fillId="113" borderId="66" applyNumberFormat="0" applyAlignment="0" applyProtection="0"/>
    <xf numFmtId="198" fontId="259" fillId="113" borderId="66" applyNumberFormat="0" applyAlignment="0" applyProtection="0"/>
    <xf numFmtId="0" fontId="259" fillId="113" borderId="66" applyNumberFormat="0" applyAlignment="0" applyProtection="0"/>
    <xf numFmtId="281" fontId="49" fillId="2" borderId="0"/>
    <xf numFmtId="281" fontId="4" fillId="42" borderId="41" applyNumberFormat="0" applyProtection="0">
      <alignment horizontal="left" vertical="center" indent="1"/>
    </xf>
    <xf numFmtId="281" fontId="4" fillId="118" borderId="26" applyNumberFormat="0" applyProtection="0">
      <alignment horizontal="left" vertical="center" indent="1"/>
    </xf>
    <xf numFmtId="0" fontId="96" fillId="3" borderId="33" applyProtection="0">
      <alignment horizontal="centerContinuous"/>
      <protection locked="0"/>
    </xf>
    <xf numFmtId="281" fontId="99" fillId="38" borderId="14">
      <alignment horizontal="center" vertical="center"/>
    </xf>
    <xf numFmtId="0" fontId="96" fillId="3" borderId="33" applyProtection="0">
      <alignment horizontal="centerContinuous"/>
      <protection locked="0"/>
    </xf>
    <xf numFmtId="4" fontId="66" fillId="11" borderId="66" applyNumberFormat="0" applyProtection="0">
      <alignment horizontal="right" vertical="center"/>
    </xf>
    <xf numFmtId="281" fontId="167" fillId="35" borderId="66" applyNumberFormat="0" applyAlignment="0" applyProtection="0"/>
    <xf numFmtId="281" fontId="167" fillId="35" borderId="66" applyNumberFormat="0" applyAlignment="0" applyProtection="0"/>
    <xf numFmtId="0" fontId="167" fillId="35" borderId="66" applyNumberFormat="0" applyAlignment="0" applyProtection="0"/>
    <xf numFmtId="281" fontId="167" fillId="35" borderId="5"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167" fillId="35" borderId="66" applyNumberFormat="0" applyAlignment="0" applyProtection="0"/>
    <xf numFmtId="4" fontId="172" fillId="119" borderId="41" applyNumberFormat="0" applyProtection="0">
      <alignment horizontal="right" vertical="center"/>
    </xf>
    <xf numFmtId="0" fontId="45" fillId="3" borderId="38" applyProtection="0">
      <alignment horizontal="center" wrapText="1"/>
      <protection locked="0"/>
    </xf>
    <xf numFmtId="281" fontId="167" fillId="35" borderId="5" applyNumberFormat="0" applyAlignment="0" applyProtection="0"/>
    <xf numFmtId="0" fontId="167" fillId="35" borderId="66"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198" fontId="96" fillId="3" borderId="33" applyProtection="0">
      <alignment horizontal="centerContinuous"/>
      <protection locked="0"/>
    </xf>
    <xf numFmtId="0" fontId="96" fillId="3" borderId="33" applyProtection="0">
      <alignment horizontal="centerContinuous"/>
      <protection locked="0"/>
    </xf>
    <xf numFmtId="281" fontId="45" fillId="3" borderId="38" applyProtection="0">
      <alignment horizontal="center" wrapText="1"/>
      <protection locked="0"/>
    </xf>
    <xf numFmtId="281" fontId="49" fillId="2" borderId="0"/>
    <xf numFmtId="4" fontId="66" fillId="56" borderId="66" applyNumberFormat="0" applyProtection="0">
      <alignment horizontal="right" vertical="center"/>
    </xf>
    <xf numFmtId="0" fontId="78" fillId="3" borderId="14"/>
    <xf numFmtId="281" fontId="167" fillId="35" borderId="5" applyNumberFormat="0" applyAlignment="0" applyProtection="0"/>
    <xf numFmtId="281" fontId="167" fillId="35" borderId="5" applyNumberFormat="0" applyAlignment="0" applyProtection="0"/>
    <xf numFmtId="4" fontId="260" fillId="60" borderId="66" applyNumberFormat="0" applyProtection="0">
      <alignment vertical="center"/>
    </xf>
    <xf numFmtId="281"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281" fontId="66" fillId="54" borderId="66" applyNumberFormat="0" applyProtection="0">
      <alignment horizontal="left" vertical="center" indent="1"/>
    </xf>
    <xf numFmtId="281" fontId="100" fillId="60" borderId="41" applyNumberFormat="0" applyProtection="0">
      <alignment horizontal="left" vertical="top" indent="1"/>
    </xf>
    <xf numFmtId="0" fontId="45" fillId="3" borderId="38" applyProtection="0">
      <alignment horizontal="center" wrapText="1"/>
      <protection locked="0"/>
    </xf>
    <xf numFmtId="0" fontId="53" fillId="0" borderId="58" applyNumberFormat="0" applyFill="0" applyAlignment="0" applyProtection="0"/>
    <xf numFmtId="4" fontId="35" fillId="42" borderId="41" applyNumberFormat="0" applyProtection="0">
      <alignment horizontal="right" vertical="center"/>
    </xf>
    <xf numFmtId="4" fontId="102" fillId="66" borderId="41" applyNumberFormat="0" applyProtection="0">
      <alignment horizontal="left" vertical="center" indent="1"/>
    </xf>
    <xf numFmtId="0" fontId="49" fillId="2" borderId="0"/>
    <xf numFmtId="281" fontId="49" fillId="17" borderId="41" applyNumberFormat="0" applyProtection="0">
      <alignment horizontal="left" vertical="top" indent="1"/>
    </xf>
    <xf numFmtId="4" fontId="66" fillId="11" borderId="15" applyNumberFormat="0" applyProtection="0">
      <alignment horizontal="left" vertical="center" indent="1"/>
    </xf>
    <xf numFmtId="0" fontId="167" fillId="35" borderId="5" applyNumberFormat="0" applyAlignment="0" applyProtection="0"/>
    <xf numFmtId="0" fontId="45" fillId="3" borderId="38" applyProtection="0">
      <alignment horizontal="center" wrapText="1"/>
      <protection locked="0"/>
    </xf>
    <xf numFmtId="281" fontId="167" fillId="35" borderId="66" applyNumberFormat="0" applyAlignment="0" applyProtection="0"/>
    <xf numFmtId="0" fontId="96" fillId="3" borderId="33" applyProtection="0">
      <alignment horizontal="centerContinuous"/>
      <protection locked="0"/>
    </xf>
    <xf numFmtId="0" fontId="96" fillId="3" borderId="33" applyProtection="0">
      <alignment horizontal="centerContinuous"/>
      <protection locked="0"/>
    </xf>
    <xf numFmtId="0" fontId="4" fillId="0" borderId="0"/>
    <xf numFmtId="192" fontId="36" fillId="39" borderId="9">
      <alignment horizontal="right"/>
    </xf>
    <xf numFmtId="0" fontId="145" fillId="0" borderId="0"/>
    <xf numFmtId="281" fontId="4" fillId="13" borderId="17" applyNumberFormat="0" applyFont="0" applyAlignment="0" applyProtection="0"/>
    <xf numFmtId="0" fontId="49" fillId="2" borderId="0"/>
    <xf numFmtId="0" fontId="49" fillId="2" borderId="0"/>
    <xf numFmtId="281" fontId="4" fillId="67" borderId="41" applyNumberFormat="0" applyProtection="0">
      <alignment horizontal="left" vertical="center" indent="1"/>
    </xf>
    <xf numFmtId="0" fontId="96" fillId="3" borderId="33" applyProtection="0">
      <alignment horizontal="centerContinuous"/>
      <protection locked="0"/>
    </xf>
    <xf numFmtId="0" fontId="49" fillId="2" borderId="0"/>
    <xf numFmtId="281" fontId="167" fillId="35" borderId="5" applyNumberFormat="0" applyAlignment="0" applyProtection="0"/>
    <xf numFmtId="0" fontId="96" fillId="3" borderId="33" applyProtection="0">
      <alignment horizontal="centerContinuous"/>
      <protection locked="0"/>
    </xf>
    <xf numFmtId="4" fontId="102" fillId="66" borderId="64" applyNumberFormat="0" applyProtection="0">
      <alignment horizontal="left" vertical="center" indent="1"/>
    </xf>
    <xf numFmtId="281" fontId="4" fillId="66" borderId="41" applyNumberFormat="0" applyProtection="0">
      <alignment horizontal="left" vertical="center" indent="1"/>
    </xf>
    <xf numFmtId="0" fontId="4" fillId="15" borderId="41" applyNumberFormat="0" applyProtection="0">
      <alignment horizontal="left" vertical="center" indent="1"/>
    </xf>
    <xf numFmtId="4" fontId="172" fillId="122" borderId="41" applyNumberFormat="0" applyProtection="0">
      <alignment horizontal="right" vertical="center"/>
    </xf>
    <xf numFmtId="4" fontId="172" fillId="53" borderId="41" applyNumberFormat="0" applyProtection="0">
      <alignment horizontal="right" vertical="center"/>
    </xf>
    <xf numFmtId="0" fontId="45" fillId="3" borderId="38" applyProtection="0">
      <alignment horizontal="center" wrapText="1"/>
      <protection locked="0"/>
    </xf>
    <xf numFmtId="198" fontId="96" fillId="3" borderId="33" applyProtection="0">
      <alignment horizontal="centerContinuous"/>
      <protection locked="0"/>
    </xf>
    <xf numFmtId="0" fontId="4" fillId="13" borderId="17" applyNumberFormat="0" applyFont="0" applyAlignment="0" applyProtection="0"/>
    <xf numFmtId="0" fontId="167" fillId="35" borderId="5" applyNumberFormat="0" applyAlignment="0" applyProtection="0"/>
    <xf numFmtId="281" fontId="96" fillId="3" borderId="33" applyProtection="0">
      <alignment horizontal="centerContinuous"/>
      <protection locked="0"/>
    </xf>
    <xf numFmtId="0" fontId="96" fillId="3" borderId="33" applyProtection="0">
      <alignment horizontal="centerContinuous"/>
      <protection locked="0"/>
    </xf>
    <xf numFmtId="4" fontId="172" fillId="66" borderId="41" applyNumberFormat="0" applyProtection="0">
      <alignment horizontal="right" vertical="center"/>
    </xf>
    <xf numFmtId="0" fontId="49" fillId="34" borderId="66" applyNumberFormat="0" applyFont="0" applyAlignment="0" applyProtection="0"/>
    <xf numFmtId="0" fontId="3" fillId="0" borderId="0"/>
    <xf numFmtId="0" fontId="163" fillId="73" borderId="5" applyNumberFormat="0" applyAlignment="0" applyProtection="0"/>
    <xf numFmtId="0" fontId="259" fillId="113" borderId="66" applyNumberFormat="0" applyAlignment="0" applyProtection="0"/>
    <xf numFmtId="281" fontId="45" fillId="3" borderId="38" applyProtection="0">
      <alignment horizontal="center" wrapText="1"/>
      <protection locked="0"/>
    </xf>
    <xf numFmtId="281" fontId="96" fillId="3" borderId="33" applyProtection="0">
      <alignment horizontal="centerContinuous"/>
      <protection locked="0"/>
    </xf>
    <xf numFmtId="281" fontId="54" fillId="3" borderId="14">
      <alignment horizontal="center" vertical="center"/>
    </xf>
    <xf numFmtId="0" fontId="45" fillId="3" borderId="38" applyProtection="0">
      <alignment horizontal="center" wrapText="1"/>
      <protection locked="0"/>
    </xf>
    <xf numFmtId="281" fontId="4" fillId="11" borderId="41" applyNumberFormat="0" applyProtection="0">
      <alignment horizontal="left" vertical="top" indent="1"/>
    </xf>
    <xf numFmtId="0" fontId="259" fillId="113" borderId="66" applyNumberFormat="0" applyAlignment="0" applyProtection="0"/>
    <xf numFmtId="4" fontId="35" fillId="90" borderId="26" applyNumberFormat="0" applyProtection="0">
      <alignment horizontal="left" vertical="center" indent="1"/>
    </xf>
    <xf numFmtId="0" fontId="20" fillId="0" borderId="0"/>
    <xf numFmtId="281"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4" fontId="66" fillId="56" borderId="66" applyNumberFormat="0" applyProtection="0">
      <alignment horizontal="right" vertical="center"/>
    </xf>
    <xf numFmtId="4" fontId="260" fillId="2" borderId="66" applyNumberFormat="0" applyProtection="0">
      <alignment horizontal="right" vertical="center"/>
    </xf>
    <xf numFmtId="281" fontId="49" fillId="34" borderId="66" applyNumberFormat="0" applyFont="0" applyAlignment="0" applyProtection="0"/>
    <xf numFmtId="0" fontId="45" fillId="3" borderId="38" applyProtection="0">
      <alignment horizontal="center" wrapText="1"/>
      <protection locked="0"/>
    </xf>
    <xf numFmtId="4" fontId="260" fillId="2" borderId="66" applyNumberFormat="0" applyProtection="0">
      <alignment horizontal="right" vertical="center"/>
    </xf>
    <xf numFmtId="0" fontId="20" fillId="0" borderId="0"/>
    <xf numFmtId="281" fontId="49" fillId="11" borderId="41" applyNumberFormat="0" applyProtection="0">
      <alignment horizontal="left" vertical="top" indent="1"/>
    </xf>
    <xf numFmtId="4" fontId="66" fillId="11" borderId="15" applyNumberFormat="0" applyProtection="0">
      <alignment horizontal="left" vertical="center" indent="1"/>
    </xf>
    <xf numFmtId="4" fontId="66" fillId="60" borderId="66" applyNumberFormat="0" applyProtection="0">
      <alignment horizontal="left" vertical="center" indent="1"/>
    </xf>
    <xf numFmtId="0" fontId="45" fillId="3" borderId="38" applyProtection="0">
      <alignment horizontal="center" wrapText="1"/>
      <protection locked="0"/>
    </xf>
    <xf numFmtId="0" fontId="4" fillId="13" borderId="17" applyNumberFormat="0" applyFont="0" applyAlignment="0" applyProtection="0"/>
    <xf numFmtId="0" fontId="167" fillId="35" borderId="5" applyNumberFormat="0" applyAlignment="0" applyProtection="0"/>
    <xf numFmtId="198"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4" fontId="66" fillId="55" borderId="66" applyNumberFormat="0" applyProtection="0">
      <alignment horizontal="right" vertical="center"/>
    </xf>
    <xf numFmtId="0" fontId="4" fillId="13" borderId="17" applyNumberFormat="0" applyFont="0" applyAlignment="0" applyProtection="0"/>
    <xf numFmtId="4" fontId="66" fillId="16" borderId="66" applyNumberFormat="0" applyProtection="0">
      <alignment horizontal="right" vertical="center"/>
    </xf>
    <xf numFmtId="4" fontId="104" fillId="60" borderId="26" applyNumberFormat="0" applyProtection="0">
      <alignment vertical="center"/>
    </xf>
    <xf numFmtId="281" fontId="167" fillId="35" borderId="5" applyNumberFormat="0" applyAlignment="0" applyProtection="0"/>
    <xf numFmtId="0" fontId="96" fillId="3" borderId="33" applyProtection="0">
      <alignment horizontal="centerContinuous"/>
      <protection locked="0"/>
    </xf>
    <xf numFmtId="0" fontId="96" fillId="3" borderId="33" applyProtection="0">
      <alignment horizontal="centerContinuous"/>
      <protection locked="0"/>
    </xf>
    <xf numFmtId="281" fontId="259" fillId="113" borderId="66" applyNumberFormat="0" applyAlignment="0" applyProtection="0"/>
    <xf numFmtId="0" fontId="259" fillId="113" borderId="66" applyNumberFormat="0" applyAlignment="0" applyProtection="0"/>
    <xf numFmtId="0" fontId="259" fillId="113" borderId="66" applyNumberFormat="0" applyAlignment="0" applyProtection="0"/>
    <xf numFmtId="4" fontId="172" fillId="67" borderId="41" applyNumberFormat="0" applyProtection="0">
      <alignment horizontal="right" vertical="center"/>
    </xf>
    <xf numFmtId="0" fontId="96" fillId="3" borderId="33" applyProtection="0">
      <alignment horizontal="centerContinuous"/>
      <protection locked="0"/>
    </xf>
    <xf numFmtId="0" fontId="216" fillId="0" borderId="15"/>
    <xf numFmtId="0" fontId="53" fillId="0" borderId="58" applyNumberFormat="0" applyFill="0" applyAlignment="0" applyProtection="0"/>
    <xf numFmtId="198" fontId="49" fillId="17" borderId="41" applyNumberFormat="0" applyProtection="0">
      <alignment horizontal="left" vertical="top" indent="1"/>
    </xf>
    <xf numFmtId="0" fontId="49" fillId="2" borderId="0"/>
    <xf numFmtId="0" fontId="49" fillId="11" borderId="41" applyNumberFormat="0" applyProtection="0">
      <alignment horizontal="left" vertical="top" indent="1"/>
    </xf>
    <xf numFmtId="0" fontId="132" fillId="113" borderId="26" applyNumberFormat="0" applyAlignment="0" applyProtection="0"/>
    <xf numFmtId="281" fontId="49" fillId="2" borderId="0"/>
    <xf numFmtId="0" fontId="167" fillId="35" borderId="66" applyNumberFormat="0" applyAlignment="0" applyProtection="0"/>
    <xf numFmtId="281" fontId="54" fillId="3" borderId="14">
      <alignment horizontal="center" vertical="center"/>
    </xf>
    <xf numFmtId="4" fontId="66" fillId="11" borderId="15" applyNumberFormat="0" applyProtection="0">
      <alignment horizontal="left" vertical="center" indent="1"/>
    </xf>
    <xf numFmtId="4" fontId="260" fillId="2" borderId="66" applyNumberFormat="0" applyProtection="0">
      <alignment horizontal="right" vertical="center"/>
    </xf>
    <xf numFmtId="4" fontId="262" fillId="19" borderId="41" applyNumberFormat="0" applyProtection="0">
      <alignment horizontal="left" vertical="center" indent="1"/>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 fillId="0" borderId="0"/>
    <xf numFmtId="0" fontId="51" fillId="0" borderId="0"/>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 fillId="0" borderId="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25" fillId="104" borderId="0" applyNumberFormat="0" applyBorder="0" applyAlignment="0" applyProtection="0"/>
    <xf numFmtId="281" fontId="49" fillId="34" borderId="66" applyNumberFormat="0" applyFont="0" applyAlignment="0" applyProtection="0"/>
    <xf numFmtId="0" fontId="56" fillId="39" borderId="14">
      <alignment horizontal="center" vertical="center"/>
    </xf>
    <xf numFmtId="4" fontId="35" fillId="11" borderId="41" applyNumberFormat="0" applyProtection="0">
      <alignment horizontal="left" vertical="center" indent="1"/>
    </xf>
    <xf numFmtId="0" fontId="4" fillId="0" borderId="0"/>
    <xf numFmtId="281" fontId="21" fillId="13" borderId="17" applyNumberFormat="0" applyFont="0" applyAlignment="0" applyProtection="0"/>
    <xf numFmtId="281" fontId="167" fillId="35" borderId="66" applyNumberFormat="0" applyAlignment="0" applyProtection="0"/>
    <xf numFmtId="281" fontId="261" fillId="57" borderId="41" applyNumberFormat="0" applyProtection="0">
      <alignment horizontal="left" vertical="top" indent="1"/>
    </xf>
    <xf numFmtId="281" fontId="132" fillId="73" borderId="26"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 fillId="0" borderId="0"/>
    <xf numFmtId="0" fontId="66" fillId="54" borderId="66" applyNumberFormat="0" applyProtection="0">
      <alignment horizontal="left" vertical="center" indent="1"/>
    </xf>
    <xf numFmtId="4" fontId="66" fillId="0" borderId="66" applyNumberFormat="0" applyProtection="0">
      <alignment horizontal="left" vertical="center" indent="1"/>
    </xf>
    <xf numFmtId="4" fontId="66" fillId="56" borderId="66" applyNumberFormat="0" applyProtection="0">
      <alignment horizontal="right" vertical="center"/>
    </xf>
    <xf numFmtId="4" fontId="35" fillId="13" borderId="41" applyNumberFormat="0" applyProtection="0">
      <alignment horizontal="left" vertical="center" indent="1"/>
    </xf>
    <xf numFmtId="4" fontId="104" fillId="51" borderId="26" applyNumberFormat="0" applyProtection="0">
      <alignment vertical="center"/>
    </xf>
    <xf numFmtId="0" fontId="4" fillId="61" borderId="41" applyNumberFormat="0" applyProtection="0">
      <alignment horizontal="left" vertical="top" indent="1"/>
    </xf>
    <xf numFmtId="0" fontId="4" fillId="0" borderId="0"/>
    <xf numFmtId="281" fontId="4" fillId="66" borderId="41" applyNumberFormat="0" applyProtection="0">
      <alignment horizontal="left" vertical="center" indent="1"/>
    </xf>
    <xf numFmtId="0" fontId="49" fillId="11" borderId="41" applyNumberFormat="0" applyProtection="0">
      <alignment horizontal="left" vertical="top" indent="1"/>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167" fillId="35" borderId="66" applyNumberFormat="0" applyAlignment="0" applyProtection="0"/>
    <xf numFmtId="281" fontId="4" fillId="13" borderId="17" applyNumberFormat="0" applyFont="0" applyAlignment="0" applyProtection="0"/>
    <xf numFmtId="0" fontId="49" fillId="2" borderId="0"/>
    <xf numFmtId="0" fontId="31" fillId="20" borderId="5" applyNumberFormat="0" applyAlignment="0" applyProtection="0"/>
    <xf numFmtId="281" fontId="350" fillId="0" borderId="0"/>
    <xf numFmtId="0" fontId="96" fillId="3" borderId="33" applyProtection="0">
      <alignment horizontal="centerContinuous"/>
      <protection locked="0"/>
    </xf>
    <xf numFmtId="4" fontId="66" fillId="0" borderId="66" applyNumberFormat="0" applyProtection="0">
      <alignment horizontal="left" vertical="center" indent="1"/>
    </xf>
    <xf numFmtId="4" fontId="66" fillId="60" borderId="66" applyNumberFormat="0" applyProtection="0">
      <alignment horizontal="left" vertical="center" indent="1"/>
    </xf>
    <xf numFmtId="0" fontId="4" fillId="0" borderId="0"/>
    <xf numFmtId="281" fontId="4" fillId="13" borderId="17" applyNumberFormat="0" applyFont="0" applyAlignment="0" applyProtection="0"/>
    <xf numFmtId="0" fontId="49" fillId="2" borderId="0"/>
    <xf numFmtId="0" fontId="167" fillId="35" borderId="66"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198" fontId="4" fillId="0" borderId="0"/>
    <xf numFmtId="0" fontId="4" fillId="0" borderId="0"/>
    <xf numFmtId="0" fontId="167" fillId="35" borderId="66" applyNumberFormat="0" applyAlignment="0" applyProtection="0"/>
    <xf numFmtId="14" fontId="174" fillId="50" borderId="60">
      <alignment horizontal="center" vertical="center" wrapText="1"/>
    </xf>
    <xf numFmtId="4" fontId="66" fillId="64" borderId="15" applyNumberFormat="0" applyProtection="0">
      <alignment horizontal="left" vertical="center" indent="1"/>
    </xf>
    <xf numFmtId="4" fontId="35" fillId="116" borderId="26" applyNumberFormat="0" applyProtection="0">
      <alignment horizontal="right" vertical="center"/>
    </xf>
    <xf numFmtId="191" fontId="36" fillId="39" borderId="9">
      <alignment horizontal="right"/>
      <protection hidden="1"/>
    </xf>
    <xf numFmtId="0" fontId="66" fillId="54" borderId="66" applyNumberFormat="0" applyProtection="0">
      <alignment horizontal="left" vertical="center" indent="1"/>
    </xf>
    <xf numFmtId="281" fontId="96" fillId="3" borderId="33" applyProtection="0">
      <alignment horizontal="centerContinuous"/>
      <protection locked="0"/>
    </xf>
    <xf numFmtId="0" fontId="49" fillId="2" borderId="0"/>
    <xf numFmtId="281" fontId="167" fillId="35" borderId="5" applyNumberFormat="0" applyAlignment="0" applyProtection="0"/>
    <xf numFmtId="0" fontId="49" fillId="2" borderId="0"/>
    <xf numFmtId="0" fontId="49" fillId="2" borderId="0"/>
    <xf numFmtId="0" fontId="350" fillId="0" borderId="0"/>
    <xf numFmtId="0" fontId="31" fillId="20" borderId="5" applyNumberFormat="0" applyAlignment="0" applyProtection="0"/>
    <xf numFmtId="0" fontId="167" fillId="35" borderId="66" applyNumberFormat="0" applyAlignment="0" applyProtection="0"/>
    <xf numFmtId="0" fontId="49" fillId="2" borderId="0"/>
    <xf numFmtId="0" fontId="145" fillId="0" borderId="0"/>
    <xf numFmtId="0" fontId="3" fillId="0" borderId="0"/>
    <xf numFmtId="0" fontId="49" fillId="42" borderId="41" applyNumberFormat="0" applyProtection="0">
      <alignment horizontal="left" vertical="top" indent="1"/>
    </xf>
    <xf numFmtId="281"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281" fontId="45" fillId="3" borderId="38" applyProtection="0">
      <alignment horizontal="center" wrapText="1"/>
      <protection locked="0"/>
    </xf>
    <xf numFmtId="0" fontId="96" fillId="3" borderId="33" applyProtection="0">
      <alignment horizontal="centerContinuous"/>
      <protection locked="0"/>
    </xf>
    <xf numFmtId="198" fontId="78" fillId="3" borderId="31"/>
    <xf numFmtId="281" fontId="78" fillId="3" borderId="32"/>
    <xf numFmtId="0" fontId="66" fillId="19" borderId="66" applyNumberFormat="0" applyProtection="0">
      <alignment horizontal="left" vertical="center" indent="1"/>
    </xf>
    <xf numFmtId="0" fontId="4" fillId="17" borderId="41" applyNumberFormat="0" applyProtection="0">
      <alignment horizontal="left" vertical="center" indent="1"/>
    </xf>
    <xf numFmtId="281" fontId="311" fillId="20" borderId="5" applyNumberFormat="0" applyAlignment="0" applyProtection="0"/>
    <xf numFmtId="281" fontId="31" fillId="20" borderId="5" applyNumberFormat="0" applyAlignment="0" applyProtection="0"/>
    <xf numFmtId="0" fontId="45" fillId="3" borderId="38" applyProtection="0">
      <alignment horizontal="center" wrapText="1"/>
      <protection locked="0"/>
    </xf>
    <xf numFmtId="4" fontId="66" fillId="11" borderId="15" applyNumberFormat="0" applyProtection="0">
      <alignment horizontal="left" vertical="center" indent="1"/>
    </xf>
    <xf numFmtId="0" fontId="261" fillId="57" borderId="41" applyNumberFormat="0" applyProtection="0">
      <alignment horizontal="left" vertical="top" indent="1"/>
    </xf>
    <xf numFmtId="198" fontId="55" fillId="38" borderId="14">
      <alignment horizontal="center"/>
    </xf>
    <xf numFmtId="281" fontId="54" fillId="3" borderId="14">
      <alignment horizontal="center" vertical="center"/>
    </xf>
    <xf numFmtId="0" fontId="45" fillId="3" borderId="14">
      <alignment horizontal="center" vertical="center"/>
    </xf>
    <xf numFmtId="0" fontId="51" fillId="0" borderId="0"/>
    <xf numFmtId="0" fontId="4" fillId="0" borderId="0"/>
    <xf numFmtId="0" fontId="4" fillId="0" borderId="0"/>
    <xf numFmtId="198" fontId="86" fillId="2" borderId="5">
      <alignment horizontal="center" vertical="center"/>
      <protection locked="0"/>
    </xf>
    <xf numFmtId="0" fontId="167" fillId="35" borderId="5" applyNumberFormat="0" applyAlignment="0" applyProtection="0"/>
    <xf numFmtId="0" fontId="96" fillId="3" borderId="33" applyProtection="0">
      <alignment horizontal="centerContinuous"/>
      <protection locked="0"/>
    </xf>
    <xf numFmtId="0" fontId="4" fillId="67" borderId="41" applyNumberFormat="0" applyProtection="0">
      <alignment horizontal="left" vertical="top" indent="1"/>
    </xf>
    <xf numFmtId="14" fontId="174" fillId="50" borderId="60">
      <alignment horizontal="center" vertical="center" wrapText="1"/>
    </xf>
    <xf numFmtId="0" fontId="4" fillId="11" borderId="41" applyNumberFormat="0" applyProtection="0">
      <alignment horizontal="left" vertical="top" indent="1"/>
    </xf>
    <xf numFmtId="4" fontId="35" fillId="56" borderId="41" applyNumberFormat="0" applyProtection="0">
      <alignment horizontal="right" vertical="center"/>
    </xf>
    <xf numFmtId="0" fontId="96" fillId="3" borderId="33" applyProtection="0">
      <alignment horizontal="centerContinuous"/>
      <protection locked="0"/>
    </xf>
    <xf numFmtId="0" fontId="96" fillId="3" borderId="33" applyProtection="0">
      <alignment horizontal="centerContinuous"/>
      <protection locked="0"/>
    </xf>
    <xf numFmtId="281" fontId="49" fillId="34" borderId="66" applyNumberFormat="0" applyFont="0" applyAlignment="0" applyProtection="0"/>
    <xf numFmtId="0" fontId="96" fillId="3" borderId="33" applyProtection="0">
      <alignment horizontal="centerContinuous"/>
      <protection locked="0"/>
    </xf>
    <xf numFmtId="0" fontId="96" fillId="3" borderId="33" applyProtection="0">
      <alignment horizontal="centerContinuous"/>
      <protection locked="0"/>
    </xf>
    <xf numFmtId="281" fontId="54" fillId="3" borderId="14">
      <alignment horizontal="center" vertical="center"/>
    </xf>
    <xf numFmtId="281" fontId="49" fillId="34" borderId="66" applyNumberFormat="0" applyFont="0" applyAlignment="0" applyProtection="0"/>
    <xf numFmtId="0" fontId="25" fillId="105" borderId="0" applyNumberFormat="0" applyBorder="0" applyAlignment="0" applyProtection="0"/>
    <xf numFmtId="0" fontId="54" fillId="3" borderId="14">
      <alignment horizontal="center" vertical="center"/>
    </xf>
    <xf numFmtId="0" fontId="45" fillId="3" borderId="38" applyProtection="0">
      <alignment horizontal="center" wrapText="1"/>
      <protection locked="0"/>
    </xf>
    <xf numFmtId="4" fontId="66" fillId="63" borderId="66" applyNumberFormat="0" applyProtection="0">
      <alignment horizontal="right" vertical="center"/>
    </xf>
    <xf numFmtId="281" fontId="4" fillId="13" borderId="17" applyNumberFormat="0" applyFont="0" applyAlignment="0" applyProtection="0"/>
    <xf numFmtId="281" fontId="49" fillId="11" borderId="41" applyNumberFormat="0" applyProtection="0">
      <alignment horizontal="left" vertical="top" indent="1"/>
    </xf>
    <xf numFmtId="198" fontId="132" fillId="113" borderId="26" applyNumberFormat="0" applyAlignment="0" applyProtection="0"/>
    <xf numFmtId="0" fontId="96" fillId="3" borderId="33" applyProtection="0">
      <alignment horizontal="centerContinuous"/>
      <protection locked="0"/>
    </xf>
    <xf numFmtId="0" fontId="96" fillId="3" borderId="33" applyProtection="0">
      <alignment horizontal="centerContinuous"/>
      <protection locked="0"/>
    </xf>
    <xf numFmtId="0" fontId="49" fillId="34" borderId="66"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0" fontId="49" fillId="34" borderId="66"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4" fontId="66" fillId="63" borderId="66" applyNumberFormat="0" applyProtection="0">
      <alignment horizontal="right" vertical="center"/>
    </xf>
    <xf numFmtId="4" fontId="66" fillId="63" borderId="66" applyNumberFormat="0" applyProtection="0">
      <alignment horizontal="right" vertical="center"/>
    </xf>
    <xf numFmtId="4" fontId="66" fillId="0" borderId="66" applyNumberFormat="0" applyProtection="0">
      <alignment horizontal="left" vertical="center" indent="1"/>
    </xf>
    <xf numFmtId="0" fontId="25" fillId="106" borderId="0" applyNumberFormat="0" applyBorder="0" applyAlignment="0" applyProtection="0"/>
    <xf numFmtId="0" fontId="66" fillId="54" borderId="66" applyNumberFormat="0" applyProtection="0">
      <alignment horizontal="left" vertical="center" indent="1"/>
    </xf>
    <xf numFmtId="0" fontId="4" fillId="15" borderId="41" applyNumberFormat="0" applyProtection="0">
      <alignment horizontal="left" vertical="top" indent="1"/>
    </xf>
    <xf numFmtId="281" fontId="4" fillId="15" borderId="41" applyNumberFormat="0" applyProtection="0">
      <alignment horizontal="left" vertical="top" indent="1"/>
    </xf>
    <xf numFmtId="281" fontId="66" fillId="15" borderId="66" applyNumberFormat="0" applyProtection="0">
      <alignment horizontal="left" vertical="center" indent="1"/>
    </xf>
    <xf numFmtId="0" fontId="45" fillId="3" borderId="38" applyProtection="0">
      <alignment horizontal="center" wrapText="1"/>
      <protection locked="0"/>
    </xf>
    <xf numFmtId="0" fontId="45" fillId="3" borderId="38" applyProtection="0">
      <alignment horizontal="center" wrapText="1"/>
      <protection locked="0"/>
    </xf>
    <xf numFmtId="198" fontId="4" fillId="61" borderId="41" applyNumberFormat="0" applyProtection="0">
      <alignment horizontal="left" vertical="top" indent="1"/>
    </xf>
    <xf numFmtId="0" fontId="49" fillId="11" borderId="41" applyNumberFormat="0" applyProtection="0">
      <alignment horizontal="left" vertical="top" indent="1"/>
    </xf>
    <xf numFmtId="0" fontId="45" fillId="3" borderId="38" applyProtection="0">
      <alignment horizontal="center" wrapText="1"/>
      <protection locked="0"/>
    </xf>
    <xf numFmtId="0" fontId="25" fillId="80" borderId="0" applyNumberFormat="0" applyBorder="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281" fontId="49" fillId="42" borderId="41" applyNumberFormat="0" applyProtection="0">
      <alignment horizontal="left" vertical="top" indent="1"/>
    </xf>
    <xf numFmtId="281" fontId="49" fillId="42" borderId="41" applyNumberFormat="0" applyProtection="0">
      <alignment horizontal="left" vertical="top" indent="1"/>
    </xf>
    <xf numFmtId="4" fontId="66" fillId="33" borderId="66" applyNumberFormat="0" applyProtection="0">
      <alignment horizontal="left" vertical="center" indent="1"/>
    </xf>
    <xf numFmtId="281" fontId="35" fillId="61" borderId="41" applyNumberFormat="0" applyProtection="0">
      <alignment horizontal="left" vertical="top" indent="1"/>
    </xf>
    <xf numFmtId="4" fontId="263" fillId="68" borderId="15" applyNumberFormat="0" applyProtection="0">
      <alignment horizontal="left" vertical="center" indent="1"/>
    </xf>
    <xf numFmtId="4" fontId="263" fillId="68" borderId="15" applyNumberFormat="0" applyProtection="0">
      <alignment horizontal="left" vertical="center" indent="1"/>
    </xf>
    <xf numFmtId="281" fontId="167" fillId="35" borderId="5" applyNumberFormat="0" applyAlignment="0" applyProtection="0"/>
    <xf numFmtId="281" fontId="167" fillId="35" borderId="5" applyNumberFormat="0" applyAlignment="0" applyProtection="0"/>
    <xf numFmtId="0" fontId="4" fillId="88" borderId="26" applyNumberFormat="0" applyProtection="0">
      <alignment horizontal="left" vertical="center" indent="1"/>
    </xf>
    <xf numFmtId="0" fontId="96" fillId="3" borderId="33" applyProtection="0">
      <alignment horizontal="centerContinuous"/>
      <protection locked="0"/>
    </xf>
    <xf numFmtId="281" fontId="4" fillId="13" borderId="17" applyNumberFormat="0" applyFont="0" applyAlignment="0" applyProtection="0"/>
    <xf numFmtId="4" fontId="152" fillId="60" borderId="41" applyNumberFormat="0" applyProtection="0">
      <alignment vertical="center"/>
    </xf>
    <xf numFmtId="281" fontId="75" fillId="3" borderId="8"/>
    <xf numFmtId="0" fontId="25" fillId="80" borderId="0" applyNumberFormat="0" applyBorder="0" applyAlignment="0" applyProtection="0"/>
    <xf numFmtId="0" fontId="25" fillId="82" borderId="0" applyNumberFormat="0" applyBorder="0" applyAlignment="0" applyProtection="0"/>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281" fontId="96" fillId="3" borderId="33" applyProtection="0">
      <alignment horizontal="centerContinuous"/>
      <protection locked="0"/>
    </xf>
    <xf numFmtId="281"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281"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4" fontId="100" fillId="57" borderId="41" applyNumberFormat="0" applyProtection="0">
      <alignment vertical="center"/>
    </xf>
    <xf numFmtId="0" fontId="49" fillId="2" borderId="0"/>
    <xf numFmtId="0" fontId="4" fillId="65" borderId="41" applyNumberFormat="0" applyProtection="0">
      <alignment horizontal="left" vertical="center" indent="1"/>
    </xf>
    <xf numFmtId="4" fontId="66" fillId="0" borderId="66" applyNumberFormat="0" applyProtection="0">
      <alignment horizontal="left" vertical="center" indent="1"/>
    </xf>
    <xf numFmtId="0" fontId="216" fillId="0" borderId="15"/>
    <xf numFmtId="4" fontId="35" fillId="11" borderId="41" applyNumberFormat="0" applyProtection="0">
      <alignment horizontal="left" vertical="center" indent="1"/>
    </xf>
    <xf numFmtId="281" fontId="35" fillId="51" borderId="41" applyNumberFormat="0" applyProtection="0">
      <alignment horizontal="left" vertical="top" indent="1"/>
    </xf>
    <xf numFmtId="0" fontId="49" fillId="42" borderId="41" applyNumberFormat="0" applyProtection="0">
      <alignment horizontal="left" vertical="top" indent="1"/>
    </xf>
    <xf numFmtId="0" fontId="4" fillId="11" borderId="41" applyNumberFormat="0" applyProtection="0">
      <alignment horizontal="left" vertical="top" indent="1"/>
    </xf>
    <xf numFmtId="281" fontId="49" fillId="17" borderId="41" applyNumberFormat="0" applyProtection="0">
      <alignment horizontal="left" vertical="top" indent="1"/>
    </xf>
    <xf numFmtId="4" fontId="172" fillId="72" borderId="41" applyNumberFormat="0" applyProtection="0">
      <alignment horizontal="right" vertical="center"/>
    </xf>
    <xf numFmtId="0" fontId="96" fillId="3" borderId="33" applyProtection="0">
      <alignment horizontal="centerContinuous"/>
      <protection locked="0"/>
    </xf>
    <xf numFmtId="0" fontId="45" fillId="3" borderId="38" applyProtection="0">
      <alignment horizontal="center" wrapText="1"/>
      <protection locked="0"/>
    </xf>
    <xf numFmtId="281" fontId="167" fillId="35" borderId="5" applyNumberFormat="0" applyAlignment="0" applyProtection="0"/>
    <xf numFmtId="281"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198" fontId="54" fillId="3" borderId="14">
      <alignment horizontal="center" vertical="center"/>
    </xf>
    <xf numFmtId="0" fontId="4" fillId="118" borderId="26" applyNumberFormat="0" applyProtection="0">
      <alignment horizontal="left" vertical="center" indent="1"/>
    </xf>
    <xf numFmtId="0" fontId="4" fillId="61" borderId="41" applyNumberFormat="0" applyProtection="0">
      <alignment horizontal="left" vertical="center" indent="1"/>
    </xf>
    <xf numFmtId="0" fontId="4" fillId="13" borderId="17" applyNumberFormat="0" applyFont="0" applyAlignment="0" applyProtection="0"/>
    <xf numFmtId="0" fontId="49" fillId="2" borderId="0"/>
    <xf numFmtId="0" fontId="53" fillId="0" borderId="58" applyNumberFormat="0" applyFill="0" applyAlignment="0" applyProtection="0"/>
    <xf numFmtId="198" fontId="4" fillId="66" borderId="41" applyNumberFormat="0" applyProtection="0">
      <alignment horizontal="left" vertical="top" indent="1"/>
    </xf>
    <xf numFmtId="281" fontId="49" fillId="15" borderId="41" applyNumberFormat="0" applyProtection="0">
      <alignment horizontal="left" vertical="top" indent="1"/>
    </xf>
    <xf numFmtId="281" fontId="49" fillId="17" borderId="41" applyNumberFormat="0" applyProtection="0">
      <alignment horizontal="left" vertical="top" indent="1"/>
    </xf>
    <xf numFmtId="281" fontId="49" fillId="17" borderId="41" applyNumberFormat="0" applyProtection="0">
      <alignment horizontal="left" vertical="top" indent="1"/>
    </xf>
    <xf numFmtId="4" fontId="172" fillId="116" borderId="41" applyNumberFormat="0" applyProtection="0">
      <alignment horizontal="right" vertical="center"/>
    </xf>
    <xf numFmtId="0" fontId="4" fillId="65" borderId="41" applyNumberFormat="0" applyProtection="0">
      <alignment horizontal="left" vertical="center" indent="1"/>
    </xf>
    <xf numFmtId="0" fontId="96" fillId="3" borderId="33" applyProtection="0">
      <alignment horizontal="centerContinuous"/>
      <protection locked="0"/>
    </xf>
    <xf numFmtId="281"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281" fontId="167" fillId="35" borderId="5" applyNumberFormat="0" applyAlignment="0" applyProtection="0"/>
    <xf numFmtId="0" fontId="37" fillId="19" borderId="5" applyNumberFormat="0" applyAlignment="0" applyProtection="0"/>
    <xf numFmtId="0" fontId="45" fillId="3" borderId="38" applyProtection="0">
      <alignment horizontal="center" wrapText="1"/>
      <protection locked="0"/>
    </xf>
    <xf numFmtId="0" fontId="25" fillId="104" borderId="0" applyNumberFormat="0" applyBorder="0" applyAlignment="0" applyProtection="0"/>
    <xf numFmtId="0" fontId="49" fillId="34" borderId="66" applyNumberFormat="0" applyFon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167" fillId="35" borderId="5" applyNumberFormat="0" applyAlignment="0" applyProtection="0"/>
    <xf numFmtId="0" fontId="259" fillId="113" borderId="66" applyNumberFormat="0" applyAlignment="0" applyProtection="0"/>
    <xf numFmtId="281" fontId="37" fillId="19" borderId="5"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259" fillId="113" borderId="66" applyNumberFormat="0" applyAlignment="0" applyProtection="0"/>
    <xf numFmtId="4" fontId="66" fillId="64" borderId="15" applyNumberFormat="0" applyProtection="0">
      <alignment horizontal="left" vertical="center" indent="1"/>
    </xf>
    <xf numFmtId="198" fontId="4" fillId="67" borderId="41" applyNumberFormat="0" applyProtection="0">
      <alignment horizontal="left" vertical="center" indent="1"/>
    </xf>
    <xf numFmtId="0" fontId="45" fillId="3" borderId="38" applyProtection="0">
      <alignment horizontal="center" wrapText="1"/>
      <protection locked="0"/>
    </xf>
    <xf numFmtId="0" fontId="167" fillId="35" borderId="66" applyNumberFormat="0" applyAlignment="0" applyProtection="0"/>
    <xf numFmtId="0" fontId="45" fillId="3" borderId="38" applyProtection="0">
      <alignment horizontal="center" wrapText="1"/>
      <protection locked="0"/>
    </xf>
    <xf numFmtId="198"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281" fontId="78" fillId="3" borderId="32"/>
    <xf numFmtId="281" fontId="78" fillId="3" borderId="31"/>
    <xf numFmtId="0" fontId="66" fillId="15" borderId="66" applyNumberFormat="0" applyProtection="0">
      <alignment horizontal="left" vertical="center" indent="1"/>
    </xf>
    <xf numFmtId="0" fontId="167" fillId="35" borderId="5" applyNumberFormat="0" applyAlignment="0" applyProtection="0"/>
    <xf numFmtId="281" fontId="4" fillId="61" borderId="41" applyNumberFormat="0" applyProtection="0">
      <alignment horizontal="left" vertical="center" indent="1"/>
    </xf>
    <xf numFmtId="0" fontId="54" fillId="3" borderId="14">
      <alignment horizontal="center" vertical="center"/>
    </xf>
    <xf numFmtId="281" fontId="45" fillId="3" borderId="14">
      <alignment horizontal="center" vertical="center"/>
    </xf>
    <xf numFmtId="189" fontId="36" fillId="37" borderId="9">
      <protection hidden="1"/>
    </xf>
    <xf numFmtId="0" fontId="54" fillId="3" borderId="14">
      <alignment horizontal="center" vertical="center"/>
    </xf>
    <xf numFmtId="0" fontId="262" fillId="11" borderId="41" applyNumberFormat="0" applyProtection="0">
      <alignment horizontal="left" vertical="top" indent="1"/>
    </xf>
    <xf numFmtId="281" fontId="49" fillId="15" borderId="41" applyNumberFormat="0" applyProtection="0">
      <alignment horizontal="left" vertical="top" indent="1"/>
    </xf>
    <xf numFmtId="281" fontId="49" fillId="15" borderId="41" applyNumberFormat="0" applyProtection="0">
      <alignment horizontal="left" vertical="top" indent="1"/>
    </xf>
    <xf numFmtId="0" fontId="4" fillId="11" borderId="41" applyNumberFormat="0" applyProtection="0">
      <alignment horizontal="left" vertical="top" indent="1"/>
    </xf>
    <xf numFmtId="0" fontId="45" fillId="3" borderId="38" applyProtection="0">
      <alignment horizontal="center" wrapText="1"/>
      <protection locked="0"/>
    </xf>
    <xf numFmtId="281" fontId="4" fillId="13" borderId="17" applyNumberFormat="0" applyFont="0" applyAlignment="0" applyProtection="0"/>
    <xf numFmtId="281" fontId="96" fillId="3" borderId="33" applyProtection="0">
      <alignment horizontal="centerContinuous"/>
      <protection locked="0"/>
    </xf>
    <xf numFmtId="0" fontId="167" fillId="35" borderId="5" applyNumberFormat="0" applyAlignment="0" applyProtection="0"/>
    <xf numFmtId="281" fontId="4" fillId="13" borderId="17" applyNumberFormat="0" applyFon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 fillId="13" borderId="17" applyNumberFormat="0" applyFont="0" applyAlignment="0" applyProtection="0"/>
    <xf numFmtId="281" fontId="4" fillId="13" borderId="17" applyNumberFormat="0" applyFont="0" applyAlignment="0" applyProtection="0"/>
    <xf numFmtId="281" fontId="167" fillId="35" borderId="5" applyNumberFormat="0" applyAlignment="0" applyProtection="0"/>
    <xf numFmtId="0" fontId="4" fillId="42" borderId="41" applyNumberFormat="0" applyProtection="0">
      <alignment horizontal="left" vertical="top" indent="1"/>
    </xf>
    <xf numFmtId="203" fontId="75" fillId="2" borderId="5">
      <alignment horizontal="right"/>
      <protection locked="0"/>
    </xf>
    <xf numFmtId="281" fontId="4" fillId="42" borderId="41" applyNumberFormat="0" applyProtection="0">
      <alignment horizontal="left" vertical="center" indent="1"/>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281" fontId="37" fillId="19" borderId="5" applyNumberFormat="0" applyAlignment="0" applyProtection="0"/>
    <xf numFmtId="281"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4" fontId="66" fillId="36" borderId="66" applyNumberFormat="0" applyProtection="0">
      <alignment horizontal="right" vertical="center"/>
    </xf>
    <xf numFmtId="0" fontId="66" fillId="54" borderId="66" applyNumberFormat="0" applyProtection="0">
      <alignment horizontal="left" vertical="center" indent="1"/>
    </xf>
    <xf numFmtId="281" fontId="4" fillId="67" borderId="41" applyNumberFormat="0" applyProtection="0">
      <alignment horizontal="left" vertical="center" indent="1"/>
    </xf>
    <xf numFmtId="0" fontId="96" fillId="3" borderId="33" applyProtection="0">
      <alignment horizontal="centerContinuous"/>
      <protection locked="0"/>
    </xf>
    <xf numFmtId="281" fontId="49" fillId="11" borderId="41" applyNumberFormat="0" applyProtection="0">
      <alignment horizontal="left" vertical="top" indent="1"/>
    </xf>
    <xf numFmtId="0" fontId="96" fillId="3" borderId="33" applyProtection="0">
      <alignment horizontal="centerContinuous"/>
      <protection locked="0"/>
    </xf>
    <xf numFmtId="0" fontId="261" fillId="57" borderId="41" applyNumberFormat="0" applyProtection="0">
      <alignment horizontal="left" vertical="top" indent="1"/>
    </xf>
    <xf numFmtId="281" fontId="49" fillId="34" borderId="66" applyNumberFormat="0" applyFon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167" fillId="35" borderId="66" applyNumberFormat="0" applyAlignment="0" applyProtection="0"/>
    <xf numFmtId="0" fontId="5" fillId="193" borderId="15" applyNumberFormat="0" applyAlignment="0" applyProtection="0"/>
    <xf numFmtId="281" fontId="4" fillId="13" borderId="17" applyNumberFormat="0" applyFont="0" applyAlignment="0" applyProtection="0"/>
    <xf numFmtId="4" fontId="66" fillId="42" borderId="15" applyNumberFormat="0" applyProtection="0">
      <alignment horizontal="left" vertical="center" indent="1"/>
    </xf>
    <xf numFmtId="281" fontId="4" fillId="11" borderId="41" applyNumberFormat="0" applyProtection="0">
      <alignment horizontal="left" vertical="top" indent="1"/>
    </xf>
    <xf numFmtId="0" fontId="132" fillId="113" borderId="26" applyNumberForma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167" fillId="35" borderId="5" applyNumberFormat="0" applyAlignment="0" applyProtection="0"/>
    <xf numFmtId="281" fontId="49" fillId="15" borderId="41" applyNumberFormat="0" applyProtection="0">
      <alignment horizontal="left" vertical="top" indent="1"/>
    </xf>
    <xf numFmtId="0" fontId="49" fillId="2" borderId="0"/>
    <xf numFmtId="0" fontId="167" fillId="35" borderId="5" applyNumberFormat="0" applyAlignment="0" applyProtection="0"/>
    <xf numFmtId="0" fontId="54" fillId="3" borderId="14">
      <alignment horizontal="center" vertical="center"/>
    </xf>
    <xf numFmtId="0" fontId="4" fillId="17" borderId="41" applyNumberFormat="0" applyProtection="0">
      <alignment horizontal="left" vertical="center" indent="1"/>
    </xf>
    <xf numFmtId="0" fontId="45" fillId="3" borderId="38" applyProtection="0">
      <alignment horizontal="center" wrapText="1"/>
      <protection locked="0"/>
    </xf>
    <xf numFmtId="0" fontId="45" fillId="3" borderId="38" applyProtection="0">
      <alignment horizontal="center" wrapText="1"/>
      <protection locked="0"/>
    </xf>
    <xf numFmtId="4" fontId="35" fillId="122" borderId="26" applyNumberFormat="0" applyProtection="0">
      <alignment horizontal="right" vertical="center"/>
    </xf>
    <xf numFmtId="0" fontId="49" fillId="2" borderId="0"/>
    <xf numFmtId="0" fontId="56" fillId="39" borderId="14">
      <alignment horizontal="center" vertical="center"/>
    </xf>
    <xf numFmtId="0" fontId="25" fillId="103" borderId="0" applyNumberFormat="0" applyBorder="0" applyAlignment="0" applyProtection="0"/>
    <xf numFmtId="0" fontId="25" fillId="82" borderId="0" applyNumberFormat="0" applyBorder="0" applyAlignment="0" applyProtection="0"/>
    <xf numFmtId="228" fontId="209" fillId="0" borderId="0">
      <protection locked="0"/>
    </xf>
    <xf numFmtId="0" fontId="45" fillId="3" borderId="38" applyProtection="0">
      <alignment horizontal="center" wrapText="1"/>
      <protection locked="0"/>
    </xf>
    <xf numFmtId="0" fontId="259" fillId="113" borderId="66" applyNumberFormat="0" applyAlignment="0" applyProtection="0"/>
    <xf numFmtId="0" fontId="167" fillId="35" borderId="66" applyNumberFormat="0" applyAlignment="0" applyProtection="0"/>
    <xf numFmtId="281" fontId="96" fillId="3" borderId="33" applyProtection="0">
      <alignment horizontal="centerContinuous"/>
      <protection locked="0"/>
    </xf>
    <xf numFmtId="4" fontId="260" fillId="60" borderId="66" applyNumberFormat="0" applyProtection="0">
      <alignment vertical="center"/>
    </xf>
    <xf numFmtId="4" fontId="66" fillId="0" borderId="66" applyNumberFormat="0" applyProtection="0">
      <alignment horizontal="left" vertical="center" indent="1"/>
    </xf>
    <xf numFmtId="0" fontId="4" fillId="11" borderId="41" applyNumberFormat="0" applyProtection="0">
      <alignment horizontal="left" vertical="top" indent="1"/>
    </xf>
    <xf numFmtId="0" fontId="3" fillId="0" borderId="0"/>
    <xf numFmtId="0" fontId="96" fillId="3" borderId="33" applyProtection="0">
      <alignment horizontal="centerContinuous"/>
      <protection locked="0"/>
    </xf>
    <xf numFmtId="281" fontId="49" fillId="17" borderId="41" applyNumberFormat="0" applyProtection="0">
      <alignment horizontal="left" vertical="top" indent="1"/>
    </xf>
    <xf numFmtId="0" fontId="49" fillId="17" borderId="41" applyNumberFormat="0" applyProtection="0">
      <alignment horizontal="left" vertical="top" indent="1"/>
    </xf>
    <xf numFmtId="281" fontId="49" fillId="17" borderId="41" applyNumberFormat="0" applyProtection="0">
      <alignment horizontal="left" vertical="top" indent="1"/>
    </xf>
    <xf numFmtId="281" fontId="49" fillId="17" borderId="41" applyNumberFormat="0" applyProtection="0">
      <alignment horizontal="left" vertical="top" indent="1"/>
    </xf>
    <xf numFmtId="0" fontId="45" fillId="3" borderId="38" applyProtection="0">
      <alignment horizontal="center" wrapText="1"/>
      <protection locked="0"/>
    </xf>
    <xf numFmtId="281" fontId="96" fillId="3" borderId="33" applyProtection="0">
      <alignment horizontal="centerContinuous"/>
      <protection locked="0"/>
    </xf>
    <xf numFmtId="0" fontId="49" fillId="17" borderId="41" applyNumberFormat="0" applyProtection="0">
      <alignment horizontal="left" vertical="top" indent="1"/>
    </xf>
    <xf numFmtId="281" fontId="261" fillId="57" borderId="41" applyNumberFormat="0" applyProtection="0">
      <alignment horizontal="left" vertical="top" indent="1"/>
    </xf>
    <xf numFmtId="0" fontId="45" fillId="3" borderId="38" applyProtection="0">
      <alignment horizontal="center" wrapText="1"/>
      <protection locked="0"/>
    </xf>
    <xf numFmtId="202" fontId="75" fillId="2" borderId="5">
      <protection locked="0"/>
    </xf>
    <xf numFmtId="0" fontId="4" fillId="17" borderId="41" applyNumberFormat="0" applyProtection="0">
      <alignment horizontal="left" vertical="top" indent="1"/>
    </xf>
    <xf numFmtId="0" fontId="96" fillId="3" borderId="33" applyProtection="0">
      <alignment horizontal="centerContinuous"/>
      <protection locked="0"/>
    </xf>
    <xf numFmtId="0" fontId="81" fillId="19" borderId="26" applyNumberFormat="0" applyAlignment="0" applyProtection="0"/>
    <xf numFmtId="0" fontId="45" fillId="3" borderId="38" applyProtection="0">
      <alignment horizontal="center" wrapText="1"/>
      <protection locked="0"/>
    </xf>
    <xf numFmtId="198" fontId="49" fillId="11" borderId="41" applyNumberFormat="0" applyProtection="0">
      <alignment horizontal="left" vertical="top" indent="1"/>
    </xf>
    <xf numFmtId="281" fontId="45" fillId="3" borderId="38" applyProtection="0">
      <alignment horizontal="center" wrapText="1"/>
      <protection locked="0"/>
    </xf>
    <xf numFmtId="0" fontId="45" fillId="3" borderId="38" applyProtection="0">
      <alignment horizontal="center" wrapText="1"/>
      <protection locked="0"/>
    </xf>
    <xf numFmtId="0" fontId="4" fillId="0" borderId="0"/>
    <xf numFmtId="0" fontId="96" fillId="3" borderId="33" applyProtection="0">
      <alignment horizontal="centerContinuous"/>
      <protection locked="0"/>
    </xf>
    <xf numFmtId="4" fontId="105" fillId="61" borderId="64" applyNumberFormat="0" applyProtection="0">
      <alignment horizontal="left" vertical="center" indent="1"/>
    </xf>
    <xf numFmtId="0" fontId="4" fillId="118" borderId="26" applyNumberFormat="0" applyProtection="0">
      <alignment horizontal="left" vertical="center" indent="1"/>
    </xf>
    <xf numFmtId="281" fontId="4" fillId="11" borderId="41" applyNumberFormat="0" applyProtection="0">
      <alignment horizontal="left" vertical="center" indent="1"/>
    </xf>
    <xf numFmtId="281" fontId="49" fillId="42" borderId="41" applyNumberFormat="0" applyProtection="0">
      <alignment horizontal="left" vertical="top" indent="1"/>
    </xf>
    <xf numFmtId="0" fontId="99" fillId="38" borderId="14">
      <alignment horizontal="center" vertical="center"/>
    </xf>
    <xf numFmtId="0" fontId="4" fillId="0" borderId="0"/>
    <xf numFmtId="4" fontId="35" fillId="122" borderId="26" applyNumberFormat="0" applyProtection="0">
      <alignment horizontal="right" vertical="center"/>
    </xf>
    <xf numFmtId="0" fontId="21" fillId="13" borderId="17" applyNumberFormat="0" applyFont="0" applyAlignment="0" applyProtection="0"/>
    <xf numFmtId="0" fontId="49" fillId="2" borderId="0"/>
    <xf numFmtId="281" fontId="45" fillId="3" borderId="38" applyProtection="0">
      <alignment horizontal="center" wrapText="1"/>
      <protection locked="0"/>
    </xf>
    <xf numFmtId="4" fontId="102" fillId="66" borderId="41" applyNumberFormat="0" applyProtection="0">
      <alignment horizontal="left" vertical="center" indent="1"/>
    </xf>
    <xf numFmtId="0" fontId="49" fillId="2" borderId="0"/>
    <xf numFmtId="0" fontId="45" fillId="3" borderId="38" applyProtection="0">
      <alignment horizontal="center" wrapText="1"/>
      <protection locked="0"/>
    </xf>
    <xf numFmtId="0" fontId="163" fillId="73" borderId="5" applyNumberFormat="0" applyAlignment="0" applyProtection="0"/>
    <xf numFmtId="281" fontId="4" fillId="17" borderId="41" applyNumberFormat="0" applyProtection="0">
      <alignment horizontal="left" vertical="center" indent="1"/>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281" fontId="100" fillId="57" borderId="41" applyNumberFormat="0" applyProtection="0">
      <alignment horizontal="left" vertical="top" indent="1"/>
    </xf>
    <xf numFmtId="0" fontId="25" fillId="82" borderId="0" applyNumberFormat="0" applyBorder="0" applyAlignment="0" applyProtection="0"/>
    <xf numFmtId="4" fontId="152" fillId="66" borderId="41" applyNumberFormat="0" applyProtection="0">
      <alignment horizontal="left" vertical="center" indent="1"/>
    </xf>
    <xf numFmtId="0" fontId="167" fillId="35" borderId="66" applyNumberFormat="0" applyAlignment="0" applyProtection="0"/>
    <xf numFmtId="0" fontId="49" fillId="42" borderId="41" applyNumberFormat="0" applyProtection="0">
      <alignment horizontal="left" vertical="top" indent="1"/>
    </xf>
    <xf numFmtId="202" fontId="75" fillId="53" borderId="5">
      <alignment horizontal="right"/>
      <protection locked="0"/>
    </xf>
    <xf numFmtId="281" fontId="167" fillId="35" borderId="5" applyNumberFormat="0" applyAlignment="0" applyProtection="0"/>
    <xf numFmtId="281" fontId="4" fillId="13" borderId="17" applyNumberFormat="0" applyFont="0" applyAlignment="0" applyProtection="0"/>
    <xf numFmtId="281" fontId="54" fillId="3" borderId="14">
      <alignment horizontal="center" vertical="center"/>
    </xf>
    <xf numFmtId="0" fontId="96" fillId="3" borderId="33" applyProtection="0">
      <alignment horizontal="centerContinuous"/>
      <protection locked="0"/>
    </xf>
    <xf numFmtId="281" fontId="49" fillId="42" borderId="41" applyNumberFormat="0" applyProtection="0">
      <alignment horizontal="left" vertical="top" indent="1"/>
    </xf>
    <xf numFmtId="0" fontId="66" fillId="42" borderId="66" applyNumberFormat="0" applyProtection="0">
      <alignment horizontal="left" vertical="center" indent="1"/>
    </xf>
    <xf numFmtId="281"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 fillId="15" borderId="41" applyNumberFormat="0" applyProtection="0">
      <alignment horizontal="left" vertical="center" indent="1"/>
    </xf>
    <xf numFmtId="4" fontId="35" fillId="63" borderId="41" applyNumberFormat="0" applyProtection="0">
      <alignment horizontal="right" vertical="center"/>
    </xf>
    <xf numFmtId="281" fontId="49" fillId="34" borderId="66" applyNumberFormat="0" applyFont="0" applyAlignment="0" applyProtection="0"/>
    <xf numFmtId="0" fontId="45" fillId="3" borderId="38" applyProtection="0">
      <alignment horizontal="center" wrapText="1"/>
      <protection locked="0"/>
    </xf>
    <xf numFmtId="0" fontId="20" fillId="0" borderId="0"/>
    <xf numFmtId="0" fontId="96" fillId="3" borderId="33" applyProtection="0">
      <alignment horizontal="centerContinuous"/>
      <protection locked="0"/>
    </xf>
    <xf numFmtId="281" fontId="53" fillId="0" borderId="58" applyNumberFormat="0" applyFill="0" applyAlignment="0" applyProtection="0"/>
    <xf numFmtId="4" fontId="100" fillId="57" borderId="41" applyNumberFormat="0" applyProtection="0">
      <alignment vertical="center"/>
    </xf>
    <xf numFmtId="0" fontId="96" fillId="3" borderId="33" applyProtection="0">
      <alignment horizontal="centerContinuous"/>
      <protection locked="0"/>
    </xf>
    <xf numFmtId="4" fontId="172" fillId="52" borderId="41" applyNumberFormat="0" applyProtection="0">
      <alignment horizontal="right" vertical="center"/>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4" fontId="172" fillId="53" borderId="41" applyNumberFormat="0" applyProtection="0">
      <alignment horizontal="right" vertical="center"/>
    </xf>
    <xf numFmtId="0" fontId="66" fillId="42" borderId="66" applyNumberFormat="0" applyProtection="0">
      <alignment horizontal="left" vertical="center" indent="1"/>
    </xf>
    <xf numFmtId="4" fontId="35" fillId="11" borderId="41" applyNumberFormat="0" applyProtection="0">
      <alignment horizontal="left" vertical="center" indent="1"/>
    </xf>
    <xf numFmtId="0" fontId="4" fillId="15" borderId="41" applyNumberFormat="0" applyProtection="0">
      <alignment horizontal="left" vertical="center" indent="1"/>
    </xf>
    <xf numFmtId="4" fontId="66" fillId="55" borderId="66" applyNumberFormat="0" applyProtection="0">
      <alignment horizontal="right" vertical="center"/>
    </xf>
    <xf numFmtId="4" fontId="66" fillId="28" borderId="15" applyNumberFormat="0" applyProtection="0">
      <alignment horizontal="right" vertical="center"/>
    </xf>
    <xf numFmtId="0" fontId="96" fillId="3" borderId="33" applyProtection="0">
      <alignment horizontal="centerContinuous"/>
      <protection locked="0"/>
    </xf>
    <xf numFmtId="0" fontId="4" fillId="17" borderId="41" applyNumberFormat="0" applyProtection="0">
      <alignment horizontal="left" vertical="top" indent="1"/>
    </xf>
    <xf numFmtId="0" fontId="3" fillId="0" borderId="0"/>
    <xf numFmtId="0" fontId="25" fillId="104" borderId="0" applyNumberFormat="0" applyBorder="0" applyAlignment="0" applyProtection="0"/>
    <xf numFmtId="0" fontId="4" fillId="0" borderId="0"/>
    <xf numFmtId="281" fontId="4" fillId="13" borderId="17" applyNumberFormat="0" applyFont="0" applyAlignment="0" applyProtection="0"/>
    <xf numFmtId="0" fontId="45" fillId="3" borderId="38" applyProtection="0">
      <alignment horizontal="center" wrapText="1"/>
      <protection locked="0"/>
    </xf>
    <xf numFmtId="281" fontId="4" fillId="13" borderId="17" applyNumberFormat="0" applyFon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167" fillId="35" borderId="5" applyNumberFormat="0" applyAlignment="0" applyProtection="0"/>
    <xf numFmtId="281" fontId="167" fillId="35" borderId="5" applyNumberFormat="0" applyAlignment="0" applyProtection="0"/>
    <xf numFmtId="281" fontId="4" fillId="15" borderId="41" applyNumberFormat="0" applyProtection="0">
      <alignment horizontal="left" vertical="top" indent="1"/>
    </xf>
    <xf numFmtId="198" fontId="4" fillId="34" borderId="17" applyNumberFormat="0" applyFon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281" fontId="132" fillId="19" borderId="26" applyNumberFormat="0" applyAlignment="0" applyProtection="0"/>
    <xf numFmtId="0" fontId="4" fillId="0" borderId="0"/>
    <xf numFmtId="0" fontId="96" fillId="3" borderId="33" applyProtection="0">
      <alignment horizontal="centerContinuous"/>
      <protection locked="0"/>
    </xf>
    <xf numFmtId="281" fontId="4" fillId="13" borderId="17" applyNumberFormat="0" applyFont="0" applyAlignment="0" applyProtection="0"/>
    <xf numFmtId="4" fontId="263" fillId="68" borderId="15" applyNumberFormat="0" applyProtection="0">
      <alignment horizontal="left" vertical="center" indent="1"/>
    </xf>
    <xf numFmtId="4" fontId="66" fillId="33" borderId="66" applyNumberFormat="0" applyProtection="0">
      <alignment horizontal="left" vertical="center" indent="1"/>
    </xf>
    <xf numFmtId="281" fontId="167" fillId="35" borderId="5"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4" fillId="67" borderId="41" applyNumberFormat="0" applyProtection="0">
      <alignment horizontal="left" vertical="top" indent="1"/>
    </xf>
    <xf numFmtId="4" fontId="66" fillId="16" borderId="66" applyNumberFormat="0" applyProtection="0">
      <alignment horizontal="right" vertical="center"/>
    </xf>
    <xf numFmtId="4" fontId="66" fillId="63" borderId="66" applyNumberFormat="0" applyProtection="0">
      <alignment horizontal="right" vertical="center"/>
    </xf>
    <xf numFmtId="4" fontId="27" fillId="17" borderId="15" applyNumberFormat="0" applyProtection="0">
      <alignment horizontal="left" vertical="center" indent="1"/>
    </xf>
    <xf numFmtId="0" fontId="49" fillId="34" borderId="66" applyNumberFormat="0" applyFont="0" applyAlignment="0" applyProtection="0"/>
    <xf numFmtId="281" fontId="31" fillId="20" borderId="5" applyNumberFormat="0" applyAlignment="0" applyProtection="0"/>
    <xf numFmtId="0" fontId="4" fillId="67" borderId="41" applyNumberFormat="0" applyProtection="0">
      <alignment horizontal="left" vertical="top" indent="1"/>
    </xf>
    <xf numFmtId="0" fontId="4" fillId="11" borderId="41" applyNumberFormat="0" applyProtection="0">
      <alignment horizontal="left" vertical="center" indent="1"/>
    </xf>
    <xf numFmtId="281" fontId="49" fillId="2" borderId="0"/>
    <xf numFmtId="4" fontId="5" fillId="66" borderId="41" applyNumberFormat="0" applyProtection="0">
      <alignment horizontal="right" vertical="center"/>
    </xf>
    <xf numFmtId="281" fontId="100" fillId="60" borderId="41" applyNumberFormat="0" applyProtection="0">
      <alignment horizontal="left" vertical="top" indent="1"/>
    </xf>
    <xf numFmtId="4" fontId="268" fillId="60" borderId="41" applyNumberFormat="0" applyProtection="0">
      <alignment vertical="center"/>
    </xf>
    <xf numFmtId="0" fontId="96" fillId="3" borderId="33" applyProtection="0">
      <alignment horizontal="centerContinuous"/>
      <protection locked="0"/>
    </xf>
    <xf numFmtId="0" fontId="49" fillId="2" borderId="0"/>
    <xf numFmtId="0" fontId="96" fillId="3" borderId="33" applyProtection="0">
      <alignment horizontal="centerContinuous"/>
      <protection locked="0"/>
    </xf>
    <xf numFmtId="281" fontId="45" fillId="3" borderId="38" applyProtection="0">
      <alignment horizontal="center" wrapText="1"/>
      <protection locked="0"/>
    </xf>
    <xf numFmtId="0" fontId="100" fillId="60" borderId="41" applyNumberFormat="0" applyProtection="0">
      <alignment horizontal="left" vertical="top" indent="1"/>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281" fontId="96" fillId="3" borderId="33" applyProtection="0">
      <alignment horizontal="centerContinuous"/>
      <protection locked="0"/>
    </xf>
    <xf numFmtId="4" fontId="66" fillId="16" borderId="66" applyNumberFormat="0" applyProtection="0">
      <alignment horizontal="right" vertical="center"/>
    </xf>
    <xf numFmtId="0" fontId="261" fillId="57" borderId="41" applyNumberFormat="0" applyProtection="0">
      <alignment horizontal="left" vertical="top" indent="1"/>
    </xf>
    <xf numFmtId="281" fontId="35" fillId="51" borderId="41" applyNumberFormat="0" applyProtection="0">
      <alignment horizontal="left" vertical="top" indent="1"/>
    </xf>
    <xf numFmtId="4" fontId="172" fillId="94" borderId="41" applyNumberFormat="0" applyProtection="0">
      <alignment horizontal="right" vertical="center"/>
    </xf>
    <xf numFmtId="4" fontId="260" fillId="60" borderId="66" applyNumberFormat="0" applyProtection="0">
      <alignment vertical="center"/>
    </xf>
    <xf numFmtId="0" fontId="49" fillId="34" borderId="66" applyNumberFormat="0" applyFont="0" applyAlignment="0" applyProtection="0"/>
    <xf numFmtId="0" fontId="4" fillId="34" borderId="17" applyNumberFormat="0" applyFont="0" applyAlignment="0" applyProtection="0"/>
    <xf numFmtId="0" fontId="4" fillId="61" borderId="41" applyNumberFormat="0" applyProtection="0">
      <alignment horizontal="left" vertical="center" indent="1"/>
    </xf>
    <xf numFmtId="0" fontId="96" fillId="3" borderId="33" applyProtection="0">
      <alignment horizontal="centerContinuous"/>
      <protection locked="0"/>
    </xf>
    <xf numFmtId="0" fontId="45" fillId="3" borderId="38" applyProtection="0">
      <alignment horizontal="center" wrapText="1"/>
      <protection locked="0"/>
    </xf>
    <xf numFmtId="0" fontId="167" fillId="35" borderId="66" applyNumberFormat="0" applyAlignment="0" applyProtection="0"/>
    <xf numFmtId="281" fontId="96" fillId="3" borderId="33" applyProtection="0">
      <alignment horizontal="centerContinuous"/>
      <protection locked="0"/>
    </xf>
    <xf numFmtId="0" fontId="3" fillId="0" borderId="0"/>
    <xf numFmtId="4" fontId="172" fillId="60" borderId="41" applyNumberFormat="0" applyProtection="0">
      <alignment horizontal="left" vertical="center" indent="1"/>
    </xf>
    <xf numFmtId="0" fontId="100" fillId="60" borderId="41" applyNumberFormat="0" applyProtection="0">
      <alignment horizontal="left" vertical="top" indent="1"/>
    </xf>
    <xf numFmtId="281" fontId="57" fillId="39" borderId="14">
      <alignment horizontal="center" vertical="center"/>
    </xf>
    <xf numFmtId="281"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4" fontId="266" fillId="67" borderId="41" applyNumberFormat="0" applyProtection="0">
      <alignment horizontal="right" vertical="center"/>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281" fontId="49" fillId="34" borderId="66" applyNumberFormat="0" applyFont="0" applyAlignment="0" applyProtection="0"/>
    <xf numFmtId="198" fontId="37" fillId="19" borderId="5" applyNumberFormat="0" applyAlignment="0" applyProtection="0"/>
    <xf numFmtId="281" fontId="49" fillId="17" borderId="41" applyNumberFormat="0" applyProtection="0">
      <alignment horizontal="left" vertical="top" indent="1"/>
    </xf>
    <xf numFmtId="4" fontId="101" fillId="57" borderId="41" applyNumberFormat="0" applyProtection="0">
      <alignment vertical="center"/>
    </xf>
    <xf numFmtId="0" fontId="96" fillId="3" borderId="33" applyProtection="0">
      <alignment horizontal="centerContinuous"/>
      <protection locked="0"/>
    </xf>
    <xf numFmtId="0" fontId="96" fillId="3" borderId="33" applyProtection="0">
      <alignment horizontal="centerContinuous"/>
      <protection locked="0"/>
    </xf>
    <xf numFmtId="281" fontId="4" fillId="42" borderId="41" applyNumberFormat="0" applyProtection="0">
      <alignment horizontal="left" vertical="top" indent="1"/>
    </xf>
    <xf numFmtId="281" fontId="66" fillId="42" borderId="66" applyNumberFormat="0" applyProtection="0">
      <alignment horizontal="left" vertical="center" indent="1"/>
    </xf>
    <xf numFmtId="0" fontId="45" fillId="3" borderId="38" applyProtection="0">
      <alignment horizontal="center" wrapText="1"/>
      <protection locked="0"/>
    </xf>
    <xf numFmtId="0" fontId="45" fillId="3" borderId="38" applyProtection="0">
      <alignment horizontal="center" wrapText="1"/>
      <protection locked="0"/>
    </xf>
    <xf numFmtId="281" fontId="4" fillId="34" borderId="17" applyNumberFormat="0" applyFont="0" applyAlignment="0" applyProtection="0"/>
    <xf numFmtId="0" fontId="4" fillId="88" borderId="26" applyNumberFormat="0" applyProtection="0">
      <alignment horizontal="left" vertical="center" indent="1"/>
    </xf>
    <xf numFmtId="4" fontId="66" fillId="56" borderId="66" applyNumberFormat="0" applyProtection="0">
      <alignment horizontal="right" vertical="center"/>
    </xf>
    <xf numFmtId="0" fontId="4" fillId="13" borderId="17" applyNumberFormat="0" applyFont="0" applyAlignment="0" applyProtection="0"/>
    <xf numFmtId="4" fontId="105" fillId="61" borderId="64" applyNumberFormat="0" applyProtection="0">
      <alignment horizontal="left" vertical="center" indent="1"/>
    </xf>
    <xf numFmtId="281" fontId="49" fillId="11" borderId="41" applyNumberFormat="0" applyProtection="0">
      <alignment horizontal="left" vertical="top" indent="1"/>
    </xf>
    <xf numFmtId="281" fontId="4" fillId="17" borderId="41" applyNumberFormat="0" applyProtection="0">
      <alignment horizontal="left" vertical="top" indent="1"/>
    </xf>
    <xf numFmtId="1" fontId="34" fillId="3" borderId="8"/>
    <xf numFmtId="0" fontId="45" fillId="3" borderId="38" applyProtection="0">
      <alignment horizontal="center" wrapText="1"/>
      <protection locked="0"/>
    </xf>
    <xf numFmtId="281" fontId="96" fillId="3" borderId="33" applyProtection="0">
      <alignment horizontal="centerContinuous"/>
      <protection locked="0"/>
    </xf>
    <xf numFmtId="0" fontId="96" fillId="3" borderId="33" applyProtection="0">
      <alignment horizontal="centerContinuous"/>
      <protection locked="0"/>
    </xf>
    <xf numFmtId="281" fontId="4" fillId="15" borderId="41" applyNumberFormat="0" applyProtection="0">
      <alignment horizontal="left" vertical="center" indent="1"/>
    </xf>
    <xf numFmtId="198" fontId="96" fillId="3" borderId="33" applyProtection="0">
      <alignment horizontal="centerContinuous"/>
      <protection locked="0"/>
    </xf>
    <xf numFmtId="0" fontId="4" fillId="17" borderId="41" applyNumberFormat="0" applyProtection="0">
      <alignment horizontal="left" vertical="top" indent="1"/>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4" fontId="66" fillId="16" borderId="66" applyNumberFormat="0" applyProtection="0">
      <alignment horizontal="right" vertical="center"/>
    </xf>
    <xf numFmtId="198" fontId="4" fillId="0" borderId="0"/>
    <xf numFmtId="0" fontId="25" fillId="80" borderId="0" applyNumberFormat="0" applyBorder="0" applyAlignment="0" applyProtection="0"/>
    <xf numFmtId="0" fontId="4" fillId="13" borderId="17" applyNumberFormat="0" applyFont="0" applyAlignment="0" applyProtection="0"/>
    <xf numFmtId="281" fontId="167" fillId="35" borderId="5" applyNumberFormat="0" applyAlignment="0" applyProtection="0"/>
    <xf numFmtId="281" fontId="45" fillId="3" borderId="38" applyProtection="0">
      <alignment horizontal="center" wrapText="1"/>
      <protection locked="0"/>
    </xf>
    <xf numFmtId="281" fontId="96" fillId="3" borderId="33" applyProtection="0">
      <alignment horizontal="centerContinuous"/>
      <protection locked="0"/>
    </xf>
    <xf numFmtId="0" fontId="37" fillId="19" borderId="5" applyNumberFormat="0" applyAlignment="0" applyProtection="0"/>
    <xf numFmtId="0" fontId="54" fillId="3" borderId="14">
      <alignment horizontal="center" vertical="center"/>
    </xf>
    <xf numFmtId="0" fontId="51" fillId="0" borderId="0"/>
    <xf numFmtId="0" fontId="96" fillId="3" borderId="33" applyProtection="0">
      <alignment horizontal="centerContinuous"/>
      <protection locked="0"/>
    </xf>
    <xf numFmtId="0" fontId="96" fillId="3" borderId="33" applyProtection="0">
      <alignment horizontal="centerContinuous"/>
      <protection locked="0"/>
    </xf>
    <xf numFmtId="281" fontId="49" fillId="34" borderId="66" applyNumberFormat="0" applyFont="0" applyAlignment="0" applyProtection="0"/>
    <xf numFmtId="281" fontId="4" fillId="34" borderId="17" applyNumberFormat="0" applyFont="0" applyAlignment="0" applyProtection="0"/>
    <xf numFmtId="0" fontId="51" fillId="0" borderId="0"/>
    <xf numFmtId="0" fontId="4" fillId="0" borderId="0"/>
    <xf numFmtId="0" fontId="4" fillId="0" borderId="0"/>
    <xf numFmtId="281" fontId="81" fillId="19" borderId="26" applyNumberFormat="0" applyAlignment="0" applyProtection="0"/>
    <xf numFmtId="4" fontId="270" fillId="67" borderId="41" applyNumberFormat="0" applyProtection="0">
      <alignment horizontal="right" vertical="center"/>
    </xf>
    <xf numFmtId="189" fontId="36" fillId="37" borderId="9">
      <protection hidden="1"/>
    </xf>
    <xf numFmtId="4" fontId="172" fillId="67" borderId="41" applyNumberFormat="0" applyProtection="0">
      <alignment horizontal="right" vertical="center"/>
    </xf>
    <xf numFmtId="281" fontId="4" fillId="42" borderId="41" applyNumberFormat="0" applyProtection="0">
      <alignment horizontal="left" vertical="top" indent="1"/>
    </xf>
    <xf numFmtId="0" fontId="45" fillId="3" borderId="38" applyProtection="0">
      <alignment horizontal="center" wrapText="1"/>
      <protection locked="0"/>
    </xf>
    <xf numFmtId="0" fontId="167" fillId="35" borderId="5" applyNumberFormat="0" applyAlignment="0" applyProtection="0"/>
    <xf numFmtId="0" fontId="49" fillId="2" borderId="0"/>
    <xf numFmtId="0" fontId="31" fillId="20" borderId="5" applyNumberForma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25" fillId="80" borderId="0" applyNumberFormat="0" applyBorder="0" applyAlignment="0" applyProtection="0"/>
    <xf numFmtId="0" fontId="3" fillId="0" borderId="0"/>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4" fontId="172" fillId="72" borderId="41" applyNumberFormat="0" applyProtection="0">
      <alignment horizontal="right" vertical="center"/>
    </xf>
    <xf numFmtId="0" fontId="45" fillId="3" borderId="38" applyProtection="0">
      <alignment horizontal="center" wrapText="1"/>
      <protection locked="0"/>
    </xf>
    <xf numFmtId="0" fontId="4" fillId="67" borderId="41" applyNumberFormat="0" applyProtection="0">
      <alignment horizontal="left" vertical="center" indent="1"/>
    </xf>
    <xf numFmtId="0" fontId="45" fillId="3" borderId="38" applyProtection="0">
      <alignment horizontal="center" wrapText="1"/>
      <protection locked="0"/>
    </xf>
    <xf numFmtId="281" fontId="49" fillId="34" borderId="66" applyNumberFormat="0" applyFon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198" fontId="89" fillId="3" borderId="31"/>
    <xf numFmtId="281" fontId="88" fillId="3" borderId="33"/>
    <xf numFmtId="281" fontId="89" fillId="3" borderId="14"/>
    <xf numFmtId="198" fontId="89" fillId="3" borderId="14"/>
    <xf numFmtId="281" fontId="78" fillId="3" borderId="33">
      <protection hidden="1"/>
    </xf>
    <xf numFmtId="0" fontId="78" fillId="3" borderId="31"/>
    <xf numFmtId="198" fontId="78" fillId="3" borderId="32"/>
    <xf numFmtId="281" fontId="78" fillId="3" borderId="14"/>
    <xf numFmtId="281" fontId="35" fillId="51" borderId="41" applyNumberFormat="0" applyProtection="0">
      <alignment horizontal="left" vertical="top" indent="1"/>
    </xf>
    <xf numFmtId="0" fontId="49" fillId="42" borderId="41" applyNumberFormat="0" applyProtection="0">
      <alignment horizontal="left" vertical="top" indent="1"/>
    </xf>
    <xf numFmtId="4" fontId="102" fillId="66" borderId="64" applyNumberFormat="0" applyProtection="0">
      <alignment horizontal="left" vertical="center" indent="1"/>
    </xf>
    <xf numFmtId="281" fontId="49" fillId="11" borderId="41" applyNumberFormat="0" applyProtection="0">
      <alignment horizontal="left" vertical="top" indent="1"/>
    </xf>
    <xf numFmtId="0" fontId="45" fillId="3" borderId="38" applyProtection="0">
      <alignment horizontal="center" wrapText="1"/>
      <protection locked="0"/>
    </xf>
    <xf numFmtId="0" fontId="45" fillId="3" borderId="38" applyProtection="0">
      <alignment horizontal="center" wrapText="1"/>
      <protection locked="0"/>
    </xf>
    <xf numFmtId="281" fontId="4" fillId="11" borderId="41" applyNumberFormat="0" applyProtection="0">
      <alignment horizontal="left" vertical="center" indent="1"/>
    </xf>
    <xf numFmtId="0" fontId="66" fillId="54" borderId="66" applyNumberFormat="0" applyProtection="0">
      <alignment horizontal="left" vertical="center" indent="1"/>
    </xf>
    <xf numFmtId="198" fontId="54" fillId="3" borderId="14">
      <alignment horizontal="center" vertical="center"/>
    </xf>
    <xf numFmtId="281" fontId="167" fillId="35" borderId="5" applyNumberFormat="0" applyAlignment="0" applyProtection="0"/>
    <xf numFmtId="281" fontId="96" fillId="3" borderId="33" applyProtection="0">
      <alignment horizontal="centerContinuous"/>
      <protection locked="0"/>
    </xf>
    <xf numFmtId="0" fontId="4" fillId="13" borderId="17" applyNumberFormat="0" applyFont="0" applyAlignment="0" applyProtection="0"/>
    <xf numFmtId="0" fontId="3" fillId="0" borderId="0"/>
    <xf numFmtId="0" fontId="49" fillId="15" borderId="41" applyNumberFormat="0" applyProtection="0">
      <alignment horizontal="left" vertical="top" indent="1"/>
    </xf>
    <xf numFmtId="0" fontId="4" fillId="66" borderId="41" applyNumberFormat="0" applyProtection="0">
      <alignment horizontal="left" vertical="center" indent="1"/>
    </xf>
    <xf numFmtId="281" fontId="4" fillId="65" borderId="41" applyNumberFormat="0" applyProtection="0">
      <alignment horizontal="left" vertical="top" indent="1"/>
    </xf>
    <xf numFmtId="281" fontId="49" fillId="17" borderId="41" applyNumberFormat="0" applyProtection="0">
      <alignment horizontal="left" vertical="top" indent="1"/>
    </xf>
    <xf numFmtId="0" fontId="49" fillId="17" borderId="41" applyNumberFormat="0" applyProtection="0">
      <alignment horizontal="left" vertical="top" indent="1"/>
    </xf>
    <xf numFmtId="281" fontId="4" fillId="17" borderId="41" applyNumberFormat="0" applyProtection="0">
      <alignment horizontal="left" vertical="center" indent="1"/>
    </xf>
    <xf numFmtId="0" fontId="132" fillId="73" borderId="26" applyNumberFormat="0" applyAlignment="0" applyProtection="0"/>
    <xf numFmtId="0" fontId="259" fillId="113" borderId="66"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281" fontId="35" fillId="11" borderId="41" applyNumberFormat="0" applyProtection="0">
      <alignment horizontal="left" vertical="top" indent="1"/>
    </xf>
    <xf numFmtId="0" fontId="4" fillId="66" borderId="41" applyNumberFormat="0" applyProtection="0">
      <alignment horizontal="left" vertical="top" indent="1"/>
    </xf>
    <xf numFmtId="281"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281" fontId="4" fillId="13" borderId="17" applyNumberFormat="0" applyFont="0" applyAlignment="0" applyProtection="0"/>
    <xf numFmtId="281" fontId="167" fillId="35" borderId="66" applyNumberFormat="0" applyAlignment="0" applyProtection="0"/>
    <xf numFmtId="0" fontId="45" fillId="3" borderId="38" applyProtection="0">
      <alignment horizontal="center" wrapText="1"/>
      <protection locked="0"/>
    </xf>
    <xf numFmtId="281" fontId="49" fillId="42" borderId="41" applyNumberFormat="0" applyProtection="0">
      <alignment horizontal="left" vertical="top" indent="1"/>
    </xf>
    <xf numFmtId="281" fontId="132" fillId="113" borderId="26" applyNumberFormat="0" applyAlignment="0" applyProtection="0"/>
    <xf numFmtId="0" fontId="45" fillId="3" borderId="38" applyProtection="0">
      <alignment horizontal="center" wrapText="1"/>
      <protection locked="0"/>
    </xf>
    <xf numFmtId="0" fontId="4" fillId="34" borderId="17" applyNumberFormat="0" applyFont="0" applyAlignment="0" applyProtection="0"/>
    <xf numFmtId="0" fontId="49" fillId="34" borderId="66"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281" fontId="49" fillId="11" borderId="41" applyNumberFormat="0" applyProtection="0">
      <alignment horizontal="left" vertical="top" indent="1"/>
    </xf>
    <xf numFmtId="4" fontId="66" fillId="11" borderId="15" applyNumberFormat="0" applyProtection="0">
      <alignment horizontal="left" vertical="center" indent="1"/>
    </xf>
    <xf numFmtId="0" fontId="35" fillId="51" borderId="41" applyNumberFormat="0" applyProtection="0">
      <alignment horizontal="left" vertical="top" indent="1"/>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281" fontId="49" fillId="15" borderId="41" applyNumberFormat="0" applyProtection="0">
      <alignment horizontal="left" vertical="top" indent="1"/>
    </xf>
    <xf numFmtId="0" fontId="4" fillId="3" borderId="26" applyNumberFormat="0" applyProtection="0">
      <alignment horizontal="left" vertical="center" indent="1"/>
    </xf>
    <xf numFmtId="0" fontId="96" fillId="3" borderId="33" applyProtection="0">
      <alignment horizontal="centerContinuous"/>
      <protection locked="0"/>
    </xf>
    <xf numFmtId="0" fontId="45" fillId="3" borderId="38" applyProtection="0">
      <alignment horizontal="center" wrapText="1"/>
      <protection locked="0"/>
    </xf>
    <xf numFmtId="0" fontId="241" fillId="19" borderId="26" applyNumberFormat="0" applyAlignment="0" applyProtection="0"/>
    <xf numFmtId="4" fontId="66" fillId="0" borderId="66" applyNumberFormat="0" applyProtection="0">
      <alignment horizontal="left" vertical="center" indent="1"/>
    </xf>
    <xf numFmtId="4" fontId="66" fillId="55" borderId="66" applyNumberFormat="0" applyProtection="0">
      <alignment horizontal="right" vertical="center"/>
    </xf>
    <xf numFmtId="4" fontId="66" fillId="63" borderId="66" applyNumberFormat="0" applyProtection="0">
      <alignment horizontal="right" vertical="center"/>
    </xf>
    <xf numFmtId="0" fontId="45" fillId="3" borderId="38" applyProtection="0">
      <alignment horizontal="center" wrapText="1"/>
      <protection locked="0"/>
    </xf>
    <xf numFmtId="0" fontId="81" fillId="19" borderId="26" applyNumberFormat="0" applyAlignment="0" applyProtection="0"/>
    <xf numFmtId="198" fontId="4" fillId="67" borderId="41" applyNumberFormat="0" applyProtection="0">
      <alignment horizontal="left" vertical="top" indent="1"/>
    </xf>
    <xf numFmtId="4" fontId="66" fillId="11" borderId="66" applyNumberFormat="0" applyProtection="0">
      <alignment horizontal="right" vertical="center"/>
    </xf>
    <xf numFmtId="4" fontId="66" fillId="11" borderId="66" applyNumberFormat="0" applyProtection="0">
      <alignment horizontal="right" vertical="center"/>
    </xf>
    <xf numFmtId="281" fontId="66" fillId="19" borderId="66" applyNumberFormat="0" applyProtection="0">
      <alignment horizontal="left" vertical="center" indent="1"/>
    </xf>
    <xf numFmtId="281" fontId="66" fillId="54" borderId="66" applyNumberFormat="0" applyProtection="0">
      <alignment horizontal="left" vertical="center" indent="1"/>
    </xf>
    <xf numFmtId="0" fontId="66" fillId="54" borderId="66" applyNumberFormat="0" applyProtection="0">
      <alignment horizontal="left" vertical="center" indent="1"/>
    </xf>
    <xf numFmtId="0" fontId="4" fillId="13" borderId="17" applyNumberFormat="0" applyFont="0" applyAlignment="0" applyProtection="0"/>
    <xf numFmtId="0" fontId="66" fillId="54" borderId="66" applyNumberFormat="0" applyProtection="0">
      <alignment horizontal="left" vertical="center" indent="1"/>
    </xf>
    <xf numFmtId="281" fontId="66" fillId="54" borderId="66" applyNumberFormat="0" applyProtection="0">
      <alignment horizontal="left" vertical="center" indent="1"/>
    </xf>
    <xf numFmtId="0" fontId="49" fillId="15" borderId="41" applyNumberFormat="0" applyProtection="0">
      <alignment horizontal="left" vertical="top" indent="1"/>
    </xf>
    <xf numFmtId="281" fontId="81" fillId="19" borderId="26" applyNumberFormat="0" applyAlignment="0" applyProtection="0"/>
    <xf numFmtId="4" fontId="35" fillId="11" borderId="41" applyNumberFormat="0" applyProtection="0">
      <alignment horizontal="left" vertical="center" indent="1"/>
    </xf>
    <xf numFmtId="0" fontId="66" fillId="42" borderId="66" applyNumberFormat="0" applyProtection="0">
      <alignment horizontal="left" vertical="center" indent="1"/>
    </xf>
    <xf numFmtId="281" fontId="66" fillId="42" borderId="66" applyNumberFormat="0" applyProtection="0">
      <alignment horizontal="left" vertical="center" indent="1"/>
    </xf>
    <xf numFmtId="281" fontId="4" fillId="13" borderId="17" applyNumberFormat="0" applyFont="0" applyAlignment="0" applyProtection="0"/>
    <xf numFmtId="281" fontId="66" fillId="42" borderId="66" applyNumberFormat="0" applyProtection="0">
      <alignment horizontal="left" vertical="center" indent="1"/>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9" fillId="42" borderId="41" applyNumberFormat="0" applyProtection="0">
      <alignment horizontal="left" vertical="top" indent="1"/>
    </xf>
    <xf numFmtId="4" fontId="66" fillId="0" borderId="66" applyNumberFormat="0" applyProtection="0">
      <alignment horizontal="right" vertical="center"/>
    </xf>
    <xf numFmtId="4" fontId="260" fillId="2" borderId="66" applyNumberFormat="0" applyProtection="0">
      <alignment horizontal="right" vertical="center"/>
    </xf>
    <xf numFmtId="233" fontId="209" fillId="0" borderId="0">
      <protection locked="0"/>
    </xf>
    <xf numFmtId="281" fontId="35" fillId="61" borderId="41" applyNumberFormat="0" applyProtection="0">
      <alignment horizontal="left" vertical="top" indent="1"/>
    </xf>
    <xf numFmtId="0" fontId="49" fillId="42" borderId="41" applyNumberFormat="0" applyProtection="0">
      <alignment horizontal="left" vertical="top" indent="1"/>
    </xf>
    <xf numFmtId="0" fontId="45" fillId="3" borderId="38" applyProtection="0">
      <alignment horizontal="center" wrapText="1"/>
      <protection locked="0"/>
    </xf>
    <xf numFmtId="0" fontId="96" fillId="3" borderId="33" applyProtection="0">
      <alignment horizontal="centerContinuous"/>
      <protection locked="0"/>
    </xf>
    <xf numFmtId="4" fontId="66" fillId="28" borderId="15" applyNumberFormat="0" applyProtection="0">
      <alignment horizontal="right" vertical="center"/>
    </xf>
    <xf numFmtId="4" fontId="66" fillId="60" borderId="66" applyNumberFormat="0" applyProtection="0">
      <alignment horizontal="left" vertical="center" indent="1"/>
    </xf>
    <xf numFmtId="0" fontId="45" fillId="3" borderId="38" applyProtection="0">
      <alignment horizontal="center" wrapText="1"/>
      <protection locked="0"/>
    </xf>
    <xf numFmtId="198" fontId="49" fillId="11" borderId="41" applyNumberFormat="0" applyProtection="0">
      <alignment horizontal="left" vertical="top" indent="1"/>
    </xf>
    <xf numFmtId="4" fontId="263" fillId="68" borderId="15" applyNumberFormat="0" applyProtection="0">
      <alignment horizontal="left" vertical="center" indent="1"/>
    </xf>
    <xf numFmtId="0" fontId="45" fillId="3" borderId="38" applyProtection="0">
      <alignment horizontal="center" wrapText="1"/>
      <protection locked="0"/>
    </xf>
    <xf numFmtId="4" fontId="66" fillId="42" borderId="15" applyNumberFormat="0" applyProtection="0">
      <alignment horizontal="left" vertical="center" indent="1"/>
    </xf>
    <xf numFmtId="4" fontId="66" fillId="28" borderId="15" applyNumberFormat="0" applyProtection="0">
      <alignment horizontal="right" vertical="center"/>
    </xf>
    <xf numFmtId="4" fontId="66" fillId="28" borderId="15" applyNumberFormat="0" applyProtection="0">
      <alignment horizontal="right" vertical="center"/>
    </xf>
    <xf numFmtId="281"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25" fillId="104" borderId="0" applyNumberFormat="0" applyBorder="0" applyAlignment="0" applyProtection="0"/>
    <xf numFmtId="281" fontId="45" fillId="3" borderId="38" applyProtection="0">
      <alignment horizontal="center" wrapText="1"/>
      <protection locked="0"/>
    </xf>
    <xf numFmtId="281" fontId="45" fillId="3" borderId="38" applyProtection="0">
      <alignment horizontal="center" wrapText="1"/>
      <protection locked="0"/>
    </xf>
    <xf numFmtId="281" fontId="96" fillId="3" borderId="33" applyProtection="0">
      <alignment horizontal="centerContinuous"/>
      <protection locked="0"/>
    </xf>
    <xf numFmtId="281"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281"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198" fontId="96" fillId="3" borderId="33" applyProtection="0">
      <alignment horizontal="centerContinuous"/>
      <protection locked="0"/>
    </xf>
    <xf numFmtId="198"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9" fillId="2" borderId="0"/>
    <xf numFmtId="281" fontId="167" fillId="35" borderId="5" applyNumberFormat="0" applyAlignment="0" applyProtection="0"/>
    <xf numFmtId="0" fontId="96" fillId="3" borderId="33" applyProtection="0">
      <alignment horizontal="centerContinuous"/>
      <protection locked="0"/>
    </xf>
    <xf numFmtId="0" fontId="4" fillId="11" borderId="41" applyNumberFormat="0" applyProtection="0">
      <alignment horizontal="left" vertical="top" indent="1"/>
    </xf>
    <xf numFmtId="0" fontId="4" fillId="0" borderId="0"/>
    <xf numFmtId="281" fontId="31" fillId="20" borderId="5" applyNumberFormat="0" applyAlignment="0" applyProtection="0"/>
    <xf numFmtId="0" fontId="4" fillId="67" borderId="41" applyNumberFormat="0" applyProtection="0">
      <alignment horizontal="left" vertical="center" indent="1"/>
    </xf>
    <xf numFmtId="0" fontId="49" fillId="15" borderId="41" applyNumberFormat="0" applyProtection="0">
      <alignment horizontal="left" vertical="top" indent="1"/>
    </xf>
    <xf numFmtId="4" fontId="66" fillId="42" borderId="15" applyNumberFormat="0" applyProtection="0">
      <alignment horizontal="left" vertical="center" indent="1"/>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198" fontId="53" fillId="0" borderId="58" applyNumberFormat="0" applyFill="0" applyAlignment="0" applyProtection="0"/>
    <xf numFmtId="198" fontId="35" fillId="61" borderId="41" applyNumberFormat="0" applyProtection="0">
      <alignment horizontal="left" vertical="top" indent="1"/>
    </xf>
    <xf numFmtId="0" fontId="259" fillId="113" borderId="66" applyNumberFormat="0" applyAlignment="0" applyProtection="0"/>
    <xf numFmtId="4" fontId="104" fillId="90" borderId="26" applyNumberFormat="0" applyProtection="0">
      <alignment horizontal="right" vertical="center"/>
    </xf>
    <xf numFmtId="0" fontId="4" fillId="15" borderId="41" applyNumberFormat="0" applyProtection="0">
      <alignment horizontal="left" vertical="top" indent="1"/>
    </xf>
    <xf numFmtId="281" fontId="81" fillId="19" borderId="26" applyNumberFormat="0" applyAlignment="0" applyProtection="0"/>
    <xf numFmtId="281" fontId="4" fillId="42" borderId="41" applyNumberFormat="0" applyProtection="0">
      <alignment horizontal="left" vertical="top" indent="1"/>
    </xf>
    <xf numFmtId="0" fontId="4" fillId="15" borderId="41" applyNumberFormat="0" applyProtection="0">
      <alignment horizontal="left" vertical="top" indent="1"/>
    </xf>
    <xf numFmtId="198" fontId="4" fillId="61" borderId="41" applyNumberFormat="0" applyProtection="0">
      <alignment horizontal="left" vertical="top" indent="1"/>
    </xf>
    <xf numFmtId="0" fontId="49" fillId="11" borderId="41" applyNumberFormat="0" applyProtection="0">
      <alignment horizontal="left" vertical="top" indent="1"/>
    </xf>
    <xf numFmtId="281" fontId="4" fillId="65" borderId="41" applyNumberFormat="0" applyProtection="0">
      <alignment horizontal="left" vertical="top" indent="1"/>
    </xf>
    <xf numFmtId="281" fontId="49" fillId="17" borderId="41" applyNumberFormat="0" applyProtection="0">
      <alignment horizontal="left" vertical="top" indent="1"/>
    </xf>
    <xf numFmtId="4" fontId="35" fillId="55" borderId="41" applyNumberFormat="0" applyProtection="0">
      <alignment horizontal="right" vertical="center"/>
    </xf>
    <xf numFmtId="4" fontId="66" fillId="55" borderId="66" applyNumberFormat="0" applyProtection="0">
      <alignment horizontal="right" vertical="center"/>
    </xf>
    <xf numFmtId="0" fontId="96" fillId="3" borderId="33" applyProtection="0">
      <alignment horizontal="centerContinuous"/>
      <protection locked="0"/>
    </xf>
    <xf numFmtId="281" fontId="167" fillId="35" borderId="5"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167" fillId="35" borderId="5" applyNumberFormat="0" applyAlignment="0" applyProtection="0"/>
    <xf numFmtId="0" fontId="45" fillId="3" borderId="38" applyProtection="0">
      <alignment horizontal="center" wrapText="1"/>
      <protection locked="0"/>
    </xf>
    <xf numFmtId="4" fontId="106" fillId="42" borderId="41" applyNumberFormat="0" applyProtection="0">
      <alignment horizontal="right" vertical="center"/>
    </xf>
    <xf numFmtId="0" fontId="262" fillId="11" borderId="41" applyNumberFormat="0" applyProtection="0">
      <alignment horizontal="left" vertical="top" indent="1"/>
    </xf>
    <xf numFmtId="4" fontId="66" fillId="18" borderId="66" applyNumberFormat="0" applyProtection="0">
      <alignment horizontal="right" vertical="center"/>
    </xf>
    <xf numFmtId="0" fontId="54" fillId="3" borderId="14">
      <alignment horizontal="center" vertical="center"/>
    </xf>
    <xf numFmtId="191" fontId="75" fillId="2" borderId="5">
      <alignment horizontal="right"/>
      <protection locked="0"/>
    </xf>
    <xf numFmtId="0" fontId="259" fillId="113" borderId="66" applyNumberFormat="0" applyAlignment="0" applyProtection="0"/>
    <xf numFmtId="0" fontId="4" fillId="42" borderId="41" applyNumberFormat="0" applyProtection="0">
      <alignment horizontal="left" vertical="center" indent="1"/>
    </xf>
    <xf numFmtId="0" fontId="66" fillId="15" borderId="66" applyNumberFormat="0" applyProtection="0">
      <alignment horizontal="left" vertical="center" indent="1"/>
    </xf>
    <xf numFmtId="0" fontId="35" fillId="61" borderId="41" applyNumberFormat="0" applyProtection="0">
      <alignment horizontal="left" vertical="top" indent="1"/>
    </xf>
    <xf numFmtId="281" fontId="31" fillId="20" borderId="5" applyNumberForma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281" fontId="4" fillId="15" borderId="41" applyNumberFormat="0" applyProtection="0">
      <alignment horizontal="left" vertical="center" indent="1"/>
    </xf>
    <xf numFmtId="281" fontId="49" fillId="42" borderId="41" applyNumberFormat="0" applyProtection="0">
      <alignment horizontal="left" vertical="top" indent="1"/>
    </xf>
    <xf numFmtId="0" fontId="4" fillId="13" borderId="17" applyNumberFormat="0" applyFont="0" applyAlignment="0" applyProtection="0"/>
    <xf numFmtId="4" fontId="266" fillId="67" borderId="41" applyNumberFormat="0" applyProtection="0">
      <alignment vertical="center"/>
    </xf>
    <xf numFmtId="0" fontId="4" fillId="34" borderId="17" applyNumberFormat="0" applyFont="0" applyAlignment="0" applyProtection="0"/>
    <xf numFmtId="0" fontId="3" fillId="0" borderId="0"/>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198" fontId="45" fillId="3" borderId="38" applyProtection="0">
      <alignment horizontal="center" wrapText="1"/>
      <protection locked="0"/>
    </xf>
    <xf numFmtId="0" fontId="45" fillId="3" borderId="38" applyProtection="0">
      <alignment horizontal="center" wrapText="1"/>
      <protection locked="0"/>
    </xf>
    <xf numFmtId="0" fontId="78" fillId="3" borderId="33">
      <protection hidden="1"/>
    </xf>
    <xf numFmtId="0" fontId="45" fillId="3" borderId="38" applyProtection="0">
      <alignment horizontal="center" wrapText="1"/>
      <protection locked="0"/>
    </xf>
    <xf numFmtId="0" fontId="45" fillId="3" borderId="38" applyProtection="0">
      <alignment horizontal="center" wrapText="1"/>
      <protection locked="0"/>
    </xf>
    <xf numFmtId="4" fontId="66" fillId="36" borderId="66" applyNumberFormat="0" applyProtection="0">
      <alignment horizontal="right" vertical="center"/>
    </xf>
    <xf numFmtId="4" fontId="66" fillId="33" borderId="66" applyNumberFormat="0" applyProtection="0">
      <alignment horizontal="left" vertical="center" indent="1"/>
    </xf>
    <xf numFmtId="0" fontId="49" fillId="2" borderId="0"/>
    <xf numFmtId="281" fontId="4" fillId="34" borderId="17" applyNumberFormat="0" applyFont="0" applyAlignment="0" applyProtection="0"/>
    <xf numFmtId="0" fontId="167" fillId="35" borderId="66" applyNumberFormat="0" applyAlignment="0" applyProtection="0"/>
    <xf numFmtId="0" fontId="96" fillId="3" borderId="33" applyProtection="0">
      <alignment horizontal="centerContinuous"/>
      <protection locked="0"/>
    </xf>
    <xf numFmtId="0" fontId="259" fillId="113" borderId="66" applyNumberFormat="0" applyAlignment="0" applyProtection="0"/>
    <xf numFmtId="0" fontId="4" fillId="67" borderId="41" applyNumberFormat="0" applyProtection="0">
      <alignment horizontal="left" vertical="center" indent="1"/>
    </xf>
    <xf numFmtId="0" fontId="81" fillId="19" borderId="26" applyNumberFormat="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281" fontId="167" fillId="35" borderId="5" applyNumberFormat="0" applyAlignment="0" applyProtection="0"/>
    <xf numFmtId="0" fontId="49" fillId="2" borderId="0"/>
    <xf numFmtId="0" fontId="99" fillId="38" borderId="14">
      <alignment horizontal="center" vertical="center"/>
    </xf>
    <xf numFmtId="0" fontId="45" fillId="3" borderId="38" applyProtection="0">
      <alignment horizontal="center" wrapText="1"/>
      <protection locked="0"/>
    </xf>
    <xf numFmtId="0" fontId="49" fillId="15" borderId="41" applyNumberFormat="0" applyProtection="0">
      <alignment horizontal="left" vertical="top" indent="1"/>
    </xf>
    <xf numFmtId="4" fontId="266" fillId="67" borderId="41" applyNumberFormat="0" applyProtection="0">
      <alignment vertical="center"/>
    </xf>
    <xf numFmtId="4" fontId="266" fillId="67" borderId="41" applyNumberFormat="0" applyProtection="0">
      <alignment vertical="center"/>
    </xf>
    <xf numFmtId="0" fontId="96" fillId="3" borderId="33" applyProtection="0">
      <alignment horizontal="centerContinuous"/>
      <protection locked="0"/>
    </xf>
    <xf numFmtId="0" fontId="96" fillId="3" borderId="33" applyProtection="0">
      <alignment horizontal="centerContinuous"/>
      <protection locked="0"/>
    </xf>
    <xf numFmtId="0" fontId="167" fillId="35" borderId="66" applyNumberForma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35" fillId="13" borderId="41" applyNumberFormat="0" applyProtection="0">
      <alignment horizontal="left" vertical="top" indent="1"/>
    </xf>
    <xf numFmtId="0" fontId="35" fillId="51" borderId="41" applyNumberFormat="0" applyProtection="0">
      <alignment horizontal="left" vertical="top" indent="1"/>
    </xf>
    <xf numFmtId="0" fontId="45" fillId="3" borderId="38" applyProtection="0">
      <alignment horizontal="center" wrapText="1"/>
      <protection locked="0"/>
    </xf>
    <xf numFmtId="0" fontId="45" fillId="3" borderId="38" applyProtection="0">
      <alignment horizontal="center" wrapText="1"/>
      <protection locked="0"/>
    </xf>
    <xf numFmtId="0" fontId="4" fillId="0" borderId="0"/>
    <xf numFmtId="0" fontId="4" fillId="0" borderId="0"/>
    <xf numFmtId="281" fontId="132" fillId="113" borderId="26" applyNumberFormat="0" applyAlignment="0" applyProtection="0"/>
    <xf numFmtId="4" fontId="35" fillId="13" borderId="41" applyNumberFormat="0" applyProtection="0">
      <alignment vertical="center"/>
    </xf>
    <xf numFmtId="0" fontId="4" fillId="0" borderId="0"/>
    <xf numFmtId="0" fontId="96" fillId="3" borderId="33" applyProtection="0">
      <alignment horizontal="centerContinuous"/>
      <protection locked="0"/>
    </xf>
    <xf numFmtId="0" fontId="4" fillId="0" borderId="0"/>
    <xf numFmtId="0" fontId="4" fillId="0" borderId="0"/>
    <xf numFmtId="0" fontId="4" fillId="0" borderId="0"/>
    <xf numFmtId="0" fontId="96" fillId="3" borderId="33" applyProtection="0">
      <alignment horizontal="centerContinuous"/>
      <protection locked="0"/>
    </xf>
    <xf numFmtId="0" fontId="45" fillId="3" borderId="38" applyProtection="0">
      <alignment horizontal="center" wrapText="1"/>
      <protection locked="0"/>
    </xf>
    <xf numFmtId="0" fontId="49" fillId="2" borderId="0"/>
    <xf numFmtId="0" fontId="45" fillId="3" borderId="38" applyProtection="0">
      <alignment horizontal="center" wrapText="1"/>
      <protection locked="0"/>
    </xf>
    <xf numFmtId="4" fontId="172" fillId="67" borderId="41" applyNumberFormat="0" applyProtection="0">
      <alignment horizontal="right" vertical="center"/>
    </xf>
    <xf numFmtId="0" fontId="4" fillId="88" borderId="26" applyNumberFormat="0" applyProtection="0">
      <alignment horizontal="left" vertical="center" indent="1"/>
    </xf>
    <xf numFmtId="0" fontId="21" fillId="0" borderId="0"/>
    <xf numFmtId="281" fontId="31" fillId="20" borderId="5" applyNumberFormat="0" applyAlignment="0" applyProtection="0"/>
    <xf numFmtId="0" fontId="4" fillId="0" borderId="0"/>
    <xf numFmtId="0" fontId="96" fillId="3" borderId="33" applyProtection="0">
      <alignment horizontal="centerContinuous"/>
      <protection locked="0"/>
    </xf>
    <xf numFmtId="281" fontId="4" fillId="34" borderId="17" applyNumberFormat="0" applyFont="0" applyAlignment="0" applyProtection="0"/>
    <xf numFmtId="0" fontId="4" fillId="66" borderId="41" applyNumberFormat="0" applyProtection="0">
      <alignment horizontal="left" vertical="top" indent="1"/>
    </xf>
    <xf numFmtId="0" fontId="45" fillId="3" borderId="38" applyProtection="0">
      <alignment horizontal="center" wrapText="1"/>
      <protection locked="0"/>
    </xf>
    <xf numFmtId="0" fontId="49" fillId="2" borderId="0"/>
    <xf numFmtId="0" fontId="96" fillId="3" borderId="33" applyProtection="0">
      <alignment horizontal="centerContinuous"/>
      <protection locked="0"/>
    </xf>
    <xf numFmtId="0" fontId="45" fillId="3" borderId="38" applyProtection="0">
      <alignment horizontal="center" wrapText="1"/>
      <protection locked="0"/>
    </xf>
    <xf numFmtId="281" fontId="45" fillId="3" borderId="38" applyProtection="0">
      <alignment horizontal="center" wrapText="1"/>
      <protection locked="0"/>
    </xf>
    <xf numFmtId="0" fontId="96" fillId="3" borderId="33" applyProtection="0">
      <alignment horizontal="centerContinuous"/>
      <protection locked="0"/>
    </xf>
    <xf numFmtId="0" fontId="4" fillId="17" borderId="41" applyNumberFormat="0" applyProtection="0">
      <alignment horizontal="left" vertical="center" indent="1"/>
    </xf>
    <xf numFmtId="0" fontId="96" fillId="3" borderId="33" applyProtection="0">
      <alignment horizontal="centerContinuous"/>
      <protection locked="0"/>
    </xf>
    <xf numFmtId="281" fontId="49" fillId="34" borderId="66" applyNumberFormat="0" applyFont="0" applyAlignment="0" applyProtection="0"/>
    <xf numFmtId="205" fontId="36" fillId="39" borderId="9" applyProtection="0">
      <alignment horizontal="right"/>
      <protection locked="0"/>
    </xf>
    <xf numFmtId="0" fontId="96" fillId="3" borderId="33" applyProtection="0">
      <alignment horizontal="centerContinuous"/>
      <protection locked="0"/>
    </xf>
    <xf numFmtId="281" fontId="4" fillId="42" borderId="41" applyNumberFormat="0" applyProtection="0">
      <alignment horizontal="left" vertical="top" indent="1"/>
    </xf>
    <xf numFmtId="281" fontId="4" fillId="11" borderId="41" applyNumberFormat="0" applyProtection="0">
      <alignment horizontal="left" vertical="center" indent="1"/>
    </xf>
    <xf numFmtId="281" fontId="4" fillId="67" borderId="41" applyNumberFormat="0" applyProtection="0">
      <alignment horizontal="left" vertical="center" indent="1"/>
    </xf>
    <xf numFmtId="281" fontId="45" fillId="3" borderId="38" applyProtection="0">
      <alignment horizontal="center" wrapText="1"/>
      <protection locked="0"/>
    </xf>
    <xf numFmtId="4" fontId="35" fillId="94" borderId="26" applyNumberFormat="0" applyProtection="0">
      <alignment horizontal="right" vertical="center"/>
    </xf>
    <xf numFmtId="0" fontId="45" fillId="3" borderId="38" applyProtection="0">
      <alignment horizontal="center" wrapText="1"/>
      <protection locked="0"/>
    </xf>
    <xf numFmtId="0" fontId="45" fillId="3" borderId="38" applyProtection="0">
      <alignment horizontal="center" wrapText="1"/>
      <protection locked="0"/>
    </xf>
    <xf numFmtId="0" fontId="167" fillId="35" borderId="5" applyNumberFormat="0" applyAlignment="0" applyProtection="0"/>
    <xf numFmtId="0" fontId="45" fillId="3" borderId="38" applyProtection="0">
      <alignment horizontal="center" wrapText="1"/>
      <protection locked="0"/>
    </xf>
    <xf numFmtId="0" fontId="66" fillId="15" borderId="66" applyNumberFormat="0" applyProtection="0">
      <alignment horizontal="left" vertical="center" indent="1"/>
    </xf>
    <xf numFmtId="281" fontId="90" fillId="3" borderId="32"/>
    <xf numFmtId="0" fontId="96" fillId="3" borderId="33" applyProtection="0">
      <alignment horizontal="centerContinuous"/>
      <protection locked="0"/>
    </xf>
    <xf numFmtId="0" fontId="81" fillId="19" borderId="26" applyNumberForma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233" fontId="209" fillId="0" borderId="0">
      <protection locked="0"/>
    </xf>
    <xf numFmtId="0" fontId="66" fillId="15" borderId="66" applyNumberFormat="0" applyProtection="0">
      <alignment horizontal="left" vertical="center" indent="1"/>
    </xf>
    <xf numFmtId="281" fontId="167" fillId="35" borderId="5" applyNumberFormat="0" applyAlignment="0" applyProtection="0"/>
    <xf numFmtId="0" fontId="31" fillId="20" borderId="5" applyNumberFormat="0" applyAlignment="0" applyProtection="0"/>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 fillId="15" borderId="41" applyNumberFormat="0" applyProtection="0">
      <alignment horizontal="left" vertical="center" indent="1"/>
    </xf>
    <xf numFmtId="281" fontId="259" fillId="113" borderId="66" applyNumberFormat="0" applyAlignment="0" applyProtection="0"/>
    <xf numFmtId="281" fontId="4" fillId="13" borderId="17" applyNumberFormat="0" applyFont="0" applyAlignment="0" applyProtection="0"/>
    <xf numFmtId="281" fontId="167" fillId="35" borderId="66" applyNumberFormat="0" applyAlignment="0" applyProtection="0"/>
    <xf numFmtId="0" fontId="167" fillId="35" borderId="66" applyNumberFormat="0" applyAlignment="0" applyProtection="0"/>
    <xf numFmtId="0" fontId="4" fillId="65" borderId="41" applyNumberFormat="0" applyProtection="0">
      <alignment horizontal="left" vertical="center" indent="1"/>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281" fontId="4" fillId="13" borderId="17" applyNumberFormat="0" applyFont="0" applyAlignment="0" applyProtection="0"/>
    <xf numFmtId="198" fontId="54" fillId="3" borderId="14">
      <alignment horizontal="center" vertical="center"/>
    </xf>
    <xf numFmtId="0" fontId="167" fillId="35" borderId="5" applyNumberFormat="0" applyAlignment="0" applyProtection="0"/>
    <xf numFmtId="281" fontId="4" fillId="13" borderId="17" applyNumberFormat="0" applyFont="0" applyAlignment="0" applyProtection="0"/>
    <xf numFmtId="0" fontId="49" fillId="2" borderId="0"/>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198" fontId="49" fillId="34" borderId="66" applyNumberFormat="0" applyFont="0" applyAlignment="0" applyProtection="0"/>
    <xf numFmtId="0" fontId="25" fillId="82" borderId="0" applyNumberFormat="0" applyBorder="0" applyAlignment="0" applyProtection="0"/>
    <xf numFmtId="0" fontId="49" fillId="15" borderId="41" applyNumberFormat="0" applyProtection="0">
      <alignment horizontal="left" vertical="top" indent="1"/>
    </xf>
    <xf numFmtId="0" fontId="4" fillId="13" borderId="17" applyNumberFormat="0" applyFont="0" applyAlignment="0" applyProtection="0"/>
    <xf numFmtId="0" fontId="49" fillId="11" borderId="41" applyNumberFormat="0" applyProtection="0">
      <alignment horizontal="left" vertical="top" indent="1"/>
    </xf>
    <xf numFmtId="0" fontId="35" fillId="13" borderId="41" applyNumberFormat="0" applyProtection="0">
      <alignment horizontal="left" vertical="top" indent="1"/>
    </xf>
    <xf numFmtId="4" fontId="66" fillId="96" borderId="66" applyNumberFormat="0" applyProtection="0">
      <alignment horizontal="right" vertical="center"/>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4" fontId="66" fillId="57" borderId="66" applyNumberFormat="0" applyProtection="0">
      <alignment vertical="center"/>
    </xf>
    <xf numFmtId="4" fontId="35" fillId="18" borderId="41" applyNumberFormat="0" applyProtection="0">
      <alignment horizontal="right" vertical="center"/>
    </xf>
    <xf numFmtId="0" fontId="4" fillId="0" borderId="0"/>
    <xf numFmtId="0" fontId="96" fillId="3" borderId="33" applyProtection="0">
      <alignment horizontal="centerContinuous"/>
      <protection locked="0"/>
    </xf>
    <xf numFmtId="0" fontId="4" fillId="0" borderId="0"/>
    <xf numFmtId="0" fontId="4" fillId="0" borderId="0"/>
    <xf numFmtId="0" fontId="66" fillId="19" borderId="66" applyNumberFormat="0" applyProtection="0">
      <alignment horizontal="left" vertical="center" indent="1"/>
    </xf>
    <xf numFmtId="0" fontId="49" fillId="17" borderId="41" applyNumberFormat="0" applyProtection="0">
      <alignment horizontal="left" vertical="top" indent="1"/>
    </xf>
    <xf numFmtId="0" fontId="66" fillId="15" borderId="66" applyNumberFormat="0" applyProtection="0">
      <alignment horizontal="left" vertical="center" indent="1"/>
    </xf>
    <xf numFmtId="0" fontId="4" fillId="0" borderId="0"/>
    <xf numFmtId="0" fontId="4" fillId="0" borderId="0"/>
    <xf numFmtId="0" fontId="96" fillId="3" borderId="33" applyProtection="0">
      <alignment horizontal="centerContinuous"/>
      <protection locked="0"/>
    </xf>
    <xf numFmtId="4" fontId="100" fillId="57" borderId="41" applyNumberFormat="0" applyProtection="0">
      <alignment vertical="center"/>
    </xf>
    <xf numFmtId="281" fontId="49" fillId="42" borderId="41" applyNumberFormat="0" applyProtection="0">
      <alignment horizontal="left" vertical="top" indent="1"/>
    </xf>
    <xf numFmtId="0" fontId="4" fillId="0" borderId="0"/>
    <xf numFmtId="281" fontId="96" fillId="3" borderId="33" applyProtection="0">
      <alignment horizontal="centerContinuous"/>
      <protection locked="0"/>
    </xf>
    <xf numFmtId="0" fontId="49" fillId="34" borderId="66" applyNumberFormat="0" applyFon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4" fontId="172" fillId="39" borderId="41" applyNumberFormat="0" applyProtection="0">
      <alignment horizontal="right" vertical="center"/>
    </xf>
    <xf numFmtId="0" fontId="49" fillId="2" borderId="0"/>
    <xf numFmtId="4" fontId="172" fillId="39" borderId="41" applyNumberFormat="0" applyProtection="0">
      <alignment horizontal="right" vertical="center"/>
    </xf>
    <xf numFmtId="0" fontId="45" fillId="3" borderId="38" applyProtection="0">
      <alignment horizontal="center" wrapText="1"/>
      <protection locked="0"/>
    </xf>
    <xf numFmtId="0" fontId="45" fillId="3" borderId="38" applyProtection="0">
      <alignment horizontal="center" wrapText="1"/>
      <protection locked="0"/>
    </xf>
    <xf numFmtId="4" fontId="35" fillId="71" borderId="26" applyNumberFormat="0" applyProtection="0">
      <alignment horizontal="right" vertical="center"/>
    </xf>
    <xf numFmtId="198" fontId="78" fillId="3" borderId="14"/>
    <xf numFmtId="0" fontId="4" fillId="13" borderId="17" applyNumberFormat="0" applyFont="0" applyAlignment="0" applyProtection="0"/>
    <xf numFmtId="281" fontId="81" fillId="19" borderId="26" applyNumberFormat="0" applyAlignment="0" applyProtection="0"/>
    <xf numFmtId="281" fontId="167" fillId="35" borderId="5" applyNumberFormat="0" applyAlignment="0" applyProtection="0"/>
    <xf numFmtId="281" fontId="31" fillId="20" borderId="5" applyNumberFormat="0" applyAlignment="0" applyProtection="0"/>
    <xf numFmtId="0" fontId="167" fillId="35" borderId="5" applyNumberFormat="0" applyAlignment="0" applyProtection="0"/>
    <xf numFmtId="281" fontId="167" fillId="35" borderId="5" applyNumberFormat="0" applyAlignment="0" applyProtection="0"/>
    <xf numFmtId="281" fontId="167" fillId="35" borderId="5" applyNumberFormat="0" applyAlignment="0" applyProtection="0"/>
    <xf numFmtId="281" fontId="311" fillId="20" borderId="5" applyNumberFormat="0" applyAlignment="0" applyProtection="0"/>
    <xf numFmtId="281" fontId="167" fillId="35" borderId="5" applyNumberFormat="0" applyAlignment="0" applyProtection="0"/>
    <xf numFmtId="281" fontId="167" fillId="35" borderId="5" applyNumberFormat="0" applyAlignment="0" applyProtection="0"/>
    <xf numFmtId="0" fontId="167" fillId="35" borderId="5" applyNumberFormat="0" applyAlignment="0" applyProtection="0"/>
    <xf numFmtId="0" fontId="31" fillId="20" borderId="5" applyNumberFormat="0" applyAlignment="0" applyProtection="0"/>
    <xf numFmtId="281" fontId="167" fillId="35" borderId="5" applyNumberFormat="0" applyAlignment="0" applyProtection="0"/>
    <xf numFmtId="0" fontId="167" fillId="35" borderId="5" applyNumberFormat="0" applyAlignment="0" applyProtection="0"/>
    <xf numFmtId="281" fontId="259" fillId="113" borderId="66" applyNumberFormat="0" applyAlignment="0" applyProtection="0"/>
    <xf numFmtId="0" fontId="163" fillId="73" borderId="5" applyNumberFormat="0" applyAlignment="0" applyProtection="0"/>
    <xf numFmtId="4" fontId="35" fillId="28" borderId="41" applyNumberFormat="0" applyProtection="0">
      <alignment horizontal="right" vertical="center"/>
    </xf>
    <xf numFmtId="4" fontId="66" fillId="60" borderId="66" applyNumberFormat="0" applyProtection="0">
      <alignment horizontal="left" vertical="center" indent="1"/>
    </xf>
    <xf numFmtId="0" fontId="45" fillId="3" borderId="38" applyProtection="0">
      <alignment horizontal="center" wrapText="1"/>
      <protection locked="0"/>
    </xf>
    <xf numFmtId="0" fontId="45" fillId="3" borderId="38" applyProtection="0">
      <alignment horizontal="center" wrapText="1"/>
      <protection locked="0"/>
    </xf>
    <xf numFmtId="4" fontId="35" fillId="36" borderId="41" applyNumberFormat="0" applyProtection="0">
      <alignment horizontal="right" vertical="center"/>
    </xf>
    <xf numFmtId="0" fontId="45" fillId="3" borderId="38" applyProtection="0">
      <alignment horizontal="center" wrapText="1"/>
      <protection locked="0"/>
    </xf>
    <xf numFmtId="0" fontId="49" fillId="34" borderId="66" applyNumberFormat="0" applyFon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261" fillId="57" borderId="41" applyNumberFormat="0" applyProtection="0">
      <alignment horizontal="left" vertical="top" indent="1"/>
    </xf>
    <xf numFmtId="0" fontId="4" fillId="0" borderId="0"/>
    <xf numFmtId="0" fontId="4" fillId="0" borderId="0"/>
    <xf numFmtId="0" fontId="4" fillId="65" borderId="41" applyNumberFormat="0" applyProtection="0">
      <alignment horizontal="left" vertical="top" indent="1"/>
    </xf>
    <xf numFmtId="0" fontId="262" fillId="11" borderId="41" applyNumberFormat="0" applyProtection="0">
      <alignment horizontal="left" vertical="top" indent="1"/>
    </xf>
    <xf numFmtId="0" fontId="4" fillId="0" borderId="0"/>
    <xf numFmtId="0" fontId="4" fillId="0" borderId="0"/>
    <xf numFmtId="0" fontId="4" fillId="0" borderId="0"/>
    <xf numFmtId="281" fontId="259" fillId="113" borderId="66" applyNumberFormat="0" applyAlignment="0" applyProtection="0"/>
    <xf numFmtId="0" fontId="4" fillId="67" borderId="41" applyNumberFormat="0" applyProtection="0">
      <alignment horizontal="left" vertical="center" indent="1"/>
    </xf>
    <xf numFmtId="0" fontId="4" fillId="3" borderId="26" applyNumberFormat="0" applyProtection="0">
      <alignment horizontal="left" vertical="center" indent="1"/>
    </xf>
    <xf numFmtId="0" fontId="241" fillId="19" borderId="26" applyNumberFormat="0" applyAlignment="0" applyProtection="0"/>
    <xf numFmtId="0" fontId="4" fillId="17" borderId="41" applyNumberFormat="0" applyProtection="0">
      <alignment horizontal="left" vertical="top" indent="1"/>
    </xf>
    <xf numFmtId="0" fontId="21" fillId="0" borderId="0"/>
    <xf numFmtId="0" fontId="96" fillId="3" borderId="33" applyProtection="0">
      <alignment horizontal="centerContinuous"/>
      <protection locked="0"/>
    </xf>
    <xf numFmtId="0" fontId="4" fillId="0" borderId="0"/>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281" fontId="45" fillId="3" borderId="14">
      <alignment horizontal="center" vertical="center"/>
    </xf>
    <xf numFmtId="198" fontId="55" fillId="38" borderId="14">
      <alignment horizontal="center"/>
    </xf>
    <xf numFmtId="281" fontId="56" fillId="39" borderId="14">
      <alignment horizontal="center" vertical="center"/>
    </xf>
    <xf numFmtId="281" fontId="21" fillId="13" borderId="17" applyNumberFormat="0" applyFont="0" applyAlignment="0" applyProtection="0"/>
    <xf numFmtId="0" fontId="4" fillId="13" borderId="17" applyNumberFormat="0" applyFont="0" applyAlignment="0" applyProtection="0"/>
    <xf numFmtId="0" fontId="49" fillId="34" borderId="66" applyNumberFormat="0" applyFont="0" applyAlignment="0" applyProtection="0"/>
    <xf numFmtId="198" fontId="49" fillId="34" borderId="66" applyNumberFormat="0" applyFont="0" applyAlignment="0" applyProtection="0"/>
    <xf numFmtId="281" fontId="4" fillId="13" borderId="17" applyNumberFormat="0" applyFont="0" applyAlignment="0" applyProtection="0"/>
    <xf numFmtId="0" fontId="45" fillId="3" borderId="38" applyProtection="0">
      <alignment horizontal="center" wrapText="1"/>
      <protection locked="0"/>
    </xf>
    <xf numFmtId="0" fontId="45" fillId="3" borderId="38" applyProtection="0">
      <alignment horizontal="center" wrapText="1"/>
      <protection locked="0"/>
    </xf>
    <xf numFmtId="0" fontId="4" fillId="17" borderId="41" applyNumberFormat="0" applyProtection="0">
      <alignment horizontal="left" vertical="center" indent="1"/>
    </xf>
    <xf numFmtId="0" fontId="4" fillId="15" borderId="41" applyNumberFormat="0" applyProtection="0">
      <alignment horizontal="left" vertical="top" indent="1"/>
    </xf>
    <xf numFmtId="0" fontId="49" fillId="15" borderId="41" applyNumberFormat="0" applyProtection="0">
      <alignment horizontal="left" vertical="top" indent="1"/>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 fillId="0" borderId="0"/>
    <xf numFmtId="4" fontId="172" fillId="116" borderId="41" applyNumberFormat="0" applyProtection="0">
      <alignment horizontal="right" vertical="center"/>
    </xf>
    <xf numFmtId="0" fontId="4" fillId="0" borderId="0"/>
    <xf numFmtId="281" fontId="49" fillId="15" borderId="41" applyNumberFormat="0" applyProtection="0">
      <alignment horizontal="left" vertical="top" indent="1"/>
    </xf>
    <xf numFmtId="281" fontId="49" fillId="15" borderId="41" applyNumberFormat="0" applyProtection="0">
      <alignment horizontal="left" vertical="top" indent="1"/>
    </xf>
    <xf numFmtId="0" fontId="49" fillId="42" borderId="41" applyNumberFormat="0" applyProtection="0">
      <alignment horizontal="left" vertical="top" indent="1"/>
    </xf>
    <xf numFmtId="0" fontId="4" fillId="0" borderId="0"/>
    <xf numFmtId="0" fontId="4" fillId="0" borderId="0"/>
    <xf numFmtId="0" fontId="4" fillId="0" borderId="0"/>
    <xf numFmtId="4" fontId="66" fillId="18" borderId="66" applyNumberFormat="0" applyProtection="0">
      <alignment horizontal="right" vertical="center"/>
    </xf>
    <xf numFmtId="0" fontId="49" fillId="42" borderId="41" applyNumberFormat="0" applyProtection="0">
      <alignment horizontal="left" vertical="top" indent="1"/>
    </xf>
    <xf numFmtId="0" fontId="49" fillId="42" borderId="41" applyNumberFormat="0" applyProtection="0">
      <alignment horizontal="left" vertical="top" indent="1"/>
    </xf>
    <xf numFmtId="0" fontId="21" fillId="0" borderId="0"/>
    <xf numFmtId="0" fontId="96" fillId="3" borderId="33" applyProtection="0">
      <alignment horizontal="centerContinuous"/>
      <protection locked="0"/>
    </xf>
    <xf numFmtId="281" fontId="4" fillId="118" borderId="26" applyNumberFormat="0" applyProtection="0">
      <alignment horizontal="left" vertical="center" indent="1"/>
    </xf>
    <xf numFmtId="0" fontId="4" fillId="0" borderId="0"/>
    <xf numFmtId="4" fontId="66" fillId="42" borderId="15" applyNumberFormat="0" applyProtection="0">
      <alignment horizontal="left" vertical="center" indent="1"/>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9" fillId="11" borderId="41" applyNumberFormat="0" applyProtection="0">
      <alignment horizontal="left" vertical="top" indent="1"/>
    </xf>
    <xf numFmtId="0" fontId="81" fillId="19" borderId="26" applyNumberFormat="0" applyAlignment="0" applyProtection="0"/>
    <xf numFmtId="0" fontId="31" fillId="20" borderId="5" applyNumberForma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66" fillId="54" borderId="66"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21" fillId="0" borderId="0"/>
    <xf numFmtId="0" fontId="96" fillId="3" borderId="33" applyProtection="0">
      <alignment horizontal="centerContinuous"/>
      <protection locked="0"/>
    </xf>
    <xf numFmtId="0" fontId="4" fillId="11" borderId="41" applyNumberFormat="0" applyProtection="0">
      <alignment horizontal="left" vertical="top" indent="1"/>
    </xf>
    <xf numFmtId="0" fontId="4" fillId="15" borderId="41" applyNumberFormat="0" applyProtection="0">
      <alignment horizontal="left" vertical="top" indent="1"/>
    </xf>
    <xf numFmtId="281" fontId="49" fillId="15" borderId="41" applyNumberFormat="0" applyProtection="0">
      <alignment horizontal="left" vertical="top" indent="1"/>
    </xf>
    <xf numFmtId="0" fontId="4" fillId="0" borderId="0"/>
    <xf numFmtId="281" fontId="4" fillId="66" borderId="41" applyNumberFormat="0" applyProtection="0">
      <alignment horizontal="left" vertical="center" indent="1"/>
    </xf>
    <xf numFmtId="198" fontId="4" fillId="65" borderId="41" applyNumberFormat="0" applyProtection="0">
      <alignment horizontal="left" vertical="top" indent="1"/>
    </xf>
    <xf numFmtId="281" fontId="49" fillId="17" borderId="41" applyNumberFormat="0" applyProtection="0">
      <alignment horizontal="left" vertical="top" indent="1"/>
    </xf>
    <xf numFmtId="4" fontId="172" fillId="52" borderId="41" applyNumberFormat="0" applyProtection="0">
      <alignment horizontal="right" vertical="center"/>
    </xf>
    <xf numFmtId="4" fontId="35" fillId="16" borderId="41" applyNumberFormat="0" applyProtection="0">
      <alignment horizontal="right" vertical="center"/>
    </xf>
    <xf numFmtId="0" fontId="132" fillId="73" borderId="26" applyNumberForma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281" fontId="4" fillId="13" borderId="17"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281" fontId="49" fillId="34" borderId="66"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281" fontId="4" fillId="34" borderId="17" applyNumberFormat="0" applyFont="0" applyAlignment="0" applyProtection="0"/>
    <xf numFmtId="281" fontId="4" fillId="13" borderId="17" applyNumberFormat="0" applyFont="0" applyAlignment="0" applyProtection="0"/>
    <xf numFmtId="0" fontId="49" fillId="34" borderId="66" applyNumberFormat="0" applyFont="0" applyAlignment="0" applyProtection="0"/>
    <xf numFmtId="281" fontId="49" fillId="34" borderId="66" applyNumberFormat="0" applyFont="0" applyAlignment="0" applyProtection="0"/>
    <xf numFmtId="4" fontId="35" fillId="36" borderId="41" applyNumberFormat="0" applyProtection="0">
      <alignment horizontal="right" vertical="center"/>
    </xf>
    <xf numFmtId="4" fontId="66" fillId="63" borderId="66" applyNumberFormat="0" applyProtection="0">
      <alignment horizontal="right" vertical="center"/>
    </xf>
    <xf numFmtId="4" fontId="66" fillId="0" borderId="66" applyNumberFormat="0" applyProtection="0">
      <alignment horizontal="left" vertical="center" indent="1"/>
    </xf>
    <xf numFmtId="4" fontId="35" fillId="36" borderId="41" applyNumberFormat="0" applyProtection="0">
      <alignment horizontal="right" vertical="center"/>
    </xf>
    <xf numFmtId="0" fontId="37" fillId="19"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100" fillId="60" borderId="41" applyNumberFormat="0" applyProtection="0">
      <alignment horizontal="left" vertical="top" indent="1"/>
    </xf>
    <xf numFmtId="0" fontId="4" fillId="17" borderId="41" applyNumberFormat="0" applyProtection="0">
      <alignment horizontal="left" vertical="center" indent="1"/>
    </xf>
    <xf numFmtId="0" fontId="4" fillId="15" borderId="41" applyNumberFormat="0" applyProtection="0">
      <alignment horizontal="left" vertical="top" indent="1"/>
    </xf>
    <xf numFmtId="4" fontId="172" fillId="67" borderId="41" applyNumberFormat="0" applyProtection="0">
      <alignment vertical="center"/>
    </xf>
    <xf numFmtId="4" fontId="262" fillId="13" borderId="41" applyNumberFormat="0" applyProtection="0">
      <alignment vertical="center"/>
    </xf>
    <xf numFmtId="4" fontId="266" fillId="67" borderId="41" applyNumberFormat="0" applyProtection="0">
      <alignment horizontal="right" vertical="center"/>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37" fillId="19" borderId="5" applyNumberFormat="0" applyAlignment="0" applyProtection="0"/>
    <xf numFmtId="0" fontId="49" fillId="15" borderId="41" applyNumberFormat="0" applyProtection="0">
      <alignment horizontal="left" vertical="top" indent="1"/>
    </xf>
    <xf numFmtId="0" fontId="4" fillId="0" borderId="0"/>
    <xf numFmtId="0" fontId="4" fillId="0" borderId="0"/>
    <xf numFmtId="0" fontId="4" fillId="0" borderId="0"/>
    <xf numFmtId="0" fontId="4" fillId="0" borderId="0"/>
    <xf numFmtId="0" fontId="4" fillId="0" borderId="0"/>
    <xf numFmtId="0" fontId="21" fillId="0" borderId="0"/>
    <xf numFmtId="0" fontId="96" fillId="3" borderId="33" applyProtection="0">
      <alignment horizontal="centerContinuous"/>
      <protection locked="0"/>
    </xf>
    <xf numFmtId="4" fontId="35" fillId="119" borderId="26" applyNumberFormat="0" applyProtection="0">
      <alignment horizontal="right" vertical="center"/>
    </xf>
    <xf numFmtId="4" fontId="172" fillId="120" borderId="41" applyNumberFormat="0" applyProtection="0">
      <alignment horizontal="right" vertical="center"/>
    </xf>
    <xf numFmtId="4" fontId="66" fillId="11" borderId="15" applyNumberFormat="0" applyProtection="0">
      <alignment horizontal="left" vertical="center" indent="1"/>
    </xf>
    <xf numFmtId="0" fontId="66" fillId="19" borderId="66" applyNumberFormat="0" applyProtection="0">
      <alignment horizontal="left" vertical="center" indent="1"/>
    </xf>
    <xf numFmtId="281" fontId="4" fillId="42" borderId="41" applyNumberFormat="0" applyProtection="0">
      <alignment horizontal="left" vertical="top" indent="1"/>
    </xf>
    <xf numFmtId="0" fontId="4" fillId="0" borderId="0"/>
    <xf numFmtId="0" fontId="132" fillId="73" borderId="26" applyNumberFormat="0" applyAlignment="0" applyProtection="0"/>
    <xf numFmtId="281" fontId="132" fillId="113" borderId="26" applyNumberFormat="0" applyAlignment="0" applyProtection="0"/>
    <xf numFmtId="4" fontId="172" fillId="116" borderId="41" applyNumberFormat="0" applyProtection="0">
      <alignment horizontal="right" vertical="center"/>
    </xf>
    <xf numFmtId="4" fontId="35" fillId="116" borderId="26" applyNumberFormat="0" applyProtection="0">
      <alignment horizontal="right" vertical="center"/>
    </xf>
    <xf numFmtId="4" fontId="172" fillId="119" borderId="41" applyNumberFormat="0" applyProtection="0">
      <alignment horizontal="right" vertical="center"/>
    </xf>
    <xf numFmtId="4" fontId="172" fillId="120" borderId="41" applyNumberFormat="0" applyProtection="0">
      <alignment horizontal="right" vertical="center"/>
    </xf>
    <xf numFmtId="0" fontId="4" fillId="118" borderId="26" applyNumberFormat="0" applyProtection="0">
      <alignment horizontal="left" vertical="center" indent="1"/>
    </xf>
    <xf numFmtId="4" fontId="35" fillId="60" borderId="26" applyNumberFormat="0" applyProtection="0">
      <alignment horizontal="left" vertical="center" indent="1"/>
    </xf>
    <xf numFmtId="0" fontId="100" fillId="57" borderId="41" applyNumberFormat="0" applyProtection="0">
      <alignment horizontal="left" vertical="top" indent="1"/>
    </xf>
    <xf numFmtId="0" fontId="100" fillId="60" borderId="41" applyNumberFormat="0" applyProtection="0">
      <alignment horizontal="left" vertical="top" indent="1"/>
    </xf>
    <xf numFmtId="4" fontId="35" fillId="60" borderId="26" applyNumberFormat="0" applyProtection="0">
      <alignment horizontal="left" vertical="center" indent="1"/>
    </xf>
    <xf numFmtId="4" fontId="100" fillId="57" borderId="41" applyNumberFormat="0" applyProtection="0">
      <alignment horizontal="left" vertical="center" indent="1"/>
    </xf>
    <xf numFmtId="4" fontId="172" fillId="60" borderId="41" applyNumberFormat="0" applyProtection="0">
      <alignment horizontal="left" vertical="center" indent="1"/>
    </xf>
    <xf numFmtId="4" fontId="104" fillId="60" borderId="26" applyNumberFormat="0" applyProtection="0">
      <alignment vertical="center"/>
    </xf>
    <xf numFmtId="4" fontId="104" fillId="60" borderId="26" applyNumberFormat="0" applyProtection="0">
      <alignment vertical="center"/>
    </xf>
    <xf numFmtId="4" fontId="268" fillId="60" borderId="41" applyNumberFormat="0" applyProtection="0">
      <alignment vertical="center"/>
    </xf>
    <xf numFmtId="4" fontId="35" fillId="60" borderId="26" applyNumberFormat="0" applyProtection="0">
      <alignment vertical="center"/>
    </xf>
    <xf numFmtId="0" fontId="37" fillId="19" borderId="5" applyNumberFormat="0" applyAlignment="0" applyProtection="0"/>
    <xf numFmtId="0" fontId="4" fillId="13" borderId="17" applyNumberFormat="0" applyFont="0" applyAlignment="0" applyProtection="0"/>
    <xf numFmtId="0" fontId="132" fillId="125" borderId="26" applyNumberFormat="0" applyAlignment="0" applyProtection="0"/>
    <xf numFmtId="0" fontId="81" fillId="19" borderId="26" applyNumberFormat="0" applyAlignment="0" applyProtection="0"/>
    <xf numFmtId="0" fontId="81" fillId="19" borderId="26" applyNumberFormat="0" applyAlignment="0" applyProtection="0"/>
    <xf numFmtId="0" fontId="132" fillId="73" borderId="26" applyNumberFormat="0" applyAlignment="0" applyProtection="0"/>
    <xf numFmtId="0" fontId="132" fillId="73" borderId="26" applyNumberForma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0" fontId="4" fillId="0" borderId="0"/>
    <xf numFmtId="0" fontId="4" fillId="0" borderId="0"/>
    <xf numFmtId="0" fontId="4" fillId="0" borderId="0"/>
    <xf numFmtId="0" fontId="4" fillId="0" borderId="0"/>
    <xf numFmtId="0" fontId="4" fillId="0" borderId="0"/>
    <xf numFmtId="0" fontId="21" fillId="0" borderId="0"/>
    <xf numFmtId="0" fontId="4" fillId="0" borderId="0"/>
    <xf numFmtId="0" fontId="21" fillId="13" borderId="17" applyNumberFormat="0" applyFont="0" applyAlignment="0" applyProtection="0"/>
    <xf numFmtId="0" fontId="89" fillId="3" borderId="14"/>
    <xf numFmtId="1" fontId="179" fillId="90" borderId="61" applyNumberFormat="0" applyBorder="0" applyAlignment="0">
      <alignment horizontal="centerContinuous" vertical="center"/>
      <protection locked="0"/>
    </xf>
    <xf numFmtId="1" fontId="179" fillId="90" borderId="61" applyNumberFormat="0" applyBorder="0" applyAlignment="0">
      <alignment horizontal="centerContinuous" vertical="center"/>
      <protection locked="0"/>
    </xf>
    <xf numFmtId="178" fontId="27" fillId="0" borderId="0"/>
    <xf numFmtId="0" fontId="3" fillId="0" borderId="0"/>
    <xf numFmtId="0" fontId="3" fillId="0" borderId="0"/>
    <xf numFmtId="0" fontId="162" fillId="26" borderId="0" applyNumberFormat="0" applyBorder="0" applyAlignment="0" applyProtection="0"/>
    <xf numFmtId="0" fontId="163" fillId="73" borderId="5" applyNumberFormat="0" applyAlignment="0" applyProtection="0"/>
    <xf numFmtId="0" fontId="46" fillId="27" borderId="10" applyNumberFormat="0" applyAlignment="0" applyProtection="0"/>
    <xf numFmtId="171" fontId="4" fillId="0" borderId="0" applyFont="0" applyFill="0" applyBorder="0" applyAlignment="0" applyProtection="0"/>
    <xf numFmtId="171" fontId="4" fillId="0" borderId="0" applyFont="0" applyFill="0" applyBorder="0" applyAlignment="0" applyProtection="0"/>
    <xf numFmtId="0" fontId="64" fillId="86" borderId="0" applyNumberFormat="0" applyBorder="0" applyAlignment="0" applyProtection="0"/>
    <xf numFmtId="0" fontId="164" fillId="0" borderId="56" applyNumberFormat="0" applyFill="0" applyAlignment="0" applyProtection="0"/>
    <xf numFmtId="0" fontId="166" fillId="0" borderId="57" applyNumberFormat="0" applyFill="0" applyAlignment="0" applyProtection="0"/>
    <xf numFmtId="0" fontId="166" fillId="0" borderId="0" applyNumberFormat="0" applyFill="0" applyBorder="0" applyAlignment="0" applyProtection="0"/>
    <xf numFmtId="0" fontId="81" fillId="14" borderId="26" applyNumberFormat="0" applyAlignment="0" applyProtection="0"/>
    <xf numFmtId="0" fontId="168" fillId="0" borderId="23" applyNumberFormat="0" applyFill="0" applyAlignment="0" applyProtection="0"/>
    <xf numFmtId="0" fontId="91" fillId="35" borderId="0" applyNumberFormat="0" applyBorder="0" applyAlignment="0" applyProtection="0"/>
    <xf numFmtId="0" fontId="3" fillId="0" borderId="0"/>
    <xf numFmtId="0" fontId="4" fillId="0" borderId="0"/>
    <xf numFmtId="0" fontId="21" fillId="0" borderId="0"/>
    <xf numFmtId="1" fontId="4" fillId="0" borderId="0"/>
    <xf numFmtId="0" fontId="4" fillId="34" borderId="17" applyNumberFormat="0" applyFont="0" applyAlignment="0" applyProtection="0"/>
    <xf numFmtId="0" fontId="132" fillId="73" borderId="26" applyNumberFormat="0" applyAlignment="0" applyProtection="0"/>
    <xf numFmtId="4" fontId="101" fillId="60" borderId="41" applyNumberFormat="0" applyProtection="0">
      <alignment vertical="center"/>
    </xf>
    <xf numFmtId="4" fontId="100" fillId="60" borderId="41" applyNumberFormat="0" applyProtection="0">
      <alignment horizontal="left" vertical="center" indent="1"/>
    </xf>
    <xf numFmtId="4" fontId="35" fillId="51" borderId="41" applyNumberFormat="0" applyProtection="0">
      <alignment vertical="center"/>
    </xf>
    <xf numFmtId="4" fontId="104" fillId="51" borderId="41" applyNumberFormat="0" applyProtection="0">
      <alignment vertical="center"/>
    </xf>
    <xf numFmtId="4" fontId="35" fillId="51" borderId="41" applyNumberFormat="0" applyProtection="0">
      <alignment horizontal="left" vertical="center" indent="1"/>
    </xf>
    <xf numFmtId="0" fontId="123" fillId="14" borderId="5"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0" fontId="27" fillId="0" borderId="0"/>
    <xf numFmtId="4" fontId="333" fillId="17" borderId="0" applyNumberFormat="0" applyProtection="0">
      <alignment horizontal="left" vertical="center" indent="1"/>
    </xf>
    <xf numFmtId="4" fontId="35" fillId="42" borderId="0" applyNumberFormat="0" applyProtection="0">
      <alignment horizontal="left" vertical="center" indent="1"/>
    </xf>
    <xf numFmtId="4" fontId="35" fillId="11" borderId="0" applyNumberFormat="0" applyProtection="0">
      <alignment horizontal="left" vertical="center" indent="1"/>
    </xf>
    <xf numFmtId="0" fontId="27" fillId="17" borderId="41" applyNumberFormat="0" applyProtection="0">
      <alignment horizontal="left" vertical="center" indent="1"/>
    </xf>
    <xf numFmtId="0" fontId="27" fillId="17" borderId="41" applyNumberFormat="0" applyProtection="0">
      <alignment horizontal="left" vertical="top" indent="1"/>
    </xf>
    <xf numFmtId="0" fontId="27" fillId="11" borderId="41" applyNumberFormat="0" applyProtection="0">
      <alignment horizontal="left" vertical="center" indent="1"/>
    </xf>
    <xf numFmtId="0" fontId="27" fillId="11" borderId="41" applyNumberFormat="0" applyProtection="0">
      <alignment horizontal="left" vertical="top" indent="1"/>
    </xf>
    <xf numFmtId="0" fontId="27" fillId="15" borderId="41" applyNumberFormat="0" applyProtection="0">
      <alignment horizontal="left" vertical="center" indent="1"/>
    </xf>
    <xf numFmtId="0" fontId="27" fillId="15" borderId="41" applyNumberFormat="0" applyProtection="0">
      <alignment horizontal="left" vertical="top" indent="1"/>
    </xf>
    <xf numFmtId="0" fontId="27" fillId="42" borderId="41" applyNumberFormat="0" applyProtection="0">
      <alignment horizontal="left" vertical="center" indent="1"/>
    </xf>
    <xf numFmtId="0" fontId="27" fillId="42" borderId="41" applyNumberFormat="0" applyProtection="0">
      <alignment horizontal="left" vertical="top" indent="1"/>
    </xf>
    <xf numFmtId="0" fontId="27" fillId="14" borderId="2" applyNumberFormat="0">
      <protection locked="0"/>
    </xf>
    <xf numFmtId="4" fontId="355" fillId="68" borderId="0" applyNumberFormat="0" applyProtection="0">
      <alignment horizontal="left" vertical="center" indent="1"/>
    </xf>
    <xf numFmtId="0" fontId="25" fillId="82" borderId="0" applyNumberFormat="0" applyBorder="0" applyAlignment="0" applyProtection="0"/>
    <xf numFmtId="0" fontId="25" fillId="80" borderId="0" applyNumberFormat="0" applyBorder="0" applyAlignment="0" applyProtection="0"/>
    <xf numFmtId="0" fontId="25" fillId="82" borderId="0" applyNumberFormat="0" applyBorder="0" applyAlignment="0" applyProtection="0"/>
    <xf numFmtId="0" fontId="25" fillId="80" borderId="0" applyNumberFormat="0" applyBorder="0" applyAlignment="0" applyProtection="0"/>
    <xf numFmtId="0" fontId="25" fillId="82" borderId="0" applyNumberFormat="0" applyBorder="0" applyAlignment="0" applyProtection="0"/>
    <xf numFmtId="0" fontId="25" fillId="80" borderId="0" applyNumberFormat="0" applyBorder="0" applyAlignment="0" applyProtection="0"/>
    <xf numFmtId="0" fontId="25" fillId="82" borderId="0" applyNumberFormat="0" applyBorder="0" applyAlignment="0" applyProtection="0"/>
    <xf numFmtId="0" fontId="25" fillId="80"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82" borderId="0" applyNumberFormat="0" applyBorder="0" applyAlignment="0" applyProtection="0"/>
    <xf numFmtId="0" fontId="25" fillId="80" borderId="0" applyNumberFormat="0" applyBorder="0" applyAlignment="0" applyProtection="0"/>
    <xf numFmtId="0" fontId="25" fillId="82" borderId="0" applyNumberFormat="0" applyBorder="0" applyAlignment="0" applyProtection="0"/>
    <xf numFmtId="0" fontId="25" fillId="80" borderId="0" applyNumberFormat="0" applyBorder="0" applyAlignment="0" applyProtection="0"/>
    <xf numFmtId="0" fontId="25" fillId="82" borderId="0" applyNumberFormat="0" applyBorder="0" applyAlignment="0" applyProtection="0"/>
    <xf numFmtId="0" fontId="25" fillId="80" borderId="0" applyNumberFormat="0" applyBorder="0" applyAlignment="0" applyProtection="0"/>
    <xf numFmtId="0" fontId="25" fillId="82" borderId="0" applyNumberFormat="0" applyBorder="0" applyAlignment="0" applyProtection="0"/>
    <xf numFmtId="0" fontId="25" fillId="80" borderId="0" applyNumberFormat="0" applyBorder="0" applyAlignment="0" applyProtection="0"/>
    <xf numFmtId="0" fontId="25" fillId="82" borderId="0" applyNumberFormat="0" applyBorder="0" applyAlignment="0" applyProtection="0"/>
    <xf numFmtId="0" fontId="25" fillId="80" borderId="0" applyNumberFormat="0" applyBorder="0" applyAlignment="0" applyProtection="0"/>
    <xf numFmtId="0" fontId="25" fillId="82"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80" borderId="0" applyNumberFormat="0" applyBorder="0" applyAlignment="0" applyProtection="0"/>
    <xf numFmtId="0" fontId="27" fillId="0" borderId="0"/>
    <xf numFmtId="0" fontId="25" fillId="80" borderId="0" applyNumberFormat="0" applyBorder="0" applyAlignment="0" applyProtection="0"/>
    <xf numFmtId="0" fontId="25" fillId="82" borderId="0" applyNumberFormat="0" applyBorder="0" applyAlignment="0" applyProtection="0"/>
    <xf numFmtId="4" fontId="333" fillId="17" borderId="0" applyNumberFormat="0" applyProtection="0">
      <alignment horizontal="left" vertical="center" indent="1"/>
    </xf>
    <xf numFmtId="4" fontId="35" fillId="42" borderId="0" applyNumberFormat="0" applyProtection="0">
      <alignment horizontal="left" vertical="center" indent="1"/>
    </xf>
    <xf numFmtId="4" fontId="35" fillId="11" borderId="0" applyNumberFormat="0" applyProtection="0">
      <alignment horizontal="left" vertical="center" indent="1"/>
    </xf>
    <xf numFmtId="0" fontId="27" fillId="17" borderId="41" applyNumberFormat="0" applyProtection="0">
      <alignment horizontal="left" vertical="center" indent="1"/>
    </xf>
    <xf numFmtId="0" fontId="27" fillId="17" borderId="41" applyNumberFormat="0" applyProtection="0">
      <alignment horizontal="left" vertical="top" indent="1"/>
    </xf>
    <xf numFmtId="0" fontId="27" fillId="11" borderId="41" applyNumberFormat="0" applyProtection="0">
      <alignment horizontal="left" vertical="center" indent="1"/>
    </xf>
    <xf numFmtId="0" fontId="27" fillId="11" borderId="41" applyNumberFormat="0" applyProtection="0">
      <alignment horizontal="left" vertical="top" indent="1"/>
    </xf>
    <xf numFmtId="0" fontId="27" fillId="15" borderId="41" applyNumberFormat="0" applyProtection="0">
      <alignment horizontal="left" vertical="center" indent="1"/>
    </xf>
    <xf numFmtId="0" fontId="27" fillId="15" borderId="41" applyNumberFormat="0" applyProtection="0">
      <alignment horizontal="left" vertical="top" indent="1"/>
    </xf>
    <xf numFmtId="0" fontId="27" fillId="42" borderId="41" applyNumberFormat="0" applyProtection="0">
      <alignment horizontal="left" vertical="center" indent="1"/>
    </xf>
    <xf numFmtId="0" fontId="27" fillId="42" borderId="41" applyNumberFormat="0" applyProtection="0">
      <alignment horizontal="left" vertical="top" indent="1"/>
    </xf>
    <xf numFmtId="0" fontId="27" fillId="14" borderId="2" applyNumberFormat="0">
      <protection locked="0"/>
    </xf>
    <xf numFmtId="0" fontId="25" fillId="82" borderId="0" applyNumberFormat="0" applyBorder="0" applyAlignment="0" applyProtection="0"/>
    <xf numFmtId="4" fontId="355" fillId="68" borderId="0" applyNumberFormat="0" applyProtection="0">
      <alignment horizontal="left" vertical="center" indent="1"/>
    </xf>
    <xf numFmtId="0" fontId="25" fillId="80" borderId="0" applyNumberFormat="0" applyBorder="0" applyAlignment="0" applyProtection="0"/>
    <xf numFmtId="0" fontId="27" fillId="0" borderId="0"/>
    <xf numFmtId="4" fontId="333" fillId="17" borderId="0" applyNumberFormat="0" applyProtection="0">
      <alignment horizontal="left" vertical="center" indent="1"/>
    </xf>
    <xf numFmtId="4" fontId="35" fillId="42" borderId="0" applyNumberFormat="0" applyProtection="0">
      <alignment horizontal="left" vertical="center" indent="1"/>
    </xf>
    <xf numFmtId="4" fontId="35" fillId="11" borderId="0" applyNumberFormat="0" applyProtection="0">
      <alignment horizontal="left" vertical="center" indent="1"/>
    </xf>
    <xf numFmtId="0" fontId="27" fillId="17" borderId="41" applyNumberFormat="0" applyProtection="0">
      <alignment horizontal="left" vertical="center" indent="1"/>
    </xf>
    <xf numFmtId="0" fontId="27" fillId="17" borderId="41" applyNumberFormat="0" applyProtection="0">
      <alignment horizontal="left" vertical="top" indent="1"/>
    </xf>
    <xf numFmtId="0" fontId="27" fillId="11" borderId="41" applyNumberFormat="0" applyProtection="0">
      <alignment horizontal="left" vertical="center" indent="1"/>
    </xf>
    <xf numFmtId="0" fontId="27" fillId="11" borderId="41" applyNumberFormat="0" applyProtection="0">
      <alignment horizontal="left" vertical="top" indent="1"/>
    </xf>
    <xf numFmtId="0" fontId="27" fillId="15" borderId="41" applyNumberFormat="0" applyProtection="0">
      <alignment horizontal="left" vertical="center" indent="1"/>
    </xf>
    <xf numFmtId="0" fontId="27" fillId="15" borderId="41" applyNumberFormat="0" applyProtection="0">
      <alignment horizontal="left" vertical="top" indent="1"/>
    </xf>
    <xf numFmtId="0" fontId="27" fillId="42" borderId="41" applyNumberFormat="0" applyProtection="0">
      <alignment horizontal="left" vertical="center" indent="1"/>
    </xf>
    <xf numFmtId="0" fontId="27" fillId="42" borderId="41" applyNumberFormat="0" applyProtection="0">
      <alignment horizontal="left" vertical="top" indent="1"/>
    </xf>
    <xf numFmtId="0" fontId="27" fillId="14" borderId="2" applyNumberFormat="0">
      <protection locked="0"/>
    </xf>
    <xf numFmtId="4" fontId="355" fillId="68" borderId="0" applyNumberFormat="0" applyProtection="0">
      <alignment horizontal="left" vertical="center" indent="1"/>
    </xf>
    <xf numFmtId="0" fontId="27" fillId="0" borderId="0"/>
    <xf numFmtId="178" fontId="21" fillId="0" borderId="0"/>
    <xf numFmtId="0" fontId="4" fillId="0" borderId="0"/>
    <xf numFmtId="0" fontId="4" fillId="0" borderId="0"/>
    <xf numFmtId="0" fontId="4" fillId="0" borderId="0"/>
    <xf numFmtId="171" fontId="4" fillId="0" borderId="0" applyFont="0" applyFill="0" applyBorder="0" applyAlignment="0" applyProtection="0"/>
    <xf numFmtId="171" fontId="4" fillId="0" borderId="0" applyFont="0" applyFill="0" applyBorder="0" applyAlignment="0" applyProtection="0"/>
    <xf numFmtId="1" fontId="4" fillId="0" borderId="0"/>
    <xf numFmtId="1" fontId="4" fillId="0" borderId="0"/>
    <xf numFmtId="178" fontId="4" fillId="0" borderId="0"/>
    <xf numFmtId="1" fontId="4" fillId="0" borderId="0"/>
    <xf numFmtId="178" fontId="21" fillId="0" borderId="0"/>
    <xf numFmtId="0" fontId="3" fillId="0" borderId="0"/>
    <xf numFmtId="0" fontId="3" fillId="0" borderId="0"/>
    <xf numFmtId="0" fontId="3" fillId="0" borderId="0"/>
    <xf numFmtId="9" fontId="4" fillId="0" borderId="0" applyFont="0" applyFill="0" applyBorder="0" applyAlignment="0" applyProtection="0"/>
    <xf numFmtId="0" fontId="323" fillId="164" borderId="0" applyNumberFormat="0" applyBorder="0" applyAlignment="0" applyProtection="0"/>
    <xf numFmtId="0" fontId="324" fillId="166" borderId="101" applyNumberFormat="0" applyAlignment="0" applyProtection="0"/>
    <xf numFmtId="0" fontId="325" fillId="167" borderId="104" applyNumberFormat="0" applyAlignment="0" applyProtection="0"/>
    <xf numFmtId="0" fontId="326" fillId="169" borderId="0" applyNumberFormat="0" applyBorder="0" applyAlignment="0" applyProtection="0"/>
    <xf numFmtId="0" fontId="326" fillId="173" borderId="0" applyNumberFormat="0" applyBorder="0" applyAlignment="0" applyProtection="0"/>
    <xf numFmtId="0" fontId="326" fillId="177" borderId="0" applyNumberFormat="0" applyBorder="0" applyAlignment="0" applyProtection="0"/>
    <xf numFmtId="0" fontId="326" fillId="181" borderId="0" applyNumberFormat="0" applyBorder="0" applyAlignment="0" applyProtection="0"/>
    <xf numFmtId="0" fontId="326" fillId="185" borderId="0" applyNumberFormat="0" applyBorder="0" applyAlignment="0" applyProtection="0"/>
    <xf numFmtId="0" fontId="326" fillId="189" borderId="0" applyNumberFormat="0" applyBorder="0" applyAlignment="0" applyProtection="0"/>
    <xf numFmtId="1" fontId="4" fillId="0" borderId="0"/>
    <xf numFmtId="178" fontId="4" fillId="0" borderId="0"/>
    <xf numFmtId="0" fontId="23" fillId="24" borderId="0" applyNumberFormat="0" applyBorder="0" applyAlignment="0" applyProtection="0"/>
    <xf numFmtId="0" fontId="23" fillId="28"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6" borderId="0" applyNumberFormat="0" applyBorder="0" applyAlignment="0" applyProtection="0"/>
    <xf numFmtId="0" fontId="29" fillId="16" borderId="0" applyNumberFormat="0" applyBorder="0" applyAlignment="0" applyProtection="0"/>
    <xf numFmtId="0" fontId="37" fillId="19" borderId="5" applyNumberFormat="0" applyAlignment="0" applyProtection="0"/>
    <xf numFmtId="3" fontId="4" fillId="41" borderId="0" applyFont="0" applyFill="0" applyBorder="0" applyAlignment="0" applyProtection="0"/>
    <xf numFmtId="197" fontId="4" fillId="14" borderId="17">
      <alignment horizontal="right"/>
    </xf>
    <xf numFmtId="0" fontId="59" fillId="0" borderId="0" applyNumberFormat="0" applyFill="0" applyBorder="0" applyAlignment="0" applyProtection="0"/>
    <xf numFmtId="2" fontId="4" fillId="41" borderId="0" applyFont="0" applyFill="0" applyBorder="0" applyAlignment="0" applyProtection="0"/>
    <xf numFmtId="0" fontId="65" fillId="49" borderId="0" applyNumberFormat="0" applyBorder="0" applyAlignment="0" applyProtection="0"/>
    <xf numFmtId="0" fontId="39" fillId="40" borderId="10" applyNumberFormat="0" applyAlignment="0" applyProtection="0"/>
    <xf numFmtId="0" fontId="92" fillId="57" borderId="0" applyNumberFormat="0" applyBorder="0" applyAlignment="0" applyProtection="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78" fontId="4" fillId="0" borderId="0"/>
    <xf numFmtId="0" fontId="3" fillId="0" borderId="0"/>
    <xf numFmtId="1" fontId="4" fillId="0" borderId="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197" fontId="4" fillId="58" borderId="17">
      <alignment horizontal="right"/>
    </xf>
    <xf numFmtId="4" fontId="102" fillId="17" borderId="0" applyNumberFormat="0" applyProtection="0">
      <alignment horizontal="left" vertical="center" indent="1"/>
    </xf>
    <xf numFmtId="4" fontId="5" fillId="42" borderId="0"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top" indent="1"/>
    </xf>
    <xf numFmtId="0" fontId="4" fillId="11" borderId="41" applyNumberFormat="0" applyProtection="0">
      <alignment horizontal="left" vertical="center" indent="1"/>
    </xf>
    <xf numFmtId="0" fontId="4" fillId="11" borderId="41" applyNumberFormat="0" applyProtection="0">
      <alignment horizontal="left" vertical="top" indent="1"/>
    </xf>
    <xf numFmtId="0" fontId="4" fillId="15" borderId="41" applyNumberFormat="0" applyProtection="0">
      <alignment horizontal="left" vertical="center" indent="1"/>
    </xf>
    <xf numFmtId="0" fontId="4" fillId="15" borderId="41" applyNumberFormat="0" applyProtection="0">
      <alignment horizontal="left" vertical="top" indent="1"/>
    </xf>
    <xf numFmtId="0" fontId="4" fillId="42" borderId="41" applyNumberFormat="0" applyProtection="0">
      <alignment horizontal="left" vertical="center" indent="1"/>
    </xf>
    <xf numFmtId="0" fontId="4" fillId="42" borderId="41" applyNumberFormat="0" applyProtection="0">
      <alignment horizontal="left" vertical="top" indent="1"/>
    </xf>
    <xf numFmtId="0" fontId="4" fillId="14" borderId="2" applyNumberFormat="0">
      <protection locked="0"/>
    </xf>
    <xf numFmtId="4" fontId="105" fillId="68" borderId="0" applyNumberFormat="0" applyProtection="0">
      <alignment horizontal="left" vertical="center" indent="1"/>
    </xf>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0" fontId="21" fillId="0" borderId="0"/>
    <xf numFmtId="0" fontId="3" fillId="0" borderId="0"/>
    <xf numFmtId="178" fontId="21" fillId="0" borderId="0"/>
    <xf numFmtId="0" fontId="3" fillId="0" borderId="0"/>
    <xf numFmtId="0" fontId="4" fillId="0" borderId="0"/>
    <xf numFmtId="178" fontId="4" fillId="0" borderId="0"/>
    <xf numFmtId="0" fontId="31" fillId="20" borderId="5" applyNumberFormat="0" applyAlignment="0" applyProtection="0"/>
    <xf numFmtId="0" fontId="39" fillId="40" borderId="10" applyNumberFormat="0" applyAlignment="0" applyProtection="0"/>
    <xf numFmtId="0" fontId="23" fillId="33" borderId="0" applyNumberFormat="0" applyBorder="0" applyAlignment="0" applyProtection="0"/>
    <xf numFmtId="0" fontId="23" fillId="28" borderId="0" applyNumberFormat="0" applyBorder="0" applyAlignment="0" applyProtection="0"/>
    <xf numFmtId="0" fontId="23" fillId="18" borderId="0" applyNumberFormat="0" applyBorder="0" applyAlignment="0" applyProtection="0"/>
    <xf numFmtId="0" fontId="23" fillId="54" borderId="0" applyNumberFormat="0" applyBorder="0" applyAlignment="0" applyProtection="0"/>
    <xf numFmtId="0" fontId="23" fillId="33" borderId="0" applyNumberFormat="0" applyBorder="0" applyAlignment="0" applyProtection="0"/>
    <xf numFmtId="0" fontId="23" fillId="55" borderId="0" applyNumberFormat="0" applyBorder="0" applyAlignment="0" applyProtection="0"/>
    <xf numFmtId="0" fontId="65" fillId="56" borderId="0" applyNumberFormat="0" applyBorder="0" applyAlignment="0" applyProtection="0"/>
    <xf numFmtId="0" fontId="59" fillId="0" borderId="0" applyNumberFormat="0" applyFill="0" applyBorder="0" applyAlignment="0" applyProtection="0"/>
    <xf numFmtId="0" fontId="4" fillId="0" borderId="0"/>
    <xf numFmtId="178" fontId="4" fillId="0" borderId="0"/>
    <xf numFmtId="1" fontId="4" fillId="0" borderId="0"/>
    <xf numFmtId="9" fontId="21" fillId="0" borderId="0" applyFont="0" applyFill="0" applyBorder="0" applyAlignment="0" applyProtection="0"/>
    <xf numFmtId="0" fontId="29" fillId="59" borderId="0" applyNumberFormat="0" applyBorder="0" applyAlignment="0" applyProtection="0"/>
    <xf numFmtId="0" fontId="92" fillId="20" borderId="0" applyNumberFormat="0" applyBorder="0" applyAlignment="0" applyProtection="0"/>
    <xf numFmtId="0" fontId="123" fillId="14" borderId="5" applyNumberFormat="0" applyAlignment="0" applyProtection="0"/>
    <xf numFmtId="9" fontId="4" fillId="0" borderId="0" applyFont="0" applyFill="0" applyBorder="0" applyAlignment="0" applyProtection="0"/>
    <xf numFmtId="178" fontId="27" fillId="0" borderId="0"/>
    <xf numFmtId="0" fontId="21" fillId="12" borderId="0" applyNumberFormat="0" applyBorder="0" applyAlignment="0" applyProtection="0"/>
    <xf numFmtId="4" fontId="32" fillId="0" borderId="6" applyNumberFormat="0" applyFill="0" applyAlignment="0" applyProtection="0"/>
    <xf numFmtId="0" fontId="39" fillId="40" borderId="10" applyNumberFormat="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6" borderId="0" applyNumberFormat="0" applyBorder="0" applyAlignment="0" applyProtection="0"/>
    <xf numFmtId="0" fontId="65" fillId="49" borderId="0" applyNumberFormat="0" applyBorder="0" applyAlignment="0" applyProtection="0"/>
    <xf numFmtId="0" fontId="59" fillId="0" borderId="0" applyNumberFormat="0" applyFill="0" applyBorder="0" applyAlignment="0" applyProtection="0"/>
    <xf numFmtId="0" fontId="21" fillId="0" borderId="0"/>
    <xf numFmtId="178" fontId="21" fillId="0" borderId="0"/>
    <xf numFmtId="0" fontId="21" fillId="0" borderId="0"/>
    <xf numFmtId="0" fontId="3" fillId="0" borderId="0"/>
    <xf numFmtId="202" fontId="76" fillId="3" borderId="40"/>
    <xf numFmtId="0" fontId="29" fillId="16" borderId="0" applyNumberFormat="0" applyBorder="0" applyAlignment="0" applyProtection="0"/>
    <xf numFmtId="4" fontId="101" fillId="60" borderId="41" applyNumberFormat="0" applyProtection="0">
      <alignment vertical="center"/>
    </xf>
    <xf numFmtId="4" fontId="100" fillId="60" borderId="41" applyNumberFormat="0" applyProtection="0">
      <alignment horizontal="left" vertical="center" indent="1"/>
    </xf>
    <xf numFmtId="0" fontId="100" fillId="60" borderId="41" applyNumberFormat="0" applyProtection="0">
      <alignment horizontal="left" vertical="top" indent="1"/>
    </xf>
    <xf numFmtId="4" fontId="100" fillId="61" borderId="0" applyNumberFormat="0" applyProtection="0">
      <alignment horizontal="left" vertical="center" indent="1"/>
    </xf>
    <xf numFmtId="4" fontId="102" fillId="65" borderId="0" applyNumberFormat="0" applyProtection="0">
      <alignment horizontal="left" vertical="center" indent="1"/>
    </xf>
    <xf numFmtId="4" fontId="5" fillId="61" borderId="0"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top" indent="1"/>
    </xf>
    <xf numFmtId="0" fontId="4" fillId="61" borderId="41" applyNumberFormat="0" applyProtection="0">
      <alignment horizontal="left" vertical="center" indent="1"/>
    </xf>
    <xf numFmtId="0" fontId="4" fillId="61" borderId="41" applyNumberFormat="0" applyProtection="0">
      <alignment horizontal="left" vertical="top" indent="1"/>
    </xf>
    <xf numFmtId="0" fontId="4" fillId="66" borderId="41" applyNumberFormat="0" applyProtection="0">
      <alignment horizontal="left" vertical="center" indent="1"/>
    </xf>
    <xf numFmtId="0" fontId="4" fillId="66" borderId="41" applyNumberFormat="0" applyProtection="0">
      <alignment horizontal="left" vertical="top" indent="1"/>
    </xf>
    <xf numFmtId="0" fontId="4" fillId="67" borderId="41" applyNumberFormat="0" applyProtection="0">
      <alignment horizontal="left" vertical="center" indent="1"/>
    </xf>
    <xf numFmtId="0" fontId="4" fillId="67" borderId="41" applyNumberFormat="0" applyProtection="0">
      <alignment horizontal="left" vertical="top" indent="1"/>
    </xf>
    <xf numFmtId="0" fontId="4" fillId="0" borderId="0"/>
    <xf numFmtId="4" fontId="35" fillId="51" borderId="41" applyNumberFormat="0" applyProtection="0">
      <alignment vertical="center"/>
    </xf>
    <xf numFmtId="4" fontId="104" fillId="51" borderId="41" applyNumberFormat="0" applyProtection="0">
      <alignment vertical="center"/>
    </xf>
    <xf numFmtId="4" fontId="35" fillId="51" borderId="41" applyNumberFormat="0" applyProtection="0">
      <alignment horizontal="left" vertical="center" indent="1"/>
    </xf>
    <xf numFmtId="0" fontId="35" fillId="51" borderId="41" applyNumberFormat="0" applyProtection="0">
      <alignment horizontal="left" vertical="top" indent="1"/>
    </xf>
    <xf numFmtId="0" fontId="35" fillId="61" borderId="41" applyNumberFormat="0" applyProtection="0">
      <alignment horizontal="left" vertical="top" indent="1"/>
    </xf>
    <xf numFmtId="0" fontId="92" fillId="57" borderId="0" applyNumberFormat="0" applyBorder="0" applyAlignment="0" applyProtection="0"/>
    <xf numFmtId="0" fontId="37" fillId="19" borderId="5"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206" fontId="77" fillId="3" borderId="50">
      <alignment horizontal="right"/>
      <protection hidden="1"/>
    </xf>
    <xf numFmtId="206" fontId="77" fillId="3" borderId="50">
      <alignment horizontal="center"/>
      <protection hidden="1"/>
    </xf>
    <xf numFmtId="191" fontId="129" fillId="3" borderId="50"/>
    <xf numFmtId="191" fontId="77" fillId="3" borderId="50">
      <alignment horizontal="right"/>
      <protection hidden="1"/>
    </xf>
    <xf numFmtId="1" fontId="34" fillId="3" borderId="52" applyNumberFormat="0"/>
    <xf numFmtId="178" fontId="4" fillId="0" borderId="0"/>
    <xf numFmtId="1" fontId="4" fillId="0" borderId="0"/>
    <xf numFmtId="186" fontId="3" fillId="0" borderId="0"/>
    <xf numFmtId="178" fontId="4" fillId="0" borderId="0"/>
    <xf numFmtId="186" fontId="21" fillId="11" borderId="0" applyNumberFormat="0" applyBorder="0" applyAlignment="0" applyProtection="0"/>
    <xf numFmtId="186" fontId="21" fillId="12" borderId="0" applyNumberFormat="0" applyBorder="0" applyAlignment="0" applyProtection="0"/>
    <xf numFmtId="186" fontId="21" fillId="13" borderId="0" applyNumberFormat="0" applyBorder="0" applyAlignment="0" applyProtection="0"/>
    <xf numFmtId="186" fontId="21" fillId="14" borderId="0" applyNumberFormat="0" applyBorder="0" applyAlignment="0" applyProtection="0"/>
    <xf numFmtId="186" fontId="21" fillId="15" borderId="0" applyNumberFormat="0" applyBorder="0" applyAlignment="0" applyProtection="0"/>
    <xf numFmtId="186" fontId="21" fillId="16" borderId="0" applyNumberFormat="0" applyBorder="0" applyAlignment="0" applyProtection="0"/>
    <xf numFmtId="186" fontId="21" fillId="77" borderId="0" applyNumberFormat="0" applyBorder="0" applyAlignment="0" applyProtection="0"/>
    <xf numFmtId="186" fontId="21" fillId="16" borderId="0" applyNumberFormat="0" applyBorder="0" applyAlignment="0" applyProtection="0"/>
    <xf numFmtId="186" fontId="21" fillId="49" borderId="0" applyNumberFormat="0" applyBorder="0" applyAlignment="0" applyProtection="0"/>
    <xf numFmtId="186" fontId="21" fillId="59" borderId="0" applyNumberFormat="0" applyBorder="0" applyAlignment="0" applyProtection="0"/>
    <xf numFmtId="186" fontId="21" fillId="78" borderId="0" applyNumberFormat="0" applyBorder="0" applyAlignment="0" applyProtection="0"/>
    <xf numFmtId="186" fontId="21" fillId="20" borderId="0" applyNumberFormat="0" applyBorder="0" applyAlignment="0" applyProtection="0"/>
    <xf numFmtId="186" fontId="21" fillId="17" borderId="0" applyNumberFormat="0" applyBorder="0" applyAlignment="0" applyProtection="0"/>
    <xf numFmtId="186" fontId="21" fillId="12" borderId="0" applyNumberFormat="0" applyBorder="0" applyAlignment="0" applyProtection="0"/>
    <xf numFmtId="186" fontId="21" fillId="18" borderId="0" applyNumberFormat="0" applyBorder="0" applyAlignment="0" applyProtection="0"/>
    <xf numFmtId="186" fontId="21" fillId="19" borderId="0" applyNumberFormat="0" applyBorder="0" applyAlignment="0" applyProtection="0"/>
    <xf numFmtId="186" fontId="21" fillId="17" borderId="0" applyNumberFormat="0" applyBorder="0" applyAlignment="0" applyProtection="0"/>
    <xf numFmtId="186" fontId="21" fillId="20" borderId="0" applyNumberFormat="0" applyBorder="0" applyAlignment="0" applyProtection="0"/>
    <xf numFmtId="186" fontId="21" fillId="15" borderId="0" applyNumberFormat="0" applyBorder="0" applyAlignment="0" applyProtection="0"/>
    <xf numFmtId="186" fontId="21" fillId="12" borderId="0" applyNumberFormat="0" applyBorder="0" applyAlignment="0" applyProtection="0"/>
    <xf numFmtId="186" fontId="21" fillId="63" borderId="0" applyNumberFormat="0" applyBorder="0" applyAlignment="0" applyProtection="0"/>
    <xf numFmtId="186" fontId="21" fillId="59" borderId="0" applyNumberFormat="0" applyBorder="0" applyAlignment="0" applyProtection="0"/>
    <xf numFmtId="186" fontId="21" fillId="15" borderId="0" applyNumberFormat="0" applyBorder="0" applyAlignment="0" applyProtection="0"/>
    <xf numFmtId="186" fontId="21" fillId="55" borderId="0" applyNumberFormat="0" applyBorder="0" applyAlignment="0" applyProtection="0"/>
    <xf numFmtId="186" fontId="23" fillId="12" borderId="0" applyNumberFormat="0" applyBorder="0" applyAlignment="0" applyProtection="0"/>
    <xf numFmtId="186" fontId="23" fillId="79" borderId="0" applyNumberFormat="0" applyBorder="0" applyAlignment="0" applyProtection="0"/>
    <xf numFmtId="186" fontId="23" fillId="12" borderId="0" applyNumberFormat="0" applyBorder="0" applyAlignment="0" applyProtection="0"/>
    <xf numFmtId="186" fontId="23" fillId="63" borderId="0" applyNumberFormat="0" applyBorder="0" applyAlignment="0" applyProtection="0"/>
    <xf numFmtId="186" fontId="23" fillId="32" borderId="0" applyNumberFormat="0" applyBorder="0" applyAlignment="0" applyProtection="0"/>
    <xf numFmtId="186" fontId="23" fillId="33" borderId="0" applyNumberFormat="0" applyBorder="0" applyAlignment="0" applyProtection="0"/>
    <xf numFmtId="186" fontId="23" fillId="62" borderId="0" applyNumberFormat="0" applyBorder="0" applyAlignment="0" applyProtection="0"/>
    <xf numFmtId="186" fontId="25" fillId="80" borderId="0" applyNumberFormat="0" applyBorder="0" applyAlignment="0" applyProtection="0"/>
    <xf numFmtId="186" fontId="24" fillId="21" borderId="0" applyNumberFormat="0" applyBorder="0" applyAlignment="0" applyProtection="0"/>
    <xf numFmtId="186" fontId="24" fillId="22" borderId="0" applyNumberFormat="0" applyBorder="0" applyAlignment="0" applyProtection="0"/>
    <xf numFmtId="186" fontId="25" fillId="23" borderId="0" applyNumberFormat="0" applyBorder="0" applyAlignment="0" applyProtection="0"/>
    <xf numFmtId="186" fontId="25" fillId="82" borderId="0" applyNumberFormat="0" applyBorder="0" applyAlignment="0" applyProtection="0"/>
    <xf numFmtId="186" fontId="24" fillId="25" borderId="0" applyNumberFormat="0" applyBorder="0" applyAlignment="0" applyProtection="0"/>
    <xf numFmtId="186" fontId="24" fillId="26" borderId="0" applyNumberFormat="0" applyBorder="0" applyAlignment="0" applyProtection="0"/>
    <xf numFmtId="186" fontId="25" fillId="27" borderId="0" applyNumberFormat="0" applyBorder="0" applyAlignment="0" applyProtection="0"/>
    <xf numFmtId="186" fontId="25" fillId="27" borderId="0" applyNumberFormat="0" applyBorder="0" applyAlignment="0" applyProtection="0"/>
    <xf numFmtId="186" fontId="24" fillId="29" borderId="0" applyNumberFormat="0" applyBorder="0" applyAlignment="0" applyProtection="0"/>
    <xf numFmtId="186" fontId="24" fillId="30" borderId="0" applyNumberFormat="0" applyBorder="0" applyAlignment="0" applyProtection="0"/>
    <xf numFmtId="186" fontId="25" fillId="31" borderId="0" applyNumberFormat="0" applyBorder="0" applyAlignment="0" applyProtection="0"/>
    <xf numFmtId="186" fontId="25" fillId="83" borderId="0" applyNumberFormat="0" applyBorder="0" applyAlignment="0" applyProtection="0"/>
    <xf numFmtId="186" fontId="24" fillId="30" borderId="0" applyNumberFormat="0" applyBorder="0" applyAlignment="0" applyProtection="0"/>
    <xf numFmtId="186" fontId="24" fillId="31" borderId="0" applyNumberFormat="0" applyBorder="0" applyAlignment="0" applyProtection="0"/>
    <xf numFmtId="186" fontId="25" fillId="31" borderId="0" applyNumberFormat="0" applyBorder="0" applyAlignment="0" applyProtection="0"/>
    <xf numFmtId="186" fontId="25" fillId="84" borderId="0" applyNumberFormat="0" applyBorder="0" applyAlignment="0" applyProtection="0"/>
    <xf numFmtId="186" fontId="24" fillId="21" borderId="0" applyNumberFormat="0" applyBorder="0" applyAlignment="0" applyProtection="0"/>
    <xf numFmtId="186" fontId="24" fillId="22" borderId="0" applyNumberFormat="0" applyBorder="0" applyAlignment="0" applyProtection="0"/>
    <xf numFmtId="186" fontId="25" fillId="22" borderId="0" applyNumberFormat="0" applyBorder="0" applyAlignment="0" applyProtection="0"/>
    <xf numFmtId="186" fontId="25" fillId="85" borderId="0" applyNumberFormat="0" applyBorder="0" applyAlignment="0" applyProtection="0"/>
    <xf numFmtId="186" fontId="24" fillId="34" borderId="0" applyNumberFormat="0" applyBorder="0" applyAlignment="0" applyProtection="0"/>
    <xf numFmtId="186" fontId="24" fillId="26" borderId="0" applyNumberFormat="0" applyBorder="0" applyAlignment="0" applyProtection="0"/>
    <xf numFmtId="186" fontId="25" fillId="35" borderId="0" applyNumberFormat="0" applyBorder="0" applyAlignment="0" applyProtection="0"/>
    <xf numFmtId="186" fontId="162" fillId="26" borderId="0" applyNumberFormat="0" applyBorder="0" applyAlignment="0" applyProtection="0"/>
    <xf numFmtId="186" fontId="31" fillId="20" borderId="5" applyNumberFormat="0" applyAlignment="0" applyProtection="0"/>
    <xf numFmtId="186" fontId="163" fillId="73" borderId="5" applyNumberFormat="0" applyAlignment="0" applyProtection="0"/>
    <xf numFmtId="186" fontId="46" fillId="27" borderId="10" applyNumberFormat="0" applyAlignment="0" applyProtection="0"/>
    <xf numFmtId="3" fontId="4" fillId="41" borderId="0" applyFont="0" applyFill="0" applyBorder="0" applyAlignment="0" applyProtection="0"/>
    <xf numFmtId="186" fontId="45" fillId="3" borderId="14">
      <alignment horizontal="center" vertical="center"/>
    </xf>
    <xf numFmtId="195" fontId="4" fillId="41" borderId="0" applyFont="0" applyFill="0" applyBorder="0" applyAlignment="0" applyProtection="0"/>
    <xf numFmtId="197" fontId="4" fillId="14" borderId="17">
      <alignment horizontal="right"/>
    </xf>
    <xf numFmtId="186" fontId="53" fillId="43" borderId="0" applyNumberFormat="0" applyBorder="0" applyAlignment="0" applyProtection="0"/>
    <xf numFmtId="186" fontId="53" fillId="44" borderId="0" applyNumberFormat="0" applyBorder="0" applyAlignment="0" applyProtection="0"/>
    <xf numFmtId="186" fontId="53" fillId="45" borderId="0" applyNumberFormat="0" applyBorder="0" applyAlignment="0" applyProtection="0"/>
    <xf numFmtId="186" fontId="51" fillId="0" borderId="0" applyFont="0" applyFill="0" applyBorder="0" applyAlignment="0" applyProtection="0"/>
    <xf numFmtId="186" fontId="54" fillId="3" borderId="14">
      <alignment horizontal="center" vertical="center"/>
    </xf>
    <xf numFmtId="186" fontId="54" fillId="3" borderId="14">
      <alignment horizontal="center" vertical="center"/>
    </xf>
    <xf numFmtId="186" fontId="54" fillId="3" borderId="14">
      <alignment horizontal="center" vertical="center"/>
    </xf>
    <xf numFmtId="186" fontId="54" fillId="3" borderId="14">
      <alignment horizontal="center" vertical="center"/>
    </xf>
    <xf numFmtId="186" fontId="54" fillId="3" borderId="14">
      <alignment horizontal="center" vertical="center"/>
    </xf>
    <xf numFmtId="186" fontId="55" fillId="38" borderId="14">
      <alignment horizontal="center"/>
    </xf>
    <xf numFmtId="186" fontId="56" fillId="39" borderId="14">
      <alignment horizontal="center" vertical="center"/>
    </xf>
    <xf numFmtId="186" fontId="56" fillId="39" borderId="14">
      <alignment horizontal="center" vertical="center"/>
    </xf>
    <xf numFmtId="186" fontId="57" fillId="39" borderId="14">
      <alignment horizontal="center" vertical="center"/>
    </xf>
    <xf numFmtId="186" fontId="58" fillId="48" borderId="18">
      <alignment horizontal="center" vertical="center"/>
    </xf>
    <xf numFmtId="186" fontId="59" fillId="0" borderId="0" applyNumberFormat="0" applyFill="0" applyBorder="0" applyAlignment="0" applyProtection="0"/>
    <xf numFmtId="171" fontId="21"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1"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99" fontId="4" fillId="0" borderId="0" applyFont="0" applyFill="0" applyBorder="0" applyAlignment="0" applyProtection="0"/>
    <xf numFmtId="171" fontId="3" fillId="0" borderId="0" applyFont="0" applyFill="0" applyBorder="0" applyAlignment="0" applyProtection="0"/>
    <xf numFmtId="186" fontId="60" fillId="0" borderId="0" applyNumberFormat="0" applyFill="0" applyBorder="0" applyAlignment="0" applyProtection="0"/>
    <xf numFmtId="2" fontId="4" fillId="41" borderId="0" applyFont="0" applyFill="0" applyBorder="0" applyAlignment="0" applyProtection="0"/>
    <xf numFmtId="186" fontId="63" fillId="0" borderId="0" applyNumberFormat="0" applyFill="0" applyBorder="0" applyAlignment="0" applyProtection="0">
      <alignment vertical="top"/>
      <protection locked="0"/>
    </xf>
    <xf numFmtId="186" fontId="64" fillId="86" borderId="0" applyNumberFormat="0" applyBorder="0" applyAlignment="0" applyProtection="0"/>
    <xf numFmtId="186" fontId="68" fillId="0" borderId="21" applyNumberFormat="0" applyAlignment="0" applyProtection="0">
      <alignment horizontal="left" vertical="center"/>
    </xf>
    <xf numFmtId="186" fontId="164" fillId="0" borderId="56" applyNumberFormat="0" applyFill="0" applyAlignment="0" applyProtection="0"/>
    <xf numFmtId="186" fontId="165" fillId="0" borderId="28" applyNumberFormat="0" applyFill="0" applyAlignment="0" applyProtection="0"/>
    <xf numFmtId="186" fontId="166" fillId="0" borderId="57" applyNumberFormat="0" applyFill="0" applyAlignment="0" applyProtection="0"/>
    <xf numFmtId="186" fontId="166" fillId="0" borderId="0" applyNumberFormat="0" applyFill="0" applyBorder="0" applyAlignment="0" applyProtection="0"/>
    <xf numFmtId="186" fontId="167" fillId="35" borderId="5" applyNumberFormat="0" applyAlignment="0" applyProtection="0"/>
    <xf numFmtId="186" fontId="4" fillId="13" borderId="17" applyNumberFormat="0" applyFont="0" applyAlignment="0" applyProtection="0"/>
    <xf numFmtId="186" fontId="23" fillId="28" borderId="0" applyNumberFormat="0" applyBorder="0" applyAlignment="0" applyProtection="0"/>
    <xf numFmtId="186" fontId="23" fillId="18" borderId="0" applyNumberFormat="0" applyBorder="0" applyAlignment="0" applyProtection="0"/>
    <xf numFmtId="186" fontId="23" fillId="33" borderId="0" applyNumberFormat="0" applyBorder="0" applyAlignment="0" applyProtection="0"/>
    <xf numFmtId="186" fontId="81" fillId="14" borderId="26" applyNumberFormat="0" applyAlignment="0" applyProtection="0"/>
    <xf numFmtId="186" fontId="168" fillId="0" borderId="23" applyNumberFormat="0" applyFill="0" applyAlignment="0" applyProtection="0"/>
    <xf numFmtId="186" fontId="59" fillId="0" borderId="0" applyNumberFormat="0" applyFill="0" applyBorder="0" applyAlignment="0" applyProtection="0"/>
    <xf numFmtId="186" fontId="78" fillId="3" borderId="31"/>
    <xf numFmtId="186" fontId="78" fillId="3" borderId="14"/>
    <xf numFmtId="186" fontId="78" fillId="3" borderId="32"/>
    <xf numFmtId="186" fontId="78" fillId="3" borderId="31"/>
    <xf numFmtId="186" fontId="78" fillId="3" borderId="33">
      <protection hidden="1"/>
    </xf>
    <xf numFmtId="186" fontId="85" fillId="31" borderId="34">
      <alignment horizontal="center" vertical="center"/>
    </xf>
    <xf numFmtId="186" fontId="86" fillId="2" borderId="5">
      <alignment horizontal="center" vertical="center"/>
      <protection locked="0"/>
    </xf>
    <xf numFmtId="186" fontId="86" fillId="31" borderId="35">
      <alignment horizontal="centerContinuous" vertical="center"/>
    </xf>
    <xf numFmtId="186" fontId="87" fillId="3" borderId="36">
      <alignment horizontal="centerContinuous"/>
    </xf>
    <xf numFmtId="186" fontId="88" fillId="3" borderId="36">
      <alignment horizontal="centerContinuous"/>
    </xf>
    <xf numFmtId="186" fontId="88" fillId="3" borderId="37">
      <alignment horizontal="centerContinuous"/>
    </xf>
    <xf numFmtId="186" fontId="89" fillId="3" borderId="14"/>
    <xf numFmtId="186" fontId="88" fillId="3" borderId="33"/>
    <xf numFmtId="186" fontId="89" fillId="3" borderId="31"/>
    <xf numFmtId="186" fontId="90" fillId="3" borderId="32"/>
    <xf numFmtId="186" fontId="91" fillId="35" borderId="0" applyNumberFormat="0" applyBorder="0" applyAlignment="0" applyProtection="0"/>
    <xf numFmtId="1" fontId="4" fillId="0" borderId="0"/>
    <xf numFmtId="1" fontId="4" fillId="0" borderId="0"/>
    <xf numFmtId="1" fontId="4" fillId="0" borderId="0"/>
    <xf numFmtId="1" fontId="4" fillId="0" borderId="0"/>
    <xf numFmtId="1" fontId="4" fillId="0" borderId="0"/>
    <xf numFmtId="178" fontId="4" fillId="0" borderId="0"/>
    <xf numFmtId="186" fontId="4" fillId="0" borderId="0"/>
    <xf numFmtId="186" fontId="4" fillId="0" borderId="0"/>
    <xf numFmtId="186" fontId="4" fillId="0" borderId="0"/>
    <xf numFmtId="186" fontId="4" fillId="0" borderId="0"/>
    <xf numFmtId="186" fontId="3" fillId="0" borderId="0"/>
    <xf numFmtId="178" fontId="4" fillId="0" borderId="0"/>
    <xf numFmtId="186" fontId="4" fillId="0" borderId="0"/>
    <xf numFmtId="186" fontId="4" fillId="0" borderId="0"/>
    <xf numFmtId="186" fontId="4" fillId="0" borderId="0"/>
    <xf numFmtId="186" fontId="4" fillId="0" borderId="0"/>
    <xf numFmtId="186" fontId="21" fillId="0" borderId="0"/>
    <xf numFmtId="186" fontId="3" fillId="0" borderId="0"/>
    <xf numFmtId="186" fontId="4" fillId="0" borderId="0"/>
    <xf numFmtId="186" fontId="4" fillId="0" borderId="0"/>
    <xf numFmtId="178" fontId="4" fillId="0" borderId="0"/>
    <xf numFmtId="178" fontId="4" fillId="0" borderId="0"/>
    <xf numFmtId="1" fontId="4" fillId="0" borderId="0"/>
    <xf numFmtId="1" fontId="4" fillId="0" borderId="0"/>
    <xf numFmtId="186" fontId="4" fillId="34" borderId="17" applyNumberFormat="0" applyFont="0" applyAlignment="0" applyProtection="0"/>
    <xf numFmtId="186" fontId="4" fillId="34" borderId="17" applyNumberFormat="0" applyFont="0" applyAlignment="0" applyProtection="0"/>
    <xf numFmtId="186" fontId="4" fillId="34" borderId="17" applyNumberFormat="0" applyFont="0" applyAlignment="0" applyProtection="0"/>
    <xf numFmtId="186" fontId="132" fillId="73" borderId="26" applyNumberFormat="0" applyAlignment="0" applyProtection="0"/>
    <xf numFmtId="186" fontId="98" fillId="0" borderId="39" applyNumberFormat="0" applyFill="0" applyAlignment="0" applyProtection="0"/>
    <xf numFmtId="186" fontId="99" fillId="38" borderId="14">
      <alignment horizontal="center" vertical="center"/>
    </xf>
    <xf numFmtId="197" fontId="4" fillId="58" borderId="17">
      <alignment horizontal="right"/>
    </xf>
    <xf numFmtId="186" fontId="4" fillId="0" borderId="0"/>
    <xf numFmtId="186" fontId="4" fillId="0" borderId="0"/>
    <xf numFmtId="186" fontId="100" fillId="60" borderId="41" applyNumberFormat="0" applyProtection="0">
      <alignment horizontal="left" vertical="top" indent="1"/>
    </xf>
    <xf numFmtId="186" fontId="100" fillId="57" borderId="41" applyNumberFormat="0" applyProtection="0">
      <alignment horizontal="left" vertical="top" indent="1"/>
    </xf>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65" borderId="41" applyNumberFormat="0" applyProtection="0">
      <alignment horizontal="left" vertical="center" indent="1"/>
    </xf>
    <xf numFmtId="186" fontId="4" fillId="17" borderId="41" applyNumberFormat="0" applyProtection="0">
      <alignment horizontal="left" vertical="center" indent="1"/>
    </xf>
    <xf numFmtId="186" fontId="4" fillId="17" borderId="41" applyNumberFormat="0" applyProtection="0">
      <alignment horizontal="left" vertical="center" indent="1"/>
    </xf>
    <xf numFmtId="186" fontId="4" fillId="0" borderId="0"/>
    <xf numFmtId="186" fontId="4" fillId="65" borderId="41" applyNumberFormat="0" applyProtection="0">
      <alignment horizontal="left" vertical="top" indent="1"/>
    </xf>
    <xf numFmtId="186" fontId="4" fillId="17" borderId="41" applyNumberFormat="0" applyProtection="0">
      <alignment horizontal="left" vertical="top" indent="1"/>
    </xf>
    <xf numFmtId="186" fontId="4" fillId="17" borderId="41" applyNumberFormat="0" applyProtection="0">
      <alignment horizontal="left" vertical="top" indent="1"/>
    </xf>
    <xf numFmtId="186" fontId="4" fillId="0" borderId="0"/>
    <xf numFmtId="186" fontId="4" fillId="61" borderId="41" applyNumberFormat="0" applyProtection="0">
      <alignment horizontal="left" vertical="center" indent="1"/>
    </xf>
    <xf numFmtId="186" fontId="4" fillId="11" borderId="41" applyNumberFormat="0" applyProtection="0">
      <alignment horizontal="left" vertical="center" indent="1"/>
    </xf>
    <xf numFmtId="186" fontId="4" fillId="11" borderId="41" applyNumberFormat="0" applyProtection="0">
      <alignment horizontal="left" vertical="center" indent="1"/>
    </xf>
    <xf numFmtId="186" fontId="4" fillId="0" borderId="0"/>
    <xf numFmtId="186" fontId="4" fillId="61" borderId="41" applyNumberFormat="0" applyProtection="0">
      <alignment horizontal="left" vertical="top" indent="1"/>
    </xf>
    <xf numFmtId="186" fontId="4" fillId="11" borderId="41" applyNumberFormat="0" applyProtection="0">
      <alignment horizontal="left" vertical="top" indent="1"/>
    </xf>
    <xf numFmtId="186" fontId="4" fillId="11" borderId="41" applyNumberFormat="0" applyProtection="0">
      <alignment horizontal="left" vertical="top" indent="1"/>
    </xf>
    <xf numFmtId="186" fontId="4" fillId="0" borderId="0"/>
    <xf numFmtId="186" fontId="4" fillId="66" borderId="41" applyNumberFormat="0" applyProtection="0">
      <alignment horizontal="left" vertical="center" indent="1"/>
    </xf>
    <xf numFmtId="186" fontId="4" fillId="15" borderId="41" applyNumberFormat="0" applyProtection="0">
      <alignment horizontal="left" vertical="center" indent="1"/>
    </xf>
    <xf numFmtId="186" fontId="4" fillId="15" borderId="41" applyNumberFormat="0" applyProtection="0">
      <alignment horizontal="left" vertical="center" indent="1"/>
    </xf>
    <xf numFmtId="186" fontId="4" fillId="0" borderId="0"/>
    <xf numFmtId="186" fontId="4" fillId="66" borderId="41" applyNumberFormat="0" applyProtection="0">
      <alignment horizontal="left" vertical="top" indent="1"/>
    </xf>
    <xf numFmtId="186" fontId="4" fillId="15" borderId="41" applyNumberFormat="0" applyProtection="0">
      <alignment horizontal="left" vertical="top" indent="1"/>
    </xf>
    <xf numFmtId="186" fontId="4" fillId="15" borderId="41" applyNumberFormat="0" applyProtection="0">
      <alignment horizontal="left" vertical="top" indent="1"/>
    </xf>
    <xf numFmtId="186" fontId="4" fillId="0" borderId="0"/>
    <xf numFmtId="186" fontId="4" fillId="67" borderId="41" applyNumberFormat="0" applyProtection="0">
      <alignment horizontal="left" vertical="center" indent="1"/>
    </xf>
    <xf numFmtId="186" fontId="4" fillId="42" borderId="41" applyNumberFormat="0" applyProtection="0">
      <alignment horizontal="left" vertical="center" indent="1"/>
    </xf>
    <xf numFmtId="186" fontId="4" fillId="42" borderId="41" applyNumberFormat="0" applyProtection="0">
      <alignment horizontal="left" vertical="center" indent="1"/>
    </xf>
    <xf numFmtId="186" fontId="4" fillId="0" borderId="0"/>
    <xf numFmtId="186" fontId="4" fillId="67" borderId="41" applyNumberFormat="0" applyProtection="0">
      <alignment horizontal="left" vertical="top" indent="1"/>
    </xf>
    <xf numFmtId="186" fontId="4" fillId="42" borderId="41" applyNumberFormat="0" applyProtection="0">
      <alignment horizontal="left" vertical="top" indent="1"/>
    </xf>
    <xf numFmtId="186" fontId="4" fillId="42" borderId="41" applyNumberFormat="0" applyProtection="0">
      <alignment horizontal="left" vertical="top" indent="1"/>
    </xf>
    <xf numFmtId="186" fontId="4" fillId="0" borderId="0"/>
    <xf numFmtId="186" fontId="4" fillId="0" borderId="0"/>
    <xf numFmtId="186" fontId="4" fillId="14" borderId="2" applyNumberFormat="0">
      <protection locked="0"/>
    </xf>
    <xf numFmtId="186" fontId="4" fillId="14" borderId="2" applyNumberFormat="0">
      <protection locked="0"/>
    </xf>
    <xf numFmtId="186" fontId="103" fillId="17" borderId="43" applyBorder="0"/>
    <xf numFmtId="186" fontId="4" fillId="0" borderId="0"/>
    <xf numFmtId="186" fontId="4" fillId="0" borderId="0"/>
    <xf numFmtId="186" fontId="4" fillId="0" borderId="0"/>
    <xf numFmtId="186" fontId="35" fillId="51" borderId="41" applyNumberFormat="0" applyProtection="0">
      <alignment horizontal="left" vertical="top" indent="1"/>
    </xf>
    <xf numFmtId="186" fontId="35" fillId="13" borderId="41" applyNumberFormat="0" applyProtection="0">
      <alignment horizontal="left" vertical="top" indent="1"/>
    </xf>
    <xf numFmtId="186" fontId="4" fillId="0" borderId="0"/>
    <xf numFmtId="186" fontId="4" fillId="0" borderId="0"/>
    <xf numFmtId="186" fontId="35" fillId="61" borderId="41" applyNumberFormat="0" applyProtection="0">
      <alignment horizontal="left" vertical="top" indent="1"/>
    </xf>
    <xf numFmtId="186" fontId="35" fillId="11" borderId="41" applyNumberFormat="0" applyProtection="0">
      <alignment horizontal="left" vertical="top" indent="1"/>
    </xf>
    <xf numFmtId="186" fontId="4" fillId="0" borderId="0"/>
    <xf numFmtId="186" fontId="4" fillId="0" borderId="0"/>
    <xf numFmtId="186" fontId="111" fillId="0" borderId="0" applyNumberFormat="0" applyFill="0" applyBorder="0" applyAlignment="0" applyProtection="0"/>
    <xf numFmtId="186" fontId="4" fillId="0" borderId="0"/>
    <xf numFmtId="186" fontId="4" fillId="0" borderId="0"/>
    <xf numFmtId="186" fontId="4" fillId="0" borderId="0" applyNumberFormat="0" applyFont="0" applyAlignment="0" applyProtection="0"/>
    <xf numFmtId="186" fontId="4" fillId="0" borderId="0" applyNumberFormat="0" applyFont="0" applyAlignment="0" applyProtection="0"/>
    <xf numFmtId="186" fontId="32" fillId="0" borderId="49" applyNumberFormat="0" applyFont="0" applyFill="0" applyAlignment="0" applyProtection="0">
      <alignment horizontal="left" vertical="top"/>
    </xf>
    <xf numFmtId="186" fontId="123" fillId="14" borderId="5" applyNumberFormat="0" applyAlignment="0" applyProtection="0"/>
    <xf numFmtId="9" fontId="21" fillId="0" borderId="0" applyFont="0" applyFill="0" applyBorder="0" applyAlignment="0" applyProtection="0"/>
    <xf numFmtId="9" fontId="3" fillId="0" borderId="0" applyFont="0" applyFill="0" applyBorder="0" applyAlignment="0" applyProtection="0"/>
    <xf numFmtId="186" fontId="126" fillId="3" borderId="8">
      <alignment horizontal="center"/>
    </xf>
    <xf numFmtId="186" fontId="53" fillId="0" borderId="58" applyNumberFormat="0" applyFill="0" applyAlignment="0" applyProtection="0"/>
    <xf numFmtId="186" fontId="75" fillId="3" borderId="8"/>
    <xf numFmtId="186" fontId="134" fillId="0" borderId="0" applyNumberFormat="0" applyFill="0" applyBorder="0" applyAlignment="0" applyProtection="0"/>
    <xf numFmtId="0" fontId="17" fillId="0" borderId="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4" fillId="22" borderId="0" applyNumberFormat="0" applyBorder="0" applyAlignment="0" applyProtection="0"/>
    <xf numFmtId="0" fontId="24" fillId="34" borderId="0" applyNumberFormat="0" applyBorder="0" applyAlignment="0" applyProtection="0"/>
    <xf numFmtId="0" fontId="33" fillId="0" borderId="7" applyNumberFormat="0" applyFill="0" applyAlignment="0" applyProtection="0"/>
    <xf numFmtId="0" fontId="40" fillId="0" borderId="0" applyNumberFormat="0" applyFill="0" applyBorder="0" applyAlignment="0" applyProtection="0"/>
    <xf numFmtId="0" fontId="41" fillId="0" borderId="11" applyNumberFormat="0" applyFill="0" applyAlignment="0" applyProtection="0"/>
    <xf numFmtId="0" fontId="42" fillId="0" borderId="12" applyNumberFormat="0" applyFill="0" applyAlignment="0" applyProtection="0"/>
    <xf numFmtId="0" fontId="43" fillId="0" borderId="13" applyNumberFormat="0" applyFill="0" applyAlignment="0" applyProtection="0"/>
    <xf numFmtId="0" fontId="43" fillId="0" borderId="0" applyNumberForma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3" fillId="45" borderId="0" applyNumberFormat="0" applyBorder="0" applyAlignment="0" applyProtection="0"/>
    <xf numFmtId="198" fontId="51" fillId="0" borderId="0" applyFont="0" applyFill="0" applyBorder="0" applyAlignment="0" applyProtection="0"/>
    <xf numFmtId="171" fontId="21" fillId="0" borderId="0" applyFont="0" applyFill="0" applyBorder="0" applyAlignment="0" applyProtection="0"/>
    <xf numFmtId="0" fontId="67" fillId="50" borderId="7">
      <alignment vertical="top" wrapText="1"/>
    </xf>
    <xf numFmtId="0" fontId="68" fillId="0" borderId="21" applyNumberFormat="0" applyAlignment="0" applyProtection="0">
      <alignment horizontal="left" vertical="center"/>
    </xf>
    <xf numFmtId="0" fontId="68" fillId="0" borderId="22">
      <alignment horizontal="left" vertical="center"/>
    </xf>
    <xf numFmtId="0" fontId="164" fillId="0" borderId="56" applyNumberFormat="0" applyFill="0" applyAlignment="0" applyProtection="0"/>
    <xf numFmtId="0" fontId="70" fillId="3" borderId="7" applyNumberFormat="0">
      <alignment horizontal="left" vertical="top" wrapText="1"/>
    </xf>
    <xf numFmtId="0" fontId="72" fillId="0" borderId="23" applyNumberFormat="0" applyFill="0" applyAlignment="0" applyProtection="0"/>
    <xf numFmtId="0" fontId="23" fillId="33" borderId="0" applyNumberFormat="0" applyBorder="0" applyAlignment="0" applyProtection="0"/>
    <xf numFmtId="0" fontId="23" fillId="54" borderId="0" applyNumberFormat="0" applyBorder="0" applyAlignment="0" applyProtection="0"/>
    <xf numFmtId="0" fontId="23" fillId="55" borderId="0" applyNumberFormat="0" applyBorder="0" applyAlignment="0" applyProtection="0"/>
    <xf numFmtId="0" fontId="65" fillId="56" borderId="0" applyNumberFormat="0" applyBorder="0" applyAlignment="0" applyProtection="0"/>
    <xf numFmtId="0" fontId="81" fillId="14" borderId="26" applyNumberFormat="0" applyAlignment="0" applyProtection="0"/>
    <xf numFmtId="0" fontId="4" fillId="0" borderId="0"/>
    <xf numFmtId="0" fontId="4" fillId="0" borderId="0"/>
    <xf numFmtId="0" fontId="4" fillId="0" borderId="0"/>
    <xf numFmtId="0" fontId="3" fillId="0" borderId="0"/>
    <xf numFmtId="0" fontId="4" fillId="0" borderId="0"/>
    <xf numFmtId="0" fontId="4" fillId="0" borderId="0"/>
    <xf numFmtId="0" fontId="94" fillId="3" borderId="0">
      <protection locked="0"/>
    </xf>
    <xf numFmtId="0" fontId="95" fillId="3" borderId="0">
      <protection hidden="1"/>
    </xf>
    <xf numFmtId="0" fontId="4" fillId="34" borderId="17" applyNumberFormat="0" applyFont="0" applyAlignment="0" applyProtection="0"/>
    <xf numFmtId="0" fontId="4" fillId="34" borderId="17" applyNumberFormat="0" applyFon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98" fillId="0" borderId="39" applyNumberFormat="0" applyFill="0" applyAlignment="0" applyProtection="0"/>
    <xf numFmtId="0" fontId="29" fillId="5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5" borderId="41" applyNumberFormat="0" applyProtection="0">
      <alignment horizontal="left" vertical="center" indent="1"/>
    </xf>
    <xf numFmtId="0" fontId="4" fillId="0" borderId="0"/>
    <xf numFmtId="0" fontId="4" fillId="65" borderId="41" applyNumberFormat="0" applyProtection="0">
      <alignment horizontal="left" vertical="top" indent="1"/>
    </xf>
    <xf numFmtId="0" fontId="4" fillId="17" borderId="41" applyNumberFormat="0" applyProtection="0">
      <alignment horizontal="left" vertical="top" indent="1"/>
    </xf>
    <xf numFmtId="0" fontId="4" fillId="17" borderId="41" applyNumberFormat="0" applyProtection="0">
      <alignment horizontal="left" vertical="top" indent="1"/>
    </xf>
    <xf numFmtId="0" fontId="4" fillId="0" borderId="0"/>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0" borderId="0"/>
    <xf numFmtId="0" fontId="4" fillId="61" borderId="41" applyNumberFormat="0" applyProtection="0">
      <alignment horizontal="left" vertical="top" indent="1"/>
    </xf>
    <xf numFmtId="0" fontId="4" fillId="11" borderId="41" applyNumberFormat="0" applyProtection="0">
      <alignment horizontal="left" vertical="top" indent="1"/>
    </xf>
    <xf numFmtId="0" fontId="4" fillId="11" borderId="41" applyNumberFormat="0" applyProtection="0">
      <alignment horizontal="left" vertical="top" indent="1"/>
    </xf>
    <xf numFmtId="0" fontId="4" fillId="0" borderId="0"/>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0" borderId="0"/>
    <xf numFmtId="0" fontId="4" fillId="66" borderId="41" applyNumberFormat="0" applyProtection="0">
      <alignment horizontal="left" vertical="top" indent="1"/>
    </xf>
    <xf numFmtId="0" fontId="4" fillId="15" borderId="41" applyNumberFormat="0" applyProtection="0">
      <alignment horizontal="left" vertical="top" indent="1"/>
    </xf>
    <xf numFmtId="0" fontId="4" fillId="15" borderId="41" applyNumberFormat="0" applyProtection="0">
      <alignment horizontal="left" vertical="top" indent="1"/>
    </xf>
    <xf numFmtId="0" fontId="4" fillId="0" borderId="0"/>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0" borderId="0"/>
    <xf numFmtId="0" fontId="4" fillId="67" borderId="41" applyNumberFormat="0" applyProtection="0">
      <alignment horizontal="left" vertical="top" indent="1"/>
    </xf>
    <xf numFmtId="0" fontId="4" fillId="42" borderId="41" applyNumberFormat="0" applyProtection="0">
      <alignment horizontal="left" vertical="top" indent="1"/>
    </xf>
    <xf numFmtId="0" fontId="4" fillId="42" borderId="41" applyNumberFormat="0" applyProtection="0">
      <alignment horizontal="left" vertical="top" indent="1"/>
    </xf>
    <xf numFmtId="0" fontId="4" fillId="0" borderId="0"/>
    <xf numFmtId="0" fontId="4" fillId="14" borderId="2" applyNumberFormat="0">
      <protection locked="0"/>
    </xf>
    <xf numFmtId="0" fontId="4" fillId="14" borderId="2" applyNumberFormat="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7" fillId="70" borderId="0"/>
    <xf numFmtId="0" fontId="108" fillId="70" borderId="0"/>
    <xf numFmtId="0" fontId="109" fillId="70" borderId="44"/>
    <xf numFmtId="0" fontId="109" fillId="70" borderId="0"/>
    <xf numFmtId="0" fontId="107" fillId="2" borderId="44">
      <protection locked="0"/>
    </xf>
    <xf numFmtId="0" fontId="107" fillId="70" borderId="0"/>
    <xf numFmtId="0" fontId="110" fillId="48" borderId="0"/>
    <xf numFmtId="0" fontId="110" fillId="71" borderId="0"/>
    <xf numFmtId="0" fontId="110" fillId="72" borderId="0"/>
    <xf numFmtId="0" fontId="92" fillId="20" borderId="0" applyNumberFormat="0" applyBorder="0" applyAlignment="0" applyProtection="0"/>
    <xf numFmtId="0" fontId="111" fillId="0" borderId="0" applyNumberFormat="0" applyFill="0" applyBorder="0" applyAlignment="0" applyProtection="0"/>
    <xf numFmtId="0" fontId="52" fillId="0" borderId="0" applyNumberFormat="0" applyFill="0" applyBorder="0" applyProtection="0">
      <alignment horizontal="center"/>
    </xf>
    <xf numFmtId="0" fontId="116" fillId="0" borderId="0" applyNumberFormat="0" applyFill="0" applyBorder="0" applyProtection="0">
      <alignment horizontal="center"/>
    </xf>
    <xf numFmtId="0" fontId="32" fillId="0" borderId="45" applyNumberFormat="0" applyAlignment="0" applyProtection="0"/>
    <xf numFmtId="0" fontId="118" fillId="0" borderId="45" applyNumberFormat="0" applyAlignment="0" applyProtection="0">
      <alignment horizontal="left" vertical="top"/>
    </xf>
    <xf numFmtId="0" fontId="119" fillId="0" borderId="0" applyNumberFormat="0" applyProtection="0">
      <alignment horizontal="left" vertical="top"/>
    </xf>
    <xf numFmtId="0" fontId="119" fillId="0" borderId="0" applyNumberFormat="0" applyFill="0" applyBorder="0" applyProtection="0"/>
    <xf numFmtId="0" fontId="120" fillId="0" borderId="0" applyNumberFormat="0" applyFill="0" applyBorder="0" applyProtection="0">
      <alignment vertical="top"/>
    </xf>
    <xf numFmtId="0" fontId="121" fillId="0" borderId="22" applyNumberFormat="0" applyProtection="0">
      <alignment horizontal="left" vertical="top"/>
    </xf>
    <xf numFmtId="0" fontId="121" fillId="0" borderId="22" applyNumberFormat="0" applyProtection="0">
      <alignment horizontal="right" vertical="top"/>
    </xf>
    <xf numFmtId="0" fontId="118" fillId="0" borderId="0" applyNumberFormat="0" applyProtection="0">
      <alignment horizontal="left" vertical="top"/>
    </xf>
    <xf numFmtId="0" fontId="118" fillId="0" borderId="0" applyNumberFormat="0" applyProtection="0">
      <alignment horizontal="right" vertical="top"/>
    </xf>
    <xf numFmtId="0" fontId="32" fillId="0" borderId="0" applyNumberFormat="0" applyProtection="0">
      <alignment horizontal="left" vertical="top"/>
    </xf>
    <xf numFmtId="0" fontId="32" fillId="0" borderId="0" applyNumberFormat="0" applyProtection="0">
      <alignment horizontal="right" vertical="top"/>
    </xf>
    <xf numFmtId="0" fontId="118" fillId="0" borderId="22" applyNumberFormat="0" applyFill="0" applyAlignment="0" applyProtection="0"/>
    <xf numFmtId="0" fontId="32" fillId="0" borderId="49" applyNumberFormat="0" applyFont="0" applyFill="0" applyAlignment="0" applyProtection="0">
      <alignment horizontal="left" vertical="top"/>
    </xf>
    <xf numFmtId="0" fontId="118" fillId="0" borderId="7" applyNumberFormat="0" applyFill="0" applyAlignment="0" applyProtection="0">
      <alignment vertical="top"/>
    </xf>
    <xf numFmtId="0" fontId="123" fillId="14" borderId="5" applyNumberFormat="0" applyAlignment="0" applyProtection="0"/>
    <xf numFmtId="9" fontId="21" fillId="0" borderId="0" applyFont="0" applyFill="0" applyBorder="0" applyAlignment="0" applyProtection="0"/>
    <xf numFmtId="0" fontId="53" fillId="0" borderId="58" applyNumberFormat="0" applyFill="0" applyAlignment="0" applyProtection="0"/>
    <xf numFmtId="0" fontId="96" fillId="3" borderId="33" applyProtection="0">
      <alignment horizontal="centerContinuous"/>
      <protection locked="0"/>
    </xf>
    <xf numFmtId="0" fontId="45" fillId="3" borderId="38" applyProtection="0">
      <alignment horizontal="center" wrapText="1"/>
      <protection locked="0"/>
    </xf>
    <xf numFmtId="0" fontId="45" fillId="3" borderId="38" applyProtection="0">
      <alignment horizontal="center" wrapText="1"/>
      <protection locked="0"/>
    </xf>
    <xf numFmtId="0" fontId="96" fillId="3" borderId="33" applyProtection="0">
      <alignment horizontal="centerContinuous"/>
      <protection locked="0"/>
    </xf>
    <xf numFmtId="0" fontId="3" fillId="0" borderId="0"/>
    <xf numFmtId="0" fontId="4" fillId="0" borderId="0"/>
    <xf numFmtId="186" fontId="3" fillId="0" borderId="0"/>
    <xf numFmtId="186" fontId="3" fillId="0" borderId="0"/>
    <xf numFmtId="171" fontId="4" fillId="0" borderId="0" applyFont="0" applyFill="0" applyBorder="0" applyAlignment="0" applyProtection="0"/>
    <xf numFmtId="173" fontId="3" fillId="0" borderId="0" applyFont="0" applyFill="0" applyBorder="0" applyAlignment="0" applyProtection="0"/>
    <xf numFmtId="0" fontId="3" fillId="0" borderId="0"/>
    <xf numFmtId="0" fontId="3" fillId="0" borderId="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4" fontId="35" fillId="90" borderId="26" applyNumberFormat="0" applyProtection="0">
      <alignment horizontal="right" vertical="center"/>
    </xf>
    <xf numFmtId="0" fontId="4" fillId="0" borderId="0"/>
    <xf numFmtId="186" fontId="3" fillId="0" borderId="0"/>
    <xf numFmtId="186" fontId="3" fillId="0" borderId="0"/>
    <xf numFmtId="186" fontId="3" fillId="0" borderId="0"/>
    <xf numFmtId="186" fontId="3" fillId="0" borderId="0"/>
    <xf numFmtId="186" fontId="3" fillId="0" borderId="0"/>
    <xf numFmtId="0" fontId="4" fillId="0" borderId="0"/>
    <xf numFmtId="0" fontId="4" fillId="0" borderId="0"/>
    <xf numFmtId="0" fontId="3" fillId="0" borderId="0"/>
    <xf numFmtId="228" fontId="209" fillId="0" borderId="0">
      <protection locked="0"/>
    </xf>
    <xf numFmtId="219" fontId="173" fillId="0" borderId="0" applyFont="0" applyFill="0" applyBorder="0" applyAlignment="0" applyProtection="0"/>
    <xf numFmtId="0" fontId="23" fillId="36" borderId="0" applyNumberFormat="0" applyBorder="0" applyAlignment="0" applyProtection="0"/>
    <xf numFmtId="0" fontId="23" fillId="33" borderId="0" applyNumberFormat="0" applyBorder="0" applyAlignment="0" applyProtection="0"/>
    <xf numFmtId="0" fontId="23" fillId="32" borderId="0" applyNumberFormat="0" applyBorder="0" applyAlignment="0" applyProtection="0"/>
    <xf numFmtId="0" fontId="23" fillId="18" borderId="0" applyNumberFormat="0" applyBorder="0" applyAlignment="0" applyProtection="0"/>
    <xf numFmtId="0" fontId="23" fillId="28" borderId="0" applyNumberFormat="0" applyBorder="0" applyAlignment="0" applyProtection="0"/>
    <xf numFmtId="0" fontId="23" fillId="24" borderId="0" applyNumberFormat="0" applyBorder="0" applyAlignment="0" applyProtection="0"/>
    <xf numFmtId="0" fontId="207" fillId="0" borderId="29" applyNumberFormat="0" applyFill="0" applyAlignment="0" applyProtection="0"/>
    <xf numFmtId="0" fontId="39" fillId="40" borderId="10" applyNumberFormat="0" applyAlignment="0" applyProtection="0"/>
    <xf numFmtId="0" fontId="202" fillId="0" borderId="20" applyNumberFormat="0" applyFill="0" applyAlignment="0" applyProtection="0"/>
    <xf numFmtId="0" fontId="37" fillId="19" borderId="5" applyNumberFormat="0" applyAlignment="0" applyProtection="0"/>
    <xf numFmtId="0" fontId="4" fillId="0" borderId="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4" borderId="0" applyNumberFormat="0" applyBorder="0" applyAlignment="0" applyProtection="0"/>
    <xf numFmtId="171" fontId="124" fillId="0" borderId="0" applyFont="0" applyFill="0" applyBorder="0" applyAlignment="0" applyProtection="0"/>
    <xf numFmtId="0" fontId="23" fillId="24" borderId="0" applyNumberFormat="0" applyBorder="0" applyAlignment="0" applyProtection="0"/>
    <xf numFmtId="0" fontId="23" fillId="24" borderId="0" applyNumberFormat="0" applyBorder="0" applyAlignment="0" applyProtection="0"/>
    <xf numFmtId="171" fontId="21" fillId="0" borderId="0" applyFont="0" applyFill="0" applyBorder="0" applyAlignment="0" applyProtection="0"/>
    <xf numFmtId="0" fontId="186" fillId="0" borderId="0" applyNumberFormat="0" applyFill="0" applyBorder="0" applyAlignment="0" applyProtection="0">
      <alignment vertical="top"/>
      <protection locked="0"/>
    </xf>
    <xf numFmtId="0" fontId="23" fillId="62" borderId="0" applyNumberFormat="0" applyBorder="0" applyAlignment="0" applyProtection="0"/>
    <xf numFmtId="0" fontId="23" fillId="33" borderId="0" applyNumberFormat="0" applyBorder="0" applyAlignment="0" applyProtection="0"/>
    <xf numFmtId="0" fontId="23" fillId="32" borderId="0" applyNumberFormat="0" applyBorder="0" applyAlignment="0" applyProtection="0"/>
    <xf numFmtId="0" fontId="23" fillId="63" borderId="0" applyNumberFormat="0" applyBorder="0" applyAlignment="0" applyProtection="0"/>
    <xf numFmtId="0" fontId="23" fillId="12" borderId="0" applyNumberFormat="0" applyBorder="0" applyAlignment="0" applyProtection="0"/>
    <xf numFmtId="0" fontId="23" fillId="79" borderId="0" applyNumberFormat="0" applyBorder="0" applyAlignment="0" applyProtection="0"/>
    <xf numFmtId="0" fontId="21" fillId="55" borderId="0" applyNumberFormat="0" applyBorder="0" applyAlignment="0" applyProtection="0"/>
    <xf numFmtId="0" fontId="21" fillId="15" borderId="0" applyNumberFormat="0" applyBorder="0" applyAlignment="0" applyProtection="0"/>
    <xf numFmtId="0" fontId="21" fillId="59" borderId="0" applyNumberFormat="0" applyBorder="0" applyAlignment="0" applyProtection="0"/>
    <xf numFmtId="0" fontId="21" fillId="63"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124" fillId="0" borderId="0"/>
    <xf numFmtId="0" fontId="21" fillId="0" borderId="0"/>
    <xf numFmtId="0" fontId="21" fillId="20" borderId="0" applyNumberFormat="0" applyBorder="0" applyAlignment="0" applyProtection="0"/>
    <xf numFmtId="0" fontId="21" fillId="78" borderId="0" applyNumberFormat="0" applyBorder="0" applyAlignment="0" applyProtection="0"/>
    <xf numFmtId="0" fontId="4" fillId="0" borderId="0"/>
    <xf numFmtId="0" fontId="21" fillId="59" borderId="0" applyNumberFormat="0" applyBorder="0" applyAlignment="0" applyProtection="0"/>
    <xf numFmtId="0" fontId="21" fillId="49" borderId="0" applyNumberFormat="0" applyBorder="0" applyAlignment="0" applyProtection="0"/>
    <xf numFmtId="0" fontId="21" fillId="16" borderId="0" applyNumberFormat="0" applyBorder="0" applyAlignment="0" applyProtection="0"/>
    <xf numFmtId="0" fontId="21" fillId="77" borderId="0" applyNumberFormat="0" applyBorder="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96" fillId="3" borderId="33" applyProtection="0">
      <alignment horizontal="centerContinuous"/>
      <protection locked="0"/>
    </xf>
    <xf numFmtId="0" fontId="66" fillId="19" borderId="66" applyNumberFormat="0" applyProtection="0">
      <alignment horizontal="left" vertical="center" indent="1"/>
    </xf>
    <xf numFmtId="0" fontId="45" fillId="3" borderId="38" applyProtection="0">
      <alignment horizontal="center" wrapText="1"/>
      <protection locked="0"/>
    </xf>
    <xf numFmtId="0" fontId="66" fillId="54" borderId="66" applyNumberFormat="0" applyProtection="0">
      <alignment horizontal="left" vertical="center" indent="1"/>
    </xf>
    <xf numFmtId="0" fontId="66" fillId="15" borderId="66" applyNumberFormat="0" applyProtection="0">
      <alignment horizontal="left" vertical="center" indent="1"/>
    </xf>
    <xf numFmtId="0" fontId="66" fillId="42" borderId="66" applyNumberFormat="0" applyProtection="0">
      <alignment horizontal="left" vertical="center" indent="1"/>
    </xf>
    <xf numFmtId="4" fontId="66" fillId="0" borderId="66" applyNumberFormat="0" applyProtection="0">
      <alignment horizontal="right" vertical="center"/>
    </xf>
    <xf numFmtId="9" fontId="124" fillId="0" borderId="0" applyFont="0" applyFill="0" applyBorder="0" applyAlignment="0" applyProtection="0"/>
    <xf numFmtId="9" fontId="51" fillId="0" borderId="0" applyFont="0" applyFill="0" applyBorder="0" applyAlignment="0" applyProtection="0"/>
    <xf numFmtId="228" fontId="209" fillId="0" borderId="0">
      <protection locked="0"/>
    </xf>
    <xf numFmtId="171" fontId="4" fillId="0" borderId="0" applyFont="0" applyFill="0" applyBorder="0" applyAlignment="0" applyProtection="0"/>
    <xf numFmtId="171" fontId="4" fillId="0" borderId="0" applyFont="0" applyFill="0" applyBorder="0" applyAlignment="0" applyProtection="0"/>
    <xf numFmtId="171" fontId="51" fillId="0" borderId="0" applyFont="0" applyFill="0" applyBorder="0" applyAlignment="0" applyProtection="0"/>
    <xf numFmtId="171" fontId="10" fillId="0" borderId="0" applyFont="0" applyFill="0" applyBorder="0" applyAlignment="0" applyProtection="0"/>
    <xf numFmtId="171" fontId="51" fillId="0" borderId="0" applyFont="0" applyFill="0" applyBorder="0" applyAlignment="0" applyProtection="0"/>
    <xf numFmtId="171" fontId="51"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233" fontId="209" fillId="0" borderId="0">
      <protection locked="0"/>
    </xf>
    <xf numFmtId="228" fontId="209" fillId="0" borderId="0">
      <protection locked="0"/>
    </xf>
    <xf numFmtId="228" fontId="209" fillId="0" borderId="0">
      <protection locked="0"/>
    </xf>
    <xf numFmtId="0" fontId="207" fillId="0" borderId="29" applyNumberFormat="0" applyFill="0" applyAlignment="0" applyProtection="0"/>
    <xf numFmtId="0" fontId="14" fillId="0" borderId="0" applyNumberFormat="0" applyFill="0" applyBorder="0" applyAlignment="0" applyProtection="0">
      <alignment vertical="top"/>
      <protection locked="0"/>
    </xf>
    <xf numFmtId="0" fontId="167" fillId="35" borderId="5" applyNumberFormat="0" applyAlignment="0" applyProtection="0"/>
    <xf numFmtId="0" fontId="31" fillId="20" borderId="5" applyNumberFormat="0" applyAlignment="0" applyProtection="0"/>
    <xf numFmtId="0" fontId="31" fillId="20" borderId="5" applyNumberFormat="0" applyAlignment="0" applyProtection="0"/>
    <xf numFmtId="0" fontId="31" fillId="20"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81" fillId="19" borderId="26" applyNumberFormat="0" applyAlignment="0" applyProtection="0"/>
    <xf numFmtId="0" fontId="207" fillId="0" borderId="29" applyNumberFormat="0" applyFill="0" applyAlignment="0" applyProtection="0"/>
    <xf numFmtId="0" fontId="92"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4" fillId="0" borderId="0"/>
    <xf numFmtId="0" fontId="229" fillId="0" borderId="0"/>
    <xf numFmtId="0" fontId="230" fillId="0" borderId="0">
      <alignment horizontal="left"/>
    </xf>
    <xf numFmtId="0" fontId="173" fillId="0" borderId="0"/>
    <xf numFmtId="178" fontId="4" fillId="0" borderId="0"/>
    <xf numFmtId="178" fontId="4"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178" fontId="4" fillId="0" borderId="0"/>
    <xf numFmtId="0" fontId="187" fillId="0" borderId="0"/>
    <xf numFmtId="0" fontId="45" fillId="3" borderId="38" applyProtection="0">
      <alignment horizontal="center" wrapText="1"/>
      <protection locked="0"/>
    </xf>
    <xf numFmtId="0" fontId="173" fillId="0" borderId="0"/>
    <xf numFmtId="1" fontId="4" fillId="0" borderId="0"/>
    <xf numFmtId="1" fontId="4" fillId="0" borderId="0"/>
    <xf numFmtId="1" fontId="4" fillId="0" borderId="0"/>
    <xf numFmtId="1" fontId="4" fillId="0" borderId="0"/>
    <xf numFmtId="1" fontId="4" fillId="0" borderId="0"/>
    <xf numFmtId="0" fontId="4" fillId="0" borderId="0"/>
    <xf numFmtId="178" fontId="4" fillId="0" borderId="0"/>
    <xf numFmtId="0" fontId="191" fillId="0" borderId="0"/>
    <xf numFmtId="0" fontId="191" fillId="0" borderId="0"/>
    <xf numFmtId="0" fontId="191" fillId="0" borderId="0"/>
    <xf numFmtId="0" fontId="191" fillId="0" borderId="0"/>
    <xf numFmtId="0" fontId="191" fillId="0" borderId="0"/>
    <xf numFmtId="0" fontId="4" fillId="0" borderId="0"/>
    <xf numFmtId="0" fontId="191" fillId="0" borderId="0"/>
    <xf numFmtId="0" fontId="191" fillId="0" borderId="0"/>
    <xf numFmtId="0" fontId="191" fillId="0" borderId="0"/>
    <xf numFmtId="0" fontId="4" fillId="0" borderId="0"/>
    <xf numFmtId="0" fontId="49" fillId="2" borderId="0"/>
    <xf numFmtId="0" fontId="4" fillId="0" borderId="0"/>
    <xf numFmtId="0" fontId="4" fillId="0" borderId="0"/>
    <xf numFmtId="0" fontId="4" fillId="0" borderId="0"/>
    <xf numFmtId="178" fontId="4" fillId="0" borderId="0"/>
    <xf numFmtId="0" fontId="66" fillId="0" borderId="0"/>
    <xf numFmtId="0" fontId="4" fillId="0" borderId="0"/>
    <xf numFmtId="0" fontId="51" fillId="0" borderId="0"/>
    <xf numFmtId="0" fontId="51" fillId="0" borderId="0"/>
    <xf numFmtId="0" fontId="51" fillId="0" borderId="0"/>
    <xf numFmtId="0" fontId="51" fillId="0" borderId="0"/>
    <xf numFmtId="0" fontId="51" fillId="0" borderId="0"/>
    <xf numFmtId="0" fontId="4" fillId="0" borderId="0"/>
    <xf numFmtId="0" fontId="4" fillId="0" borderId="0"/>
    <xf numFmtId="0" fontId="4" fillId="0" borderId="0"/>
    <xf numFmtId="0" fontId="4" fillId="0" borderId="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1" fillId="13" borderId="17" applyNumberFormat="0" applyFont="0" applyAlignment="0" applyProtection="0"/>
    <xf numFmtId="0" fontId="45" fillId="3" borderId="38" applyProtection="0">
      <alignment horizontal="center" wrapText="1"/>
      <protection locked="0"/>
    </xf>
    <xf numFmtId="0" fontId="96" fillId="3" borderId="33" applyProtection="0">
      <alignment horizontal="centerContinuous"/>
      <protection locked="0"/>
    </xf>
    <xf numFmtId="0" fontId="98" fillId="0" borderId="53" applyNumberFormat="0" applyFill="0" applyAlignment="0" applyProtection="0"/>
    <xf numFmtId="9" fontId="27" fillId="0" borderId="0" applyFont="0" applyFill="0" applyBorder="0" applyAlignment="0" applyProtection="0"/>
    <xf numFmtId="4" fontId="152" fillId="60" borderId="41" applyNumberFormat="0" applyProtection="0">
      <alignment vertical="center"/>
    </xf>
    <xf numFmtId="4" fontId="66" fillId="0" borderId="66" applyNumberFormat="0" applyProtection="0">
      <alignment horizontal="left" vertical="center" indent="1"/>
    </xf>
    <xf numFmtId="0" fontId="4" fillId="0" borderId="0"/>
    <xf numFmtId="4" fontId="66" fillId="0" borderId="66"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4" fontId="172" fillId="67" borderId="41" applyNumberFormat="0" applyProtection="0">
      <alignment horizontal="right" vertical="center"/>
    </xf>
    <xf numFmtId="0" fontId="4" fillId="0" borderId="0"/>
    <xf numFmtId="4" fontId="35" fillId="11" borderId="41" applyNumberFormat="0" applyProtection="0">
      <alignment horizontal="left" vertical="center" indent="1"/>
    </xf>
    <xf numFmtId="4" fontId="66" fillId="33" borderId="66" applyNumberFormat="0" applyProtection="0">
      <alignment horizontal="left" vertical="center" indent="1"/>
    </xf>
    <xf numFmtId="4" fontId="152" fillId="66" borderId="41" applyNumberFormat="0" applyProtection="0">
      <alignment horizontal="left" vertical="center" indent="1"/>
    </xf>
    <xf numFmtId="0" fontId="37" fillId="19" borderId="5"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169" fillId="0" borderId="0" applyNumberFormat="0" applyFill="0" applyBorder="0" applyAlignment="0" applyProtection="0"/>
    <xf numFmtId="0" fontId="205" fillId="0" borderId="27" applyNumberFormat="0" applyFill="0" applyAlignment="0" applyProtection="0"/>
    <xf numFmtId="0" fontId="206" fillId="0" borderId="28" applyNumberFormat="0" applyFill="0" applyAlignment="0" applyProtection="0"/>
    <xf numFmtId="0" fontId="207" fillId="0" borderId="29" applyNumberFormat="0" applyFill="0" applyAlignment="0" applyProtection="0"/>
    <xf numFmtId="0" fontId="207" fillId="0" borderId="0" applyNumberFormat="0" applyFill="0" applyBorder="0" applyAlignment="0" applyProtection="0"/>
    <xf numFmtId="0" fontId="98" fillId="0" borderId="53" applyNumberFormat="0" applyFill="0" applyAlignment="0" applyProtection="0"/>
    <xf numFmtId="0" fontId="98" fillId="0" borderId="53" applyNumberFormat="0" applyFill="0" applyAlignment="0" applyProtection="0"/>
    <xf numFmtId="0" fontId="29" fillId="16" borderId="0" applyNumberFormat="0" applyBorder="0" applyAlignment="0" applyProtection="0"/>
    <xf numFmtId="0" fontId="65" fillId="49" borderId="0" applyNumberFormat="0" applyBorder="0" applyAlignment="0" applyProtection="0"/>
    <xf numFmtId="0" fontId="245" fillId="0" borderId="29" applyNumberFormat="0" applyFill="0" applyAlignment="0" applyProtection="0"/>
    <xf numFmtId="0" fontId="187" fillId="0" borderId="0"/>
    <xf numFmtId="0" fontId="187" fillId="0" borderId="0"/>
    <xf numFmtId="0" fontId="187" fillId="0" borderId="0"/>
    <xf numFmtId="0" fontId="187" fillId="0" borderId="0"/>
    <xf numFmtId="0" fontId="187" fillId="0" borderId="0"/>
    <xf numFmtId="0" fontId="45" fillId="3" borderId="38" applyProtection="0">
      <alignment horizontal="center" wrapText="1"/>
      <protection locked="0"/>
    </xf>
    <xf numFmtId="0" fontId="96" fillId="3" borderId="33" applyProtection="0">
      <alignment horizontal="centerContinuous"/>
      <protection locked="0"/>
    </xf>
    <xf numFmtId="0" fontId="49" fillId="2" borderId="0"/>
    <xf numFmtId="0" fontId="49" fillId="2" borderId="0"/>
    <xf numFmtId="4" fontId="264" fillId="14" borderId="66" applyNumberFormat="0" applyProtection="0">
      <alignment horizontal="right" vertical="center"/>
    </xf>
    <xf numFmtId="4" fontId="263" fillId="68" borderId="15" applyNumberFormat="0" applyProtection="0">
      <alignment horizontal="left" vertical="center" indent="1"/>
    </xf>
    <xf numFmtId="0" fontId="262" fillId="11" borderId="41" applyNumberFormat="0" applyProtection="0">
      <alignment horizontal="left" vertical="top" indent="1"/>
    </xf>
    <xf numFmtId="0" fontId="262" fillId="13" borderId="41" applyNumberFormat="0" applyProtection="0">
      <alignment horizontal="left" vertical="top" indent="1"/>
    </xf>
    <xf numFmtId="4" fontId="262" fillId="19" borderId="41" applyNumberFormat="0" applyProtection="0">
      <alignment horizontal="left" vertical="center" indent="1"/>
    </xf>
    <xf numFmtId="4" fontId="262" fillId="13" borderId="41" applyNumberFormat="0" applyProtection="0">
      <alignment vertical="center"/>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42" borderId="41" applyNumberFormat="0" applyProtection="0">
      <alignment horizontal="left" vertical="top" indent="1"/>
    </xf>
    <xf numFmtId="0" fontId="49" fillId="42" borderId="41" applyNumberFormat="0" applyProtection="0">
      <alignment horizontal="left" vertical="top" indent="1"/>
    </xf>
    <xf numFmtId="0" fontId="49" fillId="42" borderId="41" applyNumberFormat="0" applyProtection="0">
      <alignment horizontal="left" vertical="top" indent="1"/>
    </xf>
    <xf numFmtId="0" fontId="66" fillId="42" borderId="66" applyNumberFormat="0" applyProtection="0">
      <alignment horizontal="left" vertical="center" indent="1"/>
    </xf>
    <xf numFmtId="0" fontId="49" fillId="15" borderId="41" applyNumberFormat="0" applyProtection="0">
      <alignment horizontal="left" vertical="top" indent="1"/>
    </xf>
    <xf numFmtId="0" fontId="49" fillId="15" borderId="41" applyNumberFormat="0" applyProtection="0">
      <alignment horizontal="left" vertical="top" indent="1"/>
    </xf>
    <xf numFmtId="0" fontId="49" fillId="15" borderId="41" applyNumberFormat="0" applyProtection="0">
      <alignment horizontal="left" vertical="top" indent="1"/>
    </xf>
    <xf numFmtId="0" fontId="66" fillId="15" borderId="66" applyNumberFormat="0" applyProtection="0">
      <alignment horizontal="left" vertical="center" indent="1"/>
    </xf>
    <xf numFmtId="0" fontId="49" fillId="11" borderId="41" applyNumberFormat="0" applyProtection="0">
      <alignment horizontal="left" vertical="top" indent="1"/>
    </xf>
    <xf numFmtId="0" fontId="49" fillId="11" borderId="41" applyNumberFormat="0" applyProtection="0">
      <alignment horizontal="left" vertical="top" indent="1"/>
    </xf>
    <xf numFmtId="0" fontId="49" fillId="11" borderId="41" applyNumberFormat="0" applyProtection="0">
      <alignment horizontal="left" vertical="top" indent="1"/>
    </xf>
    <xf numFmtId="0" fontId="66" fillId="54" borderId="66" applyNumberFormat="0" applyProtection="0">
      <alignment horizontal="left" vertical="center" indent="1"/>
    </xf>
    <xf numFmtId="0" fontId="49" fillId="17" borderId="41" applyNumberFormat="0" applyProtection="0">
      <alignment horizontal="left" vertical="top" indent="1"/>
    </xf>
    <xf numFmtId="0" fontId="49" fillId="17" borderId="41" applyNumberFormat="0" applyProtection="0">
      <alignment horizontal="left" vertical="top" indent="1"/>
    </xf>
    <xf numFmtId="0" fontId="49" fillId="17" borderId="41" applyNumberFormat="0" applyProtection="0">
      <alignment horizontal="left" vertical="top" indent="1"/>
    </xf>
    <xf numFmtId="0" fontId="66" fillId="19" borderId="66" applyNumberFormat="0" applyProtection="0">
      <alignment horizontal="left" vertical="center" indent="1"/>
    </xf>
    <xf numFmtId="4" fontId="66" fillId="42" borderId="15" applyNumberFormat="0" applyProtection="0">
      <alignment horizontal="left" vertical="center" indent="1"/>
    </xf>
    <xf numFmtId="4" fontId="66" fillId="11" borderId="66" applyNumberFormat="0" applyProtection="0">
      <alignment horizontal="right" vertical="center"/>
    </xf>
    <xf numFmtId="4" fontId="27" fillId="17" borderId="15" applyNumberFormat="0" applyProtection="0">
      <alignment horizontal="left" vertical="center" indent="1"/>
    </xf>
    <xf numFmtId="0" fontId="64" fillId="0" borderId="77" applyNumberFormat="0" applyFill="0" applyAlignment="0" applyProtection="0"/>
    <xf numFmtId="4" fontId="66" fillId="64" borderId="15" applyNumberFormat="0" applyProtection="0">
      <alignment horizontal="left" vertical="center" indent="1"/>
    </xf>
    <xf numFmtId="4" fontId="66" fillId="63" borderId="66" applyNumberFormat="0" applyProtection="0">
      <alignment horizontal="right" vertical="center"/>
    </xf>
    <xf numFmtId="4" fontId="66" fillId="56" borderId="66" applyNumberFormat="0" applyProtection="0">
      <alignment horizontal="right" vertical="center"/>
    </xf>
    <xf numFmtId="4" fontId="66" fillId="18" borderId="66" applyNumberFormat="0" applyProtection="0">
      <alignment horizontal="right" vertical="center"/>
    </xf>
    <xf numFmtId="4" fontId="66" fillId="36" borderId="66" applyNumberFormat="0" applyProtection="0">
      <alignment horizontal="right" vertical="center"/>
    </xf>
    <xf numFmtId="4" fontId="66" fillId="62" borderId="66" applyNumberFormat="0" applyProtection="0">
      <alignment horizontal="right" vertical="center"/>
    </xf>
    <xf numFmtId="4" fontId="66" fillId="55" borderId="66" applyNumberFormat="0" applyProtection="0">
      <alignment horizontal="right" vertical="center"/>
    </xf>
    <xf numFmtId="4" fontId="66" fillId="28" borderId="15" applyNumberFormat="0" applyProtection="0">
      <alignment horizontal="right" vertical="center"/>
    </xf>
    <xf numFmtId="4" fontId="66" fillId="96" borderId="66" applyNumberFormat="0" applyProtection="0">
      <alignment horizontal="right" vertical="center"/>
    </xf>
    <xf numFmtId="4" fontId="66" fillId="16" borderId="66" applyNumberFormat="0" applyProtection="0">
      <alignment horizontal="right" vertical="center"/>
    </xf>
    <xf numFmtId="4" fontId="66" fillId="0" borderId="66" applyNumberFormat="0" applyProtection="0">
      <alignment horizontal="left" vertical="center" indent="1"/>
    </xf>
    <xf numFmtId="0" fontId="261" fillId="57" borderId="41" applyNumberFormat="0" applyProtection="0">
      <alignment horizontal="left" vertical="top" indent="1"/>
    </xf>
    <xf numFmtId="4" fontId="66" fillId="60" borderId="66" applyNumberFormat="0" applyProtection="0">
      <alignment horizontal="left" vertical="center" indent="1"/>
    </xf>
    <xf numFmtId="4" fontId="260" fillId="60" borderId="66" applyNumberFormat="0" applyProtection="0">
      <alignment vertical="center"/>
    </xf>
    <xf numFmtId="4" fontId="66" fillId="57" borderId="66" applyNumberFormat="0" applyProtection="0">
      <alignment vertical="center"/>
    </xf>
    <xf numFmtId="0" fontId="132" fillId="113" borderId="26" applyNumberFormat="0" applyAlignment="0" applyProtection="0"/>
    <xf numFmtId="0" fontId="49" fillId="34" borderId="66" applyNumberFormat="0" applyFont="0" applyAlignment="0" applyProtection="0"/>
    <xf numFmtId="0" fontId="49" fillId="34" borderId="66" applyNumberFormat="0" applyFont="0" applyAlignment="0" applyProtection="0"/>
    <xf numFmtId="0" fontId="49" fillId="34" borderId="66" applyNumberFormat="0" applyFont="0" applyAlignment="0" applyProtection="0"/>
    <xf numFmtId="0" fontId="49" fillId="34" borderId="66" applyNumberFormat="0" applyFont="0" applyAlignment="0" applyProtection="0"/>
    <xf numFmtId="0" fontId="49" fillId="34" borderId="66" applyNumberFormat="0" applyFont="0" applyAlignment="0" applyProtection="0"/>
    <xf numFmtId="0" fontId="49" fillId="34" borderId="66" applyNumberFormat="0" applyFont="0" applyAlignment="0" applyProtection="0"/>
    <xf numFmtId="0" fontId="167" fillId="35" borderId="66" applyNumberFormat="0" applyAlignment="0" applyProtection="0"/>
    <xf numFmtId="0" fontId="259" fillId="113" borderId="66" applyNumberFormat="0" applyAlignment="0" applyProtection="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256" fillId="0" borderId="0"/>
    <xf numFmtId="0" fontId="25" fillId="103" borderId="0" applyNumberFormat="0" applyBorder="0" applyAlignment="0" applyProtection="0"/>
    <xf numFmtId="0" fontId="25" fillId="104" borderId="0" applyNumberFormat="0" applyBorder="0" applyAlignment="0" applyProtection="0"/>
    <xf numFmtId="0" fontId="25" fillId="105" borderId="0" applyNumberFormat="0" applyBorder="0" applyAlignment="0" applyProtection="0"/>
    <xf numFmtId="0" fontId="25" fillId="106" borderId="0" applyNumberFormat="0" applyBorder="0" applyAlignment="0" applyProtection="0"/>
    <xf numFmtId="171" fontId="256" fillId="0" borderId="0" applyFont="0" applyFill="0" applyBorder="0" applyAlignment="0" applyProtection="0"/>
    <xf numFmtId="0" fontId="256" fillId="0" borderId="0"/>
    <xf numFmtId="0" fontId="4" fillId="118" borderId="26" applyNumberFormat="0" applyProtection="0">
      <alignment horizontal="left" vertical="center" indent="1"/>
    </xf>
    <xf numFmtId="4" fontId="104" fillId="90" borderId="26" applyNumberFormat="0" applyProtection="0">
      <alignment horizontal="right" vertical="center"/>
    </xf>
    <xf numFmtId="4" fontId="35" fillId="51" borderId="26" applyNumberFormat="0" applyProtection="0">
      <alignment horizontal="left" vertical="center" indent="1"/>
    </xf>
    <xf numFmtId="4" fontId="104" fillId="51" borderId="26" applyNumberFormat="0" applyProtection="0">
      <alignment vertical="center"/>
    </xf>
    <xf numFmtId="0" fontId="4" fillId="118" borderId="26" applyNumberFormat="0" applyProtection="0">
      <alignment horizontal="left" vertical="center" indent="1"/>
    </xf>
    <xf numFmtId="0" fontId="4" fillId="3" borderId="26" applyNumberFormat="0" applyProtection="0">
      <alignment horizontal="left" vertical="center" indent="1"/>
    </xf>
    <xf numFmtId="0" fontId="4" fillId="118" borderId="26" applyNumberFormat="0" applyProtection="0">
      <alignment horizontal="left" vertical="center" indent="1"/>
    </xf>
    <xf numFmtId="4" fontId="35" fillId="90" borderId="80" applyNumberFormat="0" applyProtection="0">
      <alignment horizontal="left" vertical="center" indent="1"/>
    </xf>
    <xf numFmtId="4" fontId="35" fillId="71" borderId="26" applyNumberFormat="0" applyProtection="0">
      <alignment horizontal="right" vertical="center"/>
    </xf>
    <xf numFmtId="4" fontId="35" fillId="94" borderId="26" applyNumberFormat="0" applyProtection="0">
      <alignment horizontal="right" vertical="center"/>
    </xf>
    <xf numFmtId="4" fontId="35" fillId="117" borderId="26" applyNumberFormat="0" applyProtection="0">
      <alignment horizontal="right" vertical="center"/>
    </xf>
    <xf numFmtId="4" fontId="35" fillId="120" borderId="26" applyNumberFormat="0" applyProtection="0">
      <alignment horizontal="right" vertical="center"/>
    </xf>
    <xf numFmtId="4" fontId="35" fillId="60" borderId="26" applyNumberFormat="0" applyProtection="0">
      <alignment horizontal="left" vertical="center" indent="1"/>
    </xf>
    <xf numFmtId="4" fontId="104" fillId="60" borderId="26" applyNumberFormat="0" applyProtection="0">
      <alignment vertical="center"/>
    </xf>
    <xf numFmtId="0" fontId="256" fillId="13" borderId="17" applyNumberFormat="0" applyFont="0" applyAlignment="0" applyProtection="0"/>
    <xf numFmtId="9" fontId="256" fillId="0" borderId="0" applyFont="0" applyFill="0" applyBorder="0" applyAlignment="0" applyProtection="0"/>
    <xf numFmtId="4" fontId="66" fillId="33" borderId="66" applyNumberFormat="0" applyProtection="0">
      <alignment horizontal="left" vertical="center" indent="1"/>
    </xf>
    <xf numFmtId="4" fontId="66" fillId="0" borderId="66" applyNumberFormat="0" applyProtection="0">
      <alignment horizontal="right" vertical="center"/>
    </xf>
    <xf numFmtId="0" fontId="262" fillId="13" borderId="41" applyNumberFormat="0" applyProtection="0">
      <alignment horizontal="left" vertical="top" indent="1"/>
    </xf>
    <xf numFmtId="4" fontId="262" fillId="19" borderId="41" applyNumberFormat="0" applyProtection="0">
      <alignment horizontal="left" vertical="center" indent="1"/>
    </xf>
    <xf numFmtId="4" fontId="262" fillId="13" borderId="41" applyNumberFormat="0" applyProtection="0">
      <alignment vertical="center"/>
    </xf>
    <xf numFmtId="0" fontId="167" fillId="35" borderId="66" applyNumberFormat="0" applyAlignment="0" applyProtection="0"/>
    <xf numFmtId="4" fontId="66" fillId="11" borderId="66" applyNumberFormat="0" applyProtection="0">
      <alignment horizontal="right" vertical="center"/>
    </xf>
    <xf numFmtId="0" fontId="261" fillId="57" borderId="41" applyNumberFormat="0" applyProtection="0">
      <alignment horizontal="left" vertical="top" indent="1"/>
    </xf>
    <xf numFmtId="4" fontId="260" fillId="60" borderId="66" applyNumberFormat="0" applyProtection="0">
      <alignment vertical="center"/>
    </xf>
    <xf numFmtId="0" fontId="49" fillId="2" borderId="0"/>
    <xf numFmtId="0" fontId="167" fillId="35" borderId="66" applyNumberFormat="0" applyAlignment="0" applyProtection="0"/>
    <xf numFmtId="0" fontId="4" fillId="87" borderId="26" applyNumberFormat="0" applyProtection="0">
      <alignment horizontal="left" vertical="center" indent="1"/>
    </xf>
    <xf numFmtId="0" fontId="166" fillId="0" borderId="76" applyNumberFormat="0" applyFill="0" applyAlignment="0" applyProtection="0"/>
    <xf numFmtId="0" fontId="165" fillId="0" borderId="71" applyNumberFormat="0" applyFill="0" applyAlignment="0" applyProtection="0"/>
    <xf numFmtId="0" fontId="4" fillId="88" borderId="26" applyNumberFormat="0" applyProtection="0">
      <alignment horizontal="left" vertical="center" indent="1"/>
    </xf>
    <xf numFmtId="171" fontId="256" fillId="0" borderId="0" applyFont="0" applyFill="0" applyBorder="0" applyAlignment="0" applyProtection="0"/>
    <xf numFmtId="4" fontId="35" fillId="119" borderId="26" applyNumberFormat="0" applyProtection="0">
      <alignment horizontal="right" vertical="center"/>
    </xf>
    <xf numFmtId="0" fontId="25" fillId="106" borderId="0" applyNumberFormat="0" applyBorder="0" applyAlignment="0" applyProtection="0"/>
    <xf numFmtId="0" fontId="25" fillId="105" borderId="0" applyNumberFormat="0" applyBorder="0" applyAlignment="0" applyProtection="0"/>
    <xf numFmtId="0" fontId="3" fillId="0" borderId="0"/>
    <xf numFmtId="0" fontId="25" fillId="104" borderId="0" applyNumberFormat="0" applyBorder="0" applyAlignment="0" applyProtection="0"/>
    <xf numFmtId="0" fontId="3" fillId="0" borderId="0"/>
    <xf numFmtId="0" fontId="25" fillId="103" borderId="0" applyNumberFormat="0" applyBorder="0" applyAlignment="0" applyProtection="0"/>
    <xf numFmtId="0" fontId="256" fillId="0" borderId="0"/>
    <xf numFmtId="4" fontId="106" fillId="90" borderId="26" applyNumberFormat="0" applyProtection="0">
      <alignment horizontal="right" vertical="center"/>
    </xf>
    <xf numFmtId="0" fontId="256" fillId="0" borderId="0"/>
    <xf numFmtId="0" fontId="75" fillId="136" borderId="8"/>
    <xf numFmtId="0" fontId="4" fillId="0" borderId="48" applyNumberFormat="0" applyFont="0" applyAlignment="0" applyProtection="0"/>
    <xf numFmtId="0" fontId="4" fillId="0" borderId="47" applyNumberFormat="0" applyFont="0" applyAlignment="0" applyProtection="0"/>
    <xf numFmtId="0" fontId="4" fillId="0" borderId="46" applyNumberFormat="0" applyFont="0" applyAlignment="0" applyProtection="0"/>
    <xf numFmtId="0" fontId="267" fillId="0" borderId="0"/>
    <xf numFmtId="4" fontId="35" fillId="51" borderId="26" applyNumberFormat="0" applyProtection="0">
      <alignment horizontal="left" vertical="center" indent="1"/>
    </xf>
    <xf numFmtId="4" fontId="35" fillId="51" borderId="26" applyNumberFormat="0" applyProtection="0">
      <alignment vertical="center"/>
    </xf>
    <xf numFmtId="0" fontId="4" fillId="88" borderId="26" applyNumberFormat="0" applyProtection="0">
      <alignment horizontal="left" vertical="center" indent="1"/>
    </xf>
    <xf numFmtId="4" fontId="5" fillId="90" borderId="26" applyNumberFormat="0" applyProtection="0">
      <alignment horizontal="left" vertical="center" indent="1"/>
    </xf>
    <xf numFmtId="4" fontId="100" fillId="123" borderId="26" applyNumberFormat="0" applyProtection="0">
      <alignment horizontal="left" vertical="center" indent="1"/>
    </xf>
    <xf numFmtId="4" fontId="35" fillId="122" borderId="26" applyNumberFormat="0" applyProtection="0">
      <alignment horizontal="right" vertical="center"/>
    </xf>
    <xf numFmtId="4" fontId="35" fillId="121" borderId="26" applyNumberFormat="0" applyProtection="0">
      <alignment horizontal="right" vertical="center"/>
    </xf>
    <xf numFmtId="4" fontId="35" fillId="72" borderId="26" applyNumberFormat="0" applyProtection="0">
      <alignment horizontal="right" vertical="center"/>
    </xf>
    <xf numFmtId="4" fontId="35" fillId="116" borderId="26" applyNumberFormat="0" applyProtection="0">
      <alignment horizontal="right" vertical="center"/>
    </xf>
    <xf numFmtId="0" fontId="4" fillId="118" borderId="26" applyNumberFormat="0" applyProtection="0">
      <alignment horizontal="left" vertical="center" indent="1"/>
    </xf>
    <xf numFmtId="4" fontId="35" fillId="60" borderId="26" applyNumberFormat="0" applyProtection="0">
      <alignment horizontal="left" vertical="center" indent="1"/>
    </xf>
    <xf numFmtId="4" fontId="35" fillId="60" borderId="26" applyNumberFormat="0" applyProtection="0">
      <alignment vertical="center"/>
    </xf>
    <xf numFmtId="0" fontId="31" fillId="133" borderId="5" applyNumberFormat="0" applyAlignment="0" applyProtection="0"/>
    <xf numFmtId="0" fontId="25" fillId="82" borderId="0" applyNumberFormat="0" applyBorder="0" applyAlignment="0" applyProtection="0"/>
    <xf numFmtId="0" fontId="3" fillId="0" borderId="0"/>
    <xf numFmtId="0" fontId="24" fillId="107" borderId="0" applyNumberFormat="0" applyBorder="0" applyAlignment="0" applyProtection="0"/>
    <xf numFmtId="0" fontId="24" fillId="31" borderId="0" applyNumberFormat="0" applyBorder="0" applyAlignment="0" applyProtection="0"/>
    <xf numFmtId="0" fontId="25" fillId="105" borderId="0" applyNumberFormat="0" applyBorder="0" applyAlignment="0" applyProtection="0"/>
    <xf numFmtId="0" fontId="24" fillId="108" borderId="0" applyNumberFormat="0" applyBorder="0" applyAlignment="0" applyProtection="0"/>
    <xf numFmtId="0" fontId="24" fillId="30" borderId="0" applyNumberFormat="0" applyBorder="0" applyAlignment="0" applyProtection="0"/>
    <xf numFmtId="0" fontId="25" fillId="26" borderId="0" applyNumberFormat="0" applyBorder="0" applyAlignment="0" applyProtection="0"/>
    <xf numFmtId="0" fontId="24" fillId="109" borderId="0" applyNumberFormat="0" applyBorder="0" applyAlignment="0" applyProtection="0"/>
    <xf numFmtId="0" fontId="24" fillId="110" borderId="0" applyNumberFormat="0" applyBorder="0" applyAlignment="0" applyProtection="0"/>
    <xf numFmtId="0" fontId="25" fillId="111" borderId="0" applyNumberFormat="0" applyBorder="0" applyAlignment="0" applyProtection="0"/>
    <xf numFmtId="0" fontId="25" fillId="103" borderId="0" applyNumberFormat="0" applyBorder="0" applyAlignment="0" applyProtection="0"/>
    <xf numFmtId="0" fontId="24" fillId="108" borderId="0" applyNumberFormat="0" applyBorder="0" applyAlignment="0" applyProtection="0"/>
    <xf numFmtId="0" fontId="24" fillId="27" borderId="0" applyNumberFormat="0" applyBorder="0" applyAlignment="0" applyProtection="0"/>
    <xf numFmtId="0" fontId="25" fillId="30" borderId="0" applyNumberFormat="0" applyBorder="0" applyAlignment="0" applyProtection="0"/>
    <xf numFmtId="0" fontId="25" fillId="104" borderId="0" applyNumberFormat="0" applyBorder="0" applyAlignment="0" applyProtection="0"/>
    <xf numFmtId="0" fontId="24" fillId="29" borderId="0" applyNumberFormat="0" applyBorder="0" applyAlignment="0" applyProtection="0"/>
    <xf numFmtId="0" fontId="25" fillId="105" borderId="0" applyNumberFormat="0" applyBorder="0" applyAlignment="0" applyProtection="0"/>
    <xf numFmtId="0" fontId="25" fillId="105" borderId="0" applyNumberFormat="0" applyBorder="0" applyAlignment="0" applyProtection="0"/>
    <xf numFmtId="0" fontId="24" fillId="35" borderId="0" applyNumberFormat="0" applyBorder="0" applyAlignment="0" applyProtection="0"/>
    <xf numFmtId="0" fontId="25" fillId="112" borderId="0" applyNumberFormat="0" applyBorder="0" applyAlignment="0" applyProtection="0"/>
    <xf numFmtId="0" fontId="25" fillId="106" borderId="0" applyNumberFormat="0" applyBorder="0" applyAlignment="0" applyProtection="0"/>
    <xf numFmtId="0" fontId="39" fillId="40" borderId="10" applyNumberFormat="0" applyAlignment="0" applyProtection="0"/>
    <xf numFmtId="0" fontId="46" fillId="104" borderId="10" applyNumberFormat="0" applyAlignment="0" applyProtection="0"/>
    <xf numFmtId="191" fontId="51" fillId="0" borderId="0" applyFont="0" applyFill="0" applyBorder="0" applyAlignment="0" applyProtection="0"/>
    <xf numFmtId="177" fontId="51" fillId="0" borderId="0" applyFont="0" applyFill="0" applyBorder="0" applyAlignment="0" applyProtection="0"/>
    <xf numFmtId="0" fontId="39" fillId="40" borderId="10" applyNumberFormat="0" applyAlignment="0" applyProtection="0"/>
    <xf numFmtId="0" fontId="53" fillId="114" borderId="0" applyNumberFormat="0" applyBorder="0" applyAlignment="0" applyProtection="0"/>
    <xf numFmtId="0" fontId="53" fillId="115" borderId="0" applyNumberFormat="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56" fillId="0" borderId="0" applyFont="0" applyFill="0" applyBorder="0" applyAlignment="0" applyProtection="0"/>
    <xf numFmtId="0" fontId="165" fillId="0" borderId="71" applyNumberFormat="0" applyFill="0" applyAlignment="0" applyProtection="0"/>
    <xf numFmtId="0" fontId="166" fillId="0" borderId="76" applyNumberFormat="0" applyFill="0" applyAlignment="0" applyProtection="0"/>
    <xf numFmtId="182" fontId="51" fillId="0" borderId="0" applyFont="0" applyFill="0" applyBorder="0" applyAlignment="0" applyProtection="0"/>
    <xf numFmtId="201" fontId="51" fillId="0" borderId="0" applyFont="0" applyFill="0" applyBorder="0" applyAlignment="0" applyProtection="0"/>
    <xf numFmtId="0" fontId="256" fillId="13" borderId="17" applyNumberFormat="0" applyFont="0" applyAlignment="0" applyProtection="0"/>
    <xf numFmtId="0" fontId="168" fillId="0" borderId="23" applyNumberFormat="0" applyFill="0" applyAlignment="0" applyProtection="0"/>
    <xf numFmtId="0" fontId="64" fillId="0" borderId="77" applyNumberFormat="0" applyFill="0" applyAlignment="0" applyProtection="0"/>
    <xf numFmtId="215" fontId="51" fillId="0" borderId="0" applyFont="0" applyFill="0" applyBorder="0" applyAlignment="0" applyProtection="0"/>
    <xf numFmtId="0" fontId="124" fillId="0" borderId="0"/>
    <xf numFmtId="0" fontId="187" fillId="0" borderId="0"/>
    <xf numFmtId="0" fontId="21" fillId="0" borderId="0"/>
    <xf numFmtId="0" fontId="51" fillId="0" borderId="0"/>
    <xf numFmtId="0" fontId="51" fillId="0" borderId="0"/>
    <xf numFmtId="0" fontId="51" fillId="0" borderId="0"/>
    <xf numFmtId="0" fontId="51" fillId="0" borderId="0"/>
    <xf numFmtId="0" fontId="51" fillId="0" borderId="0"/>
    <xf numFmtId="0" fontId="157"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xf numFmtId="0" fontId="5" fillId="0" borderId="0"/>
    <xf numFmtId="0" fontId="4" fillId="0" borderId="0"/>
    <xf numFmtId="0" fontId="256" fillId="0" borderId="0"/>
    <xf numFmtId="0" fontId="4" fillId="0" borderId="0"/>
    <xf numFmtId="0" fontId="256" fillId="0" borderId="0"/>
    <xf numFmtId="0" fontId="4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6" fillId="0" borderId="0"/>
    <xf numFmtId="0" fontId="4" fillId="0" borderId="0"/>
    <xf numFmtId="0" fontId="4" fillId="0" borderId="0"/>
    <xf numFmtId="0" fontId="4" fillId="34" borderId="17" applyNumberFormat="0" applyFont="0" applyAlignment="0" applyProtection="0"/>
    <xf numFmtId="0" fontId="4" fillId="34" borderId="17" applyNumberFormat="0" applyFont="0" applyAlignment="0" applyProtection="0"/>
    <xf numFmtId="44" fontId="4" fillId="0" borderId="0" applyFont="0" applyFill="0" applyBorder="0" applyAlignment="0" applyProtection="0"/>
    <xf numFmtId="4" fontId="35" fillId="60" borderId="26" applyNumberFormat="0" applyProtection="0">
      <alignment vertical="center"/>
    </xf>
    <xf numFmtId="4" fontId="152" fillId="60" borderId="41" applyNumberFormat="0" applyProtection="0">
      <alignment vertical="center"/>
    </xf>
    <xf numFmtId="4" fontId="102" fillId="60" borderId="41" applyNumberFormat="0" applyProtection="0">
      <alignment vertical="center"/>
    </xf>
    <xf numFmtId="4" fontId="268" fillId="60" borderId="41" applyNumberFormat="0" applyProtection="0">
      <alignment vertical="center"/>
    </xf>
    <xf numFmtId="4" fontId="5" fillId="60" borderId="41" applyNumberFormat="0" applyProtection="0">
      <alignment horizontal="left" vertical="center" indent="1"/>
    </xf>
    <xf numFmtId="4" fontId="172" fillId="60" borderId="41" applyNumberFormat="0" applyProtection="0">
      <alignment horizontal="left" vertical="center" indent="1"/>
    </xf>
    <xf numFmtId="4" fontId="35" fillId="60" borderId="26" applyNumberFormat="0" applyProtection="0">
      <alignment horizontal="left" vertical="center" indent="1"/>
    </xf>
    <xf numFmtId="0" fontId="269" fillId="0" borderId="0"/>
    <xf numFmtId="0" fontId="4" fillId="118" borderId="26" applyNumberFormat="0" applyProtection="0">
      <alignment horizontal="left" vertical="center" indent="1"/>
    </xf>
    <xf numFmtId="4" fontId="172" fillId="65" borderId="0" applyNumberFormat="0" applyProtection="0">
      <alignment horizontal="left" vertical="center" indent="1"/>
    </xf>
    <xf numFmtId="4" fontId="35" fillId="119" borderId="26" applyNumberFormat="0" applyProtection="0">
      <alignment horizontal="right" vertical="center"/>
    </xf>
    <xf numFmtId="4" fontId="66" fillId="16" borderId="66" applyNumberFormat="0" applyProtection="0">
      <alignment horizontal="right" vertical="center"/>
    </xf>
    <xf numFmtId="4" fontId="35" fillId="116" borderId="26" applyNumberFormat="0" applyProtection="0">
      <alignment horizontal="right" vertical="center"/>
    </xf>
    <xf numFmtId="4" fontId="66" fillId="96" borderId="66" applyNumberFormat="0" applyProtection="0">
      <alignment horizontal="right" vertical="center"/>
    </xf>
    <xf numFmtId="4" fontId="35" fillId="120" borderId="26" applyNumberFormat="0" applyProtection="0">
      <alignment horizontal="right" vertical="center"/>
    </xf>
    <xf numFmtId="4" fontId="66" fillId="28" borderId="15" applyNumberFormat="0" applyProtection="0">
      <alignment horizontal="right" vertical="center"/>
    </xf>
    <xf numFmtId="4" fontId="35" fillId="72" borderId="26" applyNumberFormat="0" applyProtection="0">
      <alignment horizontal="right" vertical="center"/>
    </xf>
    <xf numFmtId="4" fontId="66" fillId="55" borderId="66" applyNumberFormat="0" applyProtection="0">
      <alignment horizontal="right" vertical="center"/>
    </xf>
    <xf numFmtId="4" fontId="35" fillId="117" borderId="26" applyNumberFormat="0" applyProtection="0">
      <alignment horizontal="right" vertical="center"/>
    </xf>
    <xf numFmtId="4" fontId="66" fillId="62" borderId="66" applyNumberFormat="0" applyProtection="0">
      <alignment horizontal="right" vertical="center"/>
    </xf>
    <xf numFmtId="4" fontId="35" fillId="121" borderId="26" applyNumberFormat="0" applyProtection="0">
      <alignment horizontal="right" vertical="center"/>
    </xf>
    <xf numFmtId="4" fontId="66" fillId="36" borderId="66" applyNumberFormat="0" applyProtection="0">
      <alignment horizontal="right" vertical="center"/>
    </xf>
    <xf numFmtId="4" fontId="35" fillId="94" borderId="26" applyNumberFormat="0" applyProtection="0">
      <alignment horizontal="right" vertical="center"/>
    </xf>
    <xf numFmtId="4" fontId="66" fillId="18" borderId="66" applyNumberFormat="0" applyProtection="0">
      <alignment horizontal="right" vertical="center"/>
    </xf>
    <xf numFmtId="4" fontId="35" fillId="122" borderId="26" applyNumberFormat="0" applyProtection="0">
      <alignment horizontal="right" vertical="center"/>
    </xf>
    <xf numFmtId="4" fontId="66" fillId="56" borderId="66" applyNumberFormat="0" applyProtection="0">
      <alignment horizontal="right" vertical="center"/>
    </xf>
    <xf numFmtId="4" fontId="35" fillId="71" borderId="26" applyNumberFormat="0" applyProtection="0">
      <alignment horizontal="right" vertical="center"/>
    </xf>
    <xf numFmtId="4" fontId="66" fillId="63" borderId="66" applyNumberFormat="0" applyProtection="0">
      <alignment horizontal="right" vertical="center"/>
    </xf>
    <xf numFmtId="4" fontId="100" fillId="123" borderId="26" applyNumberFormat="0" applyProtection="0">
      <alignment horizontal="left" vertical="center" indent="1"/>
    </xf>
    <xf numFmtId="4" fontId="66" fillId="64" borderId="15" applyNumberFormat="0" applyProtection="0">
      <alignment horizontal="left" vertical="center" indent="1"/>
    </xf>
    <xf numFmtId="4" fontId="35" fillId="90" borderId="80" applyNumberFormat="0" applyProtection="0">
      <alignment horizontal="left" vertical="center" indent="1"/>
    </xf>
    <xf numFmtId="4" fontId="102" fillId="65" borderId="0" applyNumberFormat="0" applyProtection="0">
      <alignment horizontal="left" vertical="center" indent="1"/>
    </xf>
    <xf numFmtId="4" fontId="27" fillId="17" borderId="15" applyNumberFormat="0" applyProtection="0">
      <alignment horizontal="left" vertical="center" indent="1"/>
    </xf>
    <xf numFmtId="0" fontId="4" fillId="118" borderId="26" applyNumberFormat="0" applyProtection="0">
      <alignment horizontal="left" vertical="center" indent="1"/>
    </xf>
    <xf numFmtId="4" fontId="5" fillId="66" borderId="41" applyNumberFormat="0" applyProtection="0">
      <alignment horizontal="right" vertical="center"/>
    </xf>
    <xf numFmtId="4" fontId="5" fillId="90" borderId="26" applyNumberFormat="0" applyProtection="0">
      <alignment horizontal="left" vertical="center" indent="1"/>
    </xf>
    <xf numFmtId="4" fontId="5" fillId="66" borderId="0" applyNumberFormat="0" applyProtection="0">
      <alignment horizontal="left" vertical="center" indent="1"/>
    </xf>
    <xf numFmtId="4" fontId="5" fillId="88" borderId="26" applyNumberFormat="0" applyProtection="0">
      <alignment horizontal="left" vertical="center" indent="1"/>
    </xf>
    <xf numFmtId="4" fontId="5" fillId="65" borderId="0" applyNumberFormat="0" applyProtection="0">
      <alignment horizontal="left" vertical="center" indent="1"/>
    </xf>
    <xf numFmtId="0" fontId="4" fillId="88" borderId="26" applyNumberFormat="0" applyProtection="0">
      <alignment horizontal="left" vertical="center" indent="1"/>
    </xf>
    <xf numFmtId="0" fontId="4" fillId="65" borderId="41" applyNumberFormat="0" applyProtection="0">
      <alignment horizontal="left" vertical="center" indent="1"/>
    </xf>
    <xf numFmtId="0" fontId="269" fillId="0" borderId="0"/>
    <xf numFmtId="0" fontId="4" fillId="17" borderId="41" applyNumberFormat="0" applyProtection="0">
      <alignment horizontal="left" vertical="center" indent="1"/>
    </xf>
    <xf numFmtId="0" fontId="4" fillId="88" borderId="26" applyNumberFormat="0" applyProtection="0">
      <alignment horizontal="left" vertical="center" indent="1"/>
    </xf>
    <xf numFmtId="0" fontId="4" fillId="65" borderId="41" applyNumberFormat="0" applyProtection="0">
      <alignment horizontal="left" vertical="top" indent="1"/>
    </xf>
    <xf numFmtId="0" fontId="269" fillId="0" borderId="0"/>
    <xf numFmtId="0" fontId="4" fillId="17" borderId="41" applyNumberFormat="0" applyProtection="0">
      <alignment horizontal="left" vertical="top" indent="1"/>
    </xf>
    <xf numFmtId="0" fontId="4" fillId="17" borderId="41" applyNumberFormat="0" applyProtection="0">
      <alignment horizontal="left" vertical="top" indent="1"/>
    </xf>
    <xf numFmtId="0" fontId="4" fillId="87" borderId="26" applyNumberFormat="0" applyProtection="0">
      <alignment horizontal="left" vertical="center" indent="1"/>
    </xf>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87" borderId="26" applyNumberFormat="0" applyProtection="0">
      <alignment horizontal="left" vertical="center" indent="1"/>
    </xf>
    <xf numFmtId="0" fontId="4" fillId="61" borderId="41" applyNumberFormat="0" applyProtection="0">
      <alignment horizontal="left" vertical="top" indent="1"/>
    </xf>
    <xf numFmtId="0" fontId="269" fillId="0" borderId="0"/>
    <xf numFmtId="0" fontId="4" fillId="11" borderId="41" applyNumberFormat="0" applyProtection="0">
      <alignment horizontal="left" vertical="top" indent="1"/>
    </xf>
    <xf numFmtId="0" fontId="4" fillId="11" borderId="41" applyNumberFormat="0" applyProtection="0">
      <alignment horizontal="left" vertical="top" indent="1"/>
    </xf>
    <xf numFmtId="0" fontId="4" fillId="3" borderId="26" applyNumberFormat="0" applyProtection="0">
      <alignment horizontal="left" vertical="center" indent="1"/>
    </xf>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269" fillId="0" borderId="0"/>
    <xf numFmtId="0" fontId="4" fillId="15" borderId="41" applyNumberFormat="0" applyProtection="0">
      <alignment horizontal="left" vertical="top" indent="1"/>
    </xf>
    <xf numFmtId="0" fontId="4" fillId="15" borderId="41" applyNumberFormat="0" applyProtection="0">
      <alignment horizontal="left" vertical="top" indent="1"/>
    </xf>
    <xf numFmtId="0" fontId="4" fillId="118" borderId="26" applyNumberFormat="0" applyProtection="0">
      <alignment horizontal="left" vertical="center"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118" borderId="26" applyNumberFormat="0" applyProtection="0">
      <alignment horizontal="left" vertical="center" indent="1"/>
    </xf>
    <xf numFmtId="0" fontId="4" fillId="67" borderId="41" applyNumberFormat="0" applyProtection="0">
      <alignment horizontal="left" vertical="top" indent="1"/>
    </xf>
    <xf numFmtId="0" fontId="269" fillId="0" borderId="0"/>
    <xf numFmtId="0" fontId="4" fillId="42" borderId="41" applyNumberFormat="0" applyProtection="0">
      <alignment horizontal="left" vertical="top" indent="1"/>
    </xf>
    <xf numFmtId="0" fontId="4" fillId="42" borderId="41" applyNumberFormat="0" applyProtection="0">
      <alignment horizontal="left" vertical="top" indent="1"/>
    </xf>
    <xf numFmtId="0" fontId="269" fillId="0" borderId="0"/>
    <xf numFmtId="0" fontId="4" fillId="0" borderId="0"/>
    <xf numFmtId="0" fontId="4" fillId="14" borderId="2" applyNumberFormat="0">
      <protection locked="0"/>
    </xf>
    <xf numFmtId="4" fontId="172" fillId="67" borderId="41" applyNumberFormat="0" applyProtection="0">
      <alignment vertical="center"/>
    </xf>
    <xf numFmtId="4" fontId="266" fillId="67" borderId="41" applyNumberFormat="0" applyProtection="0">
      <alignment vertical="center"/>
    </xf>
    <xf numFmtId="4" fontId="102" fillId="66" borderId="64" applyNumberFormat="0" applyProtection="0">
      <alignment horizontal="left" vertical="center" indent="1"/>
    </xf>
    <xf numFmtId="4" fontId="35" fillId="51" borderId="26" applyNumberFormat="0" applyProtection="0">
      <alignment horizontal="left" vertical="center" indent="1"/>
    </xf>
    <xf numFmtId="0" fontId="269" fillId="0" borderId="0"/>
    <xf numFmtId="4" fontId="172" fillId="67" borderId="41" applyNumberFormat="0" applyProtection="0">
      <alignment horizontal="right" vertical="center"/>
    </xf>
    <xf numFmtId="4" fontId="260" fillId="2" borderId="66" applyNumberFormat="0" applyProtection="0">
      <alignment horizontal="right" vertical="center"/>
    </xf>
    <xf numFmtId="4" fontId="102" fillId="66" borderId="41" applyNumberFormat="0" applyProtection="0">
      <alignment horizontal="left" vertical="center" indent="1"/>
    </xf>
    <xf numFmtId="4" fontId="35" fillId="11" borderId="41" applyNumberFormat="0" applyProtection="0">
      <alignment horizontal="left" vertical="center" indent="1"/>
    </xf>
    <xf numFmtId="4" fontId="152" fillId="66" borderId="41" applyNumberFormat="0" applyProtection="0">
      <alignment horizontal="left" vertical="center" indent="1"/>
    </xf>
    <xf numFmtId="4" fontId="66" fillId="33" borderId="66" applyNumberFormat="0" applyProtection="0">
      <alignment horizontal="left" vertical="center" indent="1"/>
    </xf>
    <xf numFmtId="0" fontId="4" fillId="118" borderId="26" applyNumberFormat="0" applyProtection="0">
      <alignment horizontal="left" vertical="center" indent="1"/>
    </xf>
    <xf numFmtId="0" fontId="269" fillId="0" borderId="0"/>
    <xf numFmtId="0" fontId="267" fillId="0" borderId="0"/>
    <xf numFmtId="4" fontId="263" fillId="68" borderId="15" applyNumberFormat="0" applyProtection="0">
      <alignment horizontal="left" vertical="center" indent="1"/>
    </xf>
    <xf numFmtId="4" fontId="105" fillId="68" borderId="0" applyNumberFormat="0" applyProtection="0">
      <alignment horizontal="left" vertical="center" indent="1"/>
    </xf>
    <xf numFmtId="4" fontId="105" fillId="68" borderId="0" applyNumberFormat="0" applyProtection="0">
      <alignment horizontal="left" vertical="center" indent="1"/>
    </xf>
    <xf numFmtId="4" fontId="106" fillId="90" borderId="26" applyNumberFormat="0" applyProtection="0">
      <alignment horizontal="right" vertical="center"/>
    </xf>
    <xf numFmtId="4" fontId="264" fillId="14" borderId="66" applyNumberFormat="0" applyProtection="0">
      <alignment horizontal="right" vertical="center"/>
    </xf>
    <xf numFmtId="38" fontId="87" fillId="91" borderId="65" applyNumberFormat="0" applyFont="0" applyAlignment="0">
      <alignment vertical="top" wrapText="1"/>
      <protection locked="0"/>
    </xf>
    <xf numFmtId="0" fontId="175" fillId="0" borderId="0"/>
    <xf numFmtId="0" fontId="24" fillId="77" borderId="0" applyNumberFormat="0" applyBorder="0" applyAlignment="0" applyProtection="0"/>
    <xf numFmtId="9" fontId="4" fillId="0" borderId="0" applyFill="0" applyBorder="0" applyAlignment="0" applyProtection="0"/>
    <xf numFmtId="0" fontId="24" fillId="16" borderId="0" applyNumberFormat="0" applyBorder="0" applyAlignment="0" applyProtection="0"/>
    <xf numFmtId="9" fontId="4" fillId="0" borderId="0" applyFill="0" applyBorder="0" applyAlignment="0" applyProtection="0"/>
    <xf numFmtId="9" fontId="4" fillId="0" borderId="0" applyFill="0" applyBorder="0" applyAlignment="0" applyProtection="0"/>
    <xf numFmtId="0" fontId="25" fillId="82" borderId="0" applyNumberFormat="0" applyBorder="0" applyAlignment="0" applyProtection="0"/>
    <xf numFmtId="0" fontId="4" fillId="0" borderId="93" applyNumberFormat="0" applyAlignment="0" applyProtection="0"/>
    <xf numFmtId="0" fontId="25" fillId="80" borderId="0" applyNumberFormat="0" applyBorder="0" applyAlignment="0" applyProtection="0"/>
    <xf numFmtId="0" fontId="4" fillId="0" borderId="0"/>
    <xf numFmtId="0" fontId="24" fillId="125" borderId="0" applyNumberFormat="0" applyBorder="0" applyAlignment="0" applyProtection="0"/>
    <xf numFmtId="9" fontId="4" fillId="0" borderId="0" applyFill="0" applyBorder="0" applyAlignment="0" applyProtection="0"/>
    <xf numFmtId="9" fontId="4" fillId="0" borderId="0" applyFont="0" applyFill="0" applyBorder="0" applyAlignment="0" applyProtection="0"/>
    <xf numFmtId="0" fontId="24" fillId="13" borderId="0" applyNumberFormat="0" applyBorder="0" applyAlignment="0" applyProtection="0"/>
    <xf numFmtId="9" fontId="4" fillId="0" borderId="0" applyFill="0" applyBorder="0" applyAlignment="0" applyProtection="0"/>
    <xf numFmtId="0" fontId="24" fillId="12" borderId="0" applyNumberFormat="0" applyBorder="0" applyAlignment="0" applyProtection="0"/>
    <xf numFmtId="9" fontId="4" fillId="0" borderId="0" applyFill="0" applyBorder="0" applyAlignment="0" applyProtection="0"/>
    <xf numFmtId="0" fontId="24" fillId="77" borderId="0" applyNumberFormat="0" applyBorder="0" applyAlignment="0" applyProtection="0"/>
    <xf numFmtId="0" fontId="126" fillId="136" borderId="8">
      <alignment horizontal="center"/>
    </xf>
    <xf numFmtId="192" fontId="77" fillId="136" borderId="8">
      <alignment horizontal="right"/>
      <protection hidden="1"/>
    </xf>
    <xf numFmtId="192" fontId="77" fillId="136" borderId="51">
      <alignment horizontal="center"/>
      <protection hidden="1"/>
    </xf>
    <xf numFmtId="0" fontId="40" fillId="0" borderId="0" applyNumberFormat="0" applyFill="0" applyBorder="0" applyAlignment="0" applyProtection="0"/>
    <xf numFmtId="0" fontId="40" fillId="0" borderId="0" applyNumberFormat="0" applyFill="0" applyBorder="0" applyAlignment="0" applyProtection="0"/>
    <xf numFmtId="0" fontId="287" fillId="136" borderId="52" applyNumberFormat="0"/>
    <xf numFmtId="0" fontId="183" fillId="92" borderId="65" applyNumberFormat="0" applyAlignment="0"/>
    <xf numFmtId="0" fontId="184" fillId="93" borderId="65" applyNumberFormat="0" applyFont="0" applyAlignment="0"/>
    <xf numFmtId="0" fontId="303" fillId="0" borderId="94">
      <protection locked="0"/>
    </xf>
    <xf numFmtId="0" fontId="265" fillId="0" borderId="0" applyNumberFormat="0" applyFill="0" applyBorder="0" applyAlignment="0" applyProtection="0"/>
    <xf numFmtId="0" fontId="303" fillId="0" borderId="94">
      <protection locked="0"/>
    </xf>
    <xf numFmtId="0" fontId="98" fillId="0" borderId="39" applyNumberFormat="0" applyFill="0" applyAlignment="0" applyProtection="0"/>
    <xf numFmtId="0" fontId="98" fillId="0" borderId="39" applyNumberFormat="0" applyFill="0" applyAlignment="0" applyProtection="0"/>
    <xf numFmtId="177" fontId="257" fillId="0" borderId="95"/>
    <xf numFmtId="0" fontId="275" fillId="55" borderId="0" applyNumberFormat="0" applyBorder="0" applyAlignment="0" applyProtection="0"/>
    <xf numFmtId="0" fontId="37" fillId="136" borderId="5" applyNumberFormat="0" applyAlignment="0" applyProtection="0"/>
    <xf numFmtId="171" fontId="21" fillId="0" borderId="0" applyFont="0" applyFill="0" applyBorder="0" applyAlignment="0" applyProtection="0"/>
    <xf numFmtId="0" fontId="25" fillId="80" borderId="0" applyNumberFormat="0" applyBorder="0" applyAlignment="0" applyProtection="0"/>
    <xf numFmtId="0" fontId="4" fillId="0" borderId="0"/>
    <xf numFmtId="0" fontId="25" fillId="82" borderId="0" applyNumberFormat="0" applyBorder="0" applyAlignment="0" applyProtection="0"/>
    <xf numFmtId="0" fontId="25" fillId="80" borderId="0" applyNumberFormat="0" applyBorder="0" applyAlignment="0" applyProtection="0"/>
    <xf numFmtId="0" fontId="4" fillId="0" borderId="0"/>
    <xf numFmtId="0" fontId="4" fillId="0" borderId="92" applyNumberFormat="0" applyAlignment="0" applyProtection="0"/>
    <xf numFmtId="0" fontId="4" fillId="0" borderId="91" applyNumberFormat="0" applyAlignment="0" applyProtection="0"/>
    <xf numFmtId="0" fontId="25" fillId="82" borderId="0" applyNumberFormat="0" applyBorder="0" applyAlignment="0" applyProtection="0"/>
    <xf numFmtId="0" fontId="25" fillId="80" borderId="0" applyNumberFormat="0" applyBorder="0" applyAlignment="0" applyProtection="0"/>
    <xf numFmtId="0" fontId="4" fillId="0" borderId="0"/>
    <xf numFmtId="0" fontId="21" fillId="133" borderId="0" applyNumberFormat="0" applyBorder="0" applyAlignment="0" applyProtection="0"/>
    <xf numFmtId="0" fontId="3" fillId="0" borderId="0"/>
    <xf numFmtId="0" fontId="24" fillId="40" borderId="0" applyNumberFormat="0" applyBorder="0" applyAlignment="0" applyProtection="0"/>
    <xf numFmtId="0" fontId="4" fillId="0" borderId="0" applyNumberFormat="0" applyAlignment="0" applyProtection="0"/>
    <xf numFmtId="0" fontId="24" fillId="12"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40" borderId="0" applyNumberFormat="0" applyBorder="0" applyAlignment="0" applyProtection="0"/>
    <xf numFmtId="0" fontId="4" fillId="0" borderId="0" applyNumberFormat="0" applyAlignment="0" applyProtection="0"/>
    <xf numFmtId="0" fontId="24" fillId="20" borderId="0" applyNumberFormat="0" applyBorder="0" applyAlignment="0" applyProtection="0"/>
    <xf numFmtId="0" fontId="4" fillId="0" borderId="0" applyNumberFormat="0" applyFill="0" applyBorder="0">
      <alignment horizontal="right" wrapText="1"/>
    </xf>
    <xf numFmtId="0" fontId="4" fillId="0" borderId="0" applyNumberFormat="0" applyFill="0" applyBorder="0" applyProtection="0">
      <alignment horizontal="right" wrapText="1"/>
    </xf>
    <xf numFmtId="276" fontId="4" fillId="0" borderId="0" applyFill="0" applyBorder="0" applyAlignment="0" applyProtection="0"/>
    <xf numFmtId="0" fontId="4" fillId="0" borderId="0" applyNumberFormat="0" applyFill="0" applyBorder="0" applyProtection="0">
      <alignment horizontal="right" wrapText="1"/>
    </xf>
    <xf numFmtId="0" fontId="4" fillId="155" borderId="0" applyNumberFormat="0" applyBorder="0">
      <alignment wrapText="1"/>
    </xf>
    <xf numFmtId="0" fontId="25" fillId="40" borderId="0" applyNumberFormat="0" applyBorder="0" applyAlignment="0" applyProtection="0"/>
    <xf numFmtId="0" fontId="25" fillId="12" borderId="0" applyNumberFormat="0" applyBorder="0" applyAlignment="0" applyProtection="0"/>
    <xf numFmtId="0" fontId="4" fillId="155" borderId="0" applyNumberFormat="0" applyBorder="0">
      <alignment horizontal="center" wrapText="1"/>
    </xf>
    <xf numFmtId="0" fontId="25" fillId="18" borderId="0" applyNumberFormat="0" applyBorder="0" applyAlignment="0" applyProtection="0"/>
    <xf numFmtId="0" fontId="25" fillId="19" borderId="0" applyNumberFormat="0" applyBorder="0" applyAlignment="0" applyProtection="0"/>
    <xf numFmtId="0" fontId="25" fillId="33" borderId="0" applyNumberFormat="0" applyBorder="0" applyAlignment="0" applyProtection="0"/>
    <xf numFmtId="0" fontId="25" fillId="20" borderId="0" applyNumberFormat="0" applyBorder="0" applyAlignment="0" applyProtection="0"/>
    <xf numFmtId="178" fontId="284" fillId="0" borderId="0"/>
    <xf numFmtId="0" fontId="4" fillId="91" borderId="65" applyNumberFormat="0" applyAlignment="0">
      <protection locked="0"/>
    </xf>
    <xf numFmtId="0" fontId="25" fillId="33" borderId="0" applyNumberFormat="0" applyBorder="0" applyAlignment="0" applyProtection="0"/>
    <xf numFmtId="0" fontId="298" fillId="158" borderId="0"/>
    <xf numFmtId="0" fontId="298" fillId="152" borderId="44">
      <protection locked="0"/>
    </xf>
    <xf numFmtId="0" fontId="299" fillId="158" borderId="0"/>
    <xf numFmtId="0" fontId="25" fillId="28" borderId="0" applyNumberFormat="0" applyBorder="0" applyAlignment="0" applyProtection="0"/>
    <xf numFmtId="0" fontId="298" fillId="158" borderId="0"/>
    <xf numFmtId="0" fontId="300" fillId="158" borderId="0"/>
    <xf numFmtId="0" fontId="300" fillId="158" borderId="44"/>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49" fillId="142" borderId="15"/>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67" fillId="0" borderId="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105" fillId="128" borderId="0" applyNumberFormat="0" applyProtection="0">
      <alignment horizontal="left" vertical="center"/>
    </xf>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4" fillId="118" borderId="26" applyNumberFormat="0" applyProtection="0">
      <alignment horizontal="left" vertical="center"/>
    </xf>
    <xf numFmtId="0" fontId="4" fillId="126" borderId="26" applyNumberFormat="0" applyProtection="0">
      <alignment horizontal="left" vertical="center"/>
    </xf>
    <xf numFmtId="0" fontId="4" fillId="126" borderId="26" applyNumberFormat="0" applyProtection="0">
      <alignment horizontal="left" vertical="center"/>
    </xf>
    <xf numFmtId="0" fontId="4" fillId="126" borderId="26" applyNumberFormat="0" applyProtection="0">
      <alignment horizontal="left" vertical="center"/>
    </xf>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4" fillId="118" borderId="26" applyNumberFormat="0" applyProtection="0">
      <alignment horizontal="left" vertical="center"/>
    </xf>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4" fillId="126" borderId="26" applyNumberFormat="0" applyProtection="0">
      <alignment horizontal="left" vertical="center"/>
    </xf>
    <xf numFmtId="0" fontId="4" fillId="126" borderId="26" applyNumberFormat="0" applyProtection="0">
      <alignment horizontal="left" vertical="center"/>
    </xf>
    <xf numFmtId="0" fontId="4" fillId="126" borderId="26" applyNumberFormat="0" applyProtection="0">
      <alignment horizontal="left" vertical="center"/>
    </xf>
    <xf numFmtId="0" fontId="5" fillId="156" borderId="41" applyNumberFormat="0" applyProtection="0">
      <alignment horizontal="left" vertical="center"/>
    </xf>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 fontId="297" fillId="90" borderId="26" applyNumberFormat="0" applyProtection="0">
      <alignment horizontal="right" vertical="center"/>
    </xf>
    <xf numFmtId="4" fontId="5" fillId="90" borderId="26" applyNumberFormat="0" applyProtection="0">
      <alignment horizontal="right" vertical="center"/>
    </xf>
    <xf numFmtId="0" fontId="5" fillId="132" borderId="41" applyNumberFormat="0" applyProtection="0">
      <alignment horizontal="right" vertical="center"/>
    </xf>
    <xf numFmtId="0" fontId="97" fillId="59" borderId="0" applyNumberFormat="0" applyBorder="0" applyAlignment="0" applyProtection="0"/>
    <xf numFmtId="4" fontId="5" fillId="51" borderId="26" applyNumberFormat="0" applyProtection="0">
      <alignment horizontal="left" vertical="center"/>
    </xf>
    <xf numFmtId="4" fontId="5" fillId="51" borderId="26" applyNumberFormat="0" applyProtection="0">
      <alignment horizontal="left" vertical="center"/>
    </xf>
    <xf numFmtId="4" fontId="297" fillId="51" borderId="26" applyNumberFormat="0" applyProtection="0">
      <alignment vertical="center"/>
    </xf>
    <xf numFmtId="4" fontId="5" fillId="51" borderId="26" applyNumberFormat="0" applyProtection="0">
      <alignment vertical="center"/>
    </xf>
    <xf numFmtId="0" fontId="21" fillId="0" borderId="0"/>
    <xf numFmtId="0" fontId="257" fillId="145" borderId="0" applyBorder="0"/>
    <xf numFmtId="0" fontId="21" fillId="0" borderId="0"/>
    <xf numFmtId="0" fontId="21" fillId="0" borderId="0"/>
    <xf numFmtId="0" fontId="4" fillId="118" borderId="26" applyNumberFormat="0" applyProtection="0">
      <alignment horizontal="left" vertical="center"/>
    </xf>
    <xf numFmtId="0" fontId="4" fillId="126" borderId="26" applyNumberFormat="0" applyProtection="0">
      <alignment horizontal="left" vertical="center"/>
    </xf>
    <xf numFmtId="0" fontId="163" fillId="125" borderId="5" applyNumberFormat="0" applyAlignment="0" applyProtection="0"/>
    <xf numFmtId="0" fontId="4" fillId="118" borderId="26" applyNumberFormat="0" applyProtection="0">
      <alignment horizontal="left" vertical="center"/>
    </xf>
    <xf numFmtId="0" fontId="21" fillId="0" borderId="0"/>
    <xf numFmtId="0" fontId="46" fillId="54" borderId="10" applyNumberFormat="0" applyAlignment="0" applyProtection="0"/>
    <xf numFmtId="0" fontId="4" fillId="126" borderId="26" applyNumberFormat="0" applyProtection="0">
      <alignment horizontal="left" vertical="center"/>
    </xf>
    <xf numFmtId="0" fontId="4" fillId="3" borderId="26" applyNumberFormat="0" applyProtection="0">
      <alignment horizontal="left" vertical="center"/>
    </xf>
    <xf numFmtId="0" fontId="4" fillId="136" borderId="26" applyNumberFormat="0" applyProtection="0">
      <alignment horizontal="left" vertical="center"/>
    </xf>
    <xf numFmtId="0" fontId="4" fillId="3" borderId="26" applyNumberFormat="0" applyProtection="0">
      <alignment horizontal="left" vertical="center"/>
    </xf>
    <xf numFmtId="0" fontId="4" fillId="136" borderId="26" applyNumberFormat="0" applyProtection="0">
      <alignment horizontal="left" vertical="center"/>
    </xf>
    <xf numFmtId="0" fontId="4" fillId="87" borderId="26" applyNumberFormat="0" applyProtection="0">
      <alignment horizontal="left" vertical="center"/>
    </xf>
    <xf numFmtId="0" fontId="21" fillId="0" borderId="0"/>
    <xf numFmtId="0" fontId="4" fillId="134" borderId="26" applyNumberFormat="0" applyProtection="0">
      <alignment horizontal="left" vertical="center"/>
    </xf>
    <xf numFmtId="0" fontId="4" fillId="87" borderId="26" applyNumberFormat="0" applyProtection="0">
      <alignment horizontal="left" vertical="center"/>
    </xf>
    <xf numFmtId="0" fontId="4" fillId="134" borderId="26" applyNumberFormat="0" applyProtection="0">
      <alignment horizontal="left" vertical="center"/>
    </xf>
    <xf numFmtId="0" fontId="4" fillId="88" borderId="26" applyNumberFormat="0" applyProtection="0">
      <alignment horizontal="left" vertical="center"/>
    </xf>
    <xf numFmtId="0" fontId="4" fillId="149" borderId="26" applyNumberFormat="0" applyProtection="0">
      <alignment horizontal="left" vertical="center"/>
    </xf>
    <xf numFmtId="0" fontId="4" fillId="88" borderId="26" applyNumberFormat="0" applyProtection="0">
      <alignment horizontal="left" vertical="center"/>
    </xf>
    <xf numFmtId="0" fontId="4" fillId="149" borderId="26" applyNumberFormat="0" applyProtection="0">
      <alignment horizontal="left" vertical="center"/>
    </xf>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3" fontId="3"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0" fontId="4" fillId="0" borderId="0"/>
    <xf numFmtId="0" fontId="5" fillId="149" borderId="26" applyNumberFormat="0" applyProtection="0">
      <alignment horizontal="left" vertical="center"/>
    </xf>
    <xf numFmtId="0" fontId="5" fillId="156" borderId="0" applyNumberFormat="0" applyProtection="0">
      <alignment horizontal="left" vertical="center"/>
    </xf>
    <xf numFmtId="0" fontId="5" fillId="128" borderId="26" applyNumberFormat="0" applyProtection="0">
      <alignment horizontal="left" vertical="center"/>
    </xf>
    <xf numFmtId="0" fontId="5" fillId="132" borderId="0" applyNumberFormat="0" applyProtection="0">
      <alignment horizontal="left" vertical="center"/>
    </xf>
    <xf numFmtId="0" fontId="4" fillId="118" borderId="26" applyNumberFormat="0" applyProtection="0">
      <alignment horizontal="left" vertical="center"/>
    </xf>
    <xf numFmtId="0" fontId="4" fillId="126" borderId="26" applyNumberFormat="0" applyProtection="0">
      <alignment horizontal="left" vertical="center"/>
    </xf>
    <xf numFmtId="0" fontId="4" fillId="126" borderId="26" applyNumberFormat="0" applyProtection="0">
      <alignment horizontal="left" vertical="center"/>
    </xf>
    <xf numFmtId="0" fontId="4" fillId="126" borderId="26" applyNumberFormat="0" applyProtection="0">
      <alignment horizontal="left" vertical="center"/>
    </xf>
    <xf numFmtId="0" fontId="5" fillId="156" borderId="41" applyNumberFormat="0" applyProtection="0">
      <alignment horizontal="right" vertical="center"/>
    </xf>
    <xf numFmtId="4" fontId="102" fillId="65" borderId="0" applyNumberFormat="0" applyProtection="0">
      <alignment horizontal="left" vertical="center"/>
    </xf>
    <xf numFmtId="4" fontId="5" fillId="90" borderId="80" applyNumberFormat="0" applyProtection="0">
      <alignment horizontal="left" vertical="center"/>
    </xf>
    <xf numFmtId="4" fontId="152" fillId="123" borderId="26" applyNumberFormat="0" applyProtection="0">
      <alignment horizontal="left" vertical="center"/>
    </xf>
    <xf numFmtId="0" fontId="152" fillId="157" borderId="88" applyNumberFormat="0" applyProtection="0">
      <alignment horizontal="left" vertical="center"/>
    </xf>
    <xf numFmtId="4" fontId="5" fillId="71" borderId="26" applyNumberFormat="0" applyProtection="0">
      <alignment horizontal="right" vertical="center"/>
    </xf>
    <xf numFmtId="4" fontId="5" fillId="122" borderId="26" applyNumberFormat="0" applyProtection="0">
      <alignment horizontal="right" vertical="center"/>
    </xf>
    <xf numFmtId="4" fontId="5" fillId="94" borderId="26" applyNumberFormat="0" applyProtection="0">
      <alignment horizontal="right" vertical="center"/>
    </xf>
    <xf numFmtId="4" fontId="5" fillId="121" borderId="26" applyNumberFormat="0" applyProtection="0">
      <alignment horizontal="right" vertical="center"/>
    </xf>
    <xf numFmtId="4" fontId="5" fillId="117" borderId="26" applyNumberFormat="0" applyProtection="0">
      <alignment horizontal="right" vertical="center"/>
    </xf>
    <xf numFmtId="4" fontId="5" fillId="72" borderId="26" applyNumberFormat="0" applyProtection="0">
      <alignment horizontal="right" vertical="center"/>
    </xf>
    <xf numFmtId="4" fontId="5" fillId="120" borderId="26" applyNumberFormat="0" applyProtection="0">
      <alignment horizontal="right" vertical="center"/>
    </xf>
    <xf numFmtId="4" fontId="5" fillId="116" borderId="26" applyNumberFormat="0" applyProtection="0">
      <alignment horizontal="right" vertical="center"/>
    </xf>
    <xf numFmtId="4" fontId="5" fillId="119" borderId="26" applyNumberFormat="0" applyProtection="0">
      <alignment horizontal="right" vertical="center"/>
    </xf>
    <xf numFmtId="0" fontId="133" fillId="0" borderId="0" applyNumberFormat="0" applyFill="0" applyBorder="0" applyAlignment="0" applyProtection="0"/>
    <xf numFmtId="0" fontId="4" fillId="118" borderId="26" applyNumberFormat="0" applyProtection="0">
      <alignment horizontal="left" vertical="center"/>
    </xf>
    <xf numFmtId="0" fontId="4" fillId="126" borderId="26" applyNumberFormat="0" applyProtection="0">
      <alignment horizontal="left" vertical="center"/>
    </xf>
    <xf numFmtId="0" fontId="4" fillId="126" borderId="26" applyNumberFormat="0" applyProtection="0">
      <alignment horizontal="left" vertical="center"/>
    </xf>
    <xf numFmtId="0" fontId="152" fillId="156" borderId="0" applyNumberFormat="0" applyProtection="0">
      <alignment horizontal="left" vertical="center"/>
    </xf>
    <xf numFmtId="4" fontId="5" fillId="60" borderId="26" applyNumberFormat="0" applyProtection="0">
      <alignment horizontal="left" vertical="center"/>
    </xf>
    <xf numFmtId="4" fontId="5" fillId="60" borderId="26" applyNumberFormat="0" applyProtection="0">
      <alignment horizontal="left" vertical="center"/>
    </xf>
    <xf numFmtId="4" fontId="297" fillId="60" borderId="26" applyNumberFormat="0" applyProtection="0">
      <alignment vertical="center"/>
    </xf>
    <xf numFmtId="4" fontId="5" fillId="60" borderId="26" applyNumberFormat="0" applyProtection="0">
      <alignment vertical="center"/>
    </xf>
    <xf numFmtId="0" fontId="231" fillId="0" borderId="0" applyNumberFormat="0" applyFill="0" applyBorder="0" applyAlignment="0" applyProtection="0"/>
    <xf numFmtId="0" fontId="231" fillId="0" borderId="0" applyNumberFormat="0" applyFill="0" applyBorder="0" applyAlignment="0" applyProtection="0"/>
    <xf numFmtId="0" fontId="39" fillId="134" borderId="10" applyNumberFormat="0" applyAlignment="0" applyProtection="0"/>
    <xf numFmtId="0" fontId="99" fillId="148" borderId="14">
      <alignment horizontal="center" vertical="center"/>
    </xf>
    <xf numFmtId="0" fontId="64" fillId="56" borderId="0" applyNumberFormat="0" applyBorder="0" applyAlignment="0" applyProtection="0"/>
    <xf numFmtId="9" fontId="4" fillId="0" borderId="0" applyFill="0" applyBorder="0" applyAlignment="0" applyProtection="0"/>
    <xf numFmtId="0" fontId="81" fillId="125" borderId="26" applyNumberFormat="0" applyAlignment="0" applyProtection="0"/>
    <xf numFmtId="0" fontId="205" fillId="0" borderId="27" applyNumberFormat="0" applyFill="0" applyAlignment="0" applyProtection="0"/>
    <xf numFmtId="0" fontId="206" fillId="0" borderId="28" applyNumberFormat="0" applyFill="0" applyAlignment="0" applyProtection="0"/>
    <xf numFmtId="0" fontId="165" fillId="0" borderId="82" applyNumberFormat="0" applyFill="0" applyAlignment="0" applyProtection="0"/>
    <xf numFmtId="0" fontId="81" fillId="128" borderId="26" applyNumberFormat="0" applyAlignment="0" applyProtection="0"/>
    <xf numFmtId="0" fontId="166" fillId="0" borderId="83" applyNumberFormat="0" applyFill="0" applyAlignment="0" applyProtection="0"/>
    <xf numFmtId="0" fontId="166" fillId="0" borderId="0" applyNumberFormat="0" applyFill="0" applyBorder="0" applyAlignment="0" applyProtection="0"/>
    <xf numFmtId="236" fontId="4" fillId="0" borderId="0"/>
    <xf numFmtId="0" fontId="80" fillId="20" borderId="5" applyNumberFormat="0" applyAlignment="0" applyProtection="0"/>
    <xf numFmtId="0" fontId="80" fillId="20" borderId="5" applyNumberFormat="0" applyAlignment="0" applyProtection="0"/>
    <xf numFmtId="0" fontId="80" fillId="20" borderId="5" applyNumberFormat="0" applyAlignment="0" applyProtection="0"/>
    <xf numFmtId="236" fontId="4" fillId="0" borderId="0"/>
    <xf numFmtId="236" fontId="4" fillId="0" borderId="0"/>
    <xf numFmtId="236" fontId="4" fillId="0" borderId="0"/>
    <xf numFmtId="0" fontId="80" fillId="20" borderId="5" applyNumberFormat="0" applyAlignment="0" applyProtection="0"/>
    <xf numFmtId="0" fontId="80" fillId="20" borderId="5" applyNumberFormat="0" applyAlignment="0" applyProtection="0"/>
    <xf numFmtId="0" fontId="80" fillId="20" borderId="5" applyNumberFormat="0" applyAlignment="0" applyProtection="0"/>
    <xf numFmtId="0" fontId="80" fillId="20" borderId="5" applyNumberFormat="0" applyAlignment="0" applyProtection="0"/>
    <xf numFmtId="0" fontId="4" fillId="13" borderId="5" applyNumberFormat="0" applyFont="0" applyAlignment="0" applyProtection="0"/>
    <xf numFmtId="0" fontId="4" fillId="91" borderId="5" applyNumberFormat="0" applyAlignment="0" applyProtection="0"/>
    <xf numFmtId="0" fontId="95" fillId="136" borderId="0">
      <protection hidden="1"/>
    </xf>
    <xf numFmtId="0" fontId="4" fillId="0" borderId="0"/>
    <xf numFmtId="0" fontId="87" fillId="0" borderId="0"/>
    <xf numFmtId="0" fontId="294" fillId="136" borderId="0">
      <protection locked="0"/>
    </xf>
    <xf numFmtId="0" fontId="21" fillId="0" borderId="0"/>
    <xf numFmtId="0" fontId="282" fillId="0" borderId="0"/>
    <xf numFmtId="0" fontId="282" fillId="0" borderId="0"/>
    <xf numFmtId="0" fontId="87" fillId="0" borderId="0"/>
    <xf numFmtId="0" fontId="87" fillId="0" borderId="0"/>
    <xf numFmtId="0" fontId="21" fillId="0" borderId="0"/>
    <xf numFmtId="0" fontId="21" fillId="0" borderId="0"/>
    <xf numFmtId="0" fontId="21" fillId="0" borderId="0"/>
    <xf numFmtId="0" fontId="21" fillId="0" borderId="0"/>
    <xf numFmtId="0" fontId="92" fillId="155" borderId="0" applyNumberFormat="0" applyBorder="0" applyAlignment="0" applyProtection="0"/>
    <xf numFmtId="0" fontId="92" fillId="155" borderId="0" applyNumberFormat="0" applyBorder="0" applyAlignment="0" applyProtection="0"/>
    <xf numFmtId="0" fontId="202" fillId="0" borderId="20" applyNumberFormat="0" applyFill="0" applyAlignment="0" applyProtection="0"/>
    <xf numFmtId="0" fontId="168" fillId="0" borderId="23" applyNumberFormat="0" applyFill="0" applyAlignment="0" applyProtection="0"/>
    <xf numFmtId="0" fontId="78" fillId="136" borderId="32"/>
    <xf numFmtId="0" fontId="89" fillId="136" borderId="31"/>
    <xf numFmtId="0" fontId="88" fillId="136" borderId="33"/>
    <xf numFmtId="0" fontId="89" fillId="136" borderId="14"/>
    <xf numFmtId="0" fontId="88" fillId="136" borderId="36">
      <alignment horizontal="center"/>
    </xf>
    <xf numFmtId="0" fontId="87" fillId="136" borderId="36">
      <alignment horizontal="center"/>
    </xf>
    <xf numFmtId="0" fontId="86" fillId="136" borderId="35">
      <alignment horizontal="center" vertical="center"/>
    </xf>
    <xf numFmtId="0" fontId="86" fillId="152" borderId="5">
      <alignment horizontal="center" vertical="center"/>
      <protection locked="0"/>
    </xf>
    <xf numFmtId="0" fontId="85" fillId="136" borderId="34">
      <alignment horizontal="center" vertical="center"/>
    </xf>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222" fontId="4" fillId="0" borderId="0" applyBorder="0" applyProtection="0"/>
    <xf numFmtId="222" fontId="4" fillId="0" borderId="0" applyBorder="0" applyProtection="0"/>
    <xf numFmtId="222" fontId="4" fillId="0" borderId="0" applyBorder="0" applyProtection="0"/>
    <xf numFmtId="235" fontId="4" fillId="0" borderId="0" applyBorder="0" applyProtection="0"/>
    <xf numFmtId="235" fontId="4" fillId="0" borderId="0" applyBorder="0" applyProtection="0"/>
    <xf numFmtId="0" fontId="78" fillId="136" borderId="33">
      <protection hidden="1"/>
    </xf>
    <xf numFmtId="0" fontId="78" fillId="136" borderId="31"/>
    <xf numFmtId="0" fontId="78" fillId="136" borderId="32"/>
    <xf numFmtId="0" fontId="78" fillId="136" borderId="14"/>
    <xf numFmtId="0" fontId="78" fillId="136" borderId="31"/>
    <xf numFmtId="0" fontId="29" fillId="129" borderId="0" applyNumberFormat="0" applyBorder="0" applyAlignment="0" applyProtection="0"/>
    <xf numFmtId="0" fontId="91" fillId="57" borderId="0" applyNumberFormat="0" applyBorder="0" applyAlignment="0" applyProtection="0"/>
    <xf numFmtId="0" fontId="4" fillId="0" borderId="0"/>
    <xf numFmtId="0" fontId="4" fillId="91" borderId="17" applyNumberFormat="0" applyAlignment="0" applyProtection="0"/>
    <xf numFmtId="0" fontId="4" fillId="91" borderId="17" applyNumberFormat="0" applyAlignment="0" applyProtection="0"/>
    <xf numFmtId="0" fontId="4" fillId="0" borderId="0"/>
    <xf numFmtId="0" fontId="81" fillId="136" borderId="26" applyNumberFormat="0" applyAlignment="0" applyProtection="0"/>
    <xf numFmtId="0" fontId="23" fillId="154" borderId="0" applyNumberFormat="0" applyBorder="0" applyAlignment="0" applyProtection="0"/>
    <xf numFmtId="0" fontId="23" fillId="140" borderId="0" applyNumberFormat="0" applyBorder="0" applyAlignment="0" applyProtection="0"/>
    <xf numFmtId="0" fontId="21" fillId="0" borderId="0"/>
    <xf numFmtId="0" fontId="3" fillId="0" borderId="0"/>
    <xf numFmtId="0" fontId="23" fillId="142" borderId="0" applyNumberFormat="0" applyBorder="0" applyAlignment="0" applyProtection="0"/>
    <xf numFmtId="0" fontId="23" fillId="135" borderId="0" applyNumberFormat="0" applyBorder="0" applyAlignment="0" applyProtection="0"/>
    <xf numFmtId="0" fontId="21" fillId="0" borderId="0"/>
    <xf numFmtId="0" fontId="124" fillId="0" borderId="0"/>
    <xf numFmtId="0" fontId="23" fillId="144" borderId="0" applyNumberFormat="0" applyBorder="0" applyAlignment="0" applyProtection="0"/>
    <xf numFmtId="0" fontId="23" fillId="153" borderId="0" applyNumberFormat="0" applyBorder="0" applyAlignment="0" applyProtection="0"/>
    <xf numFmtId="0" fontId="21" fillId="0" borderId="0"/>
    <xf numFmtId="0" fontId="3" fillId="0" borderId="0"/>
    <xf numFmtId="0" fontId="21" fillId="0" borderId="0"/>
    <xf numFmtId="0" fontId="21" fillId="0" borderId="0"/>
    <xf numFmtId="202" fontId="75" fillId="152" borderId="5">
      <protection locked="0"/>
    </xf>
    <xf numFmtId="0" fontId="21" fillId="0" borderId="0"/>
    <xf numFmtId="0" fontId="4" fillId="133" borderId="25" applyNumberFormat="0">
      <protection locked="0"/>
    </xf>
    <xf numFmtId="1" fontId="79" fillId="152" borderId="5">
      <alignment horizontal="right"/>
      <protection locked="0"/>
    </xf>
    <xf numFmtId="1" fontId="78" fillId="152" borderId="5">
      <alignment horizontal="left"/>
      <protection locked="0"/>
    </xf>
    <xf numFmtId="1" fontId="78" fillId="152" borderId="5">
      <alignment horizontal="right"/>
      <protection locked="0"/>
    </xf>
    <xf numFmtId="191" fontId="75" fillId="152" borderId="5">
      <alignment horizontal="right"/>
      <protection locked="0"/>
    </xf>
    <xf numFmtId="0" fontId="21" fillId="0" borderId="0"/>
    <xf numFmtId="202" fontId="75" fillId="130" borderId="5">
      <alignment horizontal="right"/>
      <protection locked="0"/>
    </xf>
    <xf numFmtId="0" fontId="4" fillId="0" borderId="0"/>
    <xf numFmtId="205" fontId="36" fillId="147" borderId="9" applyProtection="0">
      <alignment horizontal="right"/>
    </xf>
    <xf numFmtId="203" fontId="75" fillId="152" borderId="5">
      <alignment horizontal="right"/>
      <protection locked="0"/>
    </xf>
    <xf numFmtId="0" fontId="4" fillId="0" borderId="0"/>
    <xf numFmtId="10" fontId="77" fillId="133" borderId="25">
      <alignment horizontal="right"/>
      <protection locked="0"/>
    </xf>
    <xf numFmtId="202" fontId="75" fillId="133" borderId="25">
      <alignment horizontal="right"/>
      <protection locked="0"/>
    </xf>
    <xf numFmtId="204" fontId="76" fillId="152" borderId="5">
      <alignment horizontal="right"/>
      <protection locked="0"/>
    </xf>
    <xf numFmtId="49" fontId="75" fillId="152" borderId="5">
      <alignment horizontal="right"/>
      <protection locked="0"/>
    </xf>
    <xf numFmtId="203" fontId="75" fillId="133" borderId="25">
      <alignment horizontal="right"/>
      <protection locked="0"/>
    </xf>
    <xf numFmtId="203" fontId="75" fillId="152" borderId="5">
      <alignment horizontal="right"/>
      <protection locked="0"/>
    </xf>
    <xf numFmtId="202" fontId="75" fillId="152" borderId="5">
      <alignment horizontal="right"/>
      <protection locked="0"/>
    </xf>
    <xf numFmtId="0" fontId="31" fillId="19" borderId="5" applyNumberFormat="0" applyAlignment="0" applyProtection="0"/>
    <xf numFmtId="0" fontId="31" fillId="133" borderId="5" applyNumberFormat="0" applyAlignment="0" applyProtection="0"/>
    <xf numFmtId="0" fontId="4" fillId="13" borderId="5" applyNumberFormat="0" applyFont="0" applyAlignment="0" applyProtection="0"/>
    <xf numFmtId="0" fontId="293" fillId="0" borderId="0" applyNumberFormat="0" applyFill="0" applyBorder="0" applyAlignment="0" applyProtection="0"/>
    <xf numFmtId="0" fontId="292" fillId="0" borderId="0">
      <protection locked="0"/>
    </xf>
    <xf numFmtId="0" fontId="132" fillId="125" borderId="26" applyNumberFormat="0" applyAlignment="0" applyProtection="0"/>
    <xf numFmtId="0" fontId="292" fillId="0" borderId="0">
      <protection locked="0"/>
    </xf>
    <xf numFmtId="9" fontId="21" fillId="0" borderId="0" applyFont="0" applyFill="0" applyBorder="0" applyAlignment="0" applyProtection="0"/>
    <xf numFmtId="9" fontId="21" fillId="0" borderId="0" applyFont="0" applyFill="0" applyBorder="0" applyAlignment="0" applyProtection="0"/>
    <xf numFmtId="0" fontId="43" fillId="0" borderId="0" applyNumberFormat="0" applyFill="0" applyBorder="0" applyAlignment="0" applyProtection="0"/>
    <xf numFmtId="0" fontId="43" fillId="0" borderId="83" applyNumberFormat="0" applyFill="0" applyAlignment="0" applyProtection="0"/>
    <xf numFmtId="0" fontId="43" fillId="0" borderId="83" applyNumberFormat="0" applyFill="0" applyAlignment="0" applyProtection="0"/>
    <xf numFmtId="0" fontId="42" fillId="0" borderId="82" applyNumberFormat="0" applyFill="0" applyAlignment="0" applyProtection="0"/>
    <xf numFmtId="0" fontId="42" fillId="0" borderId="82" applyNumberFormat="0" applyFill="0" applyAlignment="0" applyProtection="0"/>
    <xf numFmtId="228" fontId="290" fillId="0" borderId="0">
      <protection locked="0"/>
    </xf>
    <xf numFmtId="228" fontId="290" fillId="0" borderId="0">
      <protection locked="0"/>
    </xf>
    <xf numFmtId="4" fontId="35" fillId="60" borderId="26" applyNumberFormat="0" applyProtection="0">
      <alignment vertical="center"/>
    </xf>
    <xf numFmtId="0" fontId="41" fillId="0" borderId="11" applyNumberFormat="0" applyFill="0" applyAlignment="0" applyProtection="0"/>
    <xf numFmtId="0" fontId="41" fillId="0" borderId="11" applyNumberFormat="0" applyFill="0" applyAlignment="0" applyProtection="0"/>
    <xf numFmtId="4" fontId="104" fillId="60" borderId="26" applyNumberFormat="0" applyProtection="0">
      <alignment vertical="center"/>
    </xf>
    <xf numFmtId="228" fontId="290" fillId="0" borderId="0">
      <protection locked="0"/>
    </xf>
    <xf numFmtId="4" fontId="35" fillId="60" borderId="26" applyNumberFormat="0" applyProtection="0">
      <alignment horizontal="left" vertical="center" indent="1"/>
    </xf>
    <xf numFmtId="4" fontId="35" fillId="60" borderId="26" applyNumberFormat="0" applyProtection="0">
      <alignment horizontal="left" vertical="center" indent="1"/>
    </xf>
    <xf numFmtId="0" fontId="65" fillId="56" borderId="0" applyNumberFormat="0" applyBorder="0" applyAlignment="0" applyProtection="0"/>
    <xf numFmtId="0" fontId="65" fillId="151" borderId="0" applyNumberFormat="0" applyBorder="0" applyAlignment="0" applyProtection="0"/>
    <xf numFmtId="0" fontId="289" fillId="0" borderId="0" applyNumberFormat="0" applyFill="0" applyBorder="0" applyAlignment="0" applyProtection="0"/>
    <xf numFmtId="0" fontId="4" fillId="118" borderId="26" applyNumberFormat="0" applyProtection="0">
      <alignment horizontal="left" vertical="center" indent="1"/>
    </xf>
    <xf numFmtId="4" fontId="35" fillId="119" borderId="26" applyNumberFormat="0" applyProtection="0">
      <alignment horizontal="right" vertical="center"/>
    </xf>
    <xf numFmtId="4" fontId="35" fillId="116" borderId="26" applyNumberFormat="0" applyProtection="0">
      <alignment horizontal="right" vertical="center"/>
    </xf>
    <xf numFmtId="4" fontId="35" fillId="120" borderId="26" applyNumberFormat="0" applyProtection="0">
      <alignment horizontal="right" vertical="center"/>
    </xf>
    <xf numFmtId="0" fontId="288" fillId="128" borderId="0" applyNumberFormat="0" applyBorder="0" applyAlignment="0">
      <protection locked="0"/>
    </xf>
    <xf numFmtId="173" fontId="4" fillId="0" borderId="0" applyFont="0" applyFill="0" applyBorder="0" applyAlignment="0" applyProtection="0"/>
    <xf numFmtId="4" fontId="35" fillId="72" borderId="26" applyNumberFormat="0" applyProtection="0">
      <alignment horizontal="right" vertical="center"/>
    </xf>
    <xf numFmtId="173" fontId="4" fillId="0" borderId="0" applyFont="0" applyFill="0" applyBorder="0" applyAlignment="0" applyProtection="0"/>
    <xf numFmtId="176" fontId="4" fillId="0" borderId="0" applyFill="0" applyBorder="0" applyAlignment="0" applyProtection="0"/>
    <xf numFmtId="4" fontId="35" fillId="117" borderId="26" applyNumberFormat="0" applyProtection="0">
      <alignment horizontal="right" vertical="center"/>
    </xf>
    <xf numFmtId="273" fontId="4" fillId="0" borderId="0" applyFill="0" applyBorder="0" applyAlignment="0" applyProtection="0"/>
    <xf numFmtId="273" fontId="4" fillId="0" borderId="0" applyFill="0" applyBorder="0" applyAlignment="0" applyProtection="0"/>
    <xf numFmtId="4" fontId="35" fillId="121" borderId="26" applyNumberFormat="0" applyProtection="0">
      <alignment horizontal="right" vertical="center"/>
    </xf>
    <xf numFmtId="171" fontId="4" fillId="0" borderId="0" applyFont="0" applyFill="0" applyBorder="0" applyAlignment="0" applyProtection="0"/>
    <xf numFmtId="4" fontId="35" fillId="94" borderId="26" applyNumberFormat="0" applyProtection="0">
      <alignment horizontal="right" vertical="center"/>
    </xf>
    <xf numFmtId="0" fontId="59" fillId="0" borderId="0" applyNumberFormat="0" applyFill="0" applyBorder="0" applyAlignment="0" applyProtection="0"/>
    <xf numFmtId="4" fontId="35" fillId="122" borderId="26" applyNumberFormat="0" applyProtection="0">
      <alignment horizontal="right" vertical="center"/>
    </xf>
    <xf numFmtId="0" fontId="58" fillId="150" borderId="18">
      <alignment horizontal="center" vertical="center"/>
    </xf>
    <xf numFmtId="0" fontId="57" fillId="147" borderId="14">
      <alignment horizontal="center" vertical="center"/>
    </xf>
    <xf numFmtId="4" fontId="35" fillId="71" borderId="26" applyNumberFormat="0" applyProtection="0">
      <alignment horizontal="right" vertical="center"/>
    </xf>
    <xf numFmtId="0" fontId="56" fillId="147" borderId="14">
      <alignment horizontal="center" vertical="center"/>
    </xf>
    <xf numFmtId="0" fontId="56" fillId="147" borderId="14">
      <alignment horizontal="center" vertical="center"/>
    </xf>
    <xf numFmtId="4" fontId="100" fillId="123" borderId="26" applyNumberFormat="0" applyProtection="0">
      <alignment horizontal="left" vertical="center" indent="1"/>
    </xf>
    <xf numFmtId="0" fontId="55" fillId="148" borderId="14">
      <alignment horizontal="center"/>
    </xf>
    <xf numFmtId="0" fontId="54" fillId="136" borderId="14">
      <alignment horizontal="center" vertical="center"/>
    </xf>
    <xf numFmtId="4" fontId="35" fillId="90" borderId="80" applyNumberFormat="0" applyProtection="0">
      <alignment horizontal="left" vertical="center" indent="1"/>
    </xf>
    <xf numFmtId="0" fontId="54" fillId="136" borderId="14">
      <alignment horizontal="center" vertical="center"/>
    </xf>
    <xf numFmtId="0" fontId="54" fillId="136" borderId="14">
      <alignment horizontal="center" vertical="center"/>
    </xf>
    <xf numFmtId="0" fontId="54" fillId="136" borderId="14">
      <alignment horizontal="center" vertical="center"/>
    </xf>
    <xf numFmtId="0" fontId="54" fillId="136" borderId="14">
      <alignment horizontal="center" vertical="center"/>
    </xf>
    <xf numFmtId="0" fontId="4" fillId="0" borderId="0" applyFill="0" applyBorder="0" applyAlignment="0" applyProtection="0"/>
    <xf numFmtId="0" fontId="4" fillId="118" borderId="26" applyNumberFormat="0" applyProtection="0">
      <alignment horizontal="left" vertical="center" indent="1"/>
    </xf>
    <xf numFmtId="37" fontId="49" fillId="0" borderId="86">
      <alignment horizontal="right" vertical="top" wrapText="1"/>
      <protection locked="0"/>
    </xf>
    <xf numFmtId="4" fontId="5" fillId="42" borderId="0" applyNumberFormat="0" applyProtection="0">
      <alignment horizontal="left" vertical="center" indent="1"/>
    </xf>
    <xf numFmtId="4" fontId="5" fillId="90" borderId="26" applyNumberFormat="0" applyProtection="0">
      <alignment horizontal="left" vertical="center" indent="1"/>
    </xf>
    <xf numFmtId="4" fontId="35" fillId="90" borderId="26" applyNumberFormat="0" applyProtection="0">
      <alignment horizontal="left" vertical="center" indent="1"/>
    </xf>
    <xf numFmtId="0" fontId="65" fillId="130" borderId="0" applyNumberFormat="0" applyBorder="0" applyAlignment="0" applyProtection="0"/>
    <xf numFmtId="4" fontId="5" fillId="11" borderId="0" applyNumberFormat="0" applyProtection="0">
      <alignment horizontal="left" vertical="center" indent="1"/>
    </xf>
    <xf numFmtId="4" fontId="5" fillId="61" borderId="0" applyNumberFormat="0" applyProtection="0">
      <alignment horizontal="left" vertical="center" indent="1"/>
    </xf>
    <xf numFmtId="4" fontId="5" fillId="88" borderId="26" applyNumberFormat="0" applyProtection="0">
      <alignment horizontal="left" vertical="center" indent="1"/>
    </xf>
    <xf numFmtId="4" fontId="5" fillId="88" borderId="26" applyNumberFormat="0" applyProtection="0">
      <alignment horizontal="left" vertical="center" indent="1"/>
    </xf>
    <xf numFmtId="274" fontId="6" fillId="0" borderId="0">
      <alignment horizontal="right" vertical="center"/>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6" fontId="4" fillId="0" borderId="0" applyFill="0" applyBorder="0" applyAlignment="0" applyProtection="0"/>
    <xf numFmtId="0" fontId="4" fillId="88" borderId="26" applyNumberFormat="0" applyProtection="0">
      <alignment horizontal="left" vertical="center" indent="1"/>
    </xf>
    <xf numFmtId="0" fontId="4" fillId="88" borderId="26" applyNumberFormat="0" applyProtection="0">
      <alignment horizontal="left" vertical="center" indent="1"/>
    </xf>
    <xf numFmtId="0" fontId="45" fillId="136" borderId="14">
      <alignment horizontal="center" vertical="center"/>
    </xf>
    <xf numFmtId="0" fontId="4" fillId="87" borderId="26" applyNumberFormat="0" applyProtection="0">
      <alignment horizontal="left" vertical="center" indent="1"/>
    </xf>
    <xf numFmtId="0" fontId="4" fillId="87"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118" borderId="26" applyNumberFormat="0" applyProtection="0">
      <alignment horizontal="left" vertical="center" indent="1"/>
    </xf>
    <xf numFmtId="0" fontId="39" fillId="54" borderId="10" applyNumberFormat="0" applyAlignment="0" applyProtection="0"/>
    <xf numFmtId="0" fontId="39" fillId="149" borderId="10" applyNumberFormat="0" applyAlignment="0" applyProtection="0"/>
    <xf numFmtId="0" fontId="4" fillId="118" borderId="26" applyNumberFormat="0" applyProtection="0">
      <alignment horizontal="left" vertical="center" indent="1"/>
    </xf>
    <xf numFmtId="0" fontId="123" fillId="125" borderId="5" applyNumberFormat="0" applyAlignment="0" applyProtection="0"/>
    <xf numFmtId="0" fontId="123" fillId="128" borderId="5" applyNumberFormat="0" applyAlignment="0" applyProtection="0"/>
    <xf numFmtId="192" fontId="36" fillId="147" borderId="9">
      <alignment horizontal="right"/>
    </xf>
    <xf numFmtId="191" fontId="36" fillId="147" borderId="9">
      <alignment horizontal="right"/>
      <protection hidden="1"/>
    </xf>
    <xf numFmtId="190" fontId="36" fillId="148" borderId="9">
      <protection hidden="1"/>
    </xf>
    <xf numFmtId="189" fontId="36" fillId="147" borderId="9">
      <protection hidden="1"/>
    </xf>
    <xf numFmtId="177" fontId="4" fillId="0" borderId="0" applyFill="0" applyBorder="0" applyAlignment="0" applyProtection="0"/>
    <xf numFmtId="4" fontId="35" fillId="51" borderId="26" applyNumberFormat="0" applyProtection="0">
      <alignment vertical="center"/>
    </xf>
    <xf numFmtId="1" fontId="287" fillId="136" borderId="8"/>
    <xf numFmtId="4" fontId="104" fillId="51" borderId="26" applyNumberFormat="0" applyProtection="0">
      <alignment vertical="center"/>
    </xf>
    <xf numFmtId="0" fontId="4" fillId="91" borderId="17" applyNumberFormat="0" applyAlignment="0" applyProtection="0"/>
    <xf numFmtId="4" fontId="35" fillId="51" borderId="26" applyNumberFormat="0" applyProtection="0">
      <alignment horizontal="left" vertical="center" indent="1"/>
    </xf>
    <xf numFmtId="0" fontId="4" fillId="91" borderId="17" applyNumberFormat="0" applyAlignment="0" applyProtection="0"/>
    <xf numFmtId="0" fontId="4" fillId="91" borderId="17" applyNumberFormat="0" applyAlignment="0" applyProtection="0"/>
    <xf numFmtId="4" fontId="35" fillId="51" borderId="26" applyNumberFormat="0" applyProtection="0">
      <alignment horizontal="left" vertical="center" indent="1"/>
    </xf>
    <xf numFmtId="0" fontId="286" fillId="146" borderId="0" applyNumberFormat="0" applyBorder="0" applyAlignment="0">
      <protection hidden="1"/>
    </xf>
    <xf numFmtId="0" fontId="29" fillId="59" borderId="0" applyNumberFormat="0" applyBorder="0" applyAlignment="0" applyProtection="0"/>
    <xf numFmtId="0" fontId="29" fillId="131" borderId="0" applyNumberFormat="0" applyBorder="0" applyAlignment="0" applyProtection="0"/>
    <xf numFmtId="1" fontId="285" fillId="0" borderId="0"/>
    <xf numFmtId="4" fontId="35" fillId="90" borderId="26" applyNumberFormat="0" applyProtection="0">
      <alignment horizontal="right" vertical="center"/>
    </xf>
    <xf numFmtId="1" fontId="285" fillId="0" borderId="0"/>
    <xf numFmtId="0" fontId="4" fillId="136" borderId="0" applyNumberFormat="0" applyBorder="0" applyAlignment="0" applyProtection="0"/>
    <xf numFmtId="0" fontId="4" fillId="118" borderId="26" applyNumberFormat="0" applyProtection="0">
      <alignment horizontal="left" vertical="center" indent="1"/>
    </xf>
    <xf numFmtId="0" fontId="4" fillId="118" borderId="26" applyNumberFormat="0" applyProtection="0">
      <alignment horizontal="left" vertical="center" indent="1"/>
    </xf>
    <xf numFmtId="0" fontId="4" fillId="118" borderId="26" applyNumberFormat="0" applyProtection="0">
      <alignment horizontal="left" vertical="center" indent="1"/>
    </xf>
    <xf numFmtId="0" fontId="4" fillId="118" borderId="26" applyNumberFormat="0" applyProtection="0">
      <alignment horizontal="left" vertical="center" indent="1"/>
    </xf>
    <xf numFmtId="0" fontId="23" fillId="55" borderId="0" applyNumberFormat="0" applyBorder="0" applyAlignment="0" applyProtection="0"/>
    <xf numFmtId="0" fontId="23" fillId="139" borderId="0" applyNumberFormat="0" applyBorder="0" applyAlignment="0" applyProtection="0"/>
    <xf numFmtId="0" fontId="267" fillId="0" borderId="0"/>
    <xf numFmtId="0" fontId="273" fillId="0" borderId="0"/>
    <xf numFmtId="0" fontId="274" fillId="0" borderId="0" applyNumberFormat="0" applyProtection="0"/>
    <xf numFmtId="0" fontId="267" fillId="0" borderId="0"/>
    <xf numFmtId="0" fontId="274" fillId="0" borderId="0" applyNumberFormat="0" applyProtection="0"/>
    <xf numFmtId="0" fontId="23" fillId="140" borderId="0" applyNumberFormat="0" applyBorder="0" applyAlignment="0" applyProtection="0"/>
    <xf numFmtId="4" fontId="106" fillId="90" borderId="26" applyNumberFormat="0" applyProtection="0">
      <alignment horizontal="right" vertical="center"/>
    </xf>
    <xf numFmtId="0" fontId="23" fillId="17" borderId="0" applyNumberFormat="0" applyBorder="0" applyAlignment="0" applyProtection="0"/>
    <xf numFmtId="0" fontId="23" fillId="145" borderId="0" applyNumberFormat="0" applyBorder="0" applyAlignment="0" applyProtection="0"/>
    <xf numFmtId="0" fontId="23" fillId="135" borderId="0" applyNumberFormat="0" applyBorder="0" applyAlignment="0" applyProtection="0"/>
    <xf numFmtId="0" fontId="23" fillId="144" borderId="0" applyNumberFormat="0" applyBorder="0" applyAlignment="0" applyProtection="0"/>
    <xf numFmtId="0" fontId="23" fillId="33" borderId="0" applyNumberFormat="0" applyBorder="0" applyAlignment="0" applyProtection="0"/>
    <xf numFmtId="0" fontId="23" fillId="140" borderId="0" applyNumberFormat="0" applyBorder="0" applyAlignment="0" applyProtection="0"/>
    <xf numFmtId="0" fontId="23" fillId="143" borderId="0" applyNumberFormat="0" applyBorder="0" applyAlignment="0" applyProtection="0"/>
    <xf numFmtId="0" fontId="23" fillId="140" borderId="0" applyNumberFormat="0" applyBorder="0" applyAlignment="0" applyProtection="0"/>
    <xf numFmtId="0" fontId="23" fillId="142" borderId="0" applyNumberFormat="0" applyBorder="0" applyAlignment="0" applyProtection="0"/>
    <xf numFmtId="0" fontId="23" fillId="137" borderId="0" applyNumberFormat="0" applyBorder="0" applyAlignment="0" applyProtection="0"/>
    <xf numFmtId="0" fontId="23" fillId="127" borderId="0" applyNumberFormat="0" applyBorder="0" applyAlignment="0" applyProtection="0"/>
    <xf numFmtId="0" fontId="23" fillId="141" borderId="0" applyNumberFormat="0" applyBorder="0" applyAlignment="0" applyProtection="0"/>
    <xf numFmtId="0" fontId="23" fillId="19" borderId="0" applyNumberFormat="0" applyBorder="0" applyAlignment="0" applyProtection="0"/>
    <xf numFmtId="0" fontId="23" fillId="133" borderId="0" applyNumberFormat="0" applyBorder="0" applyAlignment="0" applyProtection="0"/>
    <xf numFmtId="0" fontId="276" fillId="62" borderId="0" applyNumberFormat="0" applyBorder="0" applyAlignment="0" applyProtection="0"/>
    <xf numFmtId="0" fontId="23" fillId="33" borderId="0" applyNumberFormat="0" applyBorder="0" applyAlignment="0" applyProtection="0"/>
    <xf numFmtId="0" fontId="23" fillId="140" borderId="0" applyNumberFormat="0" applyBorder="0" applyAlignment="0" applyProtection="0"/>
    <xf numFmtId="0" fontId="276" fillId="33" borderId="0" applyNumberFormat="0" applyBorder="0" applyAlignment="0" applyProtection="0"/>
    <xf numFmtId="0" fontId="23" fillId="19" borderId="0" applyNumberFormat="0" applyBorder="0" applyAlignment="0" applyProtection="0"/>
    <xf numFmtId="0" fontId="23" fillId="136" borderId="0" applyNumberFormat="0" applyBorder="0" applyAlignment="0" applyProtection="0"/>
    <xf numFmtId="0" fontId="276" fillId="32" borderId="0" applyNumberFormat="0" applyBorder="0" applyAlignment="0" applyProtection="0"/>
    <xf numFmtId="0" fontId="23" fillId="18" borderId="0" applyNumberFormat="0" applyBorder="0" applyAlignment="0" applyProtection="0"/>
    <xf numFmtId="0" fontId="23" fillId="135" borderId="0" applyNumberFormat="0" applyBorder="0" applyAlignment="0" applyProtection="0"/>
    <xf numFmtId="0" fontId="276" fillId="63" borderId="0" applyNumberFormat="0" applyBorder="0" applyAlignment="0" applyProtection="0"/>
    <xf numFmtId="0" fontId="23" fillId="12" borderId="0" applyNumberFormat="0" applyBorder="0" applyAlignment="0" applyProtection="0"/>
    <xf numFmtId="0" fontId="23" fillId="127" borderId="0" applyNumberFormat="0" applyBorder="0" applyAlignment="0" applyProtection="0"/>
    <xf numFmtId="0" fontId="276" fillId="12" borderId="0" applyNumberFormat="0" applyBorder="0" applyAlignment="0" applyProtection="0"/>
    <xf numFmtId="0" fontId="23" fillId="40" borderId="0" applyNumberFormat="0" applyBorder="0" applyAlignment="0" applyProtection="0"/>
    <xf numFmtId="0" fontId="23" fillId="134" borderId="0" applyNumberFormat="0" applyBorder="0" applyAlignment="0" applyProtection="0"/>
    <xf numFmtId="0" fontId="276" fillId="79" borderId="0" applyNumberFormat="0" applyBorder="0" applyAlignment="0" applyProtection="0"/>
    <xf numFmtId="0" fontId="21" fillId="138" borderId="0" applyNumberFormat="0" applyBorder="0" applyAlignment="0" applyProtection="0"/>
    <xf numFmtId="0" fontId="21" fillId="139" borderId="0" applyNumberFormat="0" applyBorder="0" applyAlignment="0" applyProtection="0"/>
    <xf numFmtId="0" fontId="21" fillId="138" borderId="0" applyNumberFormat="0" applyBorder="0" applyAlignment="0" applyProtection="0"/>
    <xf numFmtId="0" fontId="21" fillId="131" borderId="0" applyNumberFormat="0" applyBorder="0" applyAlignment="0" applyProtection="0"/>
    <xf numFmtId="0" fontId="21" fillId="137" borderId="0" applyNumberFormat="0" applyBorder="0" applyAlignment="0" applyProtection="0"/>
    <xf numFmtId="0" fontId="21" fillId="127" borderId="0" applyNumberFormat="0" applyBorder="0" applyAlignment="0" applyProtection="0"/>
    <xf numFmtId="0" fontId="21" fillId="19" borderId="0" applyNumberFormat="0" applyBorder="0" applyAlignment="0" applyProtection="0"/>
    <xf numFmtId="0" fontId="21" fillId="40" borderId="0" applyNumberFormat="0" applyBorder="0" applyAlignment="0" applyProtection="0"/>
    <xf numFmtId="0" fontId="21" fillId="134" borderId="0" applyNumberFormat="0" applyBorder="0" applyAlignment="0" applyProtection="0"/>
    <xf numFmtId="9" fontId="124" fillId="0" borderId="0" applyFont="0" applyFill="0" applyBorder="0" applyAlignment="0" applyProtection="0"/>
    <xf numFmtId="0" fontId="275" fillId="15" borderId="0" applyNumberFormat="0" applyBorder="0" applyAlignment="0" applyProtection="0"/>
    <xf numFmtId="0" fontId="21" fillId="19" borderId="0" applyNumberFormat="0" applyBorder="0" applyAlignment="0" applyProtection="0"/>
    <xf numFmtId="0" fontId="21" fillId="18" borderId="0" applyNumberFormat="0" applyBorder="0" applyAlignment="0" applyProtection="0"/>
    <xf numFmtId="0" fontId="21" fillId="135" borderId="0" applyNumberFormat="0" applyBorder="0" applyAlignment="0" applyProtection="0"/>
    <xf numFmtId="0" fontId="275" fillId="63" borderId="0" applyNumberFormat="0" applyBorder="0" applyAlignment="0" applyProtection="0"/>
    <xf numFmtId="0" fontId="21" fillId="12" borderId="0" applyNumberFormat="0" applyBorder="0" applyAlignment="0" applyProtection="0"/>
    <xf numFmtId="0" fontId="21" fillId="127" borderId="0" applyNumberFormat="0" applyBorder="0" applyAlignment="0" applyProtection="0"/>
    <xf numFmtId="0" fontId="275" fillId="12" borderId="0" applyNumberFormat="0" applyBorder="0" applyAlignment="0" applyProtection="0"/>
    <xf numFmtId="0" fontId="21" fillId="40" borderId="0" applyNumberFormat="0" applyBorder="0" applyAlignment="0" applyProtection="0"/>
    <xf numFmtId="0" fontId="21" fillId="134" borderId="0" applyNumberFormat="0" applyBorder="0" applyAlignment="0" applyProtection="0"/>
    <xf numFmtId="0" fontId="275" fillId="15" borderId="0" applyNumberFormat="0" applyBorder="0" applyAlignment="0" applyProtection="0"/>
    <xf numFmtId="0" fontId="21" fillId="133" borderId="0" applyNumberFormat="0" applyBorder="0" applyAlignment="0" applyProtection="0"/>
    <xf numFmtId="0" fontId="21" fillId="132" borderId="0" applyNumberFormat="0" applyBorder="0" applyAlignment="0" applyProtection="0"/>
    <xf numFmtId="0" fontId="21" fillId="131" borderId="0" applyNumberFormat="0" applyBorder="0" applyAlignment="0" applyProtection="0"/>
    <xf numFmtId="0" fontId="21" fillId="130" borderId="0" applyNumberFormat="0" applyBorder="0" applyAlignment="0" applyProtection="0"/>
    <xf numFmtId="0" fontId="21" fillId="129" borderId="0" applyNumberFormat="0" applyBorder="0" applyAlignment="0" applyProtection="0"/>
    <xf numFmtId="0" fontId="21" fillId="126" borderId="0" applyNumberFormat="0" applyBorder="0" applyAlignment="0" applyProtection="0"/>
    <xf numFmtId="0" fontId="21" fillId="16" borderId="0" applyNumberFormat="0" applyBorder="0" applyAlignment="0" applyProtection="0"/>
    <xf numFmtId="0" fontId="21" fillId="129" borderId="0" applyNumberFormat="0" applyBorder="0" applyAlignment="0" applyProtection="0"/>
    <xf numFmtId="0" fontId="275" fillId="20" borderId="0" applyNumberFormat="0" applyBorder="0" applyAlignment="0" applyProtection="0"/>
    <xf numFmtId="0" fontId="21" fillId="77" borderId="0" applyNumberFormat="0" applyBorder="0" applyAlignment="0" applyProtection="0"/>
    <xf numFmtId="0" fontId="21" fillId="126" borderId="0" applyNumberFormat="0" applyBorder="0" applyAlignment="0" applyProtection="0"/>
    <xf numFmtId="0" fontId="275" fillId="78" borderId="0" applyNumberFormat="0" applyBorder="0" applyAlignment="0" applyProtection="0"/>
    <xf numFmtId="0" fontId="21" fillId="125" borderId="0" applyNumberFormat="0" applyBorder="0" applyAlignment="0" applyProtection="0"/>
    <xf numFmtId="0" fontId="111" fillId="0" borderId="0" applyNumberFormat="0" applyFill="0" applyBorder="0" applyAlignment="0" applyProtection="0"/>
    <xf numFmtId="0" fontId="21" fillId="128" borderId="0" applyNumberFormat="0" applyBorder="0" applyAlignment="0" applyProtection="0"/>
    <xf numFmtId="0" fontId="275" fillId="59" borderId="0" applyNumberFormat="0" applyBorder="0" applyAlignment="0" applyProtection="0"/>
    <xf numFmtId="0" fontId="21" fillId="13" borderId="0" applyNumberFormat="0" applyBorder="0" applyAlignment="0" applyProtection="0"/>
    <xf numFmtId="0" fontId="21" fillId="91" borderId="0" applyNumberFormat="0" applyBorder="0" applyAlignment="0" applyProtection="0"/>
    <xf numFmtId="0" fontId="98" fillId="0" borderId="53" applyNumberFormat="0" applyFill="0" applyAlignment="0" applyProtection="0"/>
    <xf numFmtId="0" fontId="53" fillId="0" borderId="39" applyNumberFormat="0" applyFill="0" applyAlignment="0" applyProtection="0"/>
    <xf numFmtId="0" fontId="275" fillId="49" borderId="0" applyNumberFormat="0" applyBorder="0" applyAlignment="0" applyProtection="0"/>
    <xf numFmtId="0" fontId="21" fillId="12" borderId="0" applyNumberFormat="0" applyBorder="0" applyAlignment="0" applyProtection="0"/>
    <xf numFmtId="0" fontId="21" fillId="127" borderId="0" applyNumberFormat="0" applyBorder="0" applyAlignment="0" applyProtection="0"/>
    <xf numFmtId="0" fontId="275" fillId="16" borderId="0" applyNumberFormat="0" applyBorder="0" applyAlignment="0" applyProtection="0"/>
    <xf numFmtId="0" fontId="21" fillId="77" borderId="0" applyNumberFormat="0" applyBorder="0" applyAlignment="0" applyProtection="0"/>
    <xf numFmtId="0" fontId="21" fillId="126" borderId="0" applyNumberFormat="0" applyBorder="0" applyAlignment="0" applyProtection="0"/>
    <xf numFmtId="0" fontId="275" fillId="77" borderId="0" applyNumberFormat="0" applyBorder="0" applyAlignment="0" applyProtection="0"/>
    <xf numFmtId="0" fontId="4" fillId="0" borderId="0"/>
    <xf numFmtId="0" fontId="134" fillId="0" borderId="0" applyNumberFormat="0" applyFill="0" applyBorder="0" applyAlignment="0" applyProtection="0"/>
    <xf numFmtId="0" fontId="4" fillId="0" borderId="0"/>
    <xf numFmtId="0" fontId="4" fillId="0" borderId="0"/>
    <xf numFmtId="0" fontId="187" fillId="0" borderId="0"/>
    <xf numFmtId="0" fontId="4" fillId="0" borderId="0"/>
    <xf numFmtId="0" fontId="187" fillId="0" borderId="0"/>
    <xf numFmtId="0" fontId="187" fillId="0" borderId="0"/>
    <xf numFmtId="0" fontId="187" fillId="0" borderId="0"/>
    <xf numFmtId="0" fontId="4" fillId="0" borderId="0"/>
    <xf numFmtId="0" fontId="187" fillId="0" borderId="0"/>
    <xf numFmtId="0" fontId="88" fillId="136" borderId="37">
      <alignment horizontal="center"/>
    </xf>
    <xf numFmtId="235" fontId="4" fillId="0" borderId="0" applyBorder="0" applyProtection="0"/>
    <xf numFmtId="0" fontId="3" fillId="0" borderId="0"/>
    <xf numFmtId="0" fontId="183" fillId="136" borderId="65" applyNumberFormat="0" applyAlignment="0"/>
    <xf numFmtId="0" fontId="4" fillId="130" borderId="65" applyNumberFormat="0" applyAlignment="0"/>
    <xf numFmtId="0" fontId="4" fillId="136" borderId="0" applyNumberFormat="0" applyAlignment="0"/>
    <xf numFmtId="0" fontId="4" fillId="0" borderId="0"/>
    <xf numFmtId="0" fontId="275" fillId="59" borderId="0" applyNumberFormat="0" applyBorder="0" applyAlignment="0" applyProtection="0"/>
    <xf numFmtId="0" fontId="5" fillId="156" borderId="41" applyNumberFormat="0" applyProtection="0">
      <alignment horizontal="left" vertical="top"/>
    </xf>
    <xf numFmtId="0" fontId="21" fillId="136" borderId="0" applyNumberFormat="0" applyBorder="0" applyAlignment="0" applyProtection="0"/>
    <xf numFmtId="4" fontId="160" fillId="90" borderId="26" applyNumberFormat="0" applyProtection="0">
      <alignment horizontal="right" vertical="center"/>
    </xf>
    <xf numFmtId="0" fontId="3" fillId="0" borderId="0"/>
    <xf numFmtId="0" fontId="187" fillId="0" borderId="0"/>
    <xf numFmtId="178" fontId="284" fillId="0" borderId="0"/>
    <xf numFmtId="178" fontId="284" fillId="0" borderId="0"/>
    <xf numFmtId="178" fontId="284" fillId="0" borderId="0"/>
    <xf numFmtId="0" fontId="187" fillId="0" borderId="0"/>
    <xf numFmtId="0" fontId="187" fillId="0" borderId="0"/>
    <xf numFmtId="182" fontId="4" fillId="0" borderId="0" applyFill="0" applyBorder="0" applyAlignment="0" applyProtection="0"/>
    <xf numFmtId="181" fontId="4" fillId="0" borderId="0" applyFill="0" applyBorder="0" applyAlignment="0" applyProtection="0"/>
    <xf numFmtId="0" fontId="4" fillId="0" borderId="0"/>
    <xf numFmtId="0" fontId="282" fillId="0" borderId="0"/>
    <xf numFmtId="0" fontId="282" fillId="0" borderId="0"/>
    <xf numFmtId="0" fontId="87" fillId="0" borderId="0"/>
    <xf numFmtId="0" fontId="87" fillId="0" borderId="0"/>
    <xf numFmtId="0" fontId="87" fillId="0" borderId="0"/>
    <xf numFmtId="0" fontId="87" fillId="0" borderId="0"/>
    <xf numFmtId="0" fontId="87" fillId="0" borderId="0"/>
    <xf numFmtId="0" fontId="282" fillId="0" borderId="0"/>
    <xf numFmtId="0" fontId="282" fillId="0" borderId="0"/>
    <xf numFmtId="0" fontId="87" fillId="0" borderId="0"/>
    <xf numFmtId="0" fontId="282" fillId="0" borderId="0"/>
    <xf numFmtId="0" fontId="282" fillId="0" borderId="0"/>
    <xf numFmtId="0" fontId="4" fillId="0" borderId="0"/>
    <xf numFmtId="0" fontId="4" fillId="0" borderId="0"/>
    <xf numFmtId="0" fontId="3" fillId="0" borderId="0"/>
    <xf numFmtId="0" fontId="25" fillId="80" borderId="0" applyNumberFormat="0" applyBorder="0" applyAlignment="0" applyProtection="0"/>
    <xf numFmtId="0" fontId="25" fillId="82" borderId="0" applyNumberFormat="0" applyBorder="0" applyAlignment="0" applyProtection="0"/>
    <xf numFmtId="0" fontId="21" fillId="0" borderId="0"/>
    <xf numFmtId="0" fontId="4" fillId="0" borderId="0"/>
    <xf numFmtId="0" fontId="21" fillId="0" borderId="0"/>
    <xf numFmtId="0" fontId="21" fillId="0" borderId="0"/>
    <xf numFmtId="0" fontId="21" fillId="0" borderId="0"/>
    <xf numFmtId="0" fontId="21" fillId="0" borderId="0"/>
    <xf numFmtId="0" fontId="4" fillId="0" borderId="0"/>
    <xf numFmtId="0" fontId="46" fillId="54" borderId="10" applyNumberFormat="0" applyAlignment="0" applyProtection="0"/>
    <xf numFmtId="186" fontId="46" fillId="27" borderId="10" applyNumberFormat="0" applyAlignment="0" applyProtection="0"/>
    <xf numFmtId="171" fontId="21" fillId="0" borderId="0" applyFont="0" applyFill="0" applyBorder="0" applyAlignment="0" applyProtection="0"/>
    <xf numFmtId="186" fontId="168" fillId="0" borderId="23" applyNumberFormat="0" applyFill="0" applyAlignment="0" applyProtection="0"/>
    <xf numFmtId="186" fontId="4" fillId="0" borderId="0"/>
    <xf numFmtId="9" fontId="21" fillId="0" borderId="0" applyFont="0" applyFill="0" applyBorder="0" applyAlignment="0" applyProtection="0"/>
    <xf numFmtId="0" fontId="46" fillId="27" borderId="10" applyNumberFormat="0" applyAlignment="0" applyProtection="0"/>
    <xf numFmtId="0" fontId="39" fillId="40" borderId="10" applyNumberFormat="0" applyAlignment="0" applyProtection="0"/>
    <xf numFmtId="0" fontId="72" fillId="0" borderId="23" applyNumberFormat="0" applyFill="0" applyAlignment="0" applyProtection="0"/>
    <xf numFmtId="0" fontId="4" fillId="0" borderId="0"/>
    <xf numFmtId="0" fontId="4" fillId="0" borderId="0"/>
    <xf numFmtId="0" fontId="4" fillId="0" borderId="0"/>
    <xf numFmtId="0" fontId="39" fillId="40" borderId="10" applyNumberFormat="0" applyAlignment="0" applyProtection="0"/>
    <xf numFmtId="0" fontId="202" fillId="0" borderId="20" applyNumberFormat="0" applyFill="0" applyAlignment="0" applyProtection="0"/>
    <xf numFmtId="0" fontId="202" fillId="0" borderId="20" applyNumberFormat="0" applyFill="0" applyAlignment="0" applyProtection="0"/>
    <xf numFmtId="171" fontId="21" fillId="0" borderId="0" applyFont="0" applyFill="0" applyBorder="0" applyAlignment="0" applyProtection="0"/>
    <xf numFmtId="0" fontId="64" fillId="0" borderId="77" applyNumberFormat="0" applyFill="0" applyAlignment="0" applyProtection="0"/>
    <xf numFmtId="0" fontId="64" fillId="0" borderId="77" applyNumberFormat="0" applyFill="0" applyAlignment="0" applyProtection="0"/>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186" fontId="4" fillId="0" borderId="0"/>
    <xf numFmtId="0" fontId="4" fillId="0" borderId="0"/>
    <xf numFmtId="0" fontId="4" fillId="0" borderId="0"/>
    <xf numFmtId="0" fontId="4" fillId="0" borderId="0"/>
    <xf numFmtId="0" fontId="4" fillId="0" borderId="0"/>
    <xf numFmtId="0" fontId="46" fillId="54" borderId="10" applyNumberFormat="0" applyAlignment="0" applyProtection="0"/>
    <xf numFmtId="0" fontId="39" fillId="134" borderId="10" applyNumberFormat="0" applyAlignment="0" applyProtection="0"/>
    <xf numFmtId="171" fontId="4" fillId="0" borderId="0" applyFont="0" applyFill="0" applyBorder="0" applyAlignment="0" applyProtection="0"/>
    <xf numFmtId="9" fontId="21"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0" fontId="4" fillId="0" borderId="0"/>
    <xf numFmtId="0" fontId="21" fillId="0" borderId="0"/>
    <xf numFmtId="0" fontId="4" fillId="0" borderId="0"/>
    <xf numFmtId="0" fontId="21" fillId="0" borderId="0"/>
    <xf numFmtId="0" fontId="21" fillId="0" borderId="0"/>
    <xf numFmtId="0" fontId="21"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8" borderId="26" applyNumberFormat="0" applyProtection="0">
      <alignment horizontal="left" vertical="center" indent="1"/>
    </xf>
    <xf numFmtId="0" fontId="4" fillId="118" borderId="26" applyNumberFormat="0" applyProtection="0">
      <alignment horizontal="left" vertical="center" indent="1"/>
    </xf>
    <xf numFmtId="0" fontId="4" fillId="118"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87" borderId="26" applyNumberFormat="0" applyProtection="0">
      <alignment horizontal="left" vertical="center" indent="1"/>
    </xf>
    <xf numFmtId="0" fontId="4" fillId="87" borderId="26" applyNumberFormat="0" applyProtection="0">
      <alignment horizontal="left" vertical="center" indent="1"/>
    </xf>
    <xf numFmtId="0" fontId="4" fillId="88" borderId="26" applyNumberFormat="0" applyProtection="0">
      <alignment horizontal="left" vertical="center" indent="1"/>
    </xf>
    <xf numFmtId="0" fontId="4" fillId="88" borderId="26" applyNumberFormat="0" applyProtection="0">
      <alignment horizontal="left" vertical="center" indent="1"/>
    </xf>
    <xf numFmtId="4" fontId="5" fillId="90" borderId="26" applyNumberFormat="0" applyProtection="0">
      <alignment horizontal="left" vertical="center" indent="1"/>
    </xf>
    <xf numFmtId="0" fontId="4" fillId="118" borderId="26" applyNumberFormat="0" applyProtection="0">
      <alignment horizontal="left" vertical="center" indent="1"/>
    </xf>
    <xf numFmtId="178" fontId="4" fillId="0" borderId="0"/>
    <xf numFmtId="0" fontId="4" fillId="118" borderId="26" applyNumberFormat="0" applyProtection="0">
      <alignment horizontal="left" vertical="center" indent="1"/>
    </xf>
    <xf numFmtId="0" fontId="4" fillId="0" borderId="0"/>
    <xf numFmtId="0" fontId="4" fillId="0" borderId="0"/>
    <xf numFmtId="0" fontId="4" fillId="0" borderId="0"/>
    <xf numFmtId="0" fontId="3" fillId="0" borderId="0"/>
    <xf numFmtId="0" fontId="21" fillId="0" borderId="0"/>
    <xf numFmtId="0" fontId="4" fillId="0" borderId="0"/>
    <xf numFmtId="178" fontId="4" fillId="0" borderId="0"/>
    <xf numFmtId="0" fontId="21" fillId="0" borderId="0"/>
    <xf numFmtId="0" fontId="21" fillId="0" borderId="0"/>
    <xf numFmtId="0" fontId="21" fillId="0" borderId="0"/>
    <xf numFmtId="0" fontId="21" fillId="0" borderId="0"/>
    <xf numFmtId="0" fontId="4" fillId="0" borderId="0"/>
    <xf numFmtId="0" fontId="3" fillId="0" borderId="0"/>
    <xf numFmtId="0" fontId="175" fillId="0" borderId="0"/>
    <xf numFmtId="0" fontId="175" fillId="0" borderId="0"/>
    <xf numFmtId="0" fontId="175" fillId="0" borderId="0"/>
    <xf numFmtId="0" fontId="175" fillId="0" borderId="0"/>
    <xf numFmtId="0" fontId="175" fillId="0" borderId="0"/>
    <xf numFmtId="0" fontId="21" fillId="77" borderId="0" applyNumberFormat="0" applyBorder="0" applyAlignment="0" applyProtection="0"/>
    <xf numFmtId="0" fontId="21" fillId="16" borderId="0" applyNumberFormat="0" applyBorder="0" applyAlignment="0" applyProtection="0"/>
    <xf numFmtId="0" fontId="21" fillId="49" borderId="0" applyNumberFormat="0" applyBorder="0" applyAlignment="0" applyProtection="0"/>
    <xf numFmtId="0" fontId="21" fillId="59" borderId="0" applyNumberFormat="0" applyBorder="0" applyAlignment="0" applyProtection="0"/>
    <xf numFmtId="0" fontId="21" fillId="78" borderId="0" applyNumberFormat="0" applyBorder="0" applyAlignment="0" applyProtection="0"/>
    <xf numFmtId="0" fontId="21" fillId="20" borderId="0" applyNumberFormat="0" applyBorder="0" applyAlignment="0" applyProtection="0"/>
    <xf numFmtId="0" fontId="24" fillId="77" borderId="0" applyNumberFormat="0" applyBorder="0" applyAlignment="0" applyProtection="0"/>
    <xf numFmtId="0" fontId="24" fillId="16" borderId="0" applyNumberFormat="0" applyBorder="0" applyAlignment="0" applyProtection="0"/>
    <xf numFmtId="0" fontId="24" fillId="49" borderId="0" applyNumberFormat="0" applyBorder="0" applyAlignment="0" applyProtection="0"/>
    <xf numFmtId="0" fontId="24" fillId="59" borderId="0" applyNumberFormat="0" applyBorder="0" applyAlignment="0" applyProtection="0"/>
    <xf numFmtId="0" fontId="24" fillId="78" borderId="0" applyNumberFormat="0" applyBorder="0" applyAlignment="0" applyProtection="0"/>
    <xf numFmtId="0" fontId="24" fillId="20" borderId="0" applyNumberFormat="0" applyBorder="0" applyAlignment="0" applyProtection="0"/>
    <xf numFmtId="0" fontId="21" fillId="15" borderId="0" applyNumberFormat="0" applyBorder="0" applyAlignment="0" applyProtection="0"/>
    <xf numFmtId="0" fontId="21" fillId="12" borderId="0" applyNumberFormat="0" applyBorder="0" applyAlignment="0" applyProtection="0"/>
    <xf numFmtId="0" fontId="21" fillId="63" borderId="0" applyNumberFormat="0" applyBorder="0" applyAlignment="0" applyProtection="0"/>
    <xf numFmtId="0" fontId="21" fillId="59" borderId="0" applyNumberFormat="0" applyBorder="0" applyAlignment="0" applyProtection="0"/>
    <xf numFmtId="178" fontId="4" fillId="0" borderId="0"/>
    <xf numFmtId="0" fontId="21" fillId="15" borderId="0" applyNumberFormat="0" applyBorder="0" applyAlignment="0" applyProtection="0"/>
    <xf numFmtId="0" fontId="21" fillId="55" borderId="0" applyNumberFormat="0" applyBorder="0" applyAlignment="0" applyProtection="0"/>
    <xf numFmtId="0" fontId="21" fillId="0" borderId="0"/>
    <xf numFmtId="0" fontId="24" fillId="15" borderId="0" applyNumberFormat="0" applyBorder="0" applyAlignment="0" applyProtection="0"/>
    <xf numFmtId="0" fontId="4" fillId="0" borderId="0"/>
    <xf numFmtId="0" fontId="24" fillId="12" borderId="0" applyNumberFormat="0" applyBorder="0" applyAlignment="0" applyProtection="0"/>
    <xf numFmtId="0" fontId="4" fillId="0" borderId="0"/>
    <xf numFmtId="0" fontId="24" fillId="63" borderId="0" applyNumberFormat="0" applyBorder="0" applyAlignment="0" applyProtection="0"/>
    <xf numFmtId="0" fontId="24" fillId="59" borderId="0" applyNumberFormat="0" applyBorder="0" applyAlignment="0" applyProtection="0"/>
    <xf numFmtId="0" fontId="24" fillId="15" borderId="0" applyNumberFormat="0" applyBorder="0" applyAlignment="0" applyProtection="0"/>
    <xf numFmtId="0" fontId="21" fillId="0" borderId="0"/>
    <xf numFmtId="0" fontId="24" fillId="55" borderId="0" applyNumberFormat="0" applyBorder="0" applyAlignment="0" applyProtection="0"/>
    <xf numFmtId="178" fontId="4" fillId="0" borderId="0"/>
    <xf numFmtId="0" fontId="21" fillId="0" borderId="0"/>
    <xf numFmtId="178" fontId="4" fillId="0" borderId="0"/>
    <xf numFmtId="0" fontId="23" fillId="79" borderId="0" applyNumberFormat="0" applyBorder="0" applyAlignment="0" applyProtection="0"/>
    <xf numFmtId="0" fontId="23" fillId="12" borderId="0" applyNumberFormat="0" applyBorder="0" applyAlignment="0" applyProtection="0"/>
    <xf numFmtId="0" fontId="23" fillId="63"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62" borderId="0" applyNumberFormat="0" applyBorder="0" applyAlignment="0" applyProtection="0"/>
    <xf numFmtId="0" fontId="25" fillId="79" borderId="0" applyNumberFormat="0" applyBorder="0" applyAlignment="0" applyProtection="0"/>
    <xf numFmtId="0" fontId="25" fillId="12" borderId="0" applyNumberFormat="0" applyBorder="0" applyAlignment="0" applyProtection="0"/>
    <xf numFmtId="0" fontId="25" fillId="63"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62"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5" fillId="82" borderId="0" applyNumberFormat="0" applyBorder="0" applyAlignment="0" applyProtection="0"/>
    <xf numFmtId="0" fontId="51" fillId="0" borderId="0"/>
    <xf numFmtId="0" fontId="96" fillId="3" borderId="33" applyProtection="0">
      <alignment horizontal="centerContinuous"/>
      <protection locked="0"/>
    </xf>
    <xf numFmtId="0" fontId="51" fillId="0" borderId="0"/>
    <xf numFmtId="0" fontId="21" fillId="0" borderId="0"/>
    <xf numFmtId="0" fontId="21" fillId="0" borderId="0"/>
    <xf numFmtId="0" fontId="25" fillId="82" borderId="0" applyNumberFormat="0" applyBorder="0" applyAlignment="0" applyProtection="0"/>
    <xf numFmtId="0" fontId="25" fillId="82" borderId="0" applyNumberFormat="0" applyBorder="0" applyAlignment="0" applyProtection="0"/>
    <xf numFmtId="0" fontId="282" fillId="0" borderId="0"/>
    <xf numFmtId="0" fontId="21" fillId="0" borderId="0"/>
    <xf numFmtId="0" fontId="4" fillId="0" borderId="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1" fillId="0" borderId="0"/>
    <xf numFmtId="0" fontId="21" fillId="0" borderId="0"/>
    <xf numFmtId="0" fontId="25" fillId="83" borderId="0" applyNumberFormat="0" applyBorder="0" applyAlignment="0" applyProtection="0"/>
    <xf numFmtId="0" fontId="25" fillId="83" borderId="0" applyNumberFormat="0" applyBorder="0" applyAlignment="0" applyProtection="0"/>
    <xf numFmtId="0" fontId="3" fillId="0" borderId="0"/>
    <xf numFmtId="0" fontId="3" fillId="0" borderId="0"/>
    <xf numFmtId="0" fontId="3" fillId="0" borderId="0"/>
    <xf numFmtId="0" fontId="25" fillId="83" borderId="0" applyNumberFormat="0" applyBorder="0" applyAlignment="0" applyProtection="0"/>
    <xf numFmtId="0" fontId="3" fillId="0" borderId="0"/>
    <xf numFmtId="0" fontId="175" fillId="0" borderId="0"/>
    <xf numFmtId="0" fontId="175" fillId="0" borderId="0"/>
    <xf numFmtId="0" fontId="175" fillId="0" borderId="0"/>
    <xf numFmtId="0" fontId="3" fillId="0" borderId="0"/>
    <xf numFmtId="0" fontId="3" fillId="0" borderId="0"/>
    <xf numFmtId="0" fontId="4" fillId="118" borderId="26" applyNumberFormat="0" applyProtection="0">
      <alignment horizontal="left" vertical="center" indent="1"/>
    </xf>
    <xf numFmtId="0" fontId="4" fillId="0" borderId="0"/>
    <xf numFmtId="4" fontId="66" fillId="0" borderId="66" applyNumberFormat="0" applyProtection="0">
      <alignment horizontal="right" vertical="center"/>
    </xf>
    <xf numFmtId="0" fontId="157" fillId="0" borderId="0"/>
    <xf numFmtId="0" fontId="3" fillId="0" borderId="0"/>
    <xf numFmtId="0" fontId="124" fillId="0" borderId="0"/>
    <xf numFmtId="0" fontId="4" fillId="0" borderId="0"/>
    <xf numFmtId="0" fontId="187" fillId="0" borderId="0"/>
    <xf numFmtId="0" fontId="21" fillId="0" borderId="0"/>
    <xf numFmtId="0" fontId="4" fillId="0" borderId="0"/>
    <xf numFmtId="0" fontId="256" fillId="0" borderId="0"/>
    <xf numFmtId="0" fontId="21" fillId="0" borderId="0"/>
    <xf numFmtId="0" fontId="256" fillId="0" borderId="0"/>
    <xf numFmtId="0" fontId="4" fillId="0" borderId="0"/>
    <xf numFmtId="0" fontId="4" fillId="0" borderId="0"/>
    <xf numFmtId="0" fontId="4" fillId="0" borderId="0"/>
    <xf numFmtId="0" fontId="4" fillId="0" borderId="0"/>
    <xf numFmtId="0" fontId="4" fillId="0" borderId="0"/>
    <xf numFmtId="0" fontId="175" fillId="0" borderId="0"/>
    <xf numFmtId="0" fontId="230" fillId="0" borderId="0">
      <alignment horizontal="left"/>
    </xf>
    <xf numFmtId="0" fontId="187" fillId="0" borderId="0"/>
    <xf numFmtId="0" fontId="21" fillId="0" borderId="0"/>
    <xf numFmtId="0" fontId="4" fillId="0" borderId="0"/>
    <xf numFmtId="0" fontId="21" fillId="0" borderId="0"/>
    <xf numFmtId="0" fontId="187" fillId="0" borderId="0"/>
    <xf numFmtId="0" fontId="230" fillId="0" borderId="0">
      <alignment horizontal="left"/>
    </xf>
    <xf numFmtId="0" fontId="4" fillId="0" borderId="0"/>
    <xf numFmtId="0" fontId="124" fillId="0" borderId="0"/>
    <xf numFmtId="178" fontId="4" fillId="0" borderId="0"/>
    <xf numFmtId="0" fontId="21" fillId="0" borderId="0"/>
    <xf numFmtId="0" fontId="21" fillId="0" borderId="0"/>
    <xf numFmtId="280" fontId="305"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3" fillId="0" borderId="0"/>
    <xf numFmtId="0" fontId="3" fillId="0" borderId="0"/>
    <xf numFmtId="0" fontId="4" fillId="0" borderId="0"/>
    <xf numFmtId="0" fontId="21" fillId="0" borderId="0"/>
    <xf numFmtId="0" fontId="51" fillId="0" borderId="0"/>
    <xf numFmtId="0" fontId="4" fillId="0" borderId="0"/>
    <xf numFmtId="0" fontId="4" fillId="0" borderId="0"/>
    <xf numFmtId="0" fontId="3" fillId="0" borderId="0"/>
    <xf numFmtId="0" fontId="4" fillId="0" borderId="0"/>
    <xf numFmtId="0" fontId="157" fillId="0" borderId="0"/>
    <xf numFmtId="0" fontId="3" fillId="0" borderId="0"/>
    <xf numFmtId="0" fontId="25" fillId="84"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25" fillId="85" borderId="0" applyNumberFormat="0" applyBorder="0" applyAlignment="0" applyProtection="0"/>
    <xf numFmtId="0" fontId="25" fillId="85" borderId="0" applyNumberFormat="0" applyBorder="0" applyAlignment="0" applyProtection="0"/>
    <xf numFmtId="0" fontId="25" fillId="85" borderId="0" applyNumberFormat="0" applyBorder="0" applyAlignment="0" applyProtection="0"/>
    <xf numFmtId="0" fontId="162" fillId="26" borderId="0" applyNumberFormat="0" applyBorder="0" applyAlignment="0" applyProtection="0"/>
    <xf numFmtId="0" fontId="29" fillId="16" borderId="0" applyNumberFormat="0" applyBorder="0" applyAlignment="0" applyProtection="0"/>
    <xf numFmtId="0" fontId="30" fillId="19" borderId="5" applyNumberFormat="0" applyAlignment="0" applyProtection="0"/>
    <xf numFmtId="0" fontId="163" fillId="73" borderId="5" applyNumberFormat="0" applyAlignment="0" applyProtection="0"/>
    <xf numFmtId="0" fontId="37" fillId="19" borderId="5" applyNumberFormat="0" applyAlignment="0" applyProtection="0"/>
    <xf numFmtId="0" fontId="46" fillId="27" borderId="10" applyNumberFormat="0" applyAlignment="0" applyProtection="0"/>
    <xf numFmtId="0" fontId="39" fillId="40" borderId="10" applyNumberFormat="0" applyAlignment="0" applyProtection="0"/>
    <xf numFmtId="0" fontId="25" fillId="24" borderId="0" applyNumberFormat="0" applyBorder="0" applyAlignment="0" applyProtection="0"/>
    <xf numFmtId="0" fontId="25" fillId="28" borderId="0" applyNumberFormat="0" applyBorder="0" applyAlignment="0" applyProtection="0"/>
    <xf numFmtId="0" fontId="25" fillId="18"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171" fontId="21" fillId="0" borderId="0" applyFont="0" applyFill="0" applyBorder="0" applyAlignment="0" applyProtection="0"/>
    <xf numFmtId="171" fontId="4" fillId="0" borderId="0" applyFont="0" applyFill="0" applyBorder="0" applyAlignment="0" applyProtection="0"/>
    <xf numFmtId="0" fontId="124" fillId="0" borderId="0"/>
    <xf numFmtId="171" fontId="4" fillId="0" borderId="0" applyFont="0" applyFill="0" applyBorder="0" applyAlignment="0" applyProtection="0"/>
    <xf numFmtId="0" fontId="21" fillId="0" borderId="0"/>
    <xf numFmtId="171" fontId="4" fillId="0" borderId="0" applyFont="0" applyFill="0" applyBorder="0" applyAlignment="0" applyProtection="0"/>
    <xf numFmtId="1" fontId="179" fillId="90" borderId="61" applyNumberFormat="0" applyBorder="0" applyAlignment="0">
      <alignment horizontal="centerContinuous" vertical="center"/>
      <protection locked="0"/>
    </xf>
    <xf numFmtId="0" fontId="64" fillId="86" borderId="0" applyNumberFormat="0" applyBorder="0" applyAlignment="0" applyProtection="0"/>
    <xf numFmtId="0" fontId="65" fillId="49" borderId="0" applyNumberFormat="0" applyBorder="0" applyAlignment="0" applyProtection="0"/>
    <xf numFmtId="228" fontId="209" fillId="0" borderId="0">
      <protection locked="0"/>
    </xf>
    <xf numFmtId="0" fontId="165" fillId="0" borderId="28" applyNumberFormat="0" applyFill="0" applyAlignment="0" applyProtection="0"/>
    <xf numFmtId="0" fontId="166" fillId="0" borderId="57" applyNumberFormat="0" applyFill="0" applyAlignment="0" applyProtection="0"/>
    <xf numFmtId="0" fontId="207" fillId="0" borderId="29" applyNumberFormat="0" applyFill="0" applyAlignment="0" applyProtection="0"/>
    <xf numFmtId="0" fontId="166" fillId="0" borderId="57" applyNumberFormat="0" applyFill="0" applyAlignment="0" applyProtection="0"/>
    <xf numFmtId="0" fontId="3" fillId="0" borderId="0"/>
    <xf numFmtId="0" fontId="3" fillId="0" borderId="0"/>
    <xf numFmtId="0" fontId="167" fillId="35" borderId="5" applyNumberFormat="0" applyAlignment="0" applyProtection="0"/>
    <xf numFmtId="0" fontId="311" fillId="20" borderId="5" applyNumberFormat="0" applyAlignment="0" applyProtection="0"/>
    <xf numFmtId="0" fontId="311" fillId="20" borderId="5" applyNumberFormat="0" applyAlignment="0" applyProtection="0"/>
    <xf numFmtId="0" fontId="21" fillId="13" borderId="17" applyNumberFormat="0" applyFont="0" applyAlignment="0" applyProtection="0"/>
    <xf numFmtId="0" fontId="202" fillId="0" borderId="20" applyNumberFormat="0" applyFill="0" applyAlignment="0" applyProtection="0"/>
    <xf numFmtId="0" fontId="168" fillId="0" borderId="23" applyNumberFormat="0" applyFill="0" applyAlignment="0" applyProtection="0"/>
    <xf numFmtId="284" fontId="4" fillId="0" borderId="0">
      <alignment horizontal="left"/>
    </xf>
    <xf numFmtId="0" fontId="207" fillId="0" borderId="29" applyNumberFormat="0" applyFill="0" applyAlignment="0" applyProtection="0"/>
    <xf numFmtId="0" fontId="207" fillId="0" borderId="29" applyNumberFormat="0" applyFill="0" applyAlignment="0" applyProtection="0"/>
    <xf numFmtId="0" fontId="91" fillId="35" borderId="0" applyNumberFormat="0" applyBorder="0" applyAlignment="0" applyProtection="0"/>
    <xf numFmtId="0" fontId="91" fillId="57" borderId="0" applyNumberFormat="0" applyBorder="0" applyAlignment="0" applyProtection="0"/>
    <xf numFmtId="0" fontId="4" fillId="0" borderId="0"/>
    <xf numFmtId="178" fontId="4" fillId="0" borderId="0"/>
    <xf numFmtId="0" fontId="209"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27" fillId="0" borderId="0"/>
    <xf numFmtId="0" fontId="27" fillId="0" borderId="0"/>
    <xf numFmtId="0" fontId="27" fillId="0" borderId="0"/>
    <xf numFmtId="0" fontId="51" fillId="0" borderId="0"/>
    <xf numFmtId="0" fontId="51" fillId="0" borderId="0"/>
    <xf numFmtId="0" fontId="51" fillId="0" borderId="0"/>
    <xf numFmtId="0" fontId="51" fillId="0" borderId="0"/>
    <xf numFmtId="0" fontId="51" fillId="0" borderId="0"/>
    <xf numFmtId="0" fontId="51" fillId="0" borderId="0"/>
    <xf numFmtId="0" fontId="282" fillId="0" borderId="0"/>
    <xf numFmtId="0" fontId="4" fillId="0" borderId="0"/>
    <xf numFmtId="0" fontId="4" fillId="0" borderId="0"/>
    <xf numFmtId="0" fontId="4" fillId="0" borderId="0"/>
    <xf numFmtId="0" fontId="4" fillId="0" borderId="0"/>
    <xf numFmtId="0" fontId="4" fillId="0" borderId="0"/>
    <xf numFmtId="0" fontId="51" fillId="0" borderId="0"/>
    <xf numFmtId="0" fontId="4" fillId="13" borderId="17" applyNumberFormat="0" applyFont="0" applyAlignment="0" applyProtection="0"/>
    <xf numFmtId="0" fontId="4" fillId="0" borderId="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132" fillId="73" borderId="26" applyNumberFormat="0" applyAlignment="0" applyProtection="0"/>
    <xf numFmtId="0" fontId="81" fillId="19" borderId="26" applyNumberFormat="0" applyAlignment="0" applyProtection="0"/>
    <xf numFmtId="9" fontId="21" fillId="0" borderId="0" applyFont="0" applyFill="0" applyBorder="0" applyAlignment="0" applyProtection="0"/>
    <xf numFmtId="4" fontId="101" fillId="60" borderId="41" applyNumberFormat="0" applyProtection="0">
      <alignment vertical="center"/>
    </xf>
    <xf numFmtId="4" fontId="100" fillId="60" borderId="41" applyNumberFormat="0" applyProtection="0">
      <alignment horizontal="left" vertical="center" indent="1"/>
    </xf>
    <xf numFmtId="4" fontId="35" fillId="60" borderId="26" applyNumberFormat="0" applyProtection="0">
      <alignment horizontal="left" vertical="center" indent="1"/>
    </xf>
    <xf numFmtId="4" fontId="100" fillId="61" borderId="0" applyNumberFormat="0" applyProtection="0">
      <alignment horizontal="left" vertical="center" indent="1"/>
    </xf>
    <xf numFmtId="0" fontId="4" fillId="118" borderId="26" applyNumberFormat="0" applyProtection="0">
      <alignment horizontal="left" vertical="center" indent="1"/>
    </xf>
    <xf numFmtId="4" fontId="102" fillId="65" borderId="0" applyNumberFormat="0" applyProtection="0">
      <alignment horizontal="left" vertical="center" indent="1"/>
    </xf>
    <xf numFmtId="0" fontId="27" fillId="118" borderId="26" applyNumberFormat="0" applyProtection="0">
      <alignment horizontal="left" vertical="center" indent="1"/>
    </xf>
    <xf numFmtId="0" fontId="4" fillId="118" borderId="26" applyNumberFormat="0" applyProtection="0">
      <alignment horizontal="left" vertical="center" indent="1"/>
    </xf>
    <xf numFmtId="0" fontId="4" fillId="118" borderId="26" applyNumberFormat="0" applyProtection="0">
      <alignment horizontal="left" vertical="center" indent="1"/>
    </xf>
    <xf numFmtId="4" fontId="5" fillId="90" borderId="26" applyNumberFormat="0" applyProtection="0">
      <alignment horizontal="left" vertical="center" indent="1"/>
    </xf>
    <xf numFmtId="4" fontId="5" fillId="61" borderId="0"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top"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top"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top"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top" indent="1"/>
    </xf>
    <xf numFmtId="0" fontId="51" fillId="0" borderId="0"/>
    <xf numFmtId="4" fontId="35" fillId="51" borderId="41" applyNumberFormat="0" applyProtection="0">
      <alignment vertical="center"/>
    </xf>
    <xf numFmtId="4" fontId="104" fillId="51" borderId="41" applyNumberFormat="0" applyProtection="0">
      <alignment vertical="center"/>
    </xf>
    <xf numFmtId="4" fontId="35" fillId="51" borderId="41" applyNumberFormat="0" applyProtection="0">
      <alignment horizontal="left" vertical="center" indent="1"/>
    </xf>
    <xf numFmtId="0" fontId="35" fillId="51" borderId="41" applyNumberFormat="0" applyProtection="0">
      <alignment horizontal="left" vertical="top" indent="1"/>
    </xf>
    <xf numFmtId="4" fontId="35" fillId="90" borderId="26" applyNumberFormat="0" applyProtection="0">
      <alignment horizontal="right" vertical="center"/>
    </xf>
    <xf numFmtId="0" fontId="27" fillId="118" borderId="26" applyNumberFormat="0" applyProtection="0">
      <alignment horizontal="left" vertical="center" indent="1"/>
    </xf>
    <xf numFmtId="0" fontId="4" fillId="118" borderId="26" applyNumberFormat="0" applyProtection="0">
      <alignment horizontal="left" vertical="center" indent="1"/>
    </xf>
    <xf numFmtId="0" fontId="273" fillId="0" borderId="0"/>
    <xf numFmtId="4" fontId="105" fillId="68" borderId="0" applyNumberFormat="0" applyProtection="0">
      <alignment horizontal="left" vertical="center" indent="1"/>
    </xf>
    <xf numFmtId="0" fontId="5" fillId="0" borderId="0">
      <alignment vertical="top"/>
    </xf>
    <xf numFmtId="178" fontId="113" fillId="0" borderId="0"/>
    <xf numFmtId="0" fontId="21" fillId="0" borderId="0"/>
    <xf numFmtId="0" fontId="124" fillId="0" borderId="0"/>
    <xf numFmtId="0" fontId="134" fillId="0" borderId="0" applyNumberFormat="0" applyFill="0" applyBorder="0" applyAlignment="0" applyProtection="0"/>
    <xf numFmtId="0" fontId="133" fillId="0" borderId="0" applyNumberFormat="0" applyFill="0" applyBorder="0" applyAlignment="0" applyProtection="0"/>
    <xf numFmtId="0" fontId="130" fillId="0" borderId="0" applyNumberFormat="0" applyFill="0" applyBorder="0" applyAlignment="0" applyProtection="0"/>
    <xf numFmtId="0" fontId="82" fillId="0" borderId="27" applyNumberFormat="0" applyFill="0" applyAlignment="0" applyProtection="0"/>
    <xf numFmtId="0" fontId="83" fillId="0" borderId="28" applyNumberFormat="0" applyFill="0" applyAlignment="0" applyProtection="0"/>
    <xf numFmtId="0" fontId="84" fillId="0" borderId="29" applyNumberFormat="0" applyFill="0" applyAlignment="0" applyProtection="0"/>
    <xf numFmtId="0" fontId="84" fillId="0" borderId="0" applyNumberFormat="0" applyFill="0" applyBorder="0" applyAlignment="0" applyProtection="0"/>
    <xf numFmtId="0" fontId="313" fillId="0" borderId="69">
      <protection locked="0"/>
    </xf>
    <xf numFmtId="0" fontId="53" fillId="0" borderId="53" applyNumberFormat="0" applyFill="0" applyAlignment="0" applyProtection="0"/>
    <xf numFmtId="0" fontId="97" fillId="16" borderId="0" applyNumberFormat="0" applyBorder="0" applyAlignment="0" applyProtection="0"/>
    <xf numFmtId="0" fontId="64" fillId="49" borderId="0" applyNumberFormat="0" applyBorder="0" applyAlignment="0" applyProtection="0"/>
    <xf numFmtId="0" fontId="4" fillId="0" borderId="0"/>
    <xf numFmtId="0" fontId="23" fillId="24" borderId="0" applyNumberFormat="0" applyBorder="0" applyAlignment="0" applyProtection="0"/>
    <xf numFmtId="0" fontId="23" fillId="28" borderId="0" applyNumberFormat="0" applyBorder="0" applyAlignment="0" applyProtection="0"/>
    <xf numFmtId="0" fontId="31" fillId="20" borderId="5" applyNumberFormat="0" applyAlignment="0" applyProtection="0"/>
    <xf numFmtId="0" fontId="283" fillId="0" borderId="0"/>
    <xf numFmtId="0" fontId="4" fillId="0" borderId="0"/>
    <xf numFmtId="4" fontId="5" fillId="88" borderId="26" applyNumberFormat="0" applyProtection="0">
      <alignment horizontal="left" vertical="center" indent="1"/>
    </xf>
    <xf numFmtId="0" fontId="4" fillId="88" borderId="26" applyNumberFormat="0" applyProtection="0">
      <alignment horizontal="left" vertical="center" indent="1"/>
    </xf>
    <xf numFmtId="0" fontId="4" fillId="87" borderId="26" applyNumberFormat="0" applyProtection="0">
      <alignment horizontal="left" vertical="center" indent="1"/>
    </xf>
    <xf numFmtId="0" fontId="4" fillId="87"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118" borderId="26" applyNumberFormat="0" applyProtection="0">
      <alignment horizontal="left" vertical="center" indent="1"/>
    </xf>
    <xf numFmtId="0" fontId="4" fillId="118" borderId="26" applyNumberFormat="0" applyProtection="0">
      <alignment horizontal="left" vertical="center" indent="1"/>
    </xf>
    <xf numFmtId="0" fontId="4" fillId="118" borderId="26" applyNumberFormat="0" applyProtection="0">
      <alignment horizontal="center" vertical="center"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1" fontId="157" fillId="0" borderId="0" applyFont="0" applyFill="0" applyBorder="0" applyAlignment="0" applyProtection="0"/>
    <xf numFmtId="171" fontId="157" fillId="0" borderId="0" applyFont="0" applyFill="0" applyBorder="0" applyAlignment="0" applyProtection="0"/>
    <xf numFmtId="171" fontId="157" fillId="0" borderId="0" applyFont="0" applyFill="0" applyBorder="0" applyAlignment="0" applyProtection="0"/>
    <xf numFmtId="171" fontId="157" fillId="0" borderId="0" applyFont="0" applyFill="0" applyBorder="0" applyAlignment="0" applyProtection="0"/>
    <xf numFmtId="171" fontId="157" fillId="0" borderId="0" applyFont="0" applyFill="0" applyBorder="0" applyAlignment="0" applyProtection="0"/>
    <xf numFmtId="171" fontId="157" fillId="0" borderId="0" applyFont="0" applyFill="0" applyBorder="0" applyAlignment="0" applyProtection="0"/>
    <xf numFmtId="171" fontId="157" fillId="0" borderId="0" applyFont="0" applyFill="0" applyBorder="0" applyAlignment="0" applyProtection="0"/>
    <xf numFmtId="171" fontId="157" fillId="0" borderId="0" applyFont="0" applyFill="0" applyBorder="0" applyAlignment="0" applyProtection="0"/>
    <xf numFmtId="171" fontId="157" fillId="0" borderId="0" applyFont="0" applyFill="0" applyBorder="0" applyAlignment="0" applyProtection="0"/>
    <xf numFmtId="171" fontId="157" fillId="0" borderId="0" applyFont="0" applyFill="0" applyBorder="0" applyAlignment="0" applyProtection="0"/>
    <xf numFmtId="171" fontId="157" fillId="0" borderId="0" applyFont="0" applyFill="0" applyBorder="0" applyAlignment="0" applyProtection="0"/>
    <xf numFmtId="0" fontId="4" fillId="0" borderId="0"/>
    <xf numFmtId="0" fontId="209" fillId="0" borderId="0"/>
    <xf numFmtId="0" fontId="124" fillId="0" borderId="0"/>
    <xf numFmtId="0" fontId="51" fillId="0" borderId="0"/>
    <xf numFmtId="0" fontId="51" fillId="0" borderId="0"/>
    <xf numFmtId="0" fontId="51" fillId="0" borderId="0"/>
    <xf numFmtId="0" fontId="51" fillId="0" borderId="0"/>
    <xf numFmtId="0" fontId="282" fillId="0" borderId="0"/>
    <xf numFmtId="0" fontId="4" fillId="0" borderId="0"/>
    <xf numFmtId="0" fontId="4" fillId="0" borderId="0"/>
    <xf numFmtId="0" fontId="4" fillId="0" borderId="0"/>
    <xf numFmtId="0" fontId="3" fillId="0" borderId="0"/>
    <xf numFmtId="0" fontId="3" fillId="0" borderId="0"/>
    <xf numFmtId="0" fontId="21" fillId="0" borderId="0"/>
    <xf numFmtId="0" fontId="187" fillId="0" borderId="0"/>
    <xf numFmtId="0" fontId="230" fillId="0" borderId="0">
      <alignment horizontal="left"/>
    </xf>
    <xf numFmtId="0" fontId="124" fillId="0" borderId="0"/>
    <xf numFmtId="0" fontId="21" fillId="0" borderId="0"/>
    <xf numFmtId="0" fontId="157" fillId="0" borderId="0"/>
    <xf numFmtId="0" fontId="3" fillId="0" borderId="0"/>
    <xf numFmtId="0" fontId="3" fillId="0" borderId="0"/>
    <xf numFmtId="0" fontId="21" fillId="0" borderId="0"/>
    <xf numFmtId="0" fontId="4" fillId="0" borderId="0"/>
    <xf numFmtId="0" fontId="3" fillId="0" borderId="0"/>
    <xf numFmtId="0" fontId="21" fillId="0" borderId="0"/>
    <xf numFmtId="0" fontId="21" fillId="0" borderId="0"/>
    <xf numFmtId="0" fontId="21" fillId="0" borderId="0"/>
    <xf numFmtId="0" fontId="4" fillId="0" borderId="0"/>
    <xf numFmtId="0" fontId="21" fillId="0" borderId="0"/>
    <xf numFmtId="0" fontId="124" fillId="0" borderId="0"/>
    <xf numFmtId="0" fontId="21" fillId="0" borderId="0"/>
    <xf numFmtId="0" fontId="21" fillId="0" borderId="0"/>
    <xf numFmtId="0" fontId="124" fillId="0" borderId="0"/>
    <xf numFmtId="0" fontId="21" fillId="0" borderId="0"/>
    <xf numFmtId="0" fontId="21" fillId="0" borderId="0"/>
    <xf numFmtId="0" fontId="21" fillId="0" borderId="0"/>
    <xf numFmtId="0" fontId="21" fillId="0" borderId="0"/>
    <xf numFmtId="0" fontId="3" fillId="0" borderId="0"/>
    <xf numFmtId="0" fontId="21" fillId="0" borderId="0"/>
    <xf numFmtId="0" fontId="4" fillId="0" borderId="0"/>
    <xf numFmtId="0" fontId="3" fillId="0" borderId="0"/>
    <xf numFmtId="0" fontId="3" fillId="0" borderId="0"/>
    <xf numFmtId="0" fontId="3" fillId="0" borderId="0"/>
    <xf numFmtId="0" fontId="157" fillId="0" borderId="0"/>
    <xf numFmtId="178" fontId="4" fillId="0" borderId="0"/>
    <xf numFmtId="0" fontId="124" fillId="0" borderId="0"/>
    <xf numFmtId="0" fontId="4" fillId="0" borderId="0"/>
    <xf numFmtId="0" fontId="4" fillId="0" borderId="0"/>
    <xf numFmtId="0" fontId="4" fillId="0" borderId="0"/>
    <xf numFmtId="0" fontId="4" fillId="0" borderId="0"/>
    <xf numFmtId="0" fontId="230" fillId="0" borderId="0">
      <alignment horizontal="left"/>
    </xf>
    <xf numFmtId="0" fontId="187" fillId="0" borderId="0"/>
    <xf numFmtId="0" fontId="21" fillId="0" borderId="0"/>
    <xf numFmtId="0" fontId="4" fillId="0" borderId="0"/>
    <xf numFmtId="0" fontId="4" fillId="0" borderId="0"/>
    <xf numFmtId="0" fontId="124" fillId="0" borderId="0"/>
    <xf numFmtId="0" fontId="157" fillId="0" borderId="0"/>
    <xf numFmtId="0" fontId="4" fillId="0" borderId="0"/>
    <xf numFmtId="0" fontId="282" fillId="0" borderId="0"/>
    <xf numFmtId="0" fontId="51" fillId="0" borderId="0"/>
    <xf numFmtId="0" fontId="96" fillId="3" borderId="33" applyProtection="0">
      <alignment horizontal="centerContinuous"/>
      <protection locked="0"/>
    </xf>
    <xf numFmtId="0" fontId="51" fillId="0" borderId="0"/>
    <xf numFmtId="0" fontId="124" fillId="0" borderId="0"/>
    <xf numFmtId="0" fontId="4" fillId="0" borderId="0"/>
    <xf numFmtId="0" fontId="124" fillId="0" borderId="0"/>
    <xf numFmtId="0" fontId="51" fillId="0" borderId="0"/>
    <xf numFmtId="0" fontId="51" fillId="0" borderId="0"/>
    <xf numFmtId="0" fontId="45" fillId="3" borderId="38" applyProtection="0">
      <alignment horizontal="center" wrapText="1"/>
      <protection locked="0"/>
    </xf>
    <xf numFmtId="0" fontId="51" fillId="0" borderId="0"/>
    <xf numFmtId="0" fontId="282" fillId="0" borderId="0"/>
    <xf numFmtId="0" fontId="4" fillId="0" borderId="0"/>
    <xf numFmtId="0" fontId="4" fillId="0" borderId="0"/>
    <xf numFmtId="0" fontId="4" fillId="0" borderId="0"/>
    <xf numFmtId="0" fontId="21" fillId="0" borderId="0"/>
    <xf numFmtId="0" fontId="187" fillId="0" borderId="0"/>
    <xf numFmtId="0" fontId="230" fillId="0" borderId="0">
      <alignment horizontal="left"/>
    </xf>
    <xf numFmtId="186" fontId="46" fillId="27" borderId="10" applyNumberFormat="0" applyAlignment="0" applyProtection="0"/>
    <xf numFmtId="171" fontId="21" fillId="0" borderId="0" applyFont="0" applyFill="0" applyBorder="0" applyAlignment="0" applyProtection="0"/>
    <xf numFmtId="186" fontId="168" fillId="0" borderId="23" applyNumberFormat="0" applyFill="0" applyAlignment="0" applyProtection="0"/>
    <xf numFmtId="186" fontId="4" fillId="0" borderId="0"/>
    <xf numFmtId="9" fontId="21" fillId="0" borderId="0" applyFont="0" applyFill="0" applyBorder="0" applyAlignment="0" applyProtection="0"/>
    <xf numFmtId="0" fontId="49" fillId="2" borderId="0"/>
    <xf numFmtId="0" fontId="25" fillId="80" borderId="0" applyNumberFormat="0" applyBorder="0" applyAlignment="0" applyProtection="0"/>
    <xf numFmtId="0" fontId="25" fillId="82" borderId="0" applyNumberFormat="0" applyBorder="0" applyAlignment="0" applyProtection="0"/>
    <xf numFmtId="0" fontId="25" fillId="103" borderId="0" applyNumberFormat="0" applyBorder="0" applyAlignment="0" applyProtection="0"/>
    <xf numFmtId="0" fontId="25" fillId="104" borderId="0" applyNumberFormat="0" applyBorder="0" applyAlignment="0" applyProtection="0"/>
    <xf numFmtId="0" fontId="25" fillId="105" borderId="0" applyNumberFormat="0" applyBorder="0" applyAlignment="0" applyProtection="0"/>
    <xf numFmtId="0" fontId="25" fillId="106" borderId="0" applyNumberFormat="0" applyBorder="0" applyAlignment="0" applyProtection="0"/>
    <xf numFmtId="199" fontId="4" fillId="0" borderId="0" applyFont="0" applyFill="0" applyBorder="0" applyAlignment="0" applyProtection="0"/>
    <xf numFmtId="0" fontId="167" fillId="35" borderId="66" applyNumberFormat="0" applyAlignment="0" applyProtection="0"/>
    <xf numFmtId="0" fontId="3" fillId="0" borderId="0"/>
    <xf numFmtId="0" fontId="49" fillId="2" borderId="0"/>
    <xf numFmtId="0" fontId="49" fillId="2" borderId="0"/>
    <xf numFmtId="0" fontId="49" fillId="2" borderId="0"/>
    <xf numFmtId="0" fontId="49" fillId="2" borderId="0"/>
    <xf numFmtId="9" fontId="4" fillId="0" borderId="0" applyFont="0" applyFill="0" applyBorder="0" applyAlignment="0" applyProtection="0"/>
    <xf numFmtId="171" fontId="3" fillId="0" borderId="0" applyFont="0" applyFill="0" applyBorder="0" applyAlignment="0" applyProtection="0"/>
    <xf numFmtId="0" fontId="49" fillId="2" borderId="0"/>
    <xf numFmtId="9" fontId="4" fillId="0" borderId="0" applyFont="0" applyFill="0" applyBorder="0" applyAlignment="0" applyProtection="0"/>
    <xf numFmtId="0" fontId="4" fillId="0" borderId="0"/>
    <xf numFmtId="0" fontId="4" fillId="0" borderId="0"/>
    <xf numFmtId="0" fontId="259" fillId="113" borderId="66" applyNumberFormat="0" applyAlignment="0" applyProtection="0"/>
    <xf numFmtId="0" fontId="46" fillId="104" borderId="10" applyNumberFormat="0" applyAlignment="0" applyProtection="0"/>
    <xf numFmtId="289" fontId="4" fillId="0" borderId="0" applyFont="0" applyFill="0" applyBorder="0" applyAlignment="0" applyProtection="0"/>
    <xf numFmtId="0" fontId="24" fillId="110" borderId="0" applyNumberFormat="0" applyBorder="0" applyAlignment="0" applyProtection="0"/>
    <xf numFmtId="0" fontId="166" fillId="0" borderId="76" applyNumberFormat="0" applyFill="0" applyAlignment="0" applyProtection="0"/>
    <xf numFmtId="0" fontId="64" fillId="0" borderId="77" applyNumberFormat="0" applyFill="0" applyAlignment="0" applyProtection="0"/>
    <xf numFmtId="0" fontId="64" fillId="35" borderId="0" applyNumberFormat="0" applyBorder="0" applyAlignment="0" applyProtection="0"/>
    <xf numFmtId="0" fontId="10" fillId="0" borderId="0"/>
    <xf numFmtId="0" fontId="24" fillId="0" borderId="0"/>
    <xf numFmtId="0" fontId="24" fillId="0" borderId="0"/>
    <xf numFmtId="0" fontId="4" fillId="0" borderId="0"/>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45" fillId="3" borderId="38" applyProtection="0">
      <alignment horizontal="center" wrapText="1"/>
      <protection locked="0"/>
    </xf>
    <xf numFmtId="0" fontId="96" fillId="3" borderId="33" applyProtection="0">
      <alignment horizontal="centerContinuous"/>
      <protection locked="0"/>
    </xf>
    <xf numFmtId="0" fontId="132" fillId="113" borderId="26" applyNumberFormat="0" applyAlignment="0" applyProtection="0"/>
    <xf numFmtId="0" fontId="49" fillId="14" borderId="78" applyNumberFormat="0">
      <protection locked="0"/>
    </xf>
    <xf numFmtId="0" fontId="4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 fillId="0" borderId="0" applyFont="0" applyFill="0" applyBorder="0" applyAlignment="0" applyProtection="0"/>
    <xf numFmtId="182" fontId="4" fillId="0" borderId="0" applyFont="0" applyFill="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5" fillId="23"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5" fillId="27"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5" fillId="31" borderId="0" applyNumberFormat="0" applyBorder="0" applyAlignment="0" applyProtection="0"/>
    <xf numFmtId="0" fontId="25" fillId="27" borderId="0" applyNumberFormat="0" applyBorder="0" applyAlignment="0" applyProtection="0"/>
    <xf numFmtId="0" fontId="25" fillId="103" borderId="0" applyNumberFormat="0" applyBorder="0" applyAlignment="0" applyProtection="0"/>
    <xf numFmtId="0" fontId="25" fillId="103" borderId="0" applyNumberFormat="0" applyBorder="0" applyAlignment="0" applyProtection="0"/>
    <xf numFmtId="0" fontId="25" fillId="103" borderId="0" applyNumberFormat="0" applyBorder="0" applyAlignment="0" applyProtection="0"/>
    <xf numFmtId="0" fontId="25" fillId="103" borderId="0" applyNumberFormat="0" applyBorder="0" applyAlignment="0" applyProtection="0"/>
    <xf numFmtId="0" fontId="25" fillId="103"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5" fillId="31" borderId="0" applyNumberFormat="0" applyBorder="0" applyAlignment="0" applyProtection="0"/>
    <xf numFmtId="0" fontId="25" fillId="83" borderId="0" applyNumberFormat="0" applyBorder="0" applyAlignment="0" applyProtection="0"/>
    <xf numFmtId="0" fontId="25" fillId="104" borderId="0" applyNumberFormat="0" applyBorder="0" applyAlignment="0" applyProtection="0"/>
    <xf numFmtId="0" fontId="25" fillId="104" borderId="0" applyNumberFormat="0" applyBorder="0" applyAlignment="0" applyProtection="0"/>
    <xf numFmtId="0" fontId="25" fillId="104" borderId="0" applyNumberFormat="0" applyBorder="0" applyAlignment="0" applyProtection="0"/>
    <xf numFmtId="0" fontId="25" fillId="104" borderId="0" applyNumberFormat="0" applyBorder="0" applyAlignment="0" applyProtection="0"/>
    <xf numFmtId="0" fontId="25" fillId="104" borderId="0" applyNumberFormat="0" applyBorder="0" applyAlignment="0" applyProtection="0"/>
    <xf numFmtId="0" fontId="24" fillId="21" borderId="0" applyNumberFormat="0" applyBorder="0" applyAlignment="0" applyProtection="0"/>
    <xf numFmtId="0" fontId="25" fillId="22" borderId="0" applyNumberFormat="0" applyBorder="0" applyAlignment="0" applyProtection="0"/>
    <xf numFmtId="0" fontId="25" fillId="84" borderId="0" applyNumberFormat="0" applyBorder="0" applyAlignment="0" applyProtection="0"/>
    <xf numFmtId="0" fontId="25" fillId="105" borderId="0" applyNumberFormat="0" applyBorder="0" applyAlignment="0" applyProtection="0"/>
    <xf numFmtId="0" fontId="25" fillId="105" borderId="0" applyNumberFormat="0" applyBorder="0" applyAlignment="0" applyProtection="0"/>
    <xf numFmtId="0" fontId="25" fillId="105" borderId="0" applyNumberFormat="0" applyBorder="0" applyAlignment="0" applyProtection="0"/>
    <xf numFmtId="0" fontId="25" fillId="105" borderId="0" applyNumberFormat="0" applyBorder="0" applyAlignment="0" applyProtection="0"/>
    <xf numFmtId="0" fontId="25" fillId="105" borderId="0" applyNumberFormat="0" applyBorder="0" applyAlignment="0" applyProtection="0"/>
    <xf numFmtId="0" fontId="24" fillId="26" borderId="0" applyNumberFormat="0" applyBorder="0" applyAlignment="0" applyProtection="0"/>
    <xf numFmtId="0" fontId="25" fillId="35" borderId="0" applyNumberFormat="0" applyBorder="0" applyAlignment="0" applyProtection="0"/>
    <xf numFmtId="0" fontId="25" fillId="85" borderId="0" applyNumberFormat="0" applyBorder="0" applyAlignment="0" applyProtection="0"/>
    <xf numFmtId="0" fontId="25" fillId="106" borderId="0" applyNumberFormat="0" applyBorder="0" applyAlignment="0" applyProtection="0"/>
    <xf numFmtId="0" fontId="25" fillId="106" borderId="0" applyNumberFormat="0" applyBorder="0" applyAlignment="0" applyProtection="0"/>
    <xf numFmtId="0" fontId="25" fillId="106" borderId="0" applyNumberFormat="0" applyBorder="0" applyAlignment="0" applyProtection="0"/>
    <xf numFmtId="0" fontId="25" fillId="106" borderId="0" applyNumberFormat="0" applyBorder="0" applyAlignment="0" applyProtection="0"/>
    <xf numFmtId="0" fontId="25" fillId="106" borderId="0" applyNumberFormat="0" applyBorder="0" applyAlignment="0" applyProtection="0"/>
    <xf numFmtId="0" fontId="162" fillId="26" borderId="0" applyNumberFormat="0" applyBorder="0" applyAlignment="0" applyProtection="0"/>
    <xf numFmtId="0" fontId="167" fillId="35" borderId="66" applyNumberFormat="0" applyAlignment="0" applyProtection="0"/>
    <xf numFmtId="0" fontId="4" fillId="13" borderId="17" applyNumberFormat="0" applyFont="0" applyAlignment="0" applyProtection="0"/>
    <xf numFmtId="0" fontId="4" fillId="13" borderId="17" applyNumberFormat="0" applyFont="0" applyAlignment="0" applyProtection="0"/>
    <xf numFmtId="177" fontId="4" fillId="0" borderId="0" applyFont="0" applyFill="0" applyBorder="0" applyAlignment="0" applyProtection="0"/>
    <xf numFmtId="0" fontId="163" fillId="73" borderId="5" applyNumberFormat="0" applyAlignment="0" applyProtection="0"/>
    <xf numFmtId="0" fontId="46" fillId="27" borderId="10" applyNumberFormat="0" applyAlignment="0" applyProtection="0"/>
    <xf numFmtId="0" fontId="164" fillId="0" borderId="56" applyNumberFormat="0" applyFill="0" applyAlignment="0" applyProtection="0"/>
    <xf numFmtId="0" fontId="165" fillId="0" borderId="71" applyNumberFormat="0" applyFill="0" applyAlignment="0" applyProtection="0"/>
    <xf numFmtId="0" fontId="166" fillId="0" borderId="76" applyNumberFormat="0" applyFill="0" applyAlignment="0" applyProtection="0"/>
    <xf numFmtId="0" fontId="166" fillId="0" borderId="0" applyNumberFormat="0" applyFill="0" applyBorder="0" applyAlignment="0" applyProtection="0"/>
    <xf numFmtId="199" fontId="4" fillId="0" borderId="0" applyFont="0" applyFill="0" applyBorder="0" applyAlignment="0" applyProtection="0"/>
    <xf numFmtId="228" fontId="209" fillId="0" borderId="0">
      <protection locked="0"/>
    </xf>
    <xf numFmtId="196"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04" borderId="10" applyNumberFormat="0" applyAlignment="0" applyProtection="0"/>
    <xf numFmtId="0" fontId="53" fillId="43" borderId="0" applyNumberFormat="0" applyBorder="0" applyAlignment="0" applyProtection="0"/>
    <xf numFmtId="0" fontId="53" fillId="44" borderId="0" applyNumberFormat="0" applyBorder="0" applyAlignment="0" applyProtection="0"/>
    <xf numFmtId="37" fontId="49" fillId="0" borderId="4">
      <alignment horizontal="right" vertical="top" wrapText="1"/>
      <protection locked="0"/>
    </xf>
    <xf numFmtId="37" fontId="49" fillId="0" borderId="4">
      <alignment horizontal="right" vertical="top" wrapText="1"/>
      <protection locked="0"/>
    </xf>
    <xf numFmtId="37" fontId="49" fillId="0" borderId="4">
      <alignment horizontal="right" vertical="top" wrapText="1"/>
      <protection locked="0"/>
    </xf>
    <xf numFmtId="19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71" fontId="3" fillId="0" borderId="0" applyFont="0" applyFill="0" applyBorder="0" applyAlignment="0" applyProtection="0"/>
    <xf numFmtId="171" fontId="124" fillId="0" borderId="0" applyFont="0" applyFill="0" applyBorder="0" applyAlignment="0" applyProtection="0"/>
    <xf numFmtId="199" fontId="4" fillId="0" borderId="0" applyFont="0" applyFill="0" applyBorder="0" applyAlignment="0" applyProtection="0"/>
    <xf numFmtId="289" fontId="4" fillId="0" borderId="0" applyFont="0" applyFill="0" applyBorder="0" applyAlignment="0" applyProtection="0"/>
    <xf numFmtId="171" fontId="3" fillId="0" borderId="0" applyFont="0" applyFill="0" applyBorder="0" applyAlignment="0" applyProtection="0"/>
    <xf numFmtId="171" fontId="12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289" fontId="4" fillId="0" borderId="0" applyFont="0" applyFill="0" applyBorder="0" applyAlignment="0" applyProtection="0"/>
    <xf numFmtId="171" fontId="21"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71" fontId="21"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27" fillId="0" borderId="0" applyFont="0" applyFill="0" applyBorder="0" applyAlignment="0" applyProtection="0"/>
    <xf numFmtId="199" fontId="4" fillId="0" borderId="0" applyFont="0" applyFill="0" applyBorder="0" applyAlignment="0" applyProtection="0"/>
    <xf numFmtId="171" fontId="21" fillId="0" borderId="0" applyFont="0" applyFill="0" applyBorder="0" applyAlignment="0" applyProtection="0"/>
    <xf numFmtId="171" fontId="66" fillId="0" borderId="0" applyFont="0" applyFill="0" applyBorder="0" applyAlignment="0" applyProtection="0"/>
    <xf numFmtId="199" fontId="4"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0" fontId="265" fillId="0" borderId="0" applyNumberFormat="0" applyFill="0" applyBorder="0" applyAlignment="0" applyProtection="0"/>
    <xf numFmtId="233" fontId="209" fillId="0" borderId="0">
      <protection locked="0"/>
    </xf>
    <xf numFmtId="0" fontId="64" fillId="86" borderId="0" applyNumberFormat="0" applyBorder="0" applyAlignment="0" applyProtection="0"/>
    <xf numFmtId="14" fontId="174" fillId="50" borderId="60">
      <alignment horizontal="center" vertical="center" wrapText="1"/>
    </xf>
    <xf numFmtId="0" fontId="27" fillId="0" borderId="0"/>
    <xf numFmtId="0" fontId="27" fillId="0" borderId="0"/>
    <xf numFmtId="0" fontId="165" fillId="0" borderId="28" applyNumberFormat="0" applyFill="0" applyAlignment="0" applyProtection="0"/>
    <xf numFmtId="0" fontId="166" fillId="0" borderId="57" applyNumberFormat="0" applyFill="0" applyAlignment="0" applyProtection="0"/>
    <xf numFmtId="0" fontId="334" fillId="0" borderId="0" applyNumberFormat="0" applyFill="0" applyBorder="0" applyAlignment="0" applyProtection="0"/>
    <xf numFmtId="0" fontId="64" fillId="0" borderId="77" applyNumberFormat="0" applyFill="0" applyAlignment="0" applyProtection="0"/>
    <xf numFmtId="0" fontId="167" fillId="35" borderId="66" applyNumberFormat="0" applyAlignment="0" applyProtection="0"/>
    <xf numFmtId="0" fontId="167" fillId="35" borderId="66" applyNumberFormat="0" applyAlignment="0" applyProtection="0"/>
    <xf numFmtId="0" fontId="167" fillId="35" borderId="66" applyNumberFormat="0" applyAlignment="0" applyProtection="0"/>
    <xf numFmtId="0" fontId="167" fillId="35" borderId="66" applyNumberFormat="0" applyAlignment="0" applyProtection="0"/>
    <xf numFmtId="0" fontId="167" fillId="35" borderId="66" applyNumberFormat="0" applyAlignment="0" applyProtection="0"/>
    <xf numFmtId="0" fontId="167" fillId="35" borderId="66" applyNumberFormat="0" applyAlignment="0" applyProtection="0"/>
    <xf numFmtId="0" fontId="167" fillId="35" borderId="66" applyNumberFormat="0" applyAlignment="0" applyProtection="0"/>
    <xf numFmtId="0" fontId="167" fillId="35" borderId="66" applyNumberFormat="0" applyAlignment="0" applyProtection="0"/>
    <xf numFmtId="0" fontId="167" fillId="35" borderId="66" applyNumberFormat="0" applyAlignment="0" applyProtection="0"/>
    <xf numFmtId="0" fontId="167" fillId="35" borderId="66" applyNumberFormat="0" applyAlignment="0" applyProtection="0"/>
    <xf numFmtId="0" fontId="167" fillId="35" borderId="66" applyNumberFormat="0" applyAlignment="0" applyProtection="0"/>
    <xf numFmtId="0" fontId="167" fillId="35" borderId="66" applyNumberFormat="0" applyAlignment="0" applyProtection="0"/>
    <xf numFmtId="0" fontId="167" fillId="35" borderId="66" applyNumberFormat="0" applyAlignment="0" applyProtection="0"/>
    <xf numFmtId="0" fontId="167" fillId="35" borderId="66" applyNumberFormat="0" applyAlignment="0" applyProtection="0"/>
    <xf numFmtId="0" fontId="4" fillId="13" borderId="17" applyNumberFormat="0" applyFont="0" applyAlignment="0" applyProtection="0"/>
    <xf numFmtId="0" fontId="66" fillId="34" borderId="66" applyNumberFormat="0" applyFont="0" applyAlignment="0" applyProtection="0"/>
    <xf numFmtId="0" fontId="25" fillId="80" borderId="0" applyNumberFormat="0" applyBorder="0" applyAlignment="0" applyProtection="0"/>
    <xf numFmtId="0" fontId="25" fillId="82" borderId="0" applyNumberFormat="0" applyBorder="0" applyAlignment="0" applyProtection="0"/>
    <xf numFmtId="0" fontId="25" fillId="103" borderId="0" applyNumberFormat="0" applyBorder="0" applyAlignment="0" applyProtection="0"/>
    <xf numFmtId="0" fontId="25" fillId="104" borderId="0" applyNumberFormat="0" applyBorder="0" applyAlignment="0" applyProtection="0"/>
    <xf numFmtId="0" fontId="25" fillId="105" borderId="0" applyNumberFormat="0" applyBorder="0" applyAlignment="0" applyProtection="0"/>
    <xf numFmtId="0" fontId="25" fillId="106" borderId="0" applyNumberFormat="0" applyBorder="0" applyAlignment="0" applyProtection="0"/>
    <xf numFmtId="0" fontId="24" fillId="110" borderId="0" applyNumberFormat="0" applyBorder="0" applyAlignment="0" applyProtection="0"/>
    <xf numFmtId="0" fontId="132" fillId="113" borderId="26" applyNumberFormat="0" applyAlignment="0" applyProtection="0"/>
    <xf numFmtId="0" fontId="168" fillId="0" borderId="23" applyNumberFormat="0" applyFill="0" applyAlignment="0" applyProtection="0"/>
    <xf numFmtId="235" fontId="4" fillId="0" borderId="0" applyFont="0" applyBorder="0" applyProtection="0"/>
    <xf numFmtId="235" fontId="4" fillId="0" borderId="0" applyFont="0" applyBorder="0" applyProtection="0"/>
    <xf numFmtId="222" fontId="4" fillId="0" borderId="0" applyFont="0" applyBorder="0" applyProtection="0"/>
    <xf numFmtId="222" fontId="4" fillId="0" borderId="0" applyFont="0" applyBorder="0" applyProtection="0"/>
    <xf numFmtId="220" fontId="4" fillId="0" borderId="0" applyNumberFormat="0" applyBorder="0" applyAlignment="0" applyProtection="0"/>
    <xf numFmtId="220" fontId="4" fillId="0" borderId="0" applyNumberFormat="0" applyBorder="0" applyAlignment="0" applyProtection="0"/>
    <xf numFmtId="0" fontId="4" fillId="0" borderId="0"/>
    <xf numFmtId="0" fontId="91" fillId="35" borderId="0" applyNumberFormat="0" applyBorder="0" applyAlignment="0" applyProtection="0"/>
    <xf numFmtId="0" fontId="49" fillId="2" borderId="0"/>
    <xf numFmtId="0" fontId="49" fillId="2" borderId="0"/>
    <xf numFmtId="0" fontId="3" fillId="0" borderId="0"/>
    <xf numFmtId="0" fontId="66" fillId="161" borderId="0"/>
    <xf numFmtId="0" fontId="49" fillId="2" borderId="0"/>
    <xf numFmtId="0" fontId="49" fillId="2" borderId="0"/>
    <xf numFmtId="0" fontId="157" fillId="0" borderId="0"/>
    <xf numFmtId="0" fontId="49" fillId="161" borderId="0"/>
    <xf numFmtId="0" fontId="66" fillId="161" borderId="0"/>
    <xf numFmtId="0" fontId="49" fillId="2" borderId="0"/>
    <xf numFmtId="0" fontId="49" fillId="161" borderId="0"/>
    <xf numFmtId="0" fontId="66" fillId="161" borderId="0"/>
    <xf numFmtId="0" fontId="157" fillId="0" borderId="0"/>
    <xf numFmtId="0" fontId="49" fillId="161" borderId="0"/>
    <xf numFmtId="0" fontId="49" fillId="161" borderId="0"/>
    <xf numFmtId="0" fontId="66" fillId="161" borderId="0"/>
    <xf numFmtId="0" fontId="27" fillId="0" borderId="0"/>
    <xf numFmtId="0" fontId="357" fillId="0" borderId="0"/>
    <xf numFmtId="0" fontId="49" fillId="161" borderId="0"/>
    <xf numFmtId="0" fontId="66" fillId="161" borderId="0"/>
    <xf numFmtId="0" fontId="157" fillId="0" borderId="0"/>
    <xf numFmtId="0" fontId="66" fillId="161" borderId="0"/>
    <xf numFmtId="0" fontId="49" fillId="2" borderId="0"/>
    <xf numFmtId="0" fontId="66" fillId="161" borderId="0"/>
    <xf numFmtId="0" fontId="49" fillId="2" borderId="0"/>
    <xf numFmtId="0" fontId="66" fillId="161" borderId="0"/>
    <xf numFmtId="0" fontId="49" fillId="2" borderId="0"/>
    <xf numFmtId="0" fontId="66" fillId="161" borderId="0"/>
    <xf numFmtId="0" fontId="66" fillId="161" borderId="0"/>
    <xf numFmtId="0" fontId="3" fillId="0" borderId="0"/>
    <xf numFmtId="0" fontId="154" fillId="0" borderId="0"/>
    <xf numFmtId="0" fontId="4" fillId="0" borderId="0"/>
    <xf numFmtId="0" fontId="154" fillId="0" borderId="0"/>
    <xf numFmtId="0" fontId="4" fillId="0" borderId="0"/>
    <xf numFmtId="0" fontId="3" fillId="0" borderId="0"/>
    <xf numFmtId="0" fontId="124" fillId="0" borderId="0"/>
    <xf numFmtId="0" fontId="3" fillId="0" borderId="0"/>
    <xf numFmtId="0" fontId="124" fillId="0" borderId="0"/>
    <xf numFmtId="0" fontId="157" fillId="0" borderId="0"/>
    <xf numFmtId="0" fontId="124" fillId="0" borderId="0"/>
    <xf numFmtId="0" fontId="3" fillId="0" borderId="0"/>
    <xf numFmtId="0" fontId="124" fillId="0" borderId="0"/>
    <xf numFmtId="0" fontId="124" fillId="0" borderId="0"/>
    <xf numFmtId="0" fontId="124" fillId="0" borderId="0"/>
    <xf numFmtId="0" fontId="124" fillId="0" borderId="0"/>
    <xf numFmtId="0" fontId="4" fillId="0" borderId="0"/>
    <xf numFmtId="0" fontId="49" fillId="2" borderId="0"/>
    <xf numFmtId="0" fontId="49" fillId="2" borderId="0"/>
    <xf numFmtId="0" fontId="3" fillId="0" borderId="0"/>
    <xf numFmtId="0" fontId="51" fillId="0" borderId="0"/>
    <xf numFmtId="0" fontId="49" fillId="2" borderId="0"/>
    <xf numFmtId="0" fontId="49" fillId="2" borderId="0"/>
    <xf numFmtId="0" fontId="124" fillId="0" borderId="0"/>
    <xf numFmtId="0" fontId="49" fillId="2" borderId="0"/>
    <xf numFmtId="0" fontId="49" fillId="2" borderId="0"/>
    <xf numFmtId="0" fontId="49" fillId="2" borderId="0"/>
    <xf numFmtId="0" fontId="49" fillId="2" borderId="0"/>
    <xf numFmtId="0" fontId="49" fillId="2" borderId="0"/>
    <xf numFmtId="0" fontId="27" fillId="0" borderId="0"/>
    <xf numFmtId="0" fontId="49" fillId="2" borderId="0"/>
    <xf numFmtId="0" fontId="3" fillId="0" borderId="0"/>
    <xf numFmtId="0" fontId="49" fillId="2" borderId="0"/>
    <xf numFmtId="0" fontId="154" fillId="0" borderId="0"/>
    <xf numFmtId="0" fontId="4" fillId="0" borderId="0"/>
    <xf numFmtId="0" fontId="154" fillId="0" borderId="0"/>
    <xf numFmtId="0" fontId="49" fillId="2" borderId="0"/>
    <xf numFmtId="0" fontId="154" fillId="0" borderId="0"/>
    <xf numFmtId="0" fontId="4" fillId="0" borderId="0"/>
    <xf numFmtId="0" fontId="154" fillId="0" borderId="0"/>
    <xf numFmtId="0" fontId="4" fillId="0" borderId="0"/>
    <xf numFmtId="0" fontId="66" fillId="161" borderId="0"/>
    <xf numFmtId="0" fontId="49" fillId="2" borderId="0"/>
    <xf numFmtId="0" fontId="66" fillId="161" borderId="0"/>
    <xf numFmtId="0" fontId="66" fillId="161" borderId="0"/>
    <xf numFmtId="0" fontId="66" fillId="161" borderId="0"/>
    <xf numFmtId="0" fontId="49" fillId="2" borderId="0"/>
    <xf numFmtId="0" fontId="66" fillId="161" borderId="0"/>
    <xf numFmtId="0" fontId="157" fillId="0" borderId="0"/>
    <xf numFmtId="0" fontId="66" fillId="161" borderId="0"/>
    <xf numFmtId="0" fontId="157" fillId="0" borderId="0"/>
    <xf numFmtId="0" fontId="66" fillId="161" borderId="0"/>
    <xf numFmtId="0" fontId="157" fillId="0" borderId="0"/>
    <xf numFmtId="0" fontId="66" fillId="161" borderId="0"/>
    <xf numFmtId="0" fontId="157" fillId="0" borderId="0"/>
    <xf numFmtId="0" fontId="66" fillId="161" borderId="0"/>
    <xf numFmtId="0" fontId="3" fillId="0" borderId="0"/>
    <xf numFmtId="0" fontId="157" fillId="0" borderId="0"/>
    <xf numFmtId="0" fontId="3" fillId="0" borderId="0"/>
    <xf numFmtId="0" fontId="3" fillId="0" borderId="0"/>
    <xf numFmtId="0" fontId="3" fillId="0" borderId="0"/>
    <xf numFmtId="0" fontId="187" fillId="0" borderId="0"/>
    <xf numFmtId="0" fontId="2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0" fontId="3" fillId="0" borderId="0"/>
    <xf numFmtId="0" fontId="49" fillId="2" borderId="0"/>
    <xf numFmtId="0" fontId="49" fillId="2" borderId="0"/>
    <xf numFmtId="0" fontId="4" fillId="0" borderId="0"/>
    <xf numFmtId="0" fontId="5" fillId="0" borderId="0"/>
    <xf numFmtId="0" fontId="49" fillId="2" borderId="0"/>
    <xf numFmtId="0" fontId="49" fillId="2"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0" fontId="49" fillId="2" borderId="0"/>
    <xf numFmtId="0" fontId="49" fillId="2" borderId="0"/>
    <xf numFmtId="0" fontId="51" fillId="0" borderId="0"/>
    <xf numFmtId="0" fontId="10"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0" fontId="3" fillId="0" borderId="0"/>
    <xf numFmtId="0" fontId="3" fillId="0" borderId="0"/>
    <xf numFmtId="0" fontId="3" fillId="0" borderId="0"/>
    <xf numFmtId="0" fontId="49" fillId="2" borderId="0"/>
    <xf numFmtId="0" fontId="49" fillId="2" borderId="0"/>
    <xf numFmtId="0" fontId="5" fillId="0" borderId="0"/>
    <xf numFmtId="0" fontId="49" fillId="2" borderId="0"/>
    <xf numFmtId="0" fontId="49" fillId="2" borderId="0"/>
    <xf numFmtId="0" fontId="187" fillId="0" borderId="0"/>
    <xf numFmtId="0" fontId="4" fillId="0" borderId="0"/>
    <xf numFmtId="0" fontId="187" fillId="0" borderId="0"/>
    <xf numFmtId="0" fontId="3" fillId="0" borderId="0"/>
    <xf numFmtId="0" fontId="187" fillId="0" borderId="0"/>
    <xf numFmtId="0" fontId="187" fillId="0" borderId="0"/>
    <xf numFmtId="0" fontId="49" fillId="2" borderId="0"/>
    <xf numFmtId="0" fontId="49" fillId="2" borderId="0"/>
    <xf numFmtId="0" fontId="3" fillId="0" borderId="0"/>
    <xf numFmtId="0" fontId="66" fillId="161" borderId="0"/>
    <xf numFmtId="0" fontId="3" fillId="0" borderId="0"/>
    <xf numFmtId="0" fontId="66" fillId="161" borderId="0"/>
    <xf numFmtId="0" fontId="3" fillId="0" borderId="0"/>
    <xf numFmtId="0" fontId="66" fillId="2" borderId="0"/>
    <xf numFmtId="0" fontId="3" fillId="0" borderId="0"/>
    <xf numFmtId="0" fontId="3" fillId="0" borderId="0"/>
    <xf numFmtId="0" fontId="66" fillId="2" borderId="0"/>
    <xf numFmtId="0" fontId="3" fillId="0" borderId="0"/>
    <xf numFmtId="0" fontId="3" fillId="0" borderId="0"/>
    <xf numFmtId="0" fontId="157" fillId="0" borderId="0"/>
    <xf numFmtId="0" fontId="24" fillId="0" borderId="0"/>
    <xf numFmtId="0" fontId="157" fillId="0" borderId="0"/>
    <xf numFmtId="0" fontId="3" fillId="0" borderId="0"/>
    <xf numFmtId="0" fontId="3" fillId="0" borderId="0"/>
    <xf numFmtId="0" fontId="157" fillId="0" borderId="0"/>
    <xf numFmtId="0" fontId="24" fillId="0" borderId="0"/>
    <xf numFmtId="0" fontId="157" fillId="0" borderId="0"/>
    <xf numFmtId="0" fontId="49" fillId="2" borderId="0"/>
    <xf numFmtId="0" fontId="49" fillId="2" borderId="0"/>
    <xf numFmtId="0" fontId="49" fillId="2" borderId="0"/>
    <xf numFmtId="0" fontId="4" fillId="0" borderId="0"/>
    <xf numFmtId="0" fontId="49" fillId="2" borderId="0"/>
    <xf numFmtId="0" fontId="49" fillId="2" borderId="0"/>
    <xf numFmtId="0" fontId="3" fillId="0" borderId="0"/>
    <xf numFmtId="0" fontId="4" fillId="0" borderId="0"/>
    <xf numFmtId="0" fontId="3" fillId="0" borderId="0"/>
    <xf numFmtId="0" fontId="5" fillId="0" borderId="0"/>
    <xf numFmtId="0" fontId="5" fillId="0" borderId="0"/>
    <xf numFmtId="0" fontId="4" fillId="0" borderId="0"/>
    <xf numFmtId="0" fontId="49" fillId="2" borderId="0"/>
    <xf numFmtId="0" fontId="3" fillId="0" borderId="0"/>
    <xf numFmtId="0" fontId="49" fillId="2" borderId="0"/>
    <xf numFmtId="0" fontId="49" fillId="2" borderId="0"/>
    <xf numFmtId="0" fontId="49" fillId="2" borderId="0"/>
    <xf numFmtId="0" fontId="256" fillId="0" borderId="0"/>
    <xf numFmtId="0" fontId="66" fillId="161" borderId="0"/>
    <xf numFmtId="0" fontId="3" fillId="0" borderId="0"/>
    <xf numFmtId="0" fontId="4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2" borderId="0"/>
    <xf numFmtId="0" fontId="4" fillId="0" borderId="0"/>
    <xf numFmtId="0" fontId="157" fillId="0" borderId="0"/>
    <xf numFmtId="0" fontId="157" fillId="0" borderId="0"/>
    <xf numFmtId="0" fontId="4" fillId="0" borderId="0"/>
    <xf numFmtId="0" fontId="66" fillId="161" borderId="0"/>
    <xf numFmtId="0" fontId="49" fillId="2" borderId="0"/>
    <xf numFmtId="0" fontId="4" fillId="0" borderId="0"/>
    <xf numFmtId="0" fontId="4"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0" fontId="356" fillId="0"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0" fontId="3" fillId="0" borderId="0"/>
    <xf numFmtId="0" fontId="49" fillId="2" borderId="0"/>
    <xf numFmtId="0" fontId="49" fillId="2" borderId="0"/>
    <xf numFmtId="0" fontId="49" fillId="2" borderId="0"/>
    <xf numFmtId="0" fontId="49" fillId="2" borderId="0"/>
    <xf numFmtId="0" fontId="49" fillId="2" borderId="0"/>
    <xf numFmtId="0" fontId="49" fillId="2" borderId="0"/>
    <xf numFmtId="0" fontId="3" fillId="0"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161" borderId="0"/>
    <xf numFmtId="0" fontId="49" fillId="2" borderId="0"/>
    <xf numFmtId="0" fontId="154" fillId="0" borderId="0"/>
    <xf numFmtId="0" fontId="66" fillId="161"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2" borderId="0"/>
    <xf numFmtId="0" fontId="49" fillId="34" borderId="66" applyNumberFormat="0" applyFont="0" applyAlignment="0" applyProtection="0"/>
    <xf numFmtId="0" fontId="49" fillId="34" borderId="66" applyNumberFormat="0" applyFont="0" applyAlignment="0" applyProtection="0"/>
    <xf numFmtId="0" fontId="49" fillId="34" borderId="66" applyNumberFormat="0" applyFont="0" applyAlignment="0" applyProtection="0"/>
    <xf numFmtId="0" fontId="49" fillId="34" borderId="66" applyNumberFormat="0" applyFont="0" applyAlignment="0" applyProtection="0"/>
    <xf numFmtId="0" fontId="49" fillId="34" borderId="66" applyNumberFormat="0" applyFont="0" applyAlignment="0" applyProtection="0"/>
    <xf numFmtId="0" fontId="4" fillId="34" borderId="17" applyNumberFormat="0" applyFont="0" applyAlignment="0" applyProtection="0"/>
    <xf numFmtId="0" fontId="49" fillId="34" borderId="66" applyNumberFormat="0" applyFont="0" applyAlignment="0" applyProtection="0"/>
    <xf numFmtId="0" fontId="49" fillId="34" borderId="66" applyNumberFormat="0" applyFont="0" applyAlignment="0" applyProtection="0"/>
    <xf numFmtId="0" fontId="49" fillId="34" borderId="66" applyNumberFormat="0" applyFont="0" applyAlignment="0" applyProtection="0"/>
    <xf numFmtId="0" fontId="49" fillId="34" borderId="66"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208" fontId="4" fillId="0" borderId="0"/>
    <xf numFmtId="208" fontId="4" fillId="0" borderId="0"/>
    <xf numFmtId="236" fontId="4" fillId="0" borderId="0" applyFont="0"/>
    <xf numFmtId="236" fontId="4" fillId="0" borderId="0" applyFont="0"/>
    <xf numFmtId="0" fontId="53" fillId="0" borderId="58" applyNumberFormat="0" applyFill="0" applyAlignment="0" applyProtection="0"/>
    <xf numFmtId="44" fontId="4" fillId="0" borderId="0" applyFont="0" applyFill="0" applyBorder="0" applyAlignment="0" applyProtection="0"/>
    <xf numFmtId="9" fontId="21" fillId="0" borderId="0" applyFont="0" applyFill="0" applyBorder="0" applyAlignment="0" applyProtection="0"/>
    <xf numFmtId="9" fontId="27" fillId="0" borderId="0" applyFont="0" applyFill="0" applyBorder="0" applyAlignment="0" applyProtection="0"/>
    <xf numFmtId="0" fontId="258" fillId="34" borderId="0" applyNumberFormat="0" applyBorder="0" applyAlignment="0" applyProtection="0"/>
    <xf numFmtId="4" fontId="260" fillId="60" borderId="66" applyNumberFormat="0" applyProtection="0">
      <alignment vertical="center"/>
    </xf>
    <xf numFmtId="4" fontId="66" fillId="60" borderId="66" applyNumberFormat="0" applyProtection="0">
      <alignment horizontal="left" vertical="center" indent="1"/>
    </xf>
    <xf numFmtId="0" fontId="4" fillId="0" borderId="0"/>
    <xf numFmtId="0" fontId="100" fillId="57" borderId="41" applyNumberFormat="0" applyProtection="0">
      <alignment horizontal="left" vertical="top" indent="1"/>
    </xf>
    <xf numFmtId="0" fontId="4" fillId="0" borderId="0"/>
    <xf numFmtId="4" fontId="66" fillId="33" borderId="66" applyNumberFormat="0" applyProtection="0">
      <alignment horizontal="left" vertical="center" indent="1"/>
    </xf>
    <xf numFmtId="0" fontId="4" fillId="118" borderId="26" applyNumberFormat="0" applyProtection="0">
      <alignment horizontal="left" vertical="center" indent="1"/>
    </xf>
    <xf numFmtId="4" fontId="100" fillId="11" borderId="0" applyNumberFormat="0" applyProtection="0">
      <alignment horizontal="left" vertical="center" indent="1"/>
    </xf>
    <xf numFmtId="4" fontId="100" fillId="64" borderId="42" applyNumberFormat="0" applyProtection="0">
      <alignment horizontal="left" vertical="center" indent="1"/>
    </xf>
    <xf numFmtId="4" fontId="27" fillId="17" borderId="15" applyNumberFormat="0" applyProtection="0">
      <alignment horizontal="left" vertical="center" indent="1"/>
    </xf>
    <xf numFmtId="4" fontId="35" fillId="42" borderId="0" applyNumberFormat="0" applyProtection="0">
      <alignment horizontal="left" vertical="center" indent="1"/>
    </xf>
    <xf numFmtId="4" fontId="102" fillId="66" borderId="0" applyNumberFormat="0" applyProtection="0">
      <alignment horizontal="left" vertical="center" indent="1"/>
    </xf>
    <xf numFmtId="4" fontId="102" fillId="65" borderId="0" applyNumberFormat="0" applyProtection="0">
      <alignment horizontal="left" vertical="center" indent="1"/>
    </xf>
    <xf numFmtId="0" fontId="4" fillId="118" borderId="26" applyNumberFormat="0" applyProtection="0">
      <alignment horizontal="left" vertical="center" indent="1"/>
    </xf>
    <xf numFmtId="4" fontId="5" fillId="66" borderId="41" applyNumberFormat="0" applyProtection="0">
      <alignment horizontal="right" vertical="center"/>
    </xf>
    <xf numFmtId="4" fontId="5" fillId="66" borderId="0" applyNumberFormat="0" applyProtection="0">
      <alignment horizontal="left" vertical="center" indent="1"/>
    </xf>
    <xf numFmtId="4" fontId="5" fillId="66" borderId="0" applyNumberFormat="0" applyProtection="0">
      <alignment horizontal="left" vertical="center" indent="1"/>
    </xf>
    <xf numFmtId="4" fontId="66" fillId="11" borderId="15" applyNumberFormat="0" applyProtection="0">
      <alignment horizontal="left" vertical="center" indent="1"/>
    </xf>
    <xf numFmtId="4" fontId="5" fillId="65" borderId="0" applyNumberFormat="0" applyProtection="0">
      <alignment horizontal="left" vertical="center" indent="1"/>
    </xf>
    <xf numFmtId="0" fontId="4" fillId="17" borderId="41" applyNumberFormat="0" applyProtection="0">
      <alignment horizontal="left" vertical="center" indent="1"/>
    </xf>
    <xf numFmtId="0" fontId="66" fillId="19" borderId="66" applyNumberFormat="0" applyProtection="0">
      <alignment horizontal="left" vertical="center" indent="1"/>
    </xf>
    <xf numFmtId="0" fontId="4" fillId="88" borderId="26" applyNumberFormat="0" applyProtection="0">
      <alignment horizontal="left" vertical="center" indent="1"/>
    </xf>
    <xf numFmtId="0" fontId="4" fillId="65" borderId="41" applyNumberFormat="0" applyProtection="0">
      <alignment horizontal="left" vertical="center" indent="1"/>
    </xf>
    <xf numFmtId="0" fontId="4" fillId="0" borderId="0"/>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0" borderId="0"/>
    <xf numFmtId="0" fontId="66" fillId="19" borderId="66" applyNumberFormat="0" applyProtection="0">
      <alignment horizontal="left" vertical="center" indent="1"/>
    </xf>
    <xf numFmtId="0" fontId="49" fillId="17" borderId="41" applyNumberFormat="0" applyProtection="0">
      <alignment horizontal="left" vertical="top" indent="1"/>
    </xf>
    <xf numFmtId="0" fontId="49" fillId="17" borderId="41" applyNumberFormat="0" applyProtection="0">
      <alignment horizontal="left" vertical="top" indent="1"/>
    </xf>
    <xf numFmtId="0" fontId="49" fillId="17" borderId="41" applyNumberFormat="0" applyProtection="0">
      <alignment horizontal="left" vertical="top" indent="1"/>
    </xf>
    <xf numFmtId="0" fontId="49" fillId="17" borderId="41" applyNumberFormat="0" applyProtection="0">
      <alignment horizontal="left" vertical="top" indent="1"/>
    </xf>
    <xf numFmtId="0" fontId="49" fillId="17" borderId="41" applyNumberFormat="0" applyProtection="0">
      <alignment horizontal="left" vertical="top" indent="1"/>
    </xf>
    <xf numFmtId="0" fontId="4" fillId="0" borderId="0"/>
    <xf numFmtId="0" fontId="49" fillId="17" borderId="41" applyNumberFormat="0" applyProtection="0">
      <alignment horizontal="left" vertical="top" indent="1"/>
    </xf>
    <xf numFmtId="0" fontId="49" fillId="17" borderId="41" applyNumberFormat="0" applyProtection="0">
      <alignment horizontal="left" vertical="top" indent="1"/>
    </xf>
    <xf numFmtId="0" fontId="49" fillId="17" borderId="41" applyNumberFormat="0" applyProtection="0">
      <alignment horizontal="left" vertical="top" indent="1"/>
    </xf>
    <xf numFmtId="0" fontId="4" fillId="17" borderId="41" applyNumberFormat="0" applyProtection="0">
      <alignment horizontal="left" vertical="top" indent="1"/>
    </xf>
    <xf numFmtId="0" fontId="49" fillId="17" borderId="41" applyNumberFormat="0" applyProtection="0">
      <alignment horizontal="left" vertical="top" indent="1"/>
    </xf>
    <xf numFmtId="0" fontId="49" fillId="17" borderId="41" applyNumberFormat="0" applyProtection="0">
      <alignment horizontal="left" vertical="top" indent="1"/>
    </xf>
    <xf numFmtId="0" fontId="49" fillId="17" borderId="41" applyNumberFormat="0" applyProtection="0">
      <alignment horizontal="left" vertical="top" indent="1"/>
    </xf>
    <xf numFmtId="0" fontId="4" fillId="0" borderId="0"/>
    <xf numFmtId="0" fontId="66" fillId="17" borderId="41" applyNumberFormat="0" applyProtection="0">
      <alignment horizontal="left" vertical="top" indent="1"/>
    </xf>
    <xf numFmtId="0" fontId="4" fillId="17" borderId="41" applyNumberFormat="0" applyProtection="0">
      <alignment horizontal="left" vertical="top" indent="1"/>
    </xf>
    <xf numFmtId="0" fontId="4" fillId="17" borderId="41" applyNumberFormat="0" applyProtection="0">
      <alignment horizontal="left" vertical="top" indent="1"/>
    </xf>
    <xf numFmtId="0" fontId="66" fillId="17" borderId="41" applyNumberFormat="0" applyProtection="0">
      <alignment horizontal="left" vertical="top" indent="1"/>
    </xf>
    <xf numFmtId="0" fontId="66" fillId="17" borderId="41" applyNumberFormat="0" applyProtection="0">
      <alignment horizontal="left" vertical="top" indent="1"/>
    </xf>
    <xf numFmtId="0" fontId="66" fillId="17" borderId="41" applyNumberFormat="0" applyProtection="0">
      <alignment horizontal="left" vertical="top" indent="1"/>
    </xf>
    <xf numFmtId="0" fontId="4" fillId="11" borderId="41" applyNumberFormat="0" applyProtection="0">
      <alignment horizontal="left" vertical="center" indent="1"/>
    </xf>
    <xf numFmtId="0" fontId="66" fillId="54" borderId="66" applyNumberFormat="0" applyProtection="0">
      <alignment horizontal="left" vertical="center" indent="1"/>
    </xf>
    <xf numFmtId="0" fontId="4" fillId="87" borderId="26" applyNumberFormat="0" applyProtection="0">
      <alignment horizontal="left" vertical="center" indent="1"/>
    </xf>
    <xf numFmtId="0" fontId="4" fillId="61" borderId="41" applyNumberFormat="0" applyProtection="0">
      <alignment horizontal="left" vertical="center" indent="1"/>
    </xf>
    <xf numFmtId="0" fontId="4" fillId="0" borderId="0"/>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0" borderId="0"/>
    <xf numFmtId="0" fontId="66" fillId="54" borderId="66" applyNumberFormat="0" applyProtection="0">
      <alignment horizontal="left" vertical="center" indent="1"/>
    </xf>
    <xf numFmtId="0" fontId="49" fillId="11" borderId="41" applyNumberFormat="0" applyProtection="0">
      <alignment horizontal="left" vertical="top" indent="1"/>
    </xf>
    <xf numFmtId="0" fontId="49" fillId="11" borderId="41" applyNumberFormat="0" applyProtection="0">
      <alignment horizontal="left" vertical="top" indent="1"/>
    </xf>
    <xf numFmtId="0" fontId="49" fillId="11" borderId="41" applyNumberFormat="0" applyProtection="0">
      <alignment horizontal="left" vertical="top" indent="1"/>
    </xf>
    <xf numFmtId="0" fontId="49" fillId="11" borderId="41" applyNumberFormat="0" applyProtection="0">
      <alignment horizontal="left" vertical="top" indent="1"/>
    </xf>
    <xf numFmtId="0" fontId="49" fillId="11" borderId="41" applyNumberFormat="0" applyProtection="0">
      <alignment horizontal="left" vertical="top" indent="1"/>
    </xf>
    <xf numFmtId="0" fontId="4" fillId="0" borderId="0"/>
    <xf numFmtId="0" fontId="49" fillId="11" borderId="41" applyNumberFormat="0" applyProtection="0">
      <alignment horizontal="left" vertical="top" indent="1"/>
    </xf>
    <xf numFmtId="0" fontId="49" fillId="11" borderId="41" applyNumberFormat="0" applyProtection="0">
      <alignment horizontal="left" vertical="top" indent="1"/>
    </xf>
    <xf numFmtId="0" fontId="49" fillId="11" borderId="41" applyNumberFormat="0" applyProtection="0">
      <alignment horizontal="left" vertical="top" indent="1"/>
    </xf>
    <xf numFmtId="0" fontId="4" fillId="11" borderId="41" applyNumberFormat="0" applyProtection="0">
      <alignment horizontal="left" vertical="top" indent="1"/>
    </xf>
    <xf numFmtId="0" fontId="49" fillId="11" borderId="41" applyNumberFormat="0" applyProtection="0">
      <alignment horizontal="left" vertical="top" indent="1"/>
    </xf>
    <xf numFmtId="0" fontId="49" fillId="11" borderId="41" applyNumberFormat="0" applyProtection="0">
      <alignment horizontal="left" vertical="top" indent="1"/>
    </xf>
    <xf numFmtId="0" fontId="49" fillId="11" borderId="41" applyNumberFormat="0" applyProtection="0">
      <alignment horizontal="left" vertical="top" indent="1"/>
    </xf>
    <xf numFmtId="0" fontId="4" fillId="0" borderId="0"/>
    <xf numFmtId="0" fontId="66" fillId="11" borderId="41" applyNumberFormat="0" applyProtection="0">
      <alignment horizontal="left" vertical="top" indent="1"/>
    </xf>
    <xf numFmtId="0" fontId="4" fillId="11" borderId="41" applyNumberFormat="0" applyProtection="0">
      <alignment horizontal="left" vertical="top" indent="1"/>
    </xf>
    <xf numFmtId="0" fontId="4" fillId="11" borderId="41" applyNumberFormat="0" applyProtection="0">
      <alignment horizontal="left" vertical="top" indent="1"/>
    </xf>
    <xf numFmtId="0" fontId="66" fillId="11" borderId="41" applyNumberFormat="0" applyProtection="0">
      <alignment horizontal="left" vertical="top" indent="1"/>
    </xf>
    <xf numFmtId="0" fontId="66" fillId="11" borderId="41" applyNumberFormat="0" applyProtection="0">
      <alignment horizontal="left" vertical="top" indent="1"/>
    </xf>
    <xf numFmtId="0" fontId="66" fillId="11" borderId="41" applyNumberFormat="0" applyProtection="0">
      <alignment horizontal="left" vertical="top" indent="1"/>
    </xf>
    <xf numFmtId="0" fontId="4" fillId="15" borderId="41" applyNumberFormat="0" applyProtection="0">
      <alignment horizontal="left" vertical="center" indent="1"/>
    </xf>
    <xf numFmtId="0" fontId="66" fillId="15" borderId="66"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center" indent="1"/>
    </xf>
    <xf numFmtId="0" fontId="4" fillId="0" borderId="0"/>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0" borderId="0"/>
    <xf numFmtId="0" fontId="66" fillId="15" borderId="66" applyNumberFormat="0" applyProtection="0">
      <alignment horizontal="left" vertical="center" indent="1"/>
    </xf>
    <xf numFmtId="0" fontId="49" fillId="15" borderId="41" applyNumberFormat="0" applyProtection="0">
      <alignment horizontal="left" vertical="top" indent="1"/>
    </xf>
    <xf numFmtId="0" fontId="49" fillId="15" borderId="41" applyNumberFormat="0" applyProtection="0">
      <alignment horizontal="left" vertical="top" indent="1"/>
    </xf>
    <xf numFmtId="0" fontId="49" fillId="15" borderId="41" applyNumberFormat="0" applyProtection="0">
      <alignment horizontal="left" vertical="top" indent="1"/>
    </xf>
    <xf numFmtId="0" fontId="49" fillId="15" borderId="41" applyNumberFormat="0" applyProtection="0">
      <alignment horizontal="left" vertical="top" indent="1"/>
    </xf>
    <xf numFmtId="0" fontId="49" fillId="15" borderId="41" applyNumberFormat="0" applyProtection="0">
      <alignment horizontal="left" vertical="top" indent="1"/>
    </xf>
    <xf numFmtId="0" fontId="4" fillId="0" borderId="0"/>
    <xf numFmtId="0" fontId="49" fillId="15" borderId="41" applyNumberFormat="0" applyProtection="0">
      <alignment horizontal="left" vertical="top" indent="1"/>
    </xf>
    <xf numFmtId="0" fontId="49" fillId="15" borderId="41" applyNumberFormat="0" applyProtection="0">
      <alignment horizontal="left" vertical="top" indent="1"/>
    </xf>
    <xf numFmtId="0" fontId="49" fillId="15" borderId="41" applyNumberFormat="0" applyProtection="0">
      <alignment horizontal="left" vertical="top" indent="1"/>
    </xf>
    <xf numFmtId="0" fontId="4" fillId="15" borderId="41" applyNumberFormat="0" applyProtection="0">
      <alignment horizontal="left" vertical="top" indent="1"/>
    </xf>
    <xf numFmtId="0" fontId="49" fillId="15" borderId="41" applyNumberFormat="0" applyProtection="0">
      <alignment horizontal="left" vertical="top" indent="1"/>
    </xf>
    <xf numFmtId="0" fontId="49" fillId="15" borderId="41" applyNumberFormat="0" applyProtection="0">
      <alignment horizontal="left" vertical="top" indent="1"/>
    </xf>
    <xf numFmtId="0" fontId="49" fillId="15" borderId="41" applyNumberFormat="0" applyProtection="0">
      <alignment horizontal="left" vertical="top" indent="1"/>
    </xf>
    <xf numFmtId="0" fontId="4" fillId="0" borderId="0"/>
    <xf numFmtId="0" fontId="66" fillId="15" borderId="41" applyNumberFormat="0" applyProtection="0">
      <alignment horizontal="left" vertical="top" indent="1"/>
    </xf>
    <xf numFmtId="0" fontId="4" fillId="15" borderId="41" applyNumberFormat="0" applyProtection="0">
      <alignment horizontal="left" vertical="top" indent="1"/>
    </xf>
    <xf numFmtId="0" fontId="4" fillId="15" borderId="41" applyNumberFormat="0" applyProtection="0">
      <alignment horizontal="left" vertical="top" indent="1"/>
    </xf>
    <xf numFmtId="0" fontId="66" fillId="15" borderId="41" applyNumberFormat="0" applyProtection="0">
      <alignment horizontal="left" vertical="top" indent="1"/>
    </xf>
    <xf numFmtId="0" fontId="66" fillId="15" borderId="41" applyNumberFormat="0" applyProtection="0">
      <alignment horizontal="left" vertical="top" indent="1"/>
    </xf>
    <xf numFmtId="0" fontId="66" fillId="15" borderId="41" applyNumberFormat="0" applyProtection="0">
      <alignment horizontal="left" vertical="top" indent="1"/>
    </xf>
    <xf numFmtId="0" fontId="66" fillId="42" borderId="66" applyNumberFormat="0" applyProtection="0">
      <alignment horizontal="left" vertical="center" indent="1"/>
    </xf>
    <xf numFmtId="0" fontId="4" fillId="118" borderId="26" applyNumberFormat="0" applyProtection="0">
      <alignment horizontal="left" vertical="center" indent="1"/>
    </xf>
    <xf numFmtId="0" fontId="4" fillId="67" borderId="41" applyNumberFormat="0" applyProtection="0">
      <alignment horizontal="left" vertical="center" indent="1"/>
    </xf>
    <xf numFmtId="0" fontId="4" fillId="0" borderId="0"/>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0" borderId="0"/>
    <xf numFmtId="0" fontId="66" fillId="42" borderId="66" applyNumberFormat="0" applyProtection="0">
      <alignment horizontal="left" vertical="center" indent="1"/>
    </xf>
    <xf numFmtId="0" fontId="49" fillId="42" borderId="41" applyNumberFormat="0" applyProtection="0">
      <alignment horizontal="left" vertical="top" indent="1"/>
    </xf>
    <xf numFmtId="0" fontId="49" fillId="42" borderId="41" applyNumberFormat="0" applyProtection="0">
      <alignment horizontal="left" vertical="top" indent="1"/>
    </xf>
    <xf numFmtId="0" fontId="49" fillId="42" borderId="41" applyNumberFormat="0" applyProtection="0">
      <alignment horizontal="left" vertical="top" indent="1"/>
    </xf>
    <xf numFmtId="0" fontId="49" fillId="42" borderId="41" applyNumberFormat="0" applyProtection="0">
      <alignment horizontal="left" vertical="top" indent="1"/>
    </xf>
    <xf numFmtId="0" fontId="49" fillId="42" borderId="41" applyNumberFormat="0" applyProtection="0">
      <alignment horizontal="left" vertical="top" indent="1"/>
    </xf>
    <xf numFmtId="0" fontId="4" fillId="0" borderId="0"/>
    <xf numFmtId="0" fontId="49" fillId="42" borderId="41" applyNumberFormat="0" applyProtection="0">
      <alignment horizontal="left" vertical="top" indent="1"/>
    </xf>
    <xf numFmtId="0" fontId="49" fillId="42" borderId="41" applyNumberFormat="0" applyProtection="0">
      <alignment horizontal="left" vertical="top" indent="1"/>
    </xf>
    <xf numFmtId="0" fontId="49" fillId="42" borderId="41" applyNumberFormat="0" applyProtection="0">
      <alignment horizontal="left" vertical="top" indent="1"/>
    </xf>
    <xf numFmtId="0" fontId="4" fillId="42" borderId="41" applyNumberFormat="0" applyProtection="0">
      <alignment horizontal="left" vertical="top" indent="1"/>
    </xf>
    <xf numFmtId="0" fontId="49" fillId="42" borderId="41" applyNumberFormat="0" applyProtection="0">
      <alignment horizontal="left" vertical="top" indent="1"/>
    </xf>
    <xf numFmtId="0" fontId="49" fillId="42" borderId="41" applyNumberFormat="0" applyProtection="0">
      <alignment horizontal="left" vertical="top" indent="1"/>
    </xf>
    <xf numFmtId="0" fontId="49" fillId="42" borderId="41" applyNumberFormat="0" applyProtection="0">
      <alignment horizontal="left" vertical="top" indent="1"/>
    </xf>
    <xf numFmtId="0" fontId="4" fillId="0" borderId="0"/>
    <xf numFmtId="0" fontId="66" fillId="42" borderId="41" applyNumberFormat="0" applyProtection="0">
      <alignment horizontal="left" vertical="top" indent="1"/>
    </xf>
    <xf numFmtId="0" fontId="4" fillId="42" borderId="41" applyNumberFormat="0" applyProtection="0">
      <alignment horizontal="left" vertical="top" indent="1"/>
    </xf>
    <xf numFmtId="0" fontId="4" fillId="42" borderId="41" applyNumberFormat="0" applyProtection="0">
      <alignment horizontal="left" vertical="top" indent="1"/>
    </xf>
    <xf numFmtId="0" fontId="66" fillId="42" borderId="41" applyNumberFormat="0" applyProtection="0">
      <alignment horizontal="left" vertical="top" indent="1"/>
    </xf>
    <xf numFmtId="0" fontId="66" fillId="42" borderId="41" applyNumberFormat="0" applyProtection="0">
      <alignment horizontal="left" vertical="top" indent="1"/>
    </xf>
    <xf numFmtId="0" fontId="66" fillId="42" borderId="41" applyNumberFormat="0" applyProtection="0">
      <alignment horizontal="left" vertical="top" indent="1"/>
    </xf>
    <xf numFmtId="0" fontId="49" fillId="14" borderId="78" applyNumberFormat="0">
      <protection locked="0"/>
    </xf>
    <xf numFmtId="0" fontId="49" fillId="14" borderId="78" applyNumberFormat="0">
      <protection locked="0"/>
    </xf>
    <xf numFmtId="0" fontId="49" fillId="14" borderId="78" applyNumberFormat="0">
      <protection locked="0"/>
    </xf>
    <xf numFmtId="0" fontId="49" fillId="195" borderId="78" applyNumberFormat="0">
      <protection locked="0"/>
    </xf>
    <xf numFmtId="0" fontId="49" fillId="195" borderId="78" applyNumberFormat="0">
      <protection locked="0"/>
    </xf>
    <xf numFmtId="0" fontId="49" fillId="14" borderId="78" applyNumberFormat="0">
      <protection locked="0"/>
    </xf>
    <xf numFmtId="0" fontId="49" fillId="14" borderId="78" applyNumberFormat="0">
      <protection locked="0"/>
    </xf>
    <xf numFmtId="0" fontId="4" fillId="0" borderId="0"/>
    <xf numFmtId="0" fontId="49" fillId="14" borderId="78" applyNumberFormat="0">
      <protection locked="0"/>
    </xf>
    <xf numFmtId="0" fontId="49" fillId="14" borderId="78" applyNumberFormat="0">
      <protection locked="0"/>
    </xf>
    <xf numFmtId="0" fontId="4" fillId="14" borderId="2" applyNumberFormat="0">
      <protection locked="0"/>
    </xf>
    <xf numFmtId="0" fontId="49" fillId="14" borderId="78" applyNumberFormat="0">
      <protection locked="0"/>
    </xf>
    <xf numFmtId="0" fontId="49" fillId="14" borderId="78" applyNumberFormat="0">
      <protection locked="0"/>
    </xf>
    <xf numFmtId="0" fontId="49" fillId="14" borderId="78" applyNumberFormat="0">
      <protection locked="0"/>
    </xf>
    <xf numFmtId="0" fontId="4" fillId="0" borderId="0"/>
    <xf numFmtId="0" fontId="66" fillId="14" borderId="78" applyNumberFormat="0">
      <protection locked="0"/>
    </xf>
    <xf numFmtId="0" fontId="4" fillId="14" borderId="2" applyNumberFormat="0">
      <protection locked="0"/>
    </xf>
    <xf numFmtId="0" fontId="4" fillId="14" borderId="2" applyNumberFormat="0">
      <protection locked="0"/>
    </xf>
    <xf numFmtId="0" fontId="66" fillId="14" borderId="78" applyNumberFormat="0">
      <protection locked="0"/>
    </xf>
    <xf numFmtId="0" fontId="49" fillId="194" borderId="78" applyNumberFormat="0">
      <protection locked="0"/>
    </xf>
    <xf numFmtId="0" fontId="66" fillId="14" borderId="78" applyNumberFormat="0">
      <protection locked="0"/>
    </xf>
    <xf numFmtId="0" fontId="66" fillId="14" borderId="78" applyNumberFormat="0">
      <protection locked="0"/>
    </xf>
    <xf numFmtId="4" fontId="262" fillId="13" borderId="41" applyNumberFormat="0" applyProtection="0">
      <alignment vertical="center"/>
    </xf>
    <xf numFmtId="4" fontId="260" fillId="51" borderId="2" applyNumberFormat="0" applyProtection="0">
      <alignment vertical="center"/>
    </xf>
    <xf numFmtId="4" fontId="262" fillId="19" borderId="41" applyNumberFormat="0" applyProtection="0">
      <alignment horizontal="left" vertical="center" indent="1"/>
    </xf>
    <xf numFmtId="0" fontId="4" fillId="0" borderId="0"/>
    <xf numFmtId="0" fontId="35" fillId="13" borderId="41" applyNumberFormat="0" applyProtection="0">
      <alignment horizontal="left" vertical="top" indent="1"/>
    </xf>
    <xf numFmtId="0" fontId="4" fillId="0" borderId="0"/>
    <xf numFmtId="4" fontId="66" fillId="0" borderId="66" applyNumberFormat="0" applyProtection="0">
      <alignment horizontal="right" vertical="center"/>
    </xf>
    <xf numFmtId="0" fontId="3" fillId="0" borderId="0"/>
    <xf numFmtId="4" fontId="35" fillId="42" borderId="41" applyNumberFormat="0" applyProtection="0">
      <alignment horizontal="right" vertical="center"/>
    </xf>
    <xf numFmtId="4" fontId="66" fillId="33" borderId="66" applyNumberFormat="0" applyProtection="0">
      <alignment horizontal="left" vertical="center" indent="1"/>
    </xf>
    <xf numFmtId="4" fontId="152" fillId="66" borderId="41" applyNumberFormat="0" applyProtection="0">
      <alignment horizontal="left" vertical="center" indent="1"/>
    </xf>
    <xf numFmtId="0" fontId="4" fillId="118" borderId="26" applyNumberFormat="0" applyProtection="0">
      <alignment horizontal="left" vertical="center" indent="1"/>
    </xf>
    <xf numFmtId="0" fontId="4" fillId="0" borderId="0"/>
    <xf numFmtId="0" fontId="35" fillId="11" borderId="41" applyNumberFormat="0" applyProtection="0">
      <alignment horizontal="left" vertical="top" indent="1"/>
    </xf>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6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applyNumberFormat="0" applyFont="0" applyAlignment="0" applyProtection="0"/>
    <xf numFmtId="0" fontId="4" fillId="0" borderId="0" applyNumberFormat="0" applyFont="0" applyAlignment="0" applyProtection="0"/>
    <xf numFmtId="0" fontId="259" fillId="113" borderId="66"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9" fontId="27"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0" fontId="4" fillId="0" borderId="0" applyNumberFormat="0">
      <alignment wrapText="1"/>
    </xf>
    <xf numFmtId="0" fontId="4" fillId="0" borderId="0" applyNumberFormat="0">
      <alignment wrapText="1"/>
    </xf>
    <xf numFmtId="0" fontId="134" fillId="0" borderId="0" applyNumberFormat="0" applyFill="0" applyBorder="0" applyAlignment="0" applyProtection="0"/>
    <xf numFmtId="1" fontId="4" fillId="0" borderId="0">
      <alignment horizontal="center"/>
    </xf>
    <xf numFmtId="1" fontId="4" fillId="0" borderId="0">
      <alignment horizontal="center"/>
    </xf>
    <xf numFmtId="0" fontId="2" fillId="0" borderId="0"/>
    <xf numFmtId="0" fontId="2" fillId="0" borderId="0"/>
    <xf numFmtId="0" fontId="4" fillId="0" borderId="0"/>
    <xf numFmtId="0" fontId="3" fillId="0" borderId="0"/>
    <xf numFmtId="0" fontId="1" fillId="0" borderId="0"/>
    <xf numFmtId="0" fontId="378" fillId="0" borderId="0" applyNumberFormat="0" applyFill="0" applyBorder="0" applyAlignment="0" applyProtection="0"/>
    <xf numFmtId="9" fontId="3" fillId="0" borderId="0" applyFont="0" applyFill="0" applyBorder="0" applyAlignment="0" applyProtection="0"/>
    <xf numFmtId="0" fontId="4" fillId="0" borderId="0"/>
    <xf numFmtId="0" fontId="3" fillId="0" borderId="0"/>
    <xf numFmtId="0" fontId="1" fillId="0" borderId="0"/>
    <xf numFmtId="0" fontId="4" fillId="0" borderId="0"/>
    <xf numFmtId="9" fontId="3" fillId="0" borderId="0" applyFont="0" applyFill="0" applyBorder="0" applyAlignment="0" applyProtection="0"/>
    <xf numFmtId="0" fontId="3" fillId="0" borderId="0"/>
    <xf numFmtId="0" fontId="1" fillId="0" borderId="0"/>
    <xf numFmtId="9" fontId="3" fillId="0" borderId="0" applyFont="0" applyFill="0" applyBorder="0" applyAlignment="0" applyProtection="0"/>
  </cellStyleXfs>
  <cellXfs count="621">
    <xf numFmtId="0" fontId="0" fillId="0" borderId="0" xfId="0"/>
    <xf numFmtId="174" fontId="8" fillId="5" borderId="0" xfId="0" applyNumberFormat="1" applyFont="1" applyFill="1" applyBorder="1" applyAlignment="1">
      <alignment vertical="center" wrapText="1"/>
    </xf>
    <xf numFmtId="174" fontId="10" fillId="6" borderId="0" xfId="0" applyNumberFormat="1" applyFont="1" applyFill="1" applyBorder="1" applyAlignment="1">
      <alignment wrapText="1"/>
    </xf>
    <xf numFmtId="174" fontId="11" fillId="6" borderId="0" xfId="0" applyNumberFormat="1" applyFont="1" applyFill="1" applyBorder="1" applyAlignment="1">
      <alignment wrapText="1"/>
    </xf>
    <xf numFmtId="49" fontId="8" fillId="5" borderId="0" xfId="0" applyNumberFormat="1" applyFont="1" applyFill="1" applyBorder="1" applyAlignment="1">
      <alignment horizontal="left" vertical="center" wrapText="1"/>
    </xf>
    <xf numFmtId="49" fontId="8" fillId="5" borderId="0" xfId="0" applyNumberFormat="1" applyFont="1" applyFill="1" applyBorder="1" applyAlignment="1">
      <alignment vertical="center" wrapText="1"/>
    </xf>
    <xf numFmtId="0" fontId="4" fillId="2" borderId="0" xfId="1" applyNumberFormat="1" applyFill="1"/>
    <xf numFmtId="0" fontId="140" fillId="2" borderId="0" xfId="1" applyNumberFormat="1" applyFont="1" applyFill="1"/>
    <xf numFmtId="0" fontId="141" fillId="2" borderId="0" xfId="1" applyNumberFormat="1" applyFont="1" applyFill="1"/>
    <xf numFmtId="0" fontId="10" fillId="0" borderId="0" xfId="0" applyNumberFormat="1" applyFont="1" applyFill="1" applyBorder="1" applyAlignment="1">
      <alignment horizontal="right"/>
    </xf>
    <xf numFmtId="174" fontId="10" fillId="0" borderId="0" xfId="0" applyNumberFormat="1" applyFont="1" applyFill="1" applyBorder="1" applyAlignment="1">
      <alignment wrapText="1"/>
    </xf>
    <xf numFmtId="176" fontId="4" fillId="0" borderId="0" xfId="0" applyNumberFormat="1" applyFont="1" applyFill="1" applyBorder="1" applyAlignment="1">
      <alignment horizontal="right" vertical="center"/>
    </xf>
    <xf numFmtId="0" fontId="12" fillId="0" borderId="0" xfId="0" applyNumberFormat="1" applyFont="1" applyFill="1" applyBorder="1" applyAlignment="1">
      <alignment horizontal="justify" wrapText="1"/>
    </xf>
    <xf numFmtId="174" fontId="10" fillId="7" borderId="0" xfId="0" applyNumberFormat="1" applyFont="1" applyFill="1" applyBorder="1" applyAlignment="1">
      <alignment wrapText="1"/>
    </xf>
    <xf numFmtId="174" fontId="11" fillId="7" borderId="0" xfId="0" applyNumberFormat="1" applyFont="1" applyFill="1" applyBorder="1" applyAlignment="1">
      <alignment wrapText="1"/>
    </xf>
    <xf numFmtId="174" fontId="11" fillId="7" borderId="1" xfId="0" applyNumberFormat="1" applyFont="1" applyFill="1" applyBorder="1" applyAlignment="1">
      <alignment vertical="center" wrapText="1"/>
    </xf>
    <xf numFmtId="174" fontId="10" fillId="7" borderId="0" xfId="0" applyNumberFormat="1" applyFont="1" applyFill="1" applyBorder="1" applyAlignment="1">
      <alignment vertical="center" wrapText="1"/>
    </xf>
    <xf numFmtId="174" fontId="11" fillId="7" borderId="0" xfId="0" applyNumberFormat="1" applyFont="1" applyFill="1" applyBorder="1" applyAlignment="1">
      <alignment vertical="center" wrapText="1"/>
    </xf>
    <xf numFmtId="49" fontId="8" fillId="5" borderId="0" xfId="0" applyNumberFormat="1" applyFont="1" applyFill="1" applyBorder="1" applyAlignment="1">
      <alignment horizontal="center" vertical="center" wrapText="1"/>
    </xf>
    <xf numFmtId="174" fontId="148" fillId="0" borderId="0" xfId="0" applyNumberFormat="1" applyFont="1" applyFill="1" applyBorder="1" applyAlignment="1">
      <alignment wrapText="1"/>
    </xf>
    <xf numFmtId="174" fontId="11" fillId="7" borderId="0" xfId="0" applyNumberFormat="1" applyFont="1" applyFill="1" applyBorder="1" applyAlignment="1">
      <alignment horizontal="left" wrapText="1"/>
    </xf>
    <xf numFmtId="0" fontId="10" fillId="0" borderId="0" xfId="0" applyFont="1" applyFill="1" applyBorder="1"/>
    <xf numFmtId="0" fontId="8" fillId="5" borderId="0" xfId="0" applyFont="1" applyFill="1" applyBorder="1" applyAlignment="1">
      <alignment vertical="center" wrapText="1"/>
    </xf>
    <xf numFmtId="49" fontId="144" fillId="5" borderId="0" xfId="0" applyNumberFormat="1" applyFont="1" applyFill="1" applyBorder="1" applyAlignment="1">
      <alignment vertical="center" wrapText="1"/>
    </xf>
    <xf numFmtId="49" fontId="10" fillId="7" borderId="0" xfId="0" applyNumberFormat="1" applyFont="1" applyFill="1" applyBorder="1" applyAlignment="1">
      <alignment horizontal="left" wrapText="1" indent="1"/>
    </xf>
    <xf numFmtId="14" fontId="8" fillId="5" borderId="0" xfId="0" applyNumberFormat="1" applyFont="1" applyFill="1" applyBorder="1" applyAlignment="1">
      <alignment horizontal="center" vertical="center" wrapText="1"/>
    </xf>
    <xf numFmtId="0" fontId="11" fillId="0" borderId="0" xfId="0" applyFont="1" applyFill="1" applyBorder="1"/>
    <xf numFmtId="49" fontId="10" fillId="7" borderId="0" xfId="0" applyNumberFormat="1" applyFont="1" applyFill="1" applyBorder="1" applyAlignment="1">
      <alignment wrapText="1"/>
    </xf>
    <xf numFmtId="49" fontId="11" fillId="7" borderId="0" xfId="0" applyNumberFormat="1" applyFont="1" applyFill="1" applyBorder="1" applyAlignment="1">
      <alignment wrapText="1"/>
    </xf>
    <xf numFmtId="0" fontId="144" fillId="5" borderId="0" xfId="0" applyFont="1" applyFill="1" applyBorder="1" applyAlignment="1">
      <alignment horizontal="center" vertical="center" wrapText="1"/>
    </xf>
    <xf numFmtId="49" fontId="11" fillId="7" borderId="0" xfId="0" applyNumberFormat="1" applyFont="1" applyFill="1" applyBorder="1" applyAlignment="1">
      <alignment horizontal="left" wrapText="1" indent="2"/>
    </xf>
    <xf numFmtId="0" fontId="10" fillId="0" borderId="0" xfId="0" applyFont="1" applyFill="1" applyBorder="1" applyAlignment="1">
      <alignment vertical="center"/>
    </xf>
    <xf numFmtId="175" fontId="152" fillId="0" borderId="0" xfId="0" applyNumberFormat="1" applyFont="1" applyFill="1" applyBorder="1" applyAlignment="1">
      <alignment wrapText="1"/>
    </xf>
    <xf numFmtId="0" fontId="8" fillId="0" borderId="0" xfId="0" applyFont="1" applyFill="1" applyBorder="1" applyAlignment="1">
      <alignment vertical="center" wrapText="1"/>
    </xf>
    <xf numFmtId="0" fontId="8" fillId="0" borderId="0" xfId="0" applyNumberFormat="1" applyFont="1" applyFill="1" applyBorder="1" applyAlignment="1">
      <alignment horizontal="center" vertical="center" wrapText="1"/>
    </xf>
    <xf numFmtId="0" fontId="144" fillId="5" borderId="0" xfId="0" applyNumberFormat="1" applyFont="1" applyFill="1" applyBorder="1" applyAlignment="1">
      <alignment horizontal="center" vertical="center" wrapText="1"/>
    </xf>
    <xf numFmtId="175" fontId="144" fillId="5" borderId="0" xfId="0" applyNumberFormat="1" applyFont="1" applyFill="1" applyBorder="1" applyAlignment="1">
      <alignment horizontal="left" vertical="center" wrapText="1"/>
    </xf>
    <xf numFmtId="174" fontId="11" fillId="0" borderId="0" xfId="0" applyNumberFormat="1" applyFont="1" applyFill="1" applyBorder="1" applyAlignment="1">
      <alignment wrapText="1"/>
    </xf>
    <xf numFmtId="176" fontId="6" fillId="0" borderId="0" xfId="0" applyNumberFormat="1" applyFont="1" applyFill="1" applyBorder="1" applyAlignment="1">
      <alignment horizontal="right" vertical="center"/>
    </xf>
    <xf numFmtId="213" fontId="4" fillId="10" borderId="0" xfId="0" applyNumberFormat="1" applyFont="1" applyFill="1" applyBorder="1" applyAlignment="1">
      <alignment horizontal="right" vertical="center"/>
    </xf>
    <xf numFmtId="213" fontId="6" fillId="10" borderId="0" xfId="0" applyNumberFormat="1" applyFont="1" applyFill="1" applyBorder="1" applyAlignment="1">
      <alignment horizontal="right" vertical="center"/>
    </xf>
    <xf numFmtId="213" fontId="6" fillId="8" borderId="0" xfId="0" applyNumberFormat="1" applyFont="1" applyFill="1" applyBorder="1" applyAlignment="1">
      <alignment horizontal="right" vertical="center"/>
    </xf>
    <xf numFmtId="213" fontId="4" fillId="8" borderId="0" xfId="0" applyNumberFormat="1" applyFont="1" applyFill="1" applyBorder="1" applyAlignment="1">
      <alignment horizontal="right" vertical="center"/>
    </xf>
    <xf numFmtId="175" fontId="4" fillId="75" borderId="0" xfId="0" applyNumberFormat="1" applyFont="1" applyFill="1" applyBorder="1" applyAlignment="1">
      <alignment horizontal="right" vertical="center"/>
    </xf>
    <xf numFmtId="175" fontId="4" fillId="10" borderId="0" xfId="0" applyNumberFormat="1" applyFont="1" applyFill="1" applyBorder="1" applyAlignment="1">
      <alignment horizontal="right" vertical="center"/>
    </xf>
    <xf numFmtId="175" fontId="6" fillId="75" borderId="0" xfId="0" applyNumberFormat="1" applyFont="1" applyFill="1" applyBorder="1" applyAlignment="1">
      <alignment horizontal="right" vertical="center"/>
    </xf>
    <xf numFmtId="175" fontId="6" fillId="10" borderId="0" xfId="0" applyNumberFormat="1" applyFont="1" applyFill="1" applyBorder="1" applyAlignment="1">
      <alignment horizontal="right" vertical="center"/>
    </xf>
    <xf numFmtId="213" fontId="144" fillId="5" borderId="0" xfId="0" quotePrefix="1" applyNumberFormat="1" applyFont="1" applyFill="1" applyBorder="1" applyAlignment="1">
      <alignment horizontal="left" vertical="center" wrapText="1"/>
    </xf>
    <xf numFmtId="213" fontId="144" fillId="5" borderId="0" xfId="0" quotePrefix="1" applyNumberFormat="1" applyFont="1" applyFill="1" applyBorder="1" applyAlignment="1">
      <alignment horizontal="center" vertical="center" wrapText="1"/>
    </xf>
    <xf numFmtId="175" fontId="4" fillId="0" borderId="0" xfId="0" applyNumberFormat="1" applyFont="1" applyFill="1" applyBorder="1" applyAlignment="1">
      <alignment horizontal="right" vertical="center"/>
    </xf>
    <xf numFmtId="213" fontId="8" fillId="5" borderId="0" xfId="0" applyNumberFormat="1" applyFont="1" applyFill="1" applyBorder="1" applyAlignment="1">
      <alignment horizontal="left" vertical="center" wrapText="1"/>
    </xf>
    <xf numFmtId="49" fontId="10" fillId="7" borderId="0" xfId="0" applyNumberFormat="1" applyFont="1" applyFill="1" applyBorder="1" applyAlignment="1">
      <alignment horizontal="center" wrapText="1"/>
    </xf>
    <xf numFmtId="0" fontId="155" fillId="7" borderId="0" xfId="1" applyNumberFormat="1" applyFont="1" applyFill="1"/>
    <xf numFmtId="0" fontId="147" fillId="4" borderId="0" xfId="0" applyFont="1" applyFill="1" applyBorder="1" applyAlignment="1">
      <alignment horizontal="left" vertical="center" wrapText="1" indent="1"/>
    </xf>
    <xf numFmtId="0" fontId="14" fillId="0" borderId="0" xfId="2" applyFill="1" applyBorder="1" applyAlignment="1" applyProtection="1"/>
    <xf numFmtId="175" fontId="174" fillId="10" borderId="0" xfId="0" applyNumberFormat="1" applyFont="1" applyFill="1" applyBorder="1" applyAlignment="1">
      <alignment horizontal="right" vertical="center"/>
    </xf>
    <xf numFmtId="175" fontId="174" fillId="75" borderId="0" xfId="0" applyNumberFormat="1" applyFont="1" applyFill="1" applyBorder="1" applyAlignment="1">
      <alignment horizontal="right" vertical="center"/>
    </xf>
    <xf numFmtId="175" fontId="27" fillId="75" borderId="0" xfId="0" applyNumberFormat="1" applyFont="1" applyFill="1" applyBorder="1" applyAlignment="1">
      <alignment horizontal="right" vertical="center"/>
    </xf>
    <xf numFmtId="175" fontId="27" fillId="10" borderId="0" xfId="0" applyNumberFormat="1" applyFont="1" applyFill="1" applyBorder="1" applyAlignment="1">
      <alignment horizontal="right" vertical="center"/>
    </xf>
    <xf numFmtId="3" fontId="6" fillId="75" borderId="0" xfId="0" applyNumberFormat="1" applyFont="1" applyFill="1" applyBorder="1" applyAlignment="1">
      <alignment horizontal="right"/>
    </xf>
    <xf numFmtId="3" fontId="6" fillId="10" borderId="0" xfId="0" applyNumberFormat="1" applyFont="1" applyFill="1" applyBorder="1" applyAlignment="1">
      <alignment horizontal="right"/>
    </xf>
    <xf numFmtId="174" fontId="8" fillId="5" borderId="0" xfId="0" applyNumberFormat="1" applyFont="1" applyFill="1" applyBorder="1" applyAlignment="1">
      <alignment horizontal="center" vertical="center" wrapText="1"/>
    </xf>
    <xf numFmtId="174" fontId="8" fillId="5" borderId="0" xfId="0" quotePrefix="1" applyNumberFormat="1" applyFont="1" applyFill="1" applyBorder="1" applyAlignment="1">
      <alignment horizontal="center" vertical="center" wrapText="1"/>
    </xf>
    <xf numFmtId="3" fontId="4" fillId="75" borderId="0" xfId="0" applyNumberFormat="1" applyFont="1" applyFill="1" applyBorder="1" applyAlignment="1">
      <alignment horizontal="right"/>
    </xf>
    <xf numFmtId="3" fontId="4" fillId="10" borderId="0" xfId="0" applyNumberFormat="1" applyFont="1" applyFill="1" applyBorder="1" applyAlignment="1">
      <alignment horizontal="right"/>
    </xf>
    <xf numFmtId="3" fontId="4" fillId="75" borderId="0" xfId="0" applyNumberFormat="1" applyFont="1" applyFill="1" applyBorder="1" applyAlignment="1">
      <alignment horizontal="right" vertical="center"/>
    </xf>
    <xf numFmtId="0" fontId="316" fillId="0" borderId="0" xfId="0" applyFont="1" applyFill="1" applyBorder="1" applyAlignment="1">
      <alignment horizontal="center"/>
    </xf>
    <xf numFmtId="288" fontId="4" fillId="75" borderId="0" xfId="0" applyNumberFormat="1" applyFont="1" applyFill="1" applyBorder="1" applyAlignment="1">
      <alignment horizontal="right" vertical="center"/>
    </xf>
    <xf numFmtId="14" fontId="8" fillId="5" borderId="0" xfId="0" quotePrefix="1" applyNumberFormat="1" applyFont="1" applyFill="1" applyBorder="1" applyAlignment="1">
      <alignment horizontal="center" vertical="center" wrapText="1"/>
    </xf>
    <xf numFmtId="49" fontId="10" fillId="7" borderId="0" xfId="0" applyNumberFormat="1" applyFont="1" applyFill="1" applyBorder="1" applyAlignment="1">
      <alignment horizontal="left" vertical="center" wrapText="1"/>
    </xf>
    <xf numFmtId="49" fontId="11" fillId="7" borderId="0" xfId="0" applyNumberFormat="1" applyFont="1" applyFill="1" applyBorder="1" applyAlignment="1">
      <alignment horizontal="left" vertical="center" wrapText="1"/>
    </xf>
    <xf numFmtId="174" fontId="10" fillId="0" borderId="0" xfId="0" applyNumberFormat="1" applyFont="1" applyFill="1" applyBorder="1" applyAlignment="1">
      <alignment horizontal="left" vertical="center" wrapText="1"/>
    </xf>
    <xf numFmtId="175" fontId="10" fillId="0" borderId="0" xfId="0" applyNumberFormat="1" applyFont="1" applyFill="1" applyBorder="1" applyAlignment="1">
      <alignment vertical="center"/>
    </xf>
    <xf numFmtId="175" fontId="317" fillId="0" borderId="0" xfId="0" applyNumberFormat="1" applyFont="1" applyFill="1" applyBorder="1" applyAlignment="1">
      <alignment vertical="center"/>
    </xf>
    <xf numFmtId="175" fontId="4" fillId="0" borderId="0" xfId="0" applyNumberFormat="1" applyFont="1" applyFill="1" applyBorder="1" applyAlignment="1">
      <alignment vertical="center"/>
    </xf>
    <xf numFmtId="174" fontId="10" fillId="7" borderId="0" xfId="0" applyNumberFormat="1" applyFont="1" applyFill="1" applyBorder="1" applyAlignment="1">
      <alignment horizontal="left" vertical="center" wrapText="1"/>
    </xf>
    <xf numFmtId="174" fontId="11" fillId="7" borderId="0" xfId="0" applyNumberFormat="1" applyFont="1" applyFill="1" applyBorder="1" applyAlignment="1">
      <alignment horizontal="left" vertical="center" wrapText="1"/>
    </xf>
    <xf numFmtId="174" fontId="151" fillId="0" borderId="0" xfId="0" applyNumberFormat="1" applyFont="1" applyFill="1" applyBorder="1" applyAlignment="1">
      <alignment horizontal="left" vertical="center" wrapText="1"/>
    </xf>
    <xf numFmtId="0" fontId="316" fillId="0" borderId="0" xfId="0" applyFont="1" applyFill="1" applyBorder="1" applyAlignment="1">
      <alignment horizontal="center" vertical="center"/>
    </xf>
    <xf numFmtId="0" fontId="318" fillId="0" borderId="0" xfId="0" applyFont="1" applyFill="1" applyBorder="1" applyAlignment="1">
      <alignment horizontal="center" vertical="center"/>
    </xf>
    <xf numFmtId="175" fontId="6" fillId="0" borderId="0" xfId="0" applyNumberFormat="1" applyFont="1" applyFill="1" applyBorder="1" applyAlignment="1">
      <alignment vertical="center" wrapText="1"/>
    </xf>
    <xf numFmtId="0" fontId="358" fillId="0" borderId="0" xfId="0" applyFont="1" applyFill="1" applyBorder="1" applyAlignment="1">
      <alignment horizontal="center" vertical="center"/>
    </xf>
    <xf numFmtId="297" fontId="8" fillId="5" borderId="0" xfId="0" applyNumberFormat="1" applyFont="1" applyFill="1" applyBorder="1" applyAlignment="1">
      <alignment horizontal="center" vertical="center" wrapText="1"/>
    </xf>
    <xf numFmtId="3" fontId="10" fillId="75" borderId="0" xfId="0" applyNumberFormat="1" applyFont="1" applyFill="1" applyBorder="1" applyAlignment="1">
      <alignment horizontal="right"/>
    </xf>
    <xf numFmtId="3" fontId="10" fillId="10" borderId="0" xfId="0" applyNumberFormat="1" applyFont="1" applyFill="1" applyBorder="1" applyAlignment="1">
      <alignment horizontal="right"/>
    </xf>
    <xf numFmtId="3" fontId="11" fillId="75" borderId="0" xfId="0" applyNumberFormat="1" applyFont="1" applyFill="1" applyBorder="1" applyAlignment="1">
      <alignment horizontal="right"/>
    </xf>
    <xf numFmtId="3" fontId="11" fillId="10" borderId="0" xfId="0" applyNumberFormat="1" applyFont="1" applyFill="1" applyBorder="1" applyAlignment="1">
      <alignment horizontal="right"/>
    </xf>
    <xf numFmtId="174" fontId="12" fillId="0" borderId="0" xfId="0" applyNumberFormat="1" applyFont="1" applyFill="1" applyBorder="1" applyAlignment="1">
      <alignment horizontal="left" wrapText="1"/>
    </xf>
    <xf numFmtId="0" fontId="0" fillId="0" borderId="0" xfId="0" applyBorder="1" applyAlignment="1">
      <alignment horizontal="left" wrapText="1"/>
    </xf>
    <xf numFmtId="174" fontId="4" fillId="7" borderId="0" xfId="0" applyNumberFormat="1" applyFont="1" applyFill="1" applyBorder="1" applyAlignment="1">
      <alignment wrapText="1"/>
    </xf>
    <xf numFmtId="174" fontId="6" fillId="7" borderId="0" xfId="0" applyNumberFormat="1" applyFont="1" applyFill="1" applyBorder="1" applyAlignment="1">
      <alignment wrapText="1"/>
    </xf>
    <xf numFmtId="213" fontId="4" fillId="75" borderId="0" xfId="0" applyNumberFormat="1" applyFont="1" applyFill="1" applyBorder="1" applyAlignment="1">
      <alignment horizontal="right" wrapText="1"/>
    </xf>
    <xf numFmtId="213" fontId="4" fillId="10" borderId="0" xfId="0" applyNumberFormat="1" applyFont="1" applyFill="1" applyBorder="1" applyAlignment="1">
      <alignment horizontal="right" wrapText="1"/>
    </xf>
    <xf numFmtId="0" fontId="0" fillId="0" borderId="0" xfId="0" applyBorder="1" applyAlignment="1">
      <alignment wrapText="1"/>
    </xf>
    <xf numFmtId="49" fontId="4" fillId="7" borderId="0" xfId="0" applyNumberFormat="1" applyFont="1" applyFill="1" applyBorder="1" applyAlignment="1">
      <alignment horizontal="left" wrapText="1"/>
    </xf>
    <xf numFmtId="213" fontId="6" fillId="75" borderId="0" xfId="0" applyNumberFormat="1" applyFont="1" applyFill="1" applyBorder="1" applyAlignment="1">
      <alignment horizontal="right" wrapText="1"/>
    </xf>
    <xf numFmtId="213" fontId="6" fillId="10" borderId="0" xfId="0" applyNumberFormat="1" applyFont="1" applyFill="1" applyBorder="1" applyAlignment="1">
      <alignment horizontal="right" wrapText="1"/>
    </xf>
    <xf numFmtId="213" fontId="174" fillId="75" borderId="0" xfId="0" applyNumberFormat="1" applyFont="1" applyFill="1" applyBorder="1" applyAlignment="1">
      <alignment horizontal="right" wrapText="1"/>
    </xf>
    <xf numFmtId="0" fontId="0" fillId="9" borderId="0" xfId="0" applyFont="1" applyFill="1" applyBorder="1" applyAlignment="1">
      <alignment wrapText="1"/>
    </xf>
    <xf numFmtId="176" fontId="4" fillId="75" borderId="0" xfId="0" applyNumberFormat="1" applyFont="1" applyFill="1" applyBorder="1" applyAlignment="1">
      <alignment horizontal="right" vertical="center" wrapText="1"/>
    </xf>
    <xf numFmtId="176" fontId="4" fillId="10" borderId="0" xfId="0" applyNumberFormat="1" applyFont="1" applyFill="1" applyBorder="1" applyAlignment="1">
      <alignment horizontal="right" vertical="center" wrapText="1"/>
    </xf>
    <xf numFmtId="174" fontId="10" fillId="7" borderId="0" xfId="0" applyNumberFormat="1" applyFont="1" applyFill="1" applyBorder="1" applyAlignment="1">
      <alignment horizontal="left" vertical="center" wrapText="1" indent="1"/>
    </xf>
    <xf numFmtId="0" fontId="4" fillId="0" borderId="0" xfId="0" applyFont="1" applyFill="1" applyBorder="1" applyAlignment="1">
      <alignment wrapText="1"/>
    </xf>
    <xf numFmtId="174" fontId="314" fillId="7" borderId="0" xfId="0" applyNumberFormat="1" applyFont="1" applyFill="1" applyBorder="1" applyAlignment="1">
      <alignment horizontal="left" wrapText="1"/>
    </xf>
    <xf numFmtId="49" fontId="150" fillId="7" borderId="0" xfId="0" applyNumberFormat="1" applyFont="1" applyFill="1" applyBorder="1" applyAlignment="1">
      <alignment horizontal="center" vertical="center" wrapText="1"/>
    </xf>
    <xf numFmtId="49" fontId="150" fillId="6" borderId="0" xfId="0" applyNumberFormat="1" applyFont="1" applyFill="1" applyBorder="1" applyAlignment="1">
      <alignment horizontal="center" vertical="center" wrapText="1"/>
    </xf>
    <xf numFmtId="49" fontId="314" fillId="7" borderId="0" xfId="0" applyNumberFormat="1" applyFont="1" applyFill="1" applyBorder="1" applyAlignment="1">
      <alignment horizontal="left" wrapText="1"/>
    </xf>
    <xf numFmtId="175" fontId="4" fillId="10" borderId="0" xfId="0" applyNumberFormat="1" applyFont="1" applyFill="1" applyBorder="1" applyAlignment="1">
      <alignment horizontal="right" wrapText="1"/>
    </xf>
    <xf numFmtId="175" fontId="4" fillId="75" borderId="0" xfId="0" applyNumberFormat="1" applyFont="1" applyFill="1" applyBorder="1" applyAlignment="1">
      <alignment horizontal="right" wrapText="1"/>
    </xf>
    <xf numFmtId="0" fontId="14" fillId="0" borderId="107" xfId="2" applyFill="1" applyBorder="1" applyAlignment="1" applyProtection="1"/>
    <xf numFmtId="49" fontId="8" fillId="5" borderId="107" xfId="0" applyNumberFormat="1" applyFont="1" applyFill="1" applyBorder="1" applyAlignment="1">
      <alignment vertical="center" wrapText="1"/>
    </xf>
    <xf numFmtId="49" fontId="10" fillId="7" borderId="107" xfId="0" applyNumberFormat="1" applyFont="1" applyFill="1" applyBorder="1" applyAlignment="1">
      <alignment wrapText="1"/>
    </xf>
    <xf numFmtId="49" fontId="4" fillId="7" borderId="107" xfId="0" applyNumberFormat="1" applyFont="1" applyFill="1" applyBorder="1" applyAlignment="1">
      <alignment horizontal="left" wrapText="1"/>
    </xf>
    <xf numFmtId="49" fontId="11" fillId="7" borderId="107" xfId="0" applyNumberFormat="1" applyFont="1" applyFill="1" applyBorder="1" applyAlignment="1">
      <alignment wrapText="1"/>
    </xf>
    <xf numFmtId="174" fontId="4" fillId="0" borderId="107" xfId="0" applyNumberFormat="1" applyFont="1" applyFill="1" applyBorder="1" applyAlignment="1">
      <alignment horizontal="left" wrapText="1"/>
    </xf>
    <xf numFmtId="49" fontId="10" fillId="7" borderId="107" xfId="0" applyNumberFormat="1" applyFont="1" applyFill="1" applyBorder="1" applyAlignment="1">
      <alignment horizontal="left" wrapText="1" indent="1"/>
    </xf>
    <xf numFmtId="174" fontId="8" fillId="5" borderId="107" xfId="0" applyNumberFormat="1" applyFont="1" applyFill="1" applyBorder="1" applyAlignment="1">
      <alignment vertical="center" wrapText="1"/>
    </xf>
    <xf numFmtId="174" fontId="10" fillId="7" borderId="107" xfId="0" applyNumberFormat="1" applyFont="1" applyFill="1" applyBorder="1" applyAlignment="1">
      <alignment wrapText="1"/>
    </xf>
    <xf numFmtId="174" fontId="11" fillId="7" borderId="107" xfId="0" applyNumberFormat="1" applyFont="1" applyFill="1" applyBorder="1" applyAlignment="1">
      <alignment wrapText="1"/>
    </xf>
    <xf numFmtId="49" fontId="8" fillId="5" borderId="107" xfId="0" applyNumberFormat="1" applyFont="1" applyFill="1" applyBorder="1" applyAlignment="1">
      <alignment horizontal="left" vertical="center" wrapText="1"/>
    </xf>
    <xf numFmtId="174" fontId="148" fillId="0" borderId="107" xfId="0" applyNumberFormat="1" applyFont="1" applyFill="1" applyBorder="1" applyAlignment="1">
      <alignment wrapText="1"/>
    </xf>
    <xf numFmtId="174" fontId="4" fillId="7" borderId="107" xfId="0" applyNumberFormat="1" applyFont="1" applyFill="1" applyBorder="1" applyAlignment="1">
      <alignment wrapText="1"/>
    </xf>
    <xf numFmtId="174" fontId="6" fillId="7" borderId="107" xfId="0" applyNumberFormat="1" applyFont="1" applyFill="1" applyBorder="1" applyAlignment="1">
      <alignment wrapText="1"/>
    </xf>
    <xf numFmtId="0" fontId="12" fillId="0" borderId="107" xfId="0" applyNumberFormat="1" applyFont="1" applyFill="1" applyBorder="1" applyAlignment="1">
      <alignment horizontal="justify" wrapText="1"/>
    </xf>
    <xf numFmtId="174" fontId="11" fillId="7" borderId="107" xfId="0" applyNumberFormat="1" applyFont="1" applyFill="1" applyBorder="1" applyAlignment="1">
      <alignment horizontal="left" wrapText="1"/>
    </xf>
    <xf numFmtId="0" fontId="8" fillId="5" borderId="107" xfId="0" applyNumberFormat="1" applyFont="1" applyFill="1" applyBorder="1" applyAlignment="1">
      <alignment horizontal="center" vertical="center" wrapText="1"/>
    </xf>
    <xf numFmtId="174" fontId="314" fillId="7" borderId="107" xfId="0" applyNumberFormat="1" applyFont="1" applyFill="1" applyBorder="1" applyAlignment="1">
      <alignment horizontal="left" wrapText="1"/>
    </xf>
    <xf numFmtId="0" fontId="8" fillId="5" borderId="107" xfId="0" applyFont="1" applyFill="1" applyBorder="1" applyAlignment="1">
      <alignment vertical="center" wrapText="1"/>
    </xf>
    <xf numFmtId="0" fontId="8" fillId="0" borderId="107" xfId="0" applyFont="1" applyFill="1" applyBorder="1" applyAlignment="1">
      <alignment vertical="center" wrapText="1"/>
    </xf>
    <xf numFmtId="0" fontId="10" fillId="0" borderId="107" xfId="0" applyFont="1" applyFill="1" applyBorder="1"/>
    <xf numFmtId="49" fontId="144" fillId="5" borderId="107" xfId="0" applyNumberFormat="1" applyFont="1" applyFill="1" applyBorder="1" applyAlignment="1">
      <alignment vertical="center" wrapText="1"/>
    </xf>
    <xf numFmtId="49" fontId="10" fillId="7" borderId="107" xfId="0" applyNumberFormat="1" applyFont="1" applyFill="1" applyBorder="1" applyAlignment="1">
      <alignment horizontal="left" vertical="center" wrapText="1"/>
    </xf>
    <xf numFmtId="49" fontId="11" fillId="7" borderId="107" xfId="0" applyNumberFormat="1" applyFont="1" applyFill="1" applyBorder="1" applyAlignment="1">
      <alignment horizontal="left" vertical="center" wrapText="1"/>
    </xf>
    <xf numFmtId="174" fontId="10" fillId="0" borderId="107" xfId="0" applyNumberFormat="1" applyFont="1" applyFill="1" applyBorder="1" applyAlignment="1">
      <alignment horizontal="left" vertical="center" wrapText="1"/>
    </xf>
    <xf numFmtId="174" fontId="10" fillId="7" borderId="107" xfId="0" applyNumberFormat="1" applyFont="1" applyFill="1" applyBorder="1" applyAlignment="1">
      <alignment horizontal="left" vertical="center" wrapText="1"/>
    </xf>
    <xf numFmtId="174" fontId="11" fillId="7" borderId="107" xfId="0" applyNumberFormat="1" applyFont="1" applyFill="1" applyBorder="1" applyAlignment="1">
      <alignment horizontal="left" vertical="center" wrapText="1"/>
    </xf>
    <xf numFmtId="0" fontId="10" fillId="0" borderId="107" xfId="0" applyFont="1" applyFill="1" applyBorder="1" applyAlignment="1">
      <alignment vertical="center"/>
    </xf>
    <xf numFmtId="174" fontId="151" fillId="0" borderId="107" xfId="0" applyNumberFormat="1" applyFont="1" applyFill="1" applyBorder="1" applyAlignment="1">
      <alignment horizontal="left" vertical="center" wrapText="1"/>
    </xf>
    <xf numFmtId="175" fontId="6" fillId="0" borderId="107" xfId="0" applyNumberFormat="1" applyFont="1" applyFill="1" applyBorder="1" applyAlignment="1">
      <alignment vertical="center" wrapText="1"/>
    </xf>
    <xf numFmtId="0" fontId="144" fillId="5" borderId="107" xfId="0" applyFont="1" applyFill="1" applyBorder="1" applyAlignment="1">
      <alignment horizontal="left" vertical="center" wrapText="1"/>
    </xf>
    <xf numFmtId="175" fontId="144" fillId="5" borderId="107" xfId="0" applyNumberFormat="1" applyFont="1" applyFill="1" applyBorder="1" applyAlignment="1">
      <alignment horizontal="left" vertical="center" wrapText="1"/>
    </xf>
    <xf numFmtId="175" fontId="152" fillId="0" borderId="107" xfId="0" applyNumberFormat="1" applyFont="1" applyFill="1" applyBorder="1" applyAlignment="1">
      <alignment wrapText="1"/>
    </xf>
    <xf numFmtId="49" fontId="314" fillId="7" borderId="107" xfId="0" applyNumberFormat="1" applyFont="1" applyFill="1" applyBorder="1" applyAlignment="1">
      <alignment horizontal="left" wrapText="1"/>
    </xf>
    <xf numFmtId="213" fontId="144" fillId="5" borderId="107" xfId="0" quotePrefix="1" applyNumberFormat="1" applyFont="1" applyFill="1" applyBorder="1" applyAlignment="1">
      <alignment horizontal="center" vertical="center" wrapText="1"/>
    </xf>
    <xf numFmtId="49" fontId="10" fillId="7" borderId="107" xfId="0" applyNumberFormat="1" applyFont="1" applyFill="1" applyBorder="1" applyAlignment="1">
      <alignment horizontal="center" wrapText="1"/>
    </xf>
    <xf numFmtId="213" fontId="144" fillId="5" borderId="107" xfId="0" quotePrefix="1" applyNumberFormat="1" applyFont="1" applyFill="1" applyBorder="1" applyAlignment="1">
      <alignment horizontal="left" vertical="center" wrapText="1"/>
    </xf>
    <xf numFmtId="175" fontId="4" fillId="0" borderId="107" xfId="0" applyNumberFormat="1" applyFont="1" applyFill="1" applyBorder="1" applyAlignment="1">
      <alignment horizontal="left" wrapText="1"/>
    </xf>
    <xf numFmtId="174" fontId="10" fillId="7" borderId="107" xfId="0" applyNumberFormat="1" applyFont="1" applyFill="1" applyBorder="1" applyAlignment="1">
      <alignment horizontal="left" vertical="center" wrapText="1" indent="1"/>
    </xf>
    <xf numFmtId="0" fontId="315" fillId="0" borderId="0" xfId="0" applyFont="1"/>
    <xf numFmtId="174" fontId="11" fillId="7" borderId="109" xfId="0" applyNumberFormat="1" applyFont="1" applyFill="1" applyBorder="1" applyAlignment="1">
      <alignment vertical="center" wrapText="1"/>
    </xf>
    <xf numFmtId="174" fontId="11" fillId="7" borderId="107" xfId="0" applyNumberFormat="1" applyFont="1" applyFill="1" applyBorder="1" applyAlignment="1">
      <alignment vertical="center" wrapText="1"/>
    </xf>
    <xf numFmtId="174" fontId="10" fillId="7" borderId="107" xfId="0" applyNumberFormat="1" applyFont="1" applyFill="1" applyBorder="1" applyAlignment="1">
      <alignment vertical="center" wrapText="1"/>
    </xf>
    <xf numFmtId="174" fontId="11" fillId="6" borderId="107" xfId="0" applyNumberFormat="1" applyFont="1" applyFill="1" applyBorder="1" applyAlignment="1">
      <alignment wrapText="1"/>
    </xf>
    <xf numFmtId="174" fontId="10" fillId="6" borderId="107" xfId="0" applyNumberFormat="1" applyFont="1" applyFill="1" applyBorder="1" applyAlignment="1">
      <alignment wrapText="1"/>
    </xf>
    <xf numFmtId="174" fontId="11" fillId="0" borderId="107" xfId="0" applyNumberFormat="1" applyFont="1" applyFill="1" applyBorder="1" applyAlignment="1">
      <alignment wrapText="1"/>
    </xf>
    <xf numFmtId="174" fontId="10" fillId="0" borderId="107" xfId="0" applyNumberFormat="1" applyFont="1" applyFill="1" applyBorder="1" applyAlignment="1">
      <alignment wrapText="1"/>
    </xf>
    <xf numFmtId="213" fontId="4" fillId="75" borderId="0" xfId="0" applyNumberFormat="1" applyFont="1" applyFill="1" applyBorder="1" applyAlignment="1">
      <alignment horizontal="right" vertical="center" wrapText="1"/>
    </xf>
    <xf numFmtId="175" fontId="4" fillId="10" borderId="0" xfId="0" applyNumberFormat="1" applyFont="1" applyFill="1" applyBorder="1" applyAlignment="1">
      <alignment horizontal="right" vertical="center" wrapText="1"/>
    </xf>
    <xf numFmtId="213" fontId="4" fillId="10" borderId="0" xfId="0" applyNumberFormat="1" applyFont="1" applyFill="1" applyBorder="1" applyAlignment="1">
      <alignment horizontal="right" vertical="center" wrapText="1"/>
    </xf>
    <xf numFmtId="0" fontId="10" fillId="0" borderId="0" xfId="0" applyFont="1" applyFill="1" applyBorder="1" applyAlignment="1">
      <alignment wrapText="1"/>
    </xf>
    <xf numFmtId="0" fontId="6" fillId="0" borderId="0" xfId="0" applyFont="1" applyFill="1" applyBorder="1" applyAlignment="1">
      <alignment vertical="center"/>
    </xf>
    <xf numFmtId="174" fontId="10" fillId="7" borderId="107" xfId="0" applyNumberFormat="1" applyFont="1" applyFill="1" applyBorder="1" applyAlignment="1">
      <alignment horizontal="left" wrapText="1"/>
    </xf>
    <xf numFmtId="174" fontId="10" fillId="7" borderId="0" xfId="0" applyNumberFormat="1" applyFont="1" applyFill="1" applyBorder="1" applyAlignment="1">
      <alignment horizontal="left" wrapText="1"/>
    </xf>
    <xf numFmtId="175" fontId="4" fillId="198" borderId="0" xfId="0" applyNumberFormat="1" applyFont="1" applyFill="1" applyBorder="1" applyAlignment="1">
      <alignment horizontal="right" vertical="center"/>
    </xf>
    <xf numFmtId="0" fontId="0" fillId="0" borderId="0" xfId="0" applyAlignment="1">
      <alignment wrapText="1"/>
    </xf>
    <xf numFmtId="0" fontId="0" fillId="0" borderId="0" xfId="0" applyAlignment="1">
      <alignment vertical="center"/>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49" fontId="366" fillId="0" borderId="0" xfId="0" applyNumberFormat="1" applyFont="1" applyFill="1" applyBorder="1" applyAlignment="1">
      <alignment horizontal="center" vertical="center"/>
    </xf>
    <xf numFmtId="0" fontId="365" fillId="9" borderId="0" xfId="0" applyFont="1" applyFill="1" applyBorder="1" applyAlignment="1">
      <alignment horizontal="center"/>
    </xf>
    <xf numFmtId="174" fontId="367" fillId="0" borderId="0" xfId="0" applyNumberFormat="1" applyFont="1" applyFill="1" applyBorder="1" applyAlignment="1">
      <alignment horizontal="center"/>
    </xf>
    <xf numFmtId="0" fontId="365" fillId="0" borderId="0" xfId="0" applyFont="1" applyBorder="1" applyAlignment="1">
      <alignment horizontal="center"/>
    </xf>
    <xf numFmtId="49" fontId="366" fillId="0" borderId="0" xfId="0" applyNumberFormat="1" applyFont="1" applyFill="1" applyBorder="1" applyAlignment="1">
      <alignment horizontal="center" vertical="center" wrapText="1"/>
    </xf>
    <xf numFmtId="49" fontId="10" fillId="7" borderId="0" xfId="0" applyNumberFormat="1" applyFont="1" applyFill="1" applyBorder="1" applyAlignment="1">
      <alignment horizontal="left" wrapText="1"/>
    </xf>
    <xf numFmtId="49" fontId="10" fillId="7" borderId="107" xfId="0" applyNumberFormat="1" applyFont="1" applyFill="1" applyBorder="1" applyAlignment="1">
      <alignment horizontal="left" wrapText="1"/>
    </xf>
    <xf numFmtId="0" fontId="8" fillId="5" borderId="0" xfId="0" applyNumberFormat="1" applyFont="1" applyFill="1" applyBorder="1" applyAlignment="1">
      <alignment horizontal="center" vertical="center" wrapText="1"/>
    </xf>
    <xf numFmtId="174" fontId="10" fillId="0" borderId="0" xfId="0" applyNumberFormat="1" applyFont="1" applyFill="1" applyBorder="1" applyAlignment="1">
      <alignment horizontal="left" wrapText="1"/>
    </xf>
    <xf numFmtId="0" fontId="10" fillId="0" borderId="0" xfId="0" applyFont="1" applyFill="1" applyBorder="1" applyAlignment="1"/>
    <xf numFmtId="0" fontId="0" fillId="0" borderId="2" xfId="0" applyBorder="1" applyAlignment="1">
      <alignment horizontal="center" vertical="top"/>
    </xf>
    <xf numFmtId="0" fontId="368" fillId="4" borderId="2" xfId="0" applyFont="1" applyFill="1" applyBorder="1" applyAlignment="1">
      <alignment horizontal="left" wrapText="1"/>
    </xf>
    <xf numFmtId="0" fontId="368" fillId="4" borderId="2" xfId="0" applyFont="1" applyFill="1" applyBorder="1" applyAlignment="1">
      <alignment horizontal="left"/>
    </xf>
    <xf numFmtId="0" fontId="0" fillId="7" borderId="2" xfId="0" applyFill="1" applyBorder="1" applyAlignment="1">
      <alignment horizontal="center" vertical="top"/>
    </xf>
    <xf numFmtId="0" fontId="0" fillId="0" borderId="2" xfId="0" applyBorder="1" applyAlignment="1">
      <alignment vertical="top" wrapText="1"/>
    </xf>
    <xf numFmtId="0" fontId="0" fillId="0" borderId="2" xfId="0" applyBorder="1" applyAlignment="1">
      <alignment vertical="center"/>
    </xf>
    <xf numFmtId="0" fontId="0" fillId="0" borderId="2" xfId="0" applyBorder="1" applyAlignment="1">
      <alignment vertical="top"/>
    </xf>
    <xf numFmtId="0" fontId="7" fillId="0" borderId="2" xfId="0" applyFont="1" applyBorder="1" applyAlignment="1">
      <alignment vertical="top" wrapText="1"/>
    </xf>
    <xf numFmtId="175" fontId="4" fillId="0" borderId="0" xfId="0" applyNumberFormat="1" applyFont="1" applyFill="1" applyBorder="1" applyAlignment="1">
      <alignment horizontal="right" wrapText="1"/>
    </xf>
    <xf numFmtId="0" fontId="10" fillId="0" borderId="0" xfId="0" applyFont="1" applyFill="1" applyBorder="1" applyAlignment="1">
      <alignment horizontal="right"/>
    </xf>
    <xf numFmtId="49" fontId="10" fillId="7" borderId="111" xfId="0" applyNumberFormat="1" applyFont="1" applyFill="1" applyBorder="1" applyAlignment="1">
      <alignment horizontal="center" wrapText="1"/>
    </xf>
    <xf numFmtId="174" fontId="11" fillId="6" borderId="107" xfId="0" applyNumberFormat="1" applyFont="1" applyFill="1" applyBorder="1" applyAlignment="1">
      <alignment horizontal="left" vertical="center" wrapText="1"/>
    </xf>
    <xf numFmtId="174" fontId="11" fillId="6" borderId="0" xfId="0" applyNumberFormat="1" applyFont="1" applyFill="1" applyBorder="1" applyAlignment="1">
      <alignment horizontal="left" vertical="center" wrapText="1"/>
    </xf>
    <xf numFmtId="174" fontId="10" fillId="6" borderId="107" xfId="0" applyNumberFormat="1" applyFont="1" applyFill="1" applyBorder="1" applyAlignment="1">
      <alignment horizontal="left" vertical="center" wrapText="1"/>
    </xf>
    <xf numFmtId="174" fontId="10" fillId="6" borderId="0" xfId="0" applyNumberFormat="1" applyFont="1" applyFill="1" applyBorder="1" applyAlignment="1">
      <alignment horizontal="left" vertical="center" wrapText="1"/>
    </xf>
    <xf numFmtId="175" fontId="4" fillId="6" borderId="107" xfId="0" applyNumberFormat="1" applyFont="1" applyFill="1" applyBorder="1" applyAlignment="1">
      <alignment horizontal="left" vertical="center" wrapText="1"/>
    </xf>
    <xf numFmtId="175" fontId="4" fillId="6" borderId="0" xfId="0" applyNumberFormat="1" applyFont="1" applyFill="1" applyBorder="1" applyAlignment="1">
      <alignment horizontal="left" vertical="center" wrapText="1"/>
    </xf>
    <xf numFmtId="175" fontId="6" fillId="6" borderId="107" xfId="0" applyNumberFormat="1" applyFont="1" applyFill="1" applyBorder="1" applyAlignment="1">
      <alignment horizontal="left" vertical="center" wrapText="1"/>
    </xf>
    <xf numFmtId="175" fontId="6" fillId="6" borderId="0" xfId="0" applyNumberFormat="1" applyFont="1" applyFill="1" applyBorder="1" applyAlignment="1">
      <alignment horizontal="left" vertical="center" wrapText="1"/>
    </xf>
    <xf numFmtId="174" fontId="314" fillId="7" borderId="107" xfId="0" applyNumberFormat="1" applyFont="1" applyFill="1" applyBorder="1" applyAlignment="1">
      <alignment horizontal="left" vertical="center" wrapText="1"/>
    </xf>
    <xf numFmtId="174" fontId="314" fillId="7" borderId="107" xfId="0" applyNumberFormat="1" applyFont="1" applyFill="1" applyBorder="1" applyAlignment="1">
      <alignment horizontal="left" vertical="center" wrapText="1" indent="1"/>
    </xf>
    <xf numFmtId="174" fontId="314" fillId="7" borderId="0" xfId="0" applyNumberFormat="1" applyFont="1" applyFill="1" applyBorder="1" applyAlignment="1">
      <alignment horizontal="left" vertical="center" wrapText="1"/>
    </xf>
    <xf numFmtId="174" fontId="314" fillId="7" borderId="0" xfId="0" applyNumberFormat="1" applyFont="1" applyFill="1" applyBorder="1" applyAlignment="1">
      <alignment horizontal="left" vertical="center" wrapText="1" indent="1"/>
    </xf>
    <xf numFmtId="174" fontId="10" fillId="0" borderId="107" xfId="0" applyNumberFormat="1" applyFont="1" applyFill="1" applyBorder="1" applyAlignment="1">
      <alignment horizontal="left" vertical="center" wrapText="1" indent="1"/>
    </xf>
    <xf numFmtId="174" fontId="10" fillId="0" borderId="0" xfId="0" applyNumberFormat="1" applyFont="1" applyFill="1" applyBorder="1" applyAlignment="1">
      <alignment horizontal="left" vertical="center" wrapText="1" indent="1"/>
    </xf>
    <xf numFmtId="175" fontId="6" fillId="0" borderId="0" xfId="0" applyNumberFormat="1" applyFont="1" applyFill="1" applyBorder="1" applyAlignment="1">
      <alignment horizontal="right" vertical="center"/>
    </xf>
    <xf numFmtId="174" fontId="369" fillId="7" borderId="107" xfId="0" applyNumberFormat="1" applyFont="1" applyFill="1" applyBorder="1" applyAlignment="1">
      <alignment horizontal="left" vertical="center" wrapText="1"/>
    </xf>
    <xf numFmtId="174" fontId="363" fillId="7" borderId="0" xfId="0" applyNumberFormat="1" applyFont="1" applyFill="1" applyBorder="1" applyAlignment="1">
      <alignment horizontal="left" vertical="center" wrapText="1"/>
    </xf>
    <xf numFmtId="174" fontId="315" fillId="7" borderId="0" xfId="0" applyNumberFormat="1" applyFont="1" applyFill="1" applyBorder="1" applyAlignment="1">
      <alignment horizontal="left" vertical="center" wrapText="1"/>
    </xf>
    <xf numFmtId="174" fontId="315" fillId="7" borderId="107" xfId="0" applyNumberFormat="1" applyFont="1" applyFill="1" applyBorder="1" applyAlignment="1">
      <alignment horizontal="left" vertical="center" wrapText="1"/>
    </xf>
    <xf numFmtId="174" fontId="314" fillId="0" borderId="107" xfId="0" applyNumberFormat="1" applyFont="1" applyFill="1" applyBorder="1" applyAlignment="1">
      <alignment horizontal="left" vertical="center" wrapText="1"/>
    </xf>
    <xf numFmtId="174" fontId="314" fillId="0" borderId="0" xfId="0" applyNumberFormat="1" applyFont="1" applyFill="1" applyBorder="1" applyAlignment="1">
      <alignment horizontal="left" vertical="center" wrapText="1"/>
    </xf>
    <xf numFmtId="175" fontId="6" fillId="7" borderId="107" xfId="0" applyNumberFormat="1" applyFont="1" applyFill="1" applyBorder="1" applyAlignment="1">
      <alignment horizontal="left" vertical="center" wrapText="1"/>
    </xf>
    <xf numFmtId="175" fontId="6" fillId="7" borderId="0" xfId="0" applyNumberFormat="1" applyFont="1" applyFill="1" applyBorder="1" applyAlignment="1">
      <alignment horizontal="left" vertical="center" wrapText="1"/>
    </xf>
    <xf numFmtId="174" fontId="363" fillId="7" borderId="107" xfId="0" applyNumberFormat="1" applyFont="1" applyFill="1" applyBorder="1" applyAlignment="1">
      <alignment horizontal="left" vertical="center" wrapText="1"/>
    </xf>
    <xf numFmtId="174" fontId="369" fillId="7" borderId="0" xfId="0" applyNumberFormat="1" applyFont="1" applyFill="1" applyBorder="1" applyAlignment="1">
      <alignment horizontal="left" vertical="center" wrapText="1"/>
    </xf>
    <xf numFmtId="174" fontId="315" fillId="7" borderId="107" xfId="0" applyNumberFormat="1" applyFont="1" applyFill="1" applyBorder="1" applyAlignment="1">
      <alignment horizontal="left" vertical="center" wrapText="1" indent="1"/>
    </xf>
    <xf numFmtId="174" fontId="315" fillId="7" borderId="0" xfId="0" applyNumberFormat="1" applyFont="1" applyFill="1" applyBorder="1" applyAlignment="1">
      <alignment horizontal="left" vertical="center" wrapText="1" indent="1"/>
    </xf>
    <xf numFmtId="175" fontId="174" fillId="7" borderId="107" xfId="0" applyNumberFormat="1" applyFont="1" applyFill="1" applyBorder="1" applyAlignment="1">
      <alignment horizontal="left" vertical="center" wrapText="1"/>
    </xf>
    <xf numFmtId="175" fontId="174" fillId="7" borderId="0" xfId="0" applyNumberFormat="1" applyFont="1" applyFill="1" applyBorder="1" applyAlignment="1">
      <alignment horizontal="left" vertical="center" wrapText="1"/>
    </xf>
    <xf numFmtId="3" fontId="174" fillId="75" borderId="0" xfId="0" applyNumberFormat="1" applyFont="1" applyFill="1" applyBorder="1" applyAlignment="1">
      <alignment horizontal="right" vertical="center"/>
    </xf>
    <xf numFmtId="3" fontId="174" fillId="10" borderId="0" xfId="0" applyNumberFormat="1" applyFont="1" applyFill="1" applyBorder="1" applyAlignment="1">
      <alignment horizontal="right" vertical="center"/>
    </xf>
    <xf numFmtId="174" fontId="10" fillId="0" borderId="0" xfId="0" applyNumberFormat="1" applyFont="1" applyFill="1" applyBorder="1" applyAlignment="1">
      <alignment horizontal="right" vertical="top" wrapText="1"/>
    </xf>
    <xf numFmtId="0" fontId="144" fillId="5" borderId="108" xfId="0" applyFont="1" applyFill="1" applyBorder="1" applyAlignment="1">
      <alignment horizontal="center" vertical="center" wrapText="1"/>
    </xf>
    <xf numFmtId="0" fontId="371" fillId="7" borderId="0" xfId="1" applyNumberFormat="1" applyFont="1" applyFill="1" applyAlignment="1">
      <alignment horizontal="left" vertical="top" wrapText="1"/>
    </xf>
    <xf numFmtId="0" fontId="0" fillId="0" borderId="0" xfId="0" applyFill="1" applyBorder="1" applyAlignment="1">
      <alignment horizontal="left" wrapText="1"/>
    </xf>
    <xf numFmtId="0" fontId="315" fillId="7" borderId="0" xfId="0" applyFont="1" applyFill="1" applyBorder="1" applyAlignment="1">
      <alignment horizontal="left" vertical="center" wrapText="1"/>
    </xf>
    <xf numFmtId="0" fontId="314" fillId="6" borderId="0" xfId="0" applyFont="1" applyFill="1" applyBorder="1" applyAlignment="1">
      <alignment horizontal="left" vertical="center" wrapText="1"/>
    </xf>
    <xf numFmtId="0" fontId="314" fillId="0" borderId="0" xfId="0" applyFont="1" applyAlignment="1">
      <alignment horizontal="right" vertical="center"/>
    </xf>
    <xf numFmtId="0" fontId="315" fillId="0" borderId="0" xfId="0" applyFont="1" applyAlignment="1">
      <alignment horizontal="right" vertical="center"/>
    </xf>
    <xf numFmtId="175" fontId="27" fillId="8" borderId="0" xfId="0" applyNumberFormat="1" applyFont="1" applyFill="1" applyBorder="1" applyAlignment="1">
      <alignment horizontal="right" vertical="center"/>
    </xf>
    <xf numFmtId="213" fontId="4" fillId="198" borderId="0" xfId="0" applyNumberFormat="1" applyFont="1" applyFill="1" applyBorder="1" applyAlignment="1">
      <alignment horizontal="right" vertical="center"/>
    </xf>
    <xf numFmtId="213" fontId="6" fillId="198" borderId="0" xfId="0" applyNumberFormat="1" applyFont="1" applyFill="1" applyBorder="1" applyAlignment="1">
      <alignment horizontal="right" vertical="center"/>
    </xf>
    <xf numFmtId="213" fontId="4" fillId="200" borderId="0" xfId="0" applyNumberFormat="1" applyFont="1" applyFill="1" applyBorder="1" applyAlignment="1">
      <alignment horizontal="right" vertical="center"/>
    </xf>
    <xf numFmtId="0" fontId="8" fillId="5" borderId="0" xfId="0" applyNumberFormat="1" applyFont="1" applyFill="1" applyBorder="1" applyAlignment="1">
      <alignment horizontal="center" vertical="center" wrapText="1"/>
    </xf>
    <xf numFmtId="213" fontId="6" fillId="200" borderId="0" xfId="0" applyNumberFormat="1" applyFont="1" applyFill="1" applyBorder="1" applyAlignment="1">
      <alignment horizontal="right" vertical="center"/>
    </xf>
    <xf numFmtId="3" fontId="4" fillId="199" borderId="0" xfId="0" applyNumberFormat="1" applyFont="1" applyFill="1" applyBorder="1" applyAlignment="1">
      <alignment horizontal="right"/>
    </xf>
    <xf numFmtId="3" fontId="4" fillId="198" borderId="0" xfId="0" applyNumberFormat="1" applyFont="1" applyFill="1" applyBorder="1" applyAlignment="1">
      <alignment horizontal="right"/>
    </xf>
    <xf numFmtId="3" fontId="10" fillId="199" borderId="0" xfId="0" applyNumberFormat="1" applyFont="1" applyFill="1" applyBorder="1" applyAlignment="1">
      <alignment horizontal="right"/>
    </xf>
    <xf numFmtId="3" fontId="10" fillId="198" borderId="0" xfId="0" applyNumberFormat="1" applyFont="1" applyFill="1" applyBorder="1" applyAlignment="1">
      <alignment horizontal="right"/>
    </xf>
    <xf numFmtId="0" fontId="372" fillId="0" borderId="112" xfId="0" applyFont="1" applyFill="1" applyBorder="1" applyAlignment="1">
      <alignment wrapText="1"/>
    </xf>
    <xf numFmtId="0" fontId="372" fillId="0" borderId="0" xfId="0" applyFont="1" applyFill="1" applyBorder="1" applyAlignment="1">
      <alignment wrapText="1"/>
    </xf>
    <xf numFmtId="175" fontId="4" fillId="199" borderId="0" xfId="0" applyNumberFormat="1" applyFont="1" applyFill="1" applyBorder="1" applyAlignment="1">
      <alignment horizontal="right" vertical="center"/>
    </xf>
    <xf numFmtId="175" fontId="6" fillId="199" borderId="0" xfId="0" applyNumberFormat="1" applyFont="1" applyFill="1" applyBorder="1" applyAlignment="1">
      <alignment horizontal="right" vertical="center"/>
    </xf>
    <xf numFmtId="175" fontId="6" fillId="198" borderId="0" xfId="0" applyNumberFormat="1" applyFont="1" applyFill="1" applyBorder="1" applyAlignment="1">
      <alignment horizontal="right" vertical="center"/>
    </xf>
    <xf numFmtId="299" fontId="8" fillId="5" borderId="0" xfId="0" applyNumberFormat="1" applyFont="1" applyFill="1" applyBorder="1" applyAlignment="1">
      <alignment horizontal="center" vertical="center" wrapText="1"/>
    </xf>
    <xf numFmtId="0" fontId="150" fillId="0" borderId="0" xfId="0" applyFont="1" applyFill="1" applyBorder="1" applyAlignment="1">
      <alignment wrapText="1"/>
    </xf>
    <xf numFmtId="174" fontId="10" fillId="7" borderId="107" xfId="0" quotePrefix="1" applyNumberFormat="1" applyFont="1" applyFill="1" applyBorder="1" applyAlignment="1">
      <alignment horizontal="left" vertical="center" wrapText="1" indent="3"/>
    </xf>
    <xf numFmtId="174" fontId="12" fillId="0" borderId="0" xfId="0" applyNumberFormat="1" applyFont="1" applyFill="1" applyBorder="1" applyAlignment="1">
      <alignment horizontal="left"/>
    </xf>
    <xf numFmtId="0" fontId="154" fillId="0" borderId="0" xfId="0" applyFont="1" applyBorder="1" applyAlignment="1">
      <alignment horizontal="left"/>
    </xf>
    <xf numFmtId="0" fontId="8" fillId="5" borderId="0" xfId="0" applyNumberFormat="1" applyFont="1" applyFill="1" applyBorder="1" applyAlignment="1">
      <alignment horizontal="center" vertical="center" wrapText="1"/>
    </xf>
    <xf numFmtId="0" fontId="8" fillId="5" borderId="0" xfId="0" applyNumberFormat="1" applyFont="1" applyFill="1" applyBorder="1" applyAlignment="1">
      <alignment horizontal="center" vertical="center" wrapText="1"/>
    </xf>
    <xf numFmtId="175" fontId="4" fillId="0" borderId="0" xfId="0" applyNumberFormat="1" applyFont="1" applyFill="1" applyBorder="1" applyAlignment="1">
      <alignment horizontal="left" wrapText="1"/>
    </xf>
    <xf numFmtId="213" fontId="6" fillId="75" borderId="0" xfId="0" applyNumberFormat="1" applyFont="1" applyFill="1" applyBorder="1" applyAlignment="1">
      <alignment horizontal="right" vertical="center" wrapText="1"/>
    </xf>
    <xf numFmtId="213" fontId="6" fillId="10" borderId="0" xfId="0" applyNumberFormat="1" applyFont="1" applyFill="1" applyBorder="1" applyAlignment="1">
      <alignment horizontal="right" vertical="center" wrapText="1"/>
    </xf>
    <xf numFmtId="0" fontId="10" fillId="0" borderId="107" xfId="0" applyNumberFormat="1" applyFont="1" applyFill="1" applyBorder="1" applyAlignment="1">
      <alignment wrapText="1"/>
    </xf>
    <xf numFmtId="0" fontId="10" fillId="0" borderId="0" xfId="0" applyNumberFormat="1" applyFont="1" applyFill="1" applyBorder="1" applyAlignment="1">
      <alignment wrapText="1"/>
    </xf>
    <xf numFmtId="0" fontId="9" fillId="9" borderId="0" xfId="0" applyFont="1" applyFill="1" applyBorder="1" applyAlignment="1">
      <alignment horizontal="left" wrapText="1"/>
    </xf>
    <xf numFmtId="0" fontId="13" fillId="0" borderId="0" xfId="0" applyNumberFormat="1" applyFont="1" applyFill="1" applyBorder="1" applyAlignment="1">
      <alignment horizontal="left" wrapText="1"/>
    </xf>
    <xf numFmtId="213" fontId="4" fillId="199" borderId="0" xfId="0" applyNumberFormat="1" applyFont="1" applyFill="1" applyBorder="1" applyAlignment="1">
      <alignment horizontal="right" vertical="center" wrapText="1"/>
    </xf>
    <xf numFmtId="213" fontId="4" fillId="198" borderId="0" xfId="0" applyNumberFormat="1" applyFont="1" applyFill="1" applyBorder="1" applyAlignment="1">
      <alignment horizontal="right" vertical="center" wrapText="1"/>
    </xf>
    <xf numFmtId="0" fontId="0" fillId="0" borderId="0" xfId="0" applyFont="1" applyFill="1" applyBorder="1" applyAlignment="1">
      <alignment wrapText="1"/>
    </xf>
    <xf numFmtId="213" fontId="6" fillId="199" borderId="0" xfId="0" applyNumberFormat="1" applyFont="1" applyFill="1" applyBorder="1" applyAlignment="1">
      <alignment horizontal="right" vertical="center" wrapText="1"/>
    </xf>
    <xf numFmtId="213" fontId="6" fillId="198" borderId="0" xfId="0" applyNumberFormat="1" applyFont="1" applyFill="1" applyBorder="1" applyAlignment="1">
      <alignment horizontal="right" vertical="center" wrapText="1"/>
    </xf>
    <xf numFmtId="49" fontId="8" fillId="0" borderId="107" xfId="0" applyNumberFormat="1" applyFont="1" applyFill="1" applyBorder="1" applyAlignment="1">
      <alignment horizontal="left" vertical="center"/>
    </xf>
    <xf numFmtId="49" fontId="8" fillId="0" borderId="0" xfId="0" applyNumberFormat="1" applyFont="1" applyFill="1" applyBorder="1" applyAlignment="1">
      <alignment horizontal="left" vertical="center"/>
    </xf>
    <xf numFmtId="0" fontId="8" fillId="0" borderId="0" xfId="0" applyNumberFormat="1" applyFont="1" applyFill="1" applyBorder="1" applyAlignment="1">
      <alignment horizontal="center" vertical="center"/>
    </xf>
    <xf numFmtId="174" fontId="8" fillId="0" borderId="0" xfId="0" applyNumberFormat="1" applyFont="1" applyFill="1" applyBorder="1" applyAlignment="1">
      <alignment horizontal="center" vertical="center"/>
    </xf>
    <xf numFmtId="0" fontId="145" fillId="0" borderId="0" xfId="0" applyFont="1" applyFill="1" applyBorder="1" applyAlignment="1"/>
    <xf numFmtId="174" fontId="151" fillId="0" borderId="107" xfId="0" applyNumberFormat="1" applyFont="1" applyFill="1" applyBorder="1" applyAlignment="1">
      <alignment horizontal="left"/>
    </xf>
    <xf numFmtId="174" fontId="151" fillId="0" borderId="0" xfId="0" applyNumberFormat="1" applyFont="1" applyFill="1" applyBorder="1" applyAlignment="1">
      <alignment horizontal="left"/>
    </xf>
    <xf numFmtId="0" fontId="10" fillId="0" borderId="0" xfId="0" applyNumberFormat="1" applyFont="1" applyFill="1" applyBorder="1" applyAlignment="1"/>
    <xf numFmtId="174" fontId="10" fillId="6" borderId="107" xfId="0" applyNumberFormat="1" applyFont="1" applyFill="1" applyBorder="1" applyAlignment="1"/>
    <xf numFmtId="174" fontId="10" fillId="6" borderId="0" xfId="0" applyNumberFormat="1" applyFont="1" applyFill="1" applyBorder="1" applyAlignment="1"/>
    <xf numFmtId="174" fontId="11" fillId="0" borderId="107" xfId="0" applyNumberFormat="1" applyFont="1" applyFill="1" applyBorder="1" applyAlignment="1"/>
    <xf numFmtId="174" fontId="11" fillId="0" borderId="0" xfId="0" applyNumberFormat="1" applyFont="1" applyFill="1" applyBorder="1" applyAlignment="1"/>
    <xf numFmtId="174" fontId="10" fillId="0" borderId="107" xfId="0" applyNumberFormat="1" applyFont="1" applyFill="1" applyBorder="1" applyAlignment="1"/>
    <xf numFmtId="174" fontId="10" fillId="0" borderId="0" xfId="0" applyNumberFormat="1" applyFont="1" applyFill="1" applyBorder="1" applyAlignment="1"/>
    <xf numFmtId="174" fontId="12" fillId="0" borderId="107" xfId="0" applyNumberFormat="1" applyFont="1" applyFill="1" applyBorder="1" applyAlignment="1"/>
    <xf numFmtId="174" fontId="12" fillId="0" borderId="0" xfId="0" applyNumberFormat="1" applyFont="1" applyFill="1" applyBorder="1" applyAlignment="1"/>
    <xf numFmtId="177" fontId="12" fillId="0" borderId="0" xfId="0" applyNumberFormat="1" applyFont="1" applyFill="1" applyBorder="1" applyAlignment="1"/>
    <xf numFmtId="0" fontId="12" fillId="0" borderId="0" xfId="0" applyNumberFormat="1" applyFont="1" applyFill="1" applyBorder="1" applyAlignment="1"/>
    <xf numFmtId="0" fontId="0" fillId="0" borderId="107" xfId="0" applyBorder="1" applyAlignment="1"/>
    <xf numFmtId="0" fontId="0" fillId="0" borderId="0" xfId="0" applyAlignment="1"/>
    <xf numFmtId="0" fontId="9" fillId="9" borderId="0" xfId="0" applyFont="1" applyFill="1" applyBorder="1" applyAlignment="1">
      <alignment horizontal="left"/>
    </xf>
    <xf numFmtId="213" fontId="6" fillId="8" borderId="0" xfId="0" applyNumberFormat="1" applyFont="1" applyFill="1" applyBorder="1" applyAlignment="1">
      <alignment horizontal="right" vertical="center" wrapText="1"/>
    </xf>
    <xf numFmtId="213" fontId="4" fillId="8" borderId="0" xfId="0" applyNumberFormat="1" applyFont="1" applyFill="1" applyBorder="1" applyAlignment="1">
      <alignment horizontal="right" vertical="center" wrapText="1"/>
    </xf>
    <xf numFmtId="174" fontId="11" fillId="6" borderId="107" xfId="0" applyNumberFormat="1" applyFont="1" applyFill="1" applyBorder="1" applyAlignment="1">
      <alignment horizontal="left" wrapText="1"/>
    </xf>
    <xf numFmtId="174" fontId="11" fillId="6" borderId="0" xfId="0" applyNumberFormat="1" applyFont="1" applyFill="1" applyBorder="1" applyAlignment="1">
      <alignment horizontal="left" wrapText="1"/>
    </xf>
    <xf numFmtId="174" fontId="10" fillId="6" borderId="0" xfId="0" applyNumberFormat="1" applyFont="1" applyFill="1" applyBorder="1" applyAlignment="1">
      <alignment horizontal="left" wrapText="1"/>
    </xf>
    <xf numFmtId="213" fontId="4" fillId="200" borderId="0" xfId="0" applyNumberFormat="1" applyFont="1" applyFill="1" applyBorder="1" applyAlignment="1">
      <alignment horizontal="right" vertical="center" wrapText="1"/>
    </xf>
    <xf numFmtId="176" fontId="6" fillId="0" borderId="0" xfId="0" applyNumberFormat="1" applyFont="1" applyFill="1" applyBorder="1" applyAlignment="1">
      <alignment horizontal="right" vertical="center" wrapText="1"/>
    </xf>
    <xf numFmtId="174" fontId="151" fillId="0" borderId="107" xfId="0" applyNumberFormat="1" applyFont="1" applyFill="1" applyBorder="1" applyAlignment="1">
      <alignment horizontal="left" wrapText="1"/>
    </xf>
    <xf numFmtId="174" fontId="151" fillId="0" borderId="0" xfId="0" applyNumberFormat="1" applyFont="1" applyFill="1" applyBorder="1" applyAlignment="1">
      <alignment horizontal="left" wrapText="1"/>
    </xf>
    <xf numFmtId="176" fontId="4" fillId="0" borderId="0" xfId="0" applyNumberFormat="1" applyFont="1" applyFill="1" applyBorder="1" applyAlignment="1">
      <alignment horizontal="right" vertical="center" wrapText="1"/>
    </xf>
    <xf numFmtId="0" fontId="365" fillId="0" borderId="0" xfId="0" applyFont="1" applyBorder="1" applyAlignment="1">
      <alignment horizontal="center" wrapText="1"/>
    </xf>
    <xf numFmtId="174" fontId="12" fillId="0" borderId="107" xfId="0" applyNumberFormat="1" applyFont="1" applyFill="1" applyBorder="1" applyAlignment="1">
      <alignment horizontal="left"/>
    </xf>
    <xf numFmtId="49" fontId="0" fillId="0" borderId="107" xfId="0" applyNumberFormat="1" applyBorder="1" applyAlignment="1">
      <alignment wrapText="1"/>
    </xf>
    <xf numFmtId="49" fontId="0" fillId="0" borderId="0" xfId="0" applyNumberFormat="1" applyBorder="1" applyAlignment="1">
      <alignment wrapText="1"/>
    </xf>
    <xf numFmtId="213" fontId="0" fillId="0" borderId="0" xfId="0" applyNumberFormat="1" applyBorder="1" applyAlignment="1">
      <alignment horizontal="right" wrapText="1"/>
    </xf>
    <xf numFmtId="288" fontId="4" fillId="10" borderId="0" xfId="0" applyNumberFormat="1" applyFont="1" applyFill="1" applyBorder="1" applyAlignment="1">
      <alignment horizontal="right" wrapText="1"/>
    </xf>
    <xf numFmtId="288" fontId="4" fillId="75" borderId="0" xfId="0" applyNumberFormat="1" applyFont="1" applyFill="1" applyBorder="1" applyAlignment="1">
      <alignment horizontal="right" wrapText="1"/>
    </xf>
    <xf numFmtId="191" fontId="4" fillId="75" borderId="0" xfId="4978" applyNumberFormat="1" applyFont="1" applyFill="1" applyBorder="1" applyAlignment="1">
      <alignment horizontal="right" wrapText="1"/>
    </xf>
    <xf numFmtId="191" fontId="4" fillId="10" borderId="0" xfId="4978" applyNumberFormat="1" applyFont="1" applyFill="1" applyBorder="1" applyAlignment="1">
      <alignment horizontal="right" wrapText="1"/>
    </xf>
    <xf numFmtId="174" fontId="4" fillId="0" borderId="107" xfId="0" applyNumberFormat="1" applyFont="1" applyFill="1" applyBorder="1" applyAlignment="1">
      <alignment wrapText="1"/>
    </xf>
    <xf numFmtId="174" fontId="4" fillId="0" borderId="0" xfId="0" applyNumberFormat="1" applyFont="1" applyFill="1" applyBorder="1" applyAlignment="1">
      <alignment wrapText="1"/>
    </xf>
    <xf numFmtId="0" fontId="9" fillId="9" borderId="107" xfId="0" applyFont="1" applyFill="1" applyBorder="1" applyAlignment="1">
      <alignment horizontal="left" wrapText="1"/>
    </xf>
    <xf numFmtId="0" fontId="7" fillId="0" borderId="0" xfId="0" applyFont="1" applyFill="1" applyBorder="1" applyAlignment="1">
      <alignment wrapText="1"/>
    </xf>
    <xf numFmtId="175" fontId="6" fillId="75" borderId="0" xfId="0" applyNumberFormat="1" applyFont="1" applyFill="1" applyBorder="1" applyAlignment="1">
      <alignment horizontal="right" wrapText="1"/>
    </xf>
    <xf numFmtId="175" fontId="6" fillId="10" borderId="0" xfId="0" applyNumberFormat="1" applyFont="1" applyFill="1" applyBorder="1" applyAlignment="1">
      <alignment horizontal="right" wrapText="1"/>
    </xf>
    <xf numFmtId="175" fontId="0" fillId="0" borderId="0" xfId="0" applyNumberFormat="1" applyBorder="1" applyAlignment="1">
      <alignment horizontal="right" wrapText="1"/>
    </xf>
    <xf numFmtId="175" fontId="4" fillId="76" borderId="0" xfId="0" applyNumberFormat="1" applyFont="1" applyFill="1" applyBorder="1" applyAlignment="1">
      <alignment horizontal="right" vertical="center" wrapText="1"/>
    </xf>
    <xf numFmtId="176" fontId="6" fillId="75" borderId="1" xfId="0" applyNumberFormat="1" applyFont="1" applyFill="1" applyBorder="1" applyAlignment="1">
      <alignment horizontal="right" vertical="center" wrapText="1"/>
    </xf>
    <xf numFmtId="176" fontId="6" fillId="10" borderId="1" xfId="0" applyNumberFormat="1" applyFont="1" applyFill="1" applyBorder="1" applyAlignment="1">
      <alignment horizontal="right" vertical="center" wrapText="1"/>
    </xf>
    <xf numFmtId="176" fontId="6" fillId="75" borderId="0" xfId="0" applyNumberFormat="1" applyFont="1" applyFill="1" applyBorder="1" applyAlignment="1">
      <alignment horizontal="right" vertical="center" wrapText="1"/>
    </xf>
    <xf numFmtId="176" fontId="6" fillId="10" borderId="0" xfId="0" applyNumberFormat="1" applyFont="1" applyFill="1" applyBorder="1" applyAlignment="1">
      <alignment horizontal="right" vertical="center" wrapText="1"/>
    </xf>
    <xf numFmtId="0" fontId="0" fillId="0" borderId="107" xfId="0" applyBorder="1" applyAlignment="1">
      <alignment wrapText="1"/>
    </xf>
    <xf numFmtId="0" fontId="0" fillId="0" borderId="0" xfId="0" applyFill="1" applyAlignment="1">
      <alignment wrapText="1"/>
    </xf>
    <xf numFmtId="49" fontId="370" fillId="0" borderId="0" xfId="0" applyNumberFormat="1" applyFont="1" applyFill="1" applyBorder="1" applyAlignment="1">
      <alignment horizontal="center" vertical="center" wrapText="1"/>
    </xf>
    <xf numFmtId="175" fontId="6" fillId="76" borderId="0" xfId="0" applyNumberFormat="1" applyFont="1" applyFill="1" applyBorder="1" applyAlignment="1">
      <alignment horizontal="right" vertical="center" wrapText="1"/>
    </xf>
    <xf numFmtId="0" fontId="365" fillId="9" borderId="0" xfId="0" applyFont="1" applyFill="1" applyBorder="1" applyAlignment="1">
      <alignment horizontal="center" wrapText="1"/>
    </xf>
    <xf numFmtId="174" fontId="367" fillId="0" borderId="0" xfId="0" applyNumberFormat="1" applyFont="1" applyFill="1" applyBorder="1" applyAlignment="1">
      <alignment horizontal="center" wrapText="1"/>
    </xf>
    <xf numFmtId="176" fontId="364" fillId="9" borderId="0" xfId="0" applyNumberFormat="1" applyFont="1" applyFill="1" applyBorder="1" applyAlignment="1">
      <alignment wrapText="1"/>
    </xf>
    <xf numFmtId="176" fontId="0" fillId="9" borderId="0" xfId="0" applyNumberFormat="1" applyFont="1" applyFill="1" applyBorder="1" applyAlignment="1">
      <alignment wrapText="1"/>
    </xf>
    <xf numFmtId="0" fontId="0" fillId="9" borderId="107" xfId="0" applyFont="1" applyFill="1" applyBorder="1" applyAlignment="1">
      <alignment wrapText="1"/>
    </xf>
    <xf numFmtId="176" fontId="4" fillId="199" borderId="0" xfId="0" applyNumberFormat="1" applyFont="1" applyFill="1" applyBorder="1" applyAlignment="1">
      <alignment horizontal="right" vertical="center" wrapText="1"/>
    </xf>
    <xf numFmtId="176" fontId="4" fillId="198" borderId="0" xfId="0" applyNumberFormat="1" applyFont="1" applyFill="1" applyBorder="1" applyAlignment="1">
      <alignment horizontal="right" vertical="center" wrapText="1"/>
    </xf>
    <xf numFmtId="174" fontId="148" fillId="0" borderId="107" xfId="0" applyNumberFormat="1" applyFont="1" applyFill="1" applyBorder="1" applyAlignment="1"/>
    <xf numFmtId="174" fontId="148" fillId="0" borderId="0" xfId="0" applyNumberFormat="1" applyFont="1" applyFill="1" applyBorder="1" applyAlignment="1"/>
    <xf numFmtId="0" fontId="4" fillId="0" borderId="0" xfId="0" applyFont="1" applyFill="1" applyBorder="1" applyAlignment="1"/>
    <xf numFmtId="0" fontId="4" fillId="0" borderId="107" xfId="0" applyFont="1" applyFill="1" applyBorder="1" applyAlignment="1"/>
    <xf numFmtId="174" fontId="10" fillId="7" borderId="107" xfId="0" applyNumberFormat="1" applyFont="1" applyFill="1" applyBorder="1" applyAlignment="1">
      <alignment horizontal="left"/>
    </xf>
    <xf numFmtId="174" fontId="10" fillId="7" borderId="0" xfId="0" applyNumberFormat="1" applyFont="1" applyFill="1" applyBorder="1" applyAlignment="1">
      <alignment horizontal="left"/>
    </xf>
    <xf numFmtId="3" fontId="4" fillId="0" borderId="0" xfId="0" applyNumberFormat="1" applyFont="1" applyFill="1" applyBorder="1" applyAlignment="1"/>
    <xf numFmtId="174" fontId="11" fillId="7" borderId="107" xfId="0" applyNumberFormat="1" applyFont="1" applyFill="1" applyBorder="1" applyAlignment="1">
      <alignment horizontal="left"/>
    </xf>
    <xf numFmtId="174" fontId="11" fillId="7" borderId="0" xfId="0" applyNumberFormat="1" applyFont="1" applyFill="1" applyBorder="1" applyAlignment="1">
      <alignment horizontal="left"/>
    </xf>
    <xf numFmtId="176" fontId="4" fillId="75" borderId="0" xfId="0" applyNumberFormat="1" applyFont="1" applyFill="1" applyBorder="1" applyAlignment="1">
      <alignment horizontal="right" wrapText="1"/>
    </xf>
    <xf numFmtId="176" fontId="4" fillId="10" borderId="0" xfId="0" applyNumberFormat="1" applyFont="1" applyFill="1" applyBorder="1" applyAlignment="1">
      <alignment horizontal="right" wrapText="1"/>
    </xf>
    <xf numFmtId="3" fontId="4" fillId="75" borderId="0" xfId="0" applyNumberFormat="1" applyFont="1" applyFill="1" applyBorder="1" applyAlignment="1">
      <alignment horizontal="right" wrapText="1"/>
    </xf>
    <xf numFmtId="3" fontId="4" fillId="10" borderId="0" xfId="0" applyNumberFormat="1" applyFont="1" applyFill="1" applyBorder="1" applyAlignment="1">
      <alignment horizontal="right" wrapText="1"/>
    </xf>
    <xf numFmtId="0" fontId="4" fillId="0" borderId="107" xfId="0" applyFont="1" applyFill="1" applyBorder="1" applyAlignment="1">
      <alignment wrapText="1"/>
    </xf>
    <xf numFmtId="3" fontId="4" fillId="75" borderId="0" xfId="0" applyNumberFormat="1" applyFont="1" applyFill="1" applyBorder="1" applyAlignment="1">
      <alignment horizontal="right" vertical="center" wrapText="1"/>
    </xf>
    <xf numFmtId="3" fontId="4" fillId="10" borderId="0" xfId="0" applyNumberFormat="1" applyFont="1" applyFill="1" applyBorder="1" applyAlignment="1">
      <alignment horizontal="right" vertical="center" wrapText="1"/>
    </xf>
    <xf numFmtId="3" fontId="6" fillId="75" borderId="0" xfId="0" applyNumberFormat="1" applyFont="1" applyFill="1" applyBorder="1" applyAlignment="1">
      <alignment horizontal="right" vertical="center" wrapText="1"/>
    </xf>
    <xf numFmtId="3" fontId="6" fillId="10" borderId="0" xfId="0" applyNumberFormat="1" applyFont="1" applyFill="1" applyBorder="1" applyAlignment="1">
      <alignment horizontal="right" vertical="center" wrapText="1"/>
    </xf>
    <xf numFmtId="174" fontId="4" fillId="7" borderId="107" xfId="0" applyNumberFormat="1" applyFont="1" applyFill="1" applyBorder="1" applyAlignment="1">
      <alignment horizontal="left" wrapText="1"/>
    </xf>
    <xf numFmtId="174" fontId="4" fillId="7" borderId="0" xfId="0" applyNumberFormat="1" applyFont="1" applyFill="1" applyBorder="1" applyAlignment="1">
      <alignment horizontal="left" wrapText="1"/>
    </xf>
    <xf numFmtId="3" fontId="10" fillId="75" borderId="0" xfId="0" applyNumberFormat="1" applyFont="1" applyFill="1" applyBorder="1" applyAlignment="1">
      <alignment horizontal="right" vertical="center" wrapText="1"/>
    </xf>
    <xf numFmtId="3" fontId="10" fillId="10" borderId="0" xfId="0" applyNumberFormat="1" applyFont="1" applyFill="1" applyBorder="1" applyAlignment="1">
      <alignment horizontal="right" vertical="center" wrapText="1"/>
    </xf>
    <xf numFmtId="3" fontId="4" fillId="0" borderId="0" xfId="0" applyNumberFormat="1" applyFont="1" applyFill="1" applyBorder="1" applyAlignment="1">
      <alignment wrapText="1"/>
    </xf>
    <xf numFmtId="3" fontId="4" fillId="75" borderId="0" xfId="5925" applyNumberFormat="1" applyFont="1" applyFill="1" applyBorder="1" applyAlignment="1">
      <alignment horizontal="right" vertical="center" wrapText="1"/>
    </xf>
    <xf numFmtId="3" fontId="6" fillId="75" borderId="0" xfId="0" applyNumberFormat="1" applyFont="1" applyFill="1" applyBorder="1" applyAlignment="1">
      <alignment horizontal="right" wrapText="1"/>
    </xf>
    <xf numFmtId="3" fontId="6" fillId="10" borderId="0" xfId="0" applyNumberFormat="1" applyFont="1" applyFill="1" applyBorder="1" applyAlignment="1">
      <alignment horizontal="right" wrapText="1"/>
    </xf>
    <xf numFmtId="174" fontId="11" fillId="0" borderId="107" xfId="0" applyNumberFormat="1" applyFont="1" applyFill="1" applyBorder="1" applyAlignment="1">
      <alignment horizontal="left" wrapText="1"/>
    </xf>
    <xf numFmtId="174" fontId="11" fillId="0" borderId="0" xfId="0" applyNumberFormat="1" applyFont="1" applyFill="1" applyBorder="1" applyAlignment="1">
      <alignment horizontal="left" wrapText="1"/>
    </xf>
    <xf numFmtId="3" fontId="6" fillId="0" borderId="0" xfId="0" applyNumberFormat="1" applyFont="1" applyFill="1" applyBorder="1" applyAlignment="1">
      <alignment horizontal="right" wrapText="1"/>
    </xf>
    <xf numFmtId="3" fontId="174" fillId="75" borderId="0" xfId="0" applyNumberFormat="1" applyFont="1" applyFill="1" applyBorder="1" applyAlignment="1">
      <alignment horizontal="right" wrapText="1"/>
    </xf>
    <xf numFmtId="3" fontId="174" fillId="10" borderId="0" xfId="0" applyNumberFormat="1" applyFont="1" applyFill="1" applyBorder="1" applyAlignment="1">
      <alignment horizontal="right" wrapText="1"/>
    </xf>
    <xf numFmtId="3" fontId="4" fillId="75" borderId="0" xfId="0" applyNumberFormat="1" applyFont="1" applyFill="1" applyBorder="1" applyAlignment="1">
      <alignment horizontal="center" vertical="center" wrapText="1"/>
    </xf>
    <xf numFmtId="3" fontId="4" fillId="196" borderId="0" xfId="0" applyNumberFormat="1" applyFont="1" applyFill="1" applyBorder="1" applyAlignment="1">
      <alignment horizontal="center" vertical="center" wrapText="1"/>
    </xf>
    <xf numFmtId="0" fontId="8" fillId="0" borderId="107" xfId="0" applyFont="1" applyFill="1" applyBorder="1" applyAlignment="1">
      <alignment vertical="center"/>
    </xf>
    <xf numFmtId="0" fontId="8" fillId="0" borderId="0" xfId="0" applyFont="1" applyFill="1" applyBorder="1" applyAlignment="1">
      <alignment vertical="center"/>
    </xf>
    <xf numFmtId="174" fontId="12" fillId="0" borderId="107" xfId="0" applyNumberFormat="1" applyFont="1" applyFill="1" applyBorder="1" applyAlignment="1">
      <alignment wrapText="1"/>
    </xf>
    <xf numFmtId="174" fontId="12" fillId="0" borderId="0" xfId="0" applyNumberFormat="1" applyFont="1" applyFill="1" applyBorder="1" applyAlignment="1">
      <alignment wrapText="1"/>
    </xf>
    <xf numFmtId="0" fontId="10" fillId="0" borderId="107" xfId="0" applyFont="1" applyFill="1" applyBorder="1" applyAlignment="1">
      <alignment wrapText="1"/>
    </xf>
    <xf numFmtId="0" fontId="10" fillId="0" borderId="0" xfId="0" applyFont="1" applyFill="1" applyBorder="1" applyAlignment="1">
      <alignment vertical="center" wrapText="1"/>
    </xf>
    <xf numFmtId="174" fontId="10" fillId="0" borderId="107" xfId="0" applyNumberFormat="1" applyFont="1" applyFill="1" applyBorder="1" applyAlignment="1">
      <alignment horizontal="left" wrapText="1"/>
    </xf>
    <xf numFmtId="213" fontId="4" fillId="0" borderId="0" xfId="0" applyNumberFormat="1" applyFont="1" applyFill="1" applyBorder="1" applyAlignment="1">
      <alignment horizontal="right" vertical="center" wrapText="1"/>
    </xf>
    <xf numFmtId="175" fontId="4" fillId="75" borderId="0" xfId="0" applyNumberFormat="1" applyFont="1" applyFill="1" applyBorder="1" applyAlignment="1">
      <alignment horizontal="right" vertical="center" wrapText="1"/>
    </xf>
    <xf numFmtId="175" fontId="4" fillId="199" borderId="0" xfId="0" applyNumberFormat="1" applyFont="1" applyFill="1" applyBorder="1" applyAlignment="1">
      <alignment horizontal="right" vertical="center" wrapText="1"/>
    </xf>
    <xf numFmtId="175" fontId="4" fillId="198" borderId="0" xfId="0" applyNumberFormat="1" applyFont="1" applyFill="1" applyBorder="1" applyAlignment="1">
      <alignment horizontal="right" vertical="center" wrapText="1"/>
    </xf>
    <xf numFmtId="49" fontId="11" fillId="7" borderId="107" xfId="0" applyNumberFormat="1" applyFont="1" applyFill="1" applyBorder="1" applyAlignment="1">
      <alignment horizontal="left" wrapText="1"/>
    </xf>
    <xf numFmtId="49" fontId="11" fillId="7" borderId="0" xfId="0" applyNumberFormat="1" applyFont="1" applyFill="1" applyBorder="1" applyAlignment="1">
      <alignment horizontal="left" wrapText="1"/>
    </xf>
    <xf numFmtId="175" fontId="6" fillId="75" borderId="0" xfId="0" applyNumberFormat="1" applyFont="1" applyFill="1" applyBorder="1" applyAlignment="1">
      <alignment horizontal="right" vertical="center" wrapText="1"/>
    </xf>
    <xf numFmtId="175" fontId="6" fillId="10" borderId="0" xfId="0" applyNumberFormat="1" applyFont="1" applyFill="1" applyBorder="1" applyAlignment="1">
      <alignment horizontal="right" vertical="center" wrapText="1"/>
    </xf>
    <xf numFmtId="175" fontId="174" fillId="10" borderId="0" xfId="0" applyNumberFormat="1" applyFont="1" applyFill="1" applyBorder="1" applyAlignment="1">
      <alignment horizontal="right" vertical="center" wrapText="1"/>
    </xf>
    <xf numFmtId="175" fontId="4" fillId="0" borderId="0" xfId="0" applyNumberFormat="1" applyFont="1" applyFill="1" applyBorder="1" applyAlignment="1">
      <alignment wrapText="1"/>
    </xf>
    <xf numFmtId="0" fontId="316" fillId="0" borderId="0" xfId="0" applyFont="1" applyFill="1" applyBorder="1" applyAlignment="1">
      <alignment horizontal="center" wrapText="1"/>
    </xf>
    <xf numFmtId="175" fontId="27" fillId="75" borderId="0" xfId="0" applyNumberFormat="1" applyFont="1" applyFill="1" applyBorder="1" applyAlignment="1">
      <alignment horizontal="right" vertical="center" wrapText="1"/>
    </xf>
    <xf numFmtId="49" fontId="315" fillId="7" borderId="107" xfId="0" applyNumberFormat="1" applyFont="1" applyFill="1" applyBorder="1" applyAlignment="1">
      <alignment horizontal="left" wrapText="1"/>
    </xf>
    <xf numFmtId="49" fontId="315" fillId="7" borderId="0" xfId="0" applyNumberFormat="1" applyFont="1" applyFill="1" applyBorder="1" applyAlignment="1">
      <alignment horizontal="left" wrapText="1"/>
    </xf>
    <xf numFmtId="175" fontId="27" fillId="10" borderId="0" xfId="0" applyNumberFormat="1" applyFont="1" applyFill="1" applyBorder="1" applyAlignment="1">
      <alignment horizontal="right" vertical="center" wrapText="1"/>
    </xf>
    <xf numFmtId="175" fontId="174" fillId="75" borderId="0" xfId="0" applyNumberFormat="1" applyFont="1" applyFill="1" applyBorder="1" applyAlignment="1">
      <alignment horizontal="right" vertical="center" wrapText="1"/>
    </xf>
    <xf numFmtId="0" fontId="14" fillId="0" borderId="107" xfId="2" applyFill="1" applyBorder="1" applyAlignment="1" applyProtection="1">
      <alignment wrapText="1"/>
    </xf>
    <xf numFmtId="0" fontId="14" fillId="0" borderId="0" xfId="2" applyFill="1" applyBorder="1" applyAlignment="1" applyProtection="1">
      <alignment wrapText="1"/>
    </xf>
    <xf numFmtId="175" fontId="4" fillId="0" borderId="0" xfId="0" applyNumberFormat="1" applyFont="1" applyFill="1" applyBorder="1" applyAlignment="1">
      <alignment horizontal="right" vertical="center" wrapText="1"/>
    </xf>
    <xf numFmtId="0" fontId="319" fillId="0" borderId="0" xfId="0" applyFont="1" applyFill="1" applyBorder="1" applyAlignment="1">
      <alignment horizontal="center" wrapText="1"/>
    </xf>
    <xf numFmtId="0" fontId="10" fillId="9" borderId="0" xfId="0" applyFont="1" applyFill="1" applyBorder="1" applyAlignment="1">
      <alignment wrapText="1"/>
    </xf>
    <xf numFmtId="0" fontId="314" fillId="9" borderId="0" xfId="0" applyFont="1" applyFill="1" applyBorder="1" applyAlignment="1">
      <alignment wrapText="1"/>
    </xf>
    <xf numFmtId="49" fontId="10" fillId="7" borderId="110" xfId="0" applyNumberFormat="1" applyFont="1" applyFill="1" applyBorder="1" applyAlignment="1">
      <alignment horizontal="left" wrapText="1"/>
    </xf>
    <xf numFmtId="288" fontId="4" fillId="10" borderId="0" xfId="0" applyNumberFormat="1" applyFont="1" applyFill="1" applyBorder="1" applyAlignment="1">
      <alignment horizontal="right" vertical="center" wrapText="1"/>
    </xf>
    <xf numFmtId="0" fontId="11" fillId="0" borderId="0" xfId="0" applyFont="1" applyAlignment="1">
      <alignment vertical="center" wrapText="1"/>
    </xf>
    <xf numFmtId="14" fontId="144" fillId="5" borderId="107" xfId="0" applyNumberFormat="1" applyFont="1" applyFill="1" applyBorder="1" applyAlignment="1">
      <alignment vertical="center" wrapText="1"/>
    </xf>
    <xf numFmtId="0" fontId="10" fillId="0" borderId="0" xfId="0" applyFont="1" applyAlignment="1">
      <alignment wrapText="1"/>
    </xf>
    <xf numFmtId="0" fontId="314" fillId="0" borderId="0" xfId="0" applyFont="1" applyFill="1" applyBorder="1" applyAlignment="1">
      <alignment horizontal="left" vertical="center" wrapText="1"/>
    </xf>
    <xf numFmtId="176" fontId="4" fillId="75" borderId="0" xfId="0" applyNumberFormat="1" applyFont="1" applyFill="1" applyBorder="1" applyAlignment="1">
      <alignment horizontal="right" vertical="center"/>
    </xf>
    <xf numFmtId="176" fontId="4" fillId="10" borderId="0" xfId="0" applyNumberFormat="1" applyFont="1" applyFill="1" applyBorder="1" applyAlignment="1">
      <alignment horizontal="right" vertical="center"/>
    </xf>
    <xf numFmtId="176" fontId="4" fillId="199" borderId="0" xfId="0" applyNumberFormat="1" applyFont="1" applyFill="1" applyBorder="1" applyAlignment="1">
      <alignment horizontal="right" vertical="center"/>
    </xf>
    <xf numFmtId="176" fontId="4" fillId="198" borderId="0" xfId="0" applyNumberFormat="1" applyFont="1" applyFill="1" applyBorder="1" applyAlignment="1">
      <alignment horizontal="right" vertical="center"/>
    </xf>
    <xf numFmtId="0" fontId="315" fillId="0" borderId="0" xfId="0" applyFont="1" applyFill="1" applyBorder="1" applyAlignment="1">
      <alignment wrapText="1"/>
    </xf>
    <xf numFmtId="0" fontId="8" fillId="5" borderId="0" xfId="0" applyNumberFormat="1" applyFont="1" applyFill="1" applyBorder="1" applyAlignment="1">
      <alignment horizontal="center" vertical="center" wrapText="1"/>
    </xf>
    <xf numFmtId="174" fontId="12" fillId="0" borderId="0" xfId="0" applyNumberFormat="1" applyFont="1" applyFill="1" applyBorder="1" applyAlignment="1">
      <alignment horizontal="left" vertical="center"/>
    </xf>
    <xf numFmtId="0" fontId="144" fillId="5" borderId="0" xfId="0" applyFont="1" applyFill="1" applyBorder="1" applyAlignment="1">
      <alignment horizontal="left" vertical="center" wrapText="1"/>
    </xf>
    <xf numFmtId="0" fontId="144" fillId="5" borderId="0" xfId="0" applyFont="1" applyFill="1" applyBorder="1" applyAlignment="1">
      <alignment horizontal="left" vertical="center" wrapText="1"/>
    </xf>
    <xf numFmtId="213" fontId="6" fillId="200" borderId="0" xfId="0" applyNumberFormat="1" applyFont="1" applyFill="1" applyBorder="1" applyAlignment="1">
      <alignment horizontal="right" vertical="center" wrapText="1"/>
    </xf>
    <xf numFmtId="0" fontId="12" fillId="0" borderId="0" xfId="0" applyNumberFormat="1" applyFont="1" applyFill="1" applyBorder="1" applyAlignment="1">
      <alignment horizontal="left" wrapText="1"/>
    </xf>
    <xf numFmtId="0" fontId="12" fillId="0" borderId="0" xfId="0" applyNumberFormat="1" applyFont="1" applyFill="1" applyBorder="1" applyAlignment="1">
      <alignment horizontal="justify" vertical="top" wrapText="1"/>
    </xf>
    <xf numFmtId="0" fontId="8" fillId="5" borderId="0" xfId="0" applyNumberFormat="1" applyFont="1" applyFill="1" applyBorder="1" applyAlignment="1">
      <alignment horizontal="center" vertical="center" wrapText="1"/>
    </xf>
    <xf numFmtId="0" fontId="375" fillId="4" borderId="0" xfId="0" applyFont="1" applyFill="1" applyBorder="1" applyAlignment="1">
      <alignment horizontal="left" vertical="center" wrapText="1" indent="1"/>
    </xf>
    <xf numFmtId="0" fontId="376" fillId="7" borderId="0" xfId="1" applyNumberFormat="1" applyFont="1" applyFill="1"/>
    <xf numFmtId="0" fontId="377" fillId="7" borderId="0" xfId="2" applyNumberFormat="1" applyFont="1" applyFill="1" applyAlignment="1" applyProtection="1">
      <alignment horizontal="left" vertical="center" indent="1"/>
    </xf>
    <xf numFmtId="0" fontId="8" fillId="5" borderId="0" xfId="0" applyNumberFormat="1" applyFont="1" applyFill="1" applyBorder="1" applyAlignment="1">
      <alignment horizontal="center" vertical="center" wrapText="1"/>
    </xf>
    <xf numFmtId="191" fontId="4" fillId="75" borderId="0" xfId="4978" applyNumberFormat="1" applyFont="1" applyFill="1" applyBorder="1" applyAlignment="1">
      <alignment horizontal="right"/>
    </xf>
    <xf numFmtId="191" fontId="10" fillId="75" borderId="0" xfId="4978" applyNumberFormat="1" applyFont="1" applyFill="1" applyBorder="1" applyAlignment="1">
      <alignment horizontal="right"/>
    </xf>
    <xf numFmtId="191" fontId="10" fillId="10" borderId="0" xfId="4978" applyNumberFormat="1" applyFont="1" applyFill="1" applyBorder="1" applyAlignment="1">
      <alignment horizontal="right"/>
    </xf>
    <xf numFmtId="49" fontId="315" fillId="7" borderId="107" xfId="0" applyNumberFormat="1" applyFont="1" applyFill="1" applyBorder="1" applyAlignment="1">
      <alignment horizontal="left" wrapText="1" indent="1"/>
    </xf>
    <xf numFmtId="288" fontId="6" fillId="75" borderId="0" xfId="0" applyNumberFormat="1" applyFont="1" applyFill="1" applyBorder="1" applyAlignment="1">
      <alignment horizontal="right" vertical="center"/>
    </xf>
    <xf numFmtId="288" fontId="6" fillId="10" borderId="0" xfId="0" applyNumberFormat="1" applyFont="1" applyFill="1" applyBorder="1" applyAlignment="1">
      <alignment horizontal="right" vertical="center"/>
    </xf>
    <xf numFmtId="0" fontId="8" fillId="5" borderId="0" xfId="0" applyNumberFormat="1" applyFont="1" applyFill="1" applyBorder="1" applyAlignment="1">
      <alignment horizontal="center" vertical="center" wrapText="1"/>
    </xf>
    <xf numFmtId="0" fontId="8" fillId="5" borderId="0" xfId="0" applyNumberFormat="1" applyFont="1" applyFill="1" applyBorder="1" applyAlignment="1">
      <alignment horizontal="center" vertical="center" wrapText="1"/>
    </xf>
    <xf numFmtId="213" fontId="4" fillId="75" borderId="0" xfId="4978" applyNumberFormat="1" applyFont="1" applyFill="1" applyBorder="1" applyAlignment="1">
      <alignment horizontal="right" wrapText="1"/>
    </xf>
    <xf numFmtId="9" fontId="4" fillId="10" borderId="0" xfId="4978" applyFont="1" applyFill="1" applyBorder="1" applyAlignment="1">
      <alignment horizontal="right" wrapText="1"/>
    </xf>
    <xf numFmtId="0" fontId="0" fillId="9" borderId="2" xfId="0" applyFill="1" applyBorder="1" applyAlignment="1">
      <alignment vertical="top" wrapText="1"/>
    </xf>
    <xf numFmtId="0" fontId="0" fillId="9" borderId="2" xfId="0" applyFill="1" applyBorder="1" applyAlignment="1">
      <alignment vertical="top"/>
    </xf>
    <xf numFmtId="0" fontId="0" fillId="0" borderId="2" xfId="0" applyFill="1" applyBorder="1" applyAlignment="1">
      <alignment vertical="top" wrapText="1"/>
    </xf>
    <xf numFmtId="0" fontId="8" fillId="5" borderId="0" xfId="0" applyNumberFormat="1" applyFont="1" applyFill="1" applyBorder="1" applyAlignment="1">
      <alignment horizontal="center" vertical="center" wrapText="1"/>
    </xf>
    <xf numFmtId="0" fontId="8" fillId="5" borderId="0" xfId="0" applyNumberFormat="1" applyFont="1" applyFill="1" applyBorder="1" applyAlignment="1">
      <alignment horizontal="center" vertical="center" wrapText="1"/>
    </xf>
    <xf numFmtId="174" fontId="10" fillId="9" borderId="107" xfId="0" applyNumberFormat="1" applyFont="1" applyFill="1" applyBorder="1" applyAlignment="1">
      <alignment horizontal="left" wrapText="1"/>
    </xf>
    <xf numFmtId="49" fontId="11" fillId="0" borderId="107" xfId="0" applyNumberFormat="1" applyFont="1" applyFill="1" applyBorder="1" applyAlignment="1">
      <alignment horizontal="left" vertical="center" wrapText="1"/>
    </xf>
    <xf numFmtId="49" fontId="10" fillId="0" borderId="0" xfId="0" applyNumberFormat="1" applyFont="1" applyFill="1" applyBorder="1" applyAlignment="1">
      <alignment horizontal="left" vertical="center" wrapText="1"/>
    </xf>
    <xf numFmtId="0" fontId="8" fillId="5" borderId="0" xfId="0" applyNumberFormat="1" applyFont="1" applyFill="1" applyBorder="1" applyAlignment="1">
      <alignment horizontal="center" vertical="center" wrapText="1"/>
    </xf>
    <xf numFmtId="177" fontId="0" fillId="0" borderId="0" xfId="0" applyNumberFormat="1"/>
    <xf numFmtId="0" fontId="8" fillId="5" borderId="0" xfId="0" applyNumberFormat="1" applyFont="1" applyFill="1" applyBorder="1" applyAlignment="1">
      <alignment horizontal="center" vertical="center" wrapText="1"/>
    </xf>
    <xf numFmtId="0" fontId="379" fillId="0" borderId="0" xfId="0" applyFont="1" applyAlignment="1">
      <alignment wrapText="1"/>
    </xf>
    <xf numFmtId="0" fontId="11" fillId="9" borderId="0" xfId="0" applyFont="1" applyFill="1" applyBorder="1" applyAlignment="1">
      <alignment horizontal="center" vertical="center" wrapText="1"/>
    </xf>
    <xf numFmtId="0" fontId="11" fillId="9" borderId="0" xfId="0" applyFont="1" applyFill="1" applyBorder="1" applyAlignment="1">
      <alignment wrapText="1"/>
    </xf>
    <xf numFmtId="0" fontId="11" fillId="0" borderId="0" xfId="0" applyFont="1" applyFill="1" applyBorder="1" applyAlignment="1">
      <alignment horizontal="center" vertical="center" wrapText="1"/>
    </xf>
    <xf numFmtId="0" fontId="379" fillId="0" borderId="0" xfId="0" applyFont="1"/>
    <xf numFmtId="175" fontId="379" fillId="0" borderId="0" xfId="0" applyNumberFormat="1" applyFont="1"/>
    <xf numFmtId="0" fontId="315" fillId="0" borderId="0" xfId="0" applyFont="1" applyFill="1"/>
    <xf numFmtId="0" fontId="315" fillId="0" borderId="0"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7" borderId="0" xfId="0" applyFont="1" applyFill="1" applyBorder="1" applyAlignment="1">
      <alignment horizontal="left" vertical="center" wrapText="1"/>
    </xf>
    <xf numFmtId="0" fontId="10" fillId="0" borderId="0" xfId="0" applyFont="1" applyAlignment="1">
      <alignment horizontal="right" vertical="center"/>
    </xf>
    <xf numFmtId="0" fontId="10" fillId="0" borderId="0" xfId="0" applyFont="1" applyFill="1" applyAlignment="1">
      <alignment horizontal="right" vertical="center"/>
    </xf>
    <xf numFmtId="0" fontId="11" fillId="0" borderId="0" xfId="0" applyFont="1" applyFill="1" applyBorder="1" applyAlignment="1">
      <alignment horizontal="left" vertical="center" wrapText="1"/>
    </xf>
    <xf numFmtId="0" fontId="11" fillId="6" borderId="0" xfId="0" applyFont="1" applyFill="1" applyBorder="1" applyAlignment="1">
      <alignment horizontal="left" vertical="center" wrapText="1"/>
    </xf>
    <xf numFmtId="0" fontId="11" fillId="0" borderId="0" xfId="0" applyFont="1" applyAlignment="1">
      <alignment horizontal="right" vertical="center"/>
    </xf>
    <xf numFmtId="175" fontId="6" fillId="197" borderId="0" xfId="0" applyNumberFormat="1" applyFont="1" applyFill="1" applyBorder="1" applyAlignment="1">
      <alignment horizontal="right" vertical="center"/>
    </xf>
    <xf numFmtId="0" fontId="0" fillId="0" borderId="0" xfId="0" applyFill="1"/>
    <xf numFmtId="0" fontId="0" fillId="0" borderId="0" xfId="0" applyFont="1"/>
    <xf numFmtId="49" fontId="315" fillId="7" borderId="107" xfId="0" applyNumberFormat="1" applyFont="1" applyFill="1" applyBorder="1" applyAlignment="1">
      <alignment wrapText="1"/>
    </xf>
    <xf numFmtId="213" fontId="174" fillId="75" borderId="0" xfId="0" applyNumberFormat="1" applyFont="1" applyFill="1" applyBorder="1" applyAlignment="1">
      <alignment horizontal="right" vertical="center" wrapText="1"/>
    </xf>
    <xf numFmtId="174" fontId="11" fillId="9" borderId="1" xfId="0" applyNumberFormat="1" applyFont="1" applyFill="1" applyBorder="1" applyAlignment="1">
      <alignment vertical="center" wrapText="1"/>
    </xf>
    <xf numFmtId="174" fontId="315" fillId="6" borderId="107" xfId="0" applyNumberFormat="1" applyFont="1" applyFill="1" applyBorder="1" applyAlignment="1">
      <alignment horizontal="left" wrapText="1"/>
    </xf>
    <xf numFmtId="213" fontId="27" fillId="8" borderId="0" xfId="0" applyNumberFormat="1" applyFont="1" applyFill="1" applyBorder="1" applyAlignment="1">
      <alignment horizontal="right" vertical="center" wrapText="1"/>
    </xf>
    <xf numFmtId="213" fontId="27" fillId="10" borderId="0" xfId="0" applyNumberFormat="1" applyFont="1" applyFill="1" applyBorder="1" applyAlignment="1">
      <alignment horizontal="right" vertical="center" wrapText="1"/>
    </xf>
    <xf numFmtId="174" fontId="49" fillId="0" borderId="107" xfId="0" applyNumberFormat="1" applyFont="1" applyFill="1" applyBorder="1" applyAlignment="1">
      <alignment horizontal="left" vertical="top" wrapText="1"/>
    </xf>
    <xf numFmtId="174" fontId="49" fillId="0" borderId="0" xfId="0" applyNumberFormat="1" applyFont="1" applyFill="1" applyBorder="1" applyAlignment="1">
      <alignment horizontal="left" vertical="top" wrapText="1"/>
    </xf>
    <xf numFmtId="174" fontId="373" fillId="0" borderId="107" xfId="0" applyNumberFormat="1" applyFont="1" applyFill="1" applyBorder="1" applyAlignment="1">
      <alignment vertical="center" wrapText="1"/>
    </xf>
    <xf numFmtId="174" fontId="373" fillId="0" borderId="0" xfId="0" applyNumberFormat="1" applyFont="1" applyFill="1" applyBorder="1" applyAlignment="1">
      <alignment vertical="center" wrapText="1"/>
    </xf>
    <xf numFmtId="0" fontId="380" fillId="0" borderId="0" xfId="0" applyNumberFormat="1" applyFont="1" applyFill="1" applyBorder="1" applyAlignment="1">
      <alignment vertical="top" wrapText="1"/>
    </xf>
    <xf numFmtId="174" fontId="11" fillId="0" borderId="107" xfId="0" applyNumberFormat="1" applyFont="1" applyFill="1" applyBorder="1" applyAlignment="1">
      <alignment horizontal="left"/>
    </xf>
    <xf numFmtId="174" fontId="10" fillId="0" borderId="0" xfId="0" applyNumberFormat="1" applyFont="1" applyFill="1" applyBorder="1" applyAlignment="1">
      <alignment horizontal="left"/>
    </xf>
    <xf numFmtId="0" fontId="380" fillId="0" borderId="107" xfId="0" applyFont="1" applyBorder="1" applyAlignment="1">
      <alignment horizontal="left" wrapText="1"/>
    </xf>
    <xf numFmtId="0" fontId="8" fillId="5" borderId="0" xfId="0" applyNumberFormat="1" applyFont="1" applyFill="1" applyBorder="1" applyAlignment="1">
      <alignment horizontal="center" vertical="center" wrapText="1"/>
    </xf>
    <xf numFmtId="177" fontId="0" fillId="0" borderId="0" xfId="0" applyNumberFormat="1" applyAlignment="1">
      <alignment horizontal="right"/>
    </xf>
    <xf numFmtId="0" fontId="8" fillId="5" borderId="0" xfId="0" applyNumberFormat="1" applyFont="1" applyFill="1" applyBorder="1" applyAlignment="1">
      <alignment horizontal="center" vertical="center" wrapText="1"/>
    </xf>
    <xf numFmtId="0" fontId="8" fillId="5" borderId="0" xfId="0" applyNumberFormat="1" applyFont="1" applyFill="1" applyBorder="1" applyAlignment="1">
      <alignment horizontal="center" vertical="center" wrapText="1"/>
    </xf>
    <xf numFmtId="0" fontId="8" fillId="5" borderId="0" xfId="0" applyNumberFormat="1" applyFont="1" applyFill="1" applyBorder="1" applyAlignment="1">
      <alignment horizontal="center" vertical="center" wrapText="1"/>
    </xf>
    <xf numFmtId="0" fontId="8" fillId="5" borderId="0" xfId="0" applyNumberFormat="1" applyFont="1" applyFill="1" applyBorder="1" applyAlignment="1">
      <alignment horizontal="center" vertical="center" wrapText="1"/>
    </xf>
    <xf numFmtId="15" fontId="8" fillId="5" borderId="0" xfId="0" applyNumberFormat="1" applyFont="1" applyFill="1" applyBorder="1" applyAlignment="1">
      <alignment horizontal="center" vertical="center" wrapText="1"/>
    </xf>
    <xf numFmtId="0" fontId="8" fillId="5" borderId="0" xfId="0" applyNumberFormat="1" applyFont="1" applyFill="1" applyBorder="1" applyAlignment="1">
      <alignment horizontal="center" vertical="center" wrapText="1"/>
    </xf>
    <xf numFmtId="0" fontId="8" fillId="5" borderId="0" xfId="0" applyNumberFormat="1" applyFont="1" applyFill="1" applyBorder="1" applyAlignment="1">
      <alignment horizontal="center" vertical="center" wrapText="1"/>
    </xf>
    <xf numFmtId="0" fontId="8" fillId="5" borderId="0" xfId="0" applyNumberFormat="1" applyFont="1" applyFill="1" applyBorder="1" applyAlignment="1">
      <alignment horizontal="center" vertical="center" wrapText="1"/>
    </xf>
    <xf numFmtId="37" fontId="4" fillId="75" borderId="0" xfId="0" applyNumberFormat="1" applyFont="1" applyFill="1" applyAlignment="1">
      <alignment horizontal="center" vertical="center"/>
    </xf>
    <xf numFmtId="37" fontId="4" fillId="196" borderId="0" xfId="0" applyNumberFormat="1" applyFont="1" applyFill="1" applyAlignment="1">
      <alignment horizontal="center" vertical="center"/>
    </xf>
    <xf numFmtId="0" fontId="8" fillId="5" borderId="0" xfId="0" applyNumberFormat="1" applyFont="1" applyFill="1" applyBorder="1" applyAlignment="1">
      <alignment horizontal="center" vertical="center" wrapText="1"/>
    </xf>
    <xf numFmtId="176" fontId="4" fillId="75" borderId="0" xfId="0" applyNumberFormat="1" applyFont="1" applyFill="1" applyAlignment="1">
      <alignment horizontal="right" wrapText="1"/>
    </xf>
    <xf numFmtId="3" fontId="4" fillId="75" borderId="0" xfId="0" applyNumberFormat="1" applyFont="1" applyFill="1" applyAlignment="1">
      <alignment horizontal="right" wrapText="1"/>
    </xf>
    <xf numFmtId="213" fontId="4" fillId="200" borderId="0" xfId="0" applyNumberFormat="1" applyFont="1" applyFill="1" applyAlignment="1">
      <alignment horizontal="right" vertical="center"/>
    </xf>
    <xf numFmtId="0" fontId="4" fillId="0" borderId="0" xfId="0" applyFont="1" applyAlignment="1">
      <alignment wrapText="1"/>
    </xf>
    <xf numFmtId="3" fontId="4" fillId="75" borderId="0" xfId="0" applyNumberFormat="1" applyFont="1" applyFill="1" applyAlignment="1">
      <alignment horizontal="right" vertical="center" wrapText="1"/>
    </xf>
    <xf numFmtId="3" fontId="6" fillId="75" borderId="0" xfId="0" applyNumberFormat="1" applyFont="1" applyFill="1" applyAlignment="1">
      <alignment horizontal="right" vertical="center" wrapText="1"/>
    </xf>
    <xf numFmtId="3" fontId="4" fillId="0" borderId="0" xfId="0" applyNumberFormat="1" applyFont="1" applyAlignment="1">
      <alignment wrapText="1"/>
    </xf>
    <xf numFmtId="3" fontId="6" fillId="75" borderId="0" xfId="0" applyNumberFormat="1" applyFont="1" applyFill="1" applyAlignment="1">
      <alignment horizontal="right" wrapText="1"/>
    </xf>
    <xf numFmtId="3" fontId="6" fillId="0" borderId="0" xfId="0" applyNumberFormat="1" applyFont="1" applyAlignment="1">
      <alignment horizontal="right" wrapText="1"/>
    </xf>
    <xf numFmtId="3" fontId="174" fillId="75" borderId="0" xfId="0" applyNumberFormat="1" applyFont="1" applyFill="1" applyAlignment="1">
      <alignment horizontal="right" wrapText="1"/>
    </xf>
    <xf numFmtId="213" fontId="4" fillId="75" borderId="0" xfId="0" applyNumberFormat="1" applyFont="1" applyFill="1" applyAlignment="1">
      <alignment horizontal="right" vertical="center" wrapText="1"/>
    </xf>
    <xf numFmtId="175" fontId="4" fillId="75" borderId="0" xfId="0" applyNumberFormat="1" applyFont="1" applyFill="1" applyAlignment="1">
      <alignment horizontal="right" vertical="center" wrapText="1"/>
    </xf>
    <xf numFmtId="300" fontId="27" fillId="0" borderId="0" xfId="0" applyNumberFormat="1" applyFont="1" applyFill="1" applyBorder="1" applyAlignment="1">
      <alignment horizontal="right" vertical="center"/>
    </xf>
    <xf numFmtId="0" fontId="8" fillId="5" borderId="0" xfId="0" applyNumberFormat="1" applyFont="1" applyFill="1" applyBorder="1" applyAlignment="1">
      <alignment horizontal="center" vertical="center" wrapText="1"/>
    </xf>
    <xf numFmtId="213" fontId="6" fillId="75" borderId="0" xfId="0" applyNumberFormat="1" applyFont="1" applyFill="1" applyAlignment="1">
      <alignment horizontal="right" vertical="center" wrapText="1"/>
    </xf>
    <xf numFmtId="176" fontId="6" fillId="75" borderId="0" xfId="0" applyNumberFormat="1" applyFont="1" applyFill="1" applyAlignment="1">
      <alignment horizontal="right" vertical="center" wrapText="1"/>
    </xf>
    <xf numFmtId="176" fontId="4" fillId="75" borderId="0" xfId="0" applyNumberFormat="1" applyFont="1" applyFill="1" applyAlignment="1">
      <alignment horizontal="right" vertical="center" wrapText="1"/>
    </xf>
    <xf numFmtId="213" fontId="6" fillId="8" borderId="0" xfId="0" applyNumberFormat="1" applyFont="1" applyFill="1" applyAlignment="1">
      <alignment horizontal="right" vertical="center" wrapText="1"/>
    </xf>
    <xf numFmtId="213" fontId="4" fillId="8" borderId="0" xfId="0" applyNumberFormat="1" applyFont="1" applyFill="1" applyAlignment="1">
      <alignment horizontal="right" vertical="center" wrapText="1"/>
    </xf>
    <xf numFmtId="213" fontId="4" fillId="8" borderId="0" xfId="0" applyNumberFormat="1" applyFont="1" applyFill="1" applyAlignment="1">
      <alignment horizontal="right" vertical="center"/>
    </xf>
    <xf numFmtId="213" fontId="6" fillId="8" borderId="0" xfId="0" applyNumberFormat="1" applyFont="1" applyFill="1" applyAlignment="1">
      <alignment horizontal="right" vertical="center"/>
    </xf>
    <xf numFmtId="177" fontId="4" fillId="75" borderId="0" xfId="0" applyNumberFormat="1" applyFont="1" applyFill="1" applyAlignment="1">
      <alignment horizontal="right" vertical="center" wrapText="1"/>
    </xf>
    <xf numFmtId="213" fontId="4" fillId="0" borderId="0" xfId="0" applyNumberFormat="1" applyFont="1" applyAlignment="1">
      <alignment horizontal="right" vertical="center" wrapText="1"/>
    </xf>
    <xf numFmtId="0" fontId="144" fillId="5" borderId="0" xfId="0" applyFont="1" applyFill="1" applyAlignment="1">
      <alignment horizontal="center" vertical="center" wrapText="1"/>
    </xf>
    <xf numFmtId="175" fontId="174" fillId="75" borderId="0" xfId="0" applyNumberFormat="1" applyFont="1" applyFill="1" applyAlignment="1">
      <alignment horizontal="right"/>
    </xf>
    <xf numFmtId="175" fontId="6" fillId="75" borderId="0" xfId="0" applyNumberFormat="1" applyFont="1" applyFill="1" applyAlignment="1">
      <alignment horizontal="right"/>
    </xf>
    <xf numFmtId="175" fontId="4" fillId="75" borderId="0" xfId="0" applyNumberFormat="1" applyFont="1" applyFill="1" applyAlignment="1">
      <alignment horizontal="right"/>
    </xf>
    <xf numFmtId="213" fontId="144" fillId="5" borderId="0" xfId="0" applyNumberFormat="1" applyFont="1" applyFill="1" applyBorder="1" applyAlignment="1">
      <alignment horizontal="center" vertical="center" wrapText="1"/>
    </xf>
    <xf numFmtId="0" fontId="0" fillId="201" borderId="0" xfId="0" applyFill="1" applyAlignment="1">
      <alignment wrapText="1"/>
    </xf>
    <xf numFmtId="174" fontId="10" fillId="7" borderId="0" xfId="0" applyNumberFormat="1" applyFont="1" applyFill="1" applyAlignment="1">
      <alignment horizontal="left" wrapText="1"/>
    </xf>
    <xf numFmtId="176" fontId="0" fillId="0" borderId="0" xfId="0" applyNumberFormat="1" applyAlignment="1">
      <alignment wrapText="1"/>
    </xf>
    <xf numFmtId="0" fontId="8" fillId="5" borderId="0" xfId="0" applyNumberFormat="1" applyFont="1" applyFill="1" applyBorder="1" applyAlignment="1">
      <alignment horizontal="center" vertical="center" wrapText="1"/>
    </xf>
    <xf numFmtId="0" fontId="8" fillId="5" borderId="0" xfId="0" applyNumberFormat="1" applyFont="1" applyFill="1" applyBorder="1" applyAlignment="1">
      <alignment horizontal="center" vertical="center" wrapText="1"/>
    </xf>
    <xf numFmtId="0" fontId="8" fillId="5" borderId="0" xfId="0" applyNumberFormat="1" applyFont="1" applyFill="1" applyBorder="1" applyAlignment="1">
      <alignment horizontal="center" vertical="center" wrapText="1"/>
    </xf>
    <xf numFmtId="175" fontId="144" fillId="5" borderId="0" xfId="0" applyNumberFormat="1" applyFont="1" applyFill="1" applyAlignment="1">
      <alignment horizontal="left" vertical="center" wrapText="1"/>
    </xf>
    <xf numFmtId="49" fontId="314" fillId="7" borderId="0" xfId="0" applyNumberFormat="1" applyFont="1" applyFill="1" applyAlignment="1">
      <alignment horizontal="left" wrapText="1"/>
    </xf>
    <xf numFmtId="49" fontId="11" fillId="7" borderId="0" xfId="0" applyNumberFormat="1" applyFont="1" applyFill="1" applyAlignment="1">
      <alignment horizontal="left" wrapText="1"/>
    </xf>
    <xf numFmtId="49" fontId="315" fillId="7" borderId="0" xfId="0" applyNumberFormat="1" applyFont="1" applyFill="1" applyAlignment="1">
      <alignment horizontal="left" wrapText="1" indent="2"/>
    </xf>
    <xf numFmtId="49" fontId="314" fillId="7" borderId="0" xfId="0" applyNumberFormat="1" applyFont="1" applyFill="1" applyAlignment="1">
      <alignment horizontal="left"/>
    </xf>
    <xf numFmtId="49" fontId="314" fillId="7" borderId="0" xfId="0" applyNumberFormat="1" applyFont="1" applyFill="1" applyAlignment="1">
      <alignment wrapText="1"/>
    </xf>
    <xf numFmtId="0" fontId="374" fillId="0" borderId="0" xfId="0" applyFont="1" applyAlignment="1">
      <alignment horizontal="center" vertical="center"/>
    </xf>
    <xf numFmtId="175" fontId="152" fillId="9" borderId="0" xfId="0" applyNumberFormat="1" applyFont="1" applyFill="1" applyAlignment="1">
      <alignment wrapText="1"/>
    </xf>
    <xf numFmtId="49" fontId="314" fillId="7" borderId="0" xfId="0" applyNumberFormat="1" applyFont="1" applyFill="1" applyAlignment="1">
      <alignment horizontal="left" wrapText="1" indent="1"/>
    </xf>
    <xf numFmtId="49" fontId="315" fillId="7" borderId="0" xfId="0" applyNumberFormat="1" applyFont="1" applyFill="1" applyAlignment="1">
      <alignment horizontal="left" wrapText="1" indent="1"/>
    </xf>
    <xf numFmtId="0" fontId="0" fillId="9" borderId="0" xfId="0" applyFill="1"/>
    <xf numFmtId="0" fontId="9" fillId="9" borderId="0" xfId="0" applyFont="1" applyFill="1" applyAlignment="1">
      <alignment horizontal="left" wrapText="1" indent="1"/>
    </xf>
    <xf numFmtId="0" fontId="8" fillId="5" borderId="0" xfId="0" applyNumberFormat="1" applyFont="1" applyFill="1" applyBorder="1" applyAlignment="1">
      <alignment horizontal="center" vertical="center" wrapText="1"/>
    </xf>
    <xf numFmtId="0" fontId="8" fillId="5" borderId="0" xfId="0" applyNumberFormat="1" applyFont="1" applyFill="1" applyBorder="1" applyAlignment="1">
      <alignment horizontal="center" vertical="center" wrapText="1"/>
    </xf>
    <xf numFmtId="0" fontId="8" fillId="5" borderId="0" xfId="0" applyNumberFormat="1" applyFont="1" applyFill="1" applyBorder="1" applyAlignment="1">
      <alignment horizontal="center" vertical="center" wrapText="1"/>
    </xf>
    <xf numFmtId="14" fontId="144" fillId="5" borderId="0" xfId="0" applyNumberFormat="1" applyFont="1" applyFill="1" applyAlignment="1">
      <alignment vertical="center" wrapText="1"/>
    </xf>
    <xf numFmtId="298" fontId="144" fillId="5" borderId="0" xfId="0" applyNumberFormat="1" applyFont="1" applyFill="1" applyAlignment="1">
      <alignment vertical="center" wrapText="1"/>
    </xf>
    <xf numFmtId="298" fontId="144" fillId="5" borderId="0" xfId="0" applyNumberFormat="1" applyFont="1" applyFill="1" applyAlignment="1">
      <alignment horizontal="right" vertical="center" wrapText="1"/>
    </xf>
    <xf numFmtId="49" fontId="10" fillId="7" borderId="0" xfId="0" applyNumberFormat="1" applyFont="1" applyFill="1" applyAlignment="1">
      <alignment horizontal="left" wrapText="1"/>
    </xf>
    <xf numFmtId="213" fontId="4" fillId="10" borderId="0" xfId="0" applyNumberFormat="1" applyFont="1" applyFill="1" applyAlignment="1">
      <alignment horizontal="right" vertical="center" wrapText="1"/>
    </xf>
    <xf numFmtId="213" fontId="4" fillId="199" borderId="0" xfId="0" applyNumberFormat="1" applyFont="1" applyFill="1" applyAlignment="1">
      <alignment horizontal="right" vertical="center" wrapText="1"/>
    </xf>
    <xf numFmtId="175" fontId="27" fillId="75" borderId="0" xfId="0" applyNumberFormat="1" applyFont="1" applyFill="1" applyAlignment="1">
      <alignment horizontal="right" vertical="center" wrapText="1"/>
    </xf>
    <xf numFmtId="49" fontId="10" fillId="0" borderId="107" xfId="0" applyNumberFormat="1" applyFont="1" applyBorder="1" applyAlignment="1">
      <alignment horizontal="left" wrapText="1"/>
    </xf>
    <xf numFmtId="49" fontId="10" fillId="0" borderId="0" xfId="0" applyNumberFormat="1" applyFont="1" applyAlignment="1">
      <alignment horizontal="left" wrapText="1"/>
    </xf>
    <xf numFmtId="175" fontId="4" fillId="0" borderId="0" xfId="0" applyNumberFormat="1" applyFont="1" applyAlignment="1">
      <alignment horizontal="right" vertical="center" wrapText="1"/>
    </xf>
    <xf numFmtId="0" fontId="11" fillId="0" borderId="0" xfId="0" applyFont="1" applyAlignment="1">
      <alignment wrapText="1"/>
    </xf>
    <xf numFmtId="49" fontId="11" fillId="7" borderId="0" xfId="0" applyNumberFormat="1" applyFont="1" applyFill="1" applyAlignment="1">
      <alignment horizontal="left" vertical="top" wrapText="1"/>
    </xf>
    <xf numFmtId="175" fontId="6" fillId="75" borderId="0" xfId="0" applyNumberFormat="1" applyFont="1" applyFill="1" applyAlignment="1">
      <alignment horizontal="right" vertical="center" wrapText="1"/>
    </xf>
    <xf numFmtId="175" fontId="6" fillId="10" borderId="0" xfId="0" applyNumberFormat="1" applyFont="1" applyFill="1" applyAlignment="1">
      <alignment horizontal="right" vertical="center" wrapText="1"/>
    </xf>
    <xf numFmtId="49" fontId="315" fillId="7" borderId="0" xfId="0" applyNumberFormat="1" applyFont="1" applyFill="1" applyAlignment="1">
      <alignment horizontal="left" vertical="top" wrapText="1" indent="1"/>
    </xf>
    <xf numFmtId="175" fontId="4" fillId="10" borderId="0" xfId="0" applyNumberFormat="1" applyFont="1" applyFill="1" applyAlignment="1">
      <alignment horizontal="right" vertical="center" wrapText="1"/>
    </xf>
    <xf numFmtId="49" fontId="10" fillId="7" borderId="0" xfId="0" applyNumberFormat="1" applyFont="1" applyFill="1" applyAlignment="1">
      <alignment horizontal="left" vertical="top" wrapText="1"/>
    </xf>
    <xf numFmtId="0" fontId="10" fillId="0" borderId="0" xfId="0" applyFont="1"/>
    <xf numFmtId="175" fontId="49" fillId="2" borderId="0" xfId="0" applyNumberFormat="1" applyFont="1" applyFill="1" applyAlignment="1">
      <alignment vertical="top"/>
    </xf>
    <xf numFmtId="0" fontId="8" fillId="5" borderId="0" xfId="0" applyNumberFormat="1" applyFont="1" applyFill="1" applyBorder="1" applyAlignment="1">
      <alignment horizontal="center" vertical="center" wrapText="1"/>
    </xf>
    <xf numFmtId="0" fontId="8" fillId="5" borderId="0" xfId="0" applyNumberFormat="1" applyFont="1" applyFill="1" applyBorder="1" applyAlignment="1">
      <alignment horizontal="center" vertical="center" wrapText="1"/>
    </xf>
    <xf numFmtId="175" fontId="0" fillId="0" borderId="0" xfId="0" applyNumberFormat="1" applyAlignment="1">
      <alignment wrapText="1"/>
    </xf>
    <xf numFmtId="0" fontId="8" fillId="5" borderId="0" xfId="0" applyNumberFormat="1" applyFont="1" applyFill="1" applyBorder="1" applyAlignment="1">
      <alignment horizontal="center" vertical="center" wrapText="1"/>
    </xf>
    <xf numFmtId="2" fontId="4" fillId="75" borderId="0" xfId="0" applyNumberFormat="1" applyFont="1" applyFill="1" applyBorder="1" applyAlignment="1">
      <alignment horizontal="right" wrapText="1"/>
    </xf>
    <xf numFmtId="2" fontId="4" fillId="10" borderId="0" xfId="0" applyNumberFormat="1" applyFont="1" applyFill="1" applyBorder="1" applyAlignment="1">
      <alignment horizontal="right" wrapText="1"/>
    </xf>
    <xf numFmtId="301" fontId="27" fillId="10" borderId="0" xfId="0" applyNumberFormat="1" applyFont="1" applyFill="1" applyBorder="1" applyAlignment="1">
      <alignment horizontal="right" vertical="center"/>
    </xf>
    <xf numFmtId="288" fontId="27" fillId="75" borderId="0" xfId="0" applyNumberFormat="1" applyFont="1" applyFill="1" applyBorder="1" applyAlignment="1">
      <alignment horizontal="right" vertical="center"/>
    </xf>
    <xf numFmtId="288" fontId="27" fillId="10" borderId="0" xfId="0" applyNumberFormat="1" applyFont="1" applyFill="1" applyBorder="1" applyAlignment="1">
      <alignment horizontal="right" vertical="center"/>
    </xf>
    <xf numFmtId="0" fontId="11" fillId="7" borderId="0" xfId="0" applyFont="1" applyFill="1" applyBorder="1" applyAlignment="1">
      <alignment horizontal="left" vertical="center" wrapText="1"/>
    </xf>
    <xf numFmtId="0" fontId="10" fillId="7" borderId="0" xfId="0" applyFont="1" applyFill="1" applyBorder="1" applyAlignment="1">
      <alignment horizontal="left" wrapText="1"/>
    </xf>
    <xf numFmtId="3" fontId="10" fillId="7" borderId="0" xfId="0" applyNumberFormat="1" applyFont="1" applyFill="1" applyBorder="1" applyAlignment="1">
      <alignment horizontal="left" wrapText="1"/>
    </xf>
    <xf numFmtId="0" fontId="315" fillId="7" borderId="0" xfId="0" applyFont="1" applyFill="1" applyBorder="1" applyAlignment="1">
      <alignment horizontal="left" wrapText="1"/>
    </xf>
    <xf numFmtId="3" fontId="315" fillId="7" borderId="0" xfId="0" applyNumberFormat="1" applyFont="1" applyFill="1" applyBorder="1" applyAlignment="1">
      <alignment horizontal="left" wrapText="1"/>
    </xf>
    <xf numFmtId="0" fontId="315" fillId="7" borderId="0" xfId="0" applyFont="1" applyFill="1" applyBorder="1" applyAlignment="1">
      <alignment horizontal="left"/>
    </xf>
    <xf numFmtId="0" fontId="8" fillId="5" borderId="0" xfId="0" applyFont="1" applyFill="1" applyBorder="1" applyAlignment="1">
      <alignment horizontal="center" vertical="center" wrapText="1"/>
    </xf>
    <xf numFmtId="0" fontId="314" fillId="7" borderId="0" xfId="0" applyFont="1" applyFill="1" applyAlignment="1">
      <alignment horizontal="left" wrapText="1"/>
    </xf>
    <xf numFmtId="302" fontId="174" fillId="75" borderId="0" xfId="0" applyNumberFormat="1" applyFont="1" applyFill="1" applyAlignment="1">
      <alignment horizontal="right"/>
    </xf>
    <xf numFmtId="302" fontId="6" fillId="75" borderId="0" xfId="0" applyNumberFormat="1" applyFont="1" applyFill="1" applyAlignment="1">
      <alignment horizontal="right"/>
    </xf>
    <xf numFmtId="302" fontId="4" fillId="75" borderId="0" xfId="0" applyNumberFormat="1" applyFont="1" applyFill="1" applyAlignment="1">
      <alignment horizontal="right"/>
    </xf>
    <xf numFmtId="38" fontId="4" fillId="75" borderId="0" xfId="0" applyNumberFormat="1" applyFont="1" applyFill="1" applyAlignment="1">
      <alignment horizontal="right"/>
    </xf>
    <xf numFmtId="0" fontId="314" fillId="7" borderId="0" xfId="0" applyFont="1" applyFill="1" applyAlignment="1">
      <alignment wrapText="1"/>
    </xf>
    <xf numFmtId="0" fontId="314" fillId="7" borderId="0" xfId="0" applyFont="1" applyFill="1" applyAlignment="1">
      <alignment horizontal="left" wrapText="1" indent="1"/>
    </xf>
    <xf numFmtId="38" fontId="6" fillId="75" borderId="0" xfId="0" applyNumberFormat="1" applyFont="1" applyFill="1" applyAlignment="1">
      <alignment horizontal="right"/>
    </xf>
    <xf numFmtId="38" fontId="174" fillId="75" borderId="0" xfId="0" applyNumberFormat="1" applyFont="1" applyFill="1" applyAlignment="1">
      <alignment horizontal="right"/>
    </xf>
    <xf numFmtId="174" fontId="0" fillId="0" borderId="2" xfId="0" applyNumberFormat="1" applyBorder="1" applyAlignment="1">
      <alignment vertical="top" wrapText="1"/>
    </xf>
    <xf numFmtId="174" fontId="0" fillId="0" borderId="0" xfId="0" applyNumberFormat="1" applyAlignment="1">
      <alignment vertical="top"/>
    </xf>
    <xf numFmtId="174" fontId="0" fillId="0" borderId="0" xfId="0" applyNumberFormat="1" applyAlignment="1">
      <alignment vertical="top" wrapText="1"/>
    </xf>
    <xf numFmtId="0" fontId="369" fillId="7" borderId="0" xfId="0" applyFont="1" applyFill="1" applyBorder="1" applyAlignment="1">
      <alignment horizontal="left" vertical="center" wrapText="1"/>
    </xf>
    <xf numFmtId="0" fontId="10" fillId="7" borderId="0" xfId="0" applyFont="1" applyFill="1" applyBorder="1" applyAlignment="1">
      <alignment horizontal="left" vertical="center" wrapText="1" indent="1"/>
    </xf>
    <xf numFmtId="0" fontId="314" fillId="7" borderId="0" xfId="0" applyFont="1" applyFill="1" applyBorder="1" applyAlignment="1">
      <alignment horizontal="left" vertical="center" wrapText="1"/>
    </xf>
    <xf numFmtId="37" fontId="6" fillId="75" borderId="0" xfId="0" applyNumberFormat="1" applyFont="1" applyFill="1" applyBorder="1" applyAlignment="1">
      <alignment horizontal="right" vertical="center"/>
    </xf>
    <xf numFmtId="37" fontId="27" fillId="75" borderId="0" xfId="0" applyNumberFormat="1" applyFont="1" applyFill="1" applyBorder="1" applyAlignment="1">
      <alignment horizontal="right" vertical="center"/>
    </xf>
    <xf numFmtId="176" fontId="6" fillId="75" borderId="0" xfId="0" applyNumberFormat="1" applyFont="1" applyFill="1" applyBorder="1" applyAlignment="1">
      <alignment horizontal="right" vertical="center"/>
    </xf>
    <xf numFmtId="176" fontId="27" fillId="75" borderId="0" xfId="0" applyNumberFormat="1" applyFont="1" applyFill="1" applyBorder="1" applyAlignment="1">
      <alignment horizontal="right" vertical="center"/>
    </xf>
    <xf numFmtId="3" fontId="6" fillId="75" borderId="0" xfId="0" applyNumberFormat="1" applyFont="1" applyFill="1" applyBorder="1" applyAlignment="1">
      <alignment horizontal="right" vertical="center"/>
    </xf>
    <xf numFmtId="3" fontId="27" fillId="75" borderId="0" xfId="0" applyNumberFormat="1" applyFont="1" applyFill="1" applyBorder="1" applyAlignment="1">
      <alignment horizontal="right" vertical="center"/>
    </xf>
    <xf numFmtId="37" fontId="6" fillId="10" borderId="0" xfId="0" applyNumberFormat="1" applyFont="1" applyFill="1" applyBorder="1" applyAlignment="1">
      <alignment horizontal="right" vertical="center"/>
    </xf>
    <xf numFmtId="37" fontId="27" fillId="10" borderId="0" xfId="0" applyNumberFormat="1" applyFont="1" applyFill="1" applyBorder="1" applyAlignment="1">
      <alignment horizontal="right" vertical="center"/>
    </xf>
    <xf numFmtId="176" fontId="27" fillId="10" borderId="0" xfId="0" applyNumberFormat="1" applyFont="1" applyFill="1" applyBorder="1" applyAlignment="1">
      <alignment horizontal="right" vertical="center"/>
    </xf>
    <xf numFmtId="176" fontId="6" fillId="10" borderId="0" xfId="0" applyNumberFormat="1" applyFont="1" applyFill="1" applyBorder="1" applyAlignment="1">
      <alignment horizontal="right" vertical="center"/>
    </xf>
    <xf numFmtId="37" fontId="174" fillId="197" borderId="0" xfId="0" applyNumberFormat="1" applyFont="1" applyFill="1" applyBorder="1" applyAlignment="1">
      <alignment horizontal="right" vertical="center"/>
    </xf>
    <xf numFmtId="176" fontId="174" fillId="197" borderId="0" xfId="0" applyNumberFormat="1" applyFont="1" applyFill="1" applyBorder="1" applyAlignment="1">
      <alignment horizontal="right" vertical="center"/>
    </xf>
    <xf numFmtId="37" fontId="27" fillId="8" borderId="0" xfId="0" applyNumberFormat="1" applyFont="1" applyFill="1" applyBorder="1" applyAlignment="1">
      <alignment horizontal="right" vertical="center"/>
    </xf>
    <xf numFmtId="176" fontId="27" fillId="8" borderId="0" xfId="0" applyNumberFormat="1" applyFont="1" applyFill="1" applyBorder="1" applyAlignment="1">
      <alignment horizontal="right" vertical="center"/>
    </xf>
    <xf numFmtId="37" fontId="6" fillId="197" borderId="0" xfId="0" applyNumberFormat="1" applyFont="1" applyFill="1" applyBorder="1" applyAlignment="1">
      <alignment horizontal="right" vertical="center"/>
    </xf>
    <xf numFmtId="0" fontId="8" fillId="5" borderId="0" xfId="0" applyNumberFormat="1" applyFont="1" applyFill="1" applyBorder="1" applyAlignment="1">
      <alignment horizontal="center" vertical="center" wrapText="1"/>
    </xf>
    <xf numFmtId="176" fontId="372" fillId="0" borderId="113" xfId="0" applyNumberFormat="1" applyFont="1" applyBorder="1"/>
    <xf numFmtId="0" fontId="10" fillId="7" borderId="107" xfId="0" applyFont="1" applyFill="1" applyBorder="1" applyAlignment="1">
      <alignment horizontal="left" vertical="center" wrapText="1"/>
    </xf>
    <xf numFmtId="0" fontId="11" fillId="7" borderId="0" xfId="0" applyFont="1" applyFill="1" applyBorder="1" applyAlignment="1">
      <alignment horizontal="left" wrapText="1"/>
    </xf>
    <xf numFmtId="3" fontId="11" fillId="7" borderId="0" xfId="0" applyNumberFormat="1" applyFont="1" applyFill="1" applyBorder="1" applyAlignment="1">
      <alignment horizontal="left" wrapText="1"/>
    </xf>
    <xf numFmtId="176" fontId="4" fillId="202" borderId="0" xfId="0" applyNumberFormat="1" applyFont="1" applyFill="1" applyAlignment="1">
      <alignment horizontal="right" vertical="center" wrapText="1"/>
    </xf>
    <xf numFmtId="176" fontId="4" fillId="202" borderId="0" xfId="0" applyNumberFormat="1" applyFont="1" applyFill="1" applyBorder="1" applyAlignment="1">
      <alignment horizontal="right" vertical="center" wrapText="1"/>
    </xf>
    <xf numFmtId="0" fontId="8" fillId="5" borderId="0" xfId="0" applyNumberFormat="1" applyFont="1" applyFill="1" applyBorder="1" applyAlignment="1">
      <alignment horizontal="center" vertical="center" wrapText="1"/>
    </xf>
    <xf numFmtId="0" fontId="8" fillId="5" borderId="0" xfId="0" applyNumberFormat="1" applyFont="1" applyFill="1" applyBorder="1" applyAlignment="1">
      <alignment horizontal="center" vertical="center" wrapText="1"/>
    </xf>
    <xf numFmtId="0" fontId="8" fillId="5" borderId="0" xfId="0" applyNumberFormat="1" applyFont="1" applyFill="1" applyBorder="1" applyAlignment="1">
      <alignment horizontal="center" vertical="center" wrapText="1"/>
    </xf>
    <xf numFmtId="176" fontId="0" fillId="0" borderId="0" xfId="0" applyNumberFormat="1"/>
    <xf numFmtId="303" fontId="7" fillId="0" borderId="0" xfId="0" applyNumberFormat="1" applyFont="1"/>
    <xf numFmtId="0" fontId="143" fillId="5" borderId="0" xfId="0" applyFont="1" applyFill="1" applyBorder="1" applyAlignment="1">
      <alignment horizontal="center" vertical="center" wrapText="1"/>
    </xf>
    <xf numFmtId="0" fontId="380" fillId="0" borderId="0" xfId="0" applyNumberFormat="1" applyFont="1" applyFill="1" applyBorder="1" applyAlignment="1">
      <alignment horizontal="left" vertical="top" wrapText="1"/>
    </xf>
    <xf numFmtId="174" fontId="49" fillId="0" borderId="107" xfId="0" applyNumberFormat="1" applyFont="1" applyFill="1" applyBorder="1" applyAlignment="1">
      <alignment horizontal="left" vertical="top" wrapText="1"/>
    </xf>
    <xf numFmtId="174" fontId="49" fillId="0" borderId="112" xfId="0" applyNumberFormat="1" applyFont="1" applyFill="1" applyBorder="1" applyAlignment="1">
      <alignment horizontal="left" vertical="top" wrapText="1"/>
    </xf>
    <xf numFmtId="0" fontId="8" fillId="5" borderId="0" xfId="0" applyNumberFormat="1" applyFont="1" applyFill="1" applyBorder="1" applyAlignment="1">
      <alignment horizontal="center" vertical="center" wrapText="1"/>
    </xf>
    <xf numFmtId="174" fontId="12" fillId="0" borderId="0" xfId="0" applyNumberFormat="1" applyFont="1" applyFill="1" applyBorder="1" applyAlignment="1">
      <alignment horizontal="left" vertical="center"/>
    </xf>
    <xf numFmtId="175" fontId="49" fillId="2" borderId="112" xfId="0" applyNumberFormat="1" applyFont="1" applyFill="1" applyBorder="1" applyAlignment="1">
      <alignment horizontal="left" vertical="center" wrapText="1"/>
    </xf>
    <xf numFmtId="175" fontId="49" fillId="2" borderId="0" xfId="0" applyNumberFormat="1" applyFont="1" applyFill="1" applyBorder="1" applyAlignment="1">
      <alignment horizontal="left" vertical="center" wrapText="1"/>
    </xf>
    <xf numFmtId="0" fontId="144" fillId="5" borderId="0" xfId="0" applyFont="1" applyFill="1" applyBorder="1" applyAlignment="1">
      <alignment horizontal="left" vertical="center" wrapText="1"/>
    </xf>
    <xf numFmtId="0" fontId="144" fillId="5" borderId="108" xfId="0" applyFont="1" applyFill="1" applyBorder="1" applyAlignment="1">
      <alignment horizontal="center" vertical="center" wrapText="1"/>
    </xf>
    <xf numFmtId="174" fontId="11" fillId="7" borderId="1" xfId="0" applyNumberFormat="1" applyFont="1" applyFill="1" applyBorder="1" applyAlignment="1">
      <alignment horizontal="left" vertical="center" wrapText="1"/>
    </xf>
    <xf numFmtId="174" fontId="11" fillId="7" borderId="109" xfId="0" applyNumberFormat="1" applyFont="1" applyFill="1" applyBorder="1" applyAlignment="1">
      <alignment horizontal="left" vertical="center" wrapText="1"/>
    </xf>
    <xf numFmtId="175" fontId="49" fillId="2" borderId="0" xfId="0" applyNumberFormat="1" applyFont="1" applyFill="1" applyBorder="1" applyAlignment="1">
      <alignment horizontal="left" vertical="top" wrapText="1"/>
    </xf>
    <xf numFmtId="175" fontId="4" fillId="0" borderId="0" xfId="0" applyNumberFormat="1" applyFont="1" applyFill="1" applyBorder="1" applyAlignment="1">
      <alignment horizontal="left" vertical="top" wrapText="1"/>
    </xf>
    <xf numFmtId="0" fontId="380" fillId="0" borderId="107" xfId="0" applyFont="1" applyBorder="1" applyAlignment="1">
      <alignment horizontal="left" wrapText="1"/>
    </xf>
    <xf numFmtId="0" fontId="380" fillId="0" borderId="107" xfId="0" applyFont="1" applyBorder="1" applyAlignment="1">
      <alignment horizontal="left"/>
    </xf>
    <xf numFmtId="175" fontId="49" fillId="2" borderId="112" xfId="0" applyNumberFormat="1" applyFont="1" applyFill="1" applyBorder="1" applyAlignment="1">
      <alignment horizontal="left" vertical="top" wrapText="1"/>
    </xf>
    <xf numFmtId="175" fontId="49" fillId="2" borderId="0" xfId="0" applyNumberFormat="1" applyFont="1" applyFill="1" applyAlignment="1">
      <alignment horizontal="left" vertical="top" wrapText="1"/>
    </xf>
  </cellXfs>
  <cellStyles count="37097">
    <cellStyle name=" 1" xfId="4106" xr:uid="{00000000-0005-0000-0000-000000000000}"/>
    <cellStyle name=" 1 2" xfId="7638" xr:uid="{00000000-0005-0000-0000-000001000000}"/>
    <cellStyle name=" 2" xfId="6296" xr:uid="{00000000-0005-0000-0000-000002000000}"/>
    <cellStyle name="_x000d__x000a_JournalTemplate=C:\COMFO\CTALK\JOURSTD.TPL_x000d__x000a_LbStateAddress=3 3 0 251 1 89 2 311_x000d__x000a_LbStateJou" xfId="3495" xr:uid="{00000000-0005-0000-0000-000003000000}"/>
    <cellStyle name="#,###.0" xfId="3" xr:uid="{00000000-0005-0000-0000-000004000000}"/>
    <cellStyle name="#,##0.0▲" xfId="4" xr:uid="{00000000-0005-0000-0000-000005000000}"/>
    <cellStyle name="? BP" xfId="3494" xr:uid="{00000000-0005-0000-0000-000006000000}"/>
    <cellStyle name="? BP 2" xfId="3493" xr:uid="{00000000-0005-0000-0000-000007000000}"/>
    <cellStyle name="? BP 3" xfId="35853" xr:uid="{00000000-0005-0000-0000-000008000000}"/>
    <cellStyle name="? JY" xfId="3492" xr:uid="{00000000-0005-0000-0000-000009000000}"/>
    <cellStyle name="? JY 2" xfId="3491" xr:uid="{00000000-0005-0000-0000-00000A000000}"/>
    <cellStyle name="? JY 3" xfId="35852" xr:uid="{00000000-0005-0000-0000-00000B000000}"/>
    <cellStyle name="]_x000d__x000a_Zoomed=1_x000d__x000a_Row=0_x000d__x000a_Column=0_x000d__x000a_Height=0_x000d__x000a_Width=0_x000d__x000a_FontName=FoxFont_x000d__x000a_FontStyle=0_x000d__x000a_FontSize=9_x000d__x000a_PrtFontName=FoxPrin" xfId="1629" xr:uid="{00000000-0005-0000-0000-00000C000000}"/>
    <cellStyle name="_130_Terv Template_értékként" xfId="1128" xr:uid="{00000000-0005-0000-0000-00000D000000}"/>
    <cellStyle name="_130_Terv Template_értékként 2" xfId="7639" xr:uid="{00000000-0005-0000-0000-00000E000000}"/>
    <cellStyle name="_2.sz.melléklet _1-3.hó_08.04.11" xfId="1129" xr:uid="{00000000-0005-0000-0000-00000F000000}"/>
    <cellStyle name="_2.sz.melléklet _1-3.hó_08.04.11 2" xfId="7640" xr:uid="{00000000-0005-0000-0000-000010000000}"/>
    <cellStyle name="_2007_olaj_gáz_termék" xfId="3490" xr:uid="{00000000-0005-0000-0000-000011000000}"/>
    <cellStyle name="_2007_olaj_gáz_termék 2" xfId="4105" xr:uid="{00000000-0005-0000-0000-000012000000}"/>
    <cellStyle name="_2007_olaj_gáz_termék 2 2" xfId="36031" xr:uid="{00000000-0005-0000-0000-000013000000}"/>
    <cellStyle name="_2007_olaj_gáz_termék 3" xfId="35851" xr:uid="{00000000-0005-0000-0000-000014000000}"/>
    <cellStyle name="_2009_Russian_prices_SEC" xfId="1627" xr:uid="{00000000-0005-0000-0000-000015000000}"/>
    <cellStyle name="_2011 BRQ2_CAPEX_2011 08 12 (2)" xfId="1626" xr:uid="{00000000-0005-0000-0000-000016000000}"/>
    <cellStyle name="_2011 BRQ2_CAPEX_2011 08 12 (2) 2" xfId="1625" xr:uid="{00000000-0005-0000-0000-000017000000}"/>
    <cellStyle name="_2011 BRQ2_CAPEX_2011 08 12 (2) 3" xfId="1624" xr:uid="{00000000-0005-0000-0000-000018000000}"/>
    <cellStyle name="_becslés_02_DRAFT" xfId="36373" xr:uid="{00000000-0005-0000-0000-000019000000}"/>
    <cellStyle name="_becslés_02_DRAFT 2" xfId="36374" xr:uid="{00000000-0005-0000-0000-00001A000000}"/>
    <cellStyle name="_Book7" xfId="4104" xr:uid="{00000000-0005-0000-0000-00001B000000}"/>
    <cellStyle name="_Br_Értékesítés" xfId="3489" xr:uid="{00000000-0005-0000-0000-00001C000000}"/>
    <cellStyle name="_Br_Értékesítés 2" xfId="4103" xr:uid="{00000000-0005-0000-0000-00001D000000}"/>
    <cellStyle name="_Br_Értékesítés 2 2" xfId="36030" xr:uid="{00000000-0005-0000-0000-00001E000000}"/>
    <cellStyle name="_Br_Értékesítés 3" xfId="35850" xr:uid="{00000000-0005-0000-0000-00001F000000}"/>
    <cellStyle name="_BR_Q1-Q3_2010_Plan_2011-2013_E&amp;P" xfId="4102" xr:uid="{00000000-0005-0000-0000-000020000000}"/>
    <cellStyle name="_capex  2009_январь-дек МОЛ опер" xfId="1623" xr:uid="{00000000-0005-0000-0000-000021000000}"/>
    <cellStyle name="_CAPEX 3 8  TD INPUT" xfId="1622" xr:uid="{00000000-0005-0000-0000-000022000000}"/>
    <cellStyle name="_CAPEX 3 8  TD INPUT 2" xfId="1621" xr:uid="{00000000-0005-0000-0000-000023000000}"/>
    <cellStyle name="_CAPEX 3 8  TD INPUT 2 2" xfId="36402" xr:uid="{00000000-0005-0000-0000-000024000000}"/>
    <cellStyle name="_CAPEX 3 8  TD INPUT 3" xfId="36401" xr:uid="{00000000-0005-0000-0000-000025000000}"/>
    <cellStyle name="_CAPEX 3 8  TD INPUT_BR Q4_INA reserves" xfId="4101" xr:uid="{00000000-0005-0000-0000-000026000000}"/>
    <cellStyle name="_CAPEX 3 8  TD INPUT_Bu_BR_US_PPC_part" xfId="1620" xr:uid="{00000000-0005-0000-0000-000027000000}"/>
    <cellStyle name="_CAPEX 3 8  TD INPUT_Bu_BR_US_PPC_part wo TD_11 11 07" xfId="1619" xr:uid="{00000000-0005-0000-0000-000028000000}"/>
    <cellStyle name="_CAPEX 3 8  TD INPUT_CAPEX chart_BR Q4_Krisztina" xfId="4100" xr:uid="{00000000-0005-0000-0000-000029000000}"/>
    <cellStyle name="_CAPEX 3 8  TD INPUT_EBIT_ext_int_1_INA" xfId="1618" xr:uid="{00000000-0005-0000-0000-00002A000000}"/>
    <cellStyle name="_CAPEX 3 8  TD INPUT_EBIT_ext_int_1_MOL" xfId="1617" xr:uid="{00000000-0005-0000-0000-00002B000000}"/>
    <cellStyle name="_CAPEX 3 8  TD INPUT_EBIT_ext_int_1_MOL+INA" xfId="1616" xr:uid="{00000000-0005-0000-0000-00002C000000}"/>
    <cellStyle name="_CAPEX 3 8  TD INPUT_eredménylevezetés FC1_Q1_2011 CT (2)" xfId="1615" xr:uid="{00000000-0005-0000-0000-00002D000000}"/>
    <cellStyle name="_CAPEX 3 8  TD INPUT_eredménylevezetés FC1_Q1_2011.CT" xfId="1614" xr:uid="{00000000-0005-0000-0000-00002E000000}"/>
    <cellStyle name="_CAPEX 3 8  TD INPUT_Felhasznált excel táblázazok_2011.08.29" xfId="2344" xr:uid="{00000000-0005-0000-0000-00002F000000}"/>
    <cellStyle name="_CAPEX 3 8  TD INPUT_Felhasznált excel táblázazok_2011.08.29 2" xfId="36403" xr:uid="{00000000-0005-0000-0000-000030000000}"/>
    <cellStyle name="_CAPEX 3 8  TD INPUT_Fitch dia_9._12.03.22" xfId="1613" xr:uid="{00000000-0005-0000-0000-000031000000}"/>
    <cellStyle name="_CAPEX 3 8  TD INPUT_Kontrolling tábla 2010 1-8 hó tény,3.várh_2011-13 terv" xfId="7641" xr:uid="{00000000-0005-0000-0000-000032000000}"/>
    <cellStyle name="_CAPEX 3 8  TD INPUT_Kontrolling tábla 2011.1-8.hó tény_3.várh_2012-14.terv_módosítva_10.05" xfId="7642" xr:uid="{00000000-0005-0000-0000-000033000000}"/>
    <cellStyle name="_Chart EP February" xfId="4099" xr:uid="{00000000-0005-0000-0000-000034000000}"/>
    <cellStyle name="_Chart_ EP_Jan_Feb" xfId="3488" xr:uid="{00000000-0005-0000-0000-000035000000}"/>
    <cellStyle name="_Chart_ EP_Jan_Feb 2" xfId="35849" xr:uid="{00000000-0005-0000-0000-000036000000}"/>
    <cellStyle name="_Copy of Grafikon odstupanja EBIT_EP_1-3 2010" xfId="4098" xr:uid="{00000000-0005-0000-0000-000037000000}"/>
    <cellStyle name="_Copy of Grafikon odstupanja EBIT_EP_1-3 2010_BR CROSCO GRUPA I-IX 2010 INA HRV+50%INAGIP+100%HAYAN (2)" xfId="4097" xr:uid="{00000000-0005-0000-0000-000038000000}"/>
    <cellStyle name="_Detailed_CAPEX_032010_act" xfId="1612" xr:uid="{00000000-0005-0000-0000-000039000000}"/>
    <cellStyle name="_detailed_CAPEX_072009" xfId="1611" xr:uid="{00000000-0005-0000-0000-00003A000000}"/>
    <cellStyle name="_Detailed_CAPEX_09" xfId="1610" xr:uid="{00000000-0005-0000-0000-00003B000000}"/>
    <cellStyle name="_Detailed_CAPEX_June_actual" xfId="1609" xr:uid="{00000000-0005-0000-0000-00003C000000}"/>
    <cellStyle name="_Deviation between F4 and F3 CAPEX at EPD projects" xfId="1608" xr:uid="{00000000-0005-0000-0000-00003D000000}"/>
    <cellStyle name="_DS_Impairment2011_Summary_24012012" xfId="4096" xr:uid="{00000000-0005-0000-0000-00003E000000}"/>
    <cellStyle name="_DS_Impairment2011_Summary_24012012 2" xfId="7643" xr:uid="{00000000-0005-0000-0000-00003F000000}"/>
    <cellStyle name="_E&amp;P BU-TD project plan differences_2007.09.17" xfId="1130" xr:uid="{00000000-0005-0000-0000-000040000000}"/>
    <cellStyle name="_E&amp;P BU-TD project plan differences_2007.09.17 2" xfId="7644" xr:uid="{00000000-0005-0000-0000-000041000000}"/>
    <cellStyle name="_E1 melléklet" xfId="1607" xr:uid="{00000000-0005-0000-0000-000042000000}"/>
    <cellStyle name="_E1E2 melléklet SFAS 20070322 első discont éves 11-Endre-javítva" xfId="1606" xr:uid="{00000000-0005-0000-0000-000043000000}"/>
    <cellStyle name="_E1E2 melléklet SFAS 20070322 első discont éves 11-Endre-javítva 2" xfId="1605" xr:uid="{00000000-0005-0000-0000-000044000000}"/>
    <cellStyle name="_E1E2 melléklet SFAS 20070322 első discont éves 11-Endre-javítva 2 2" xfId="36405" xr:uid="{00000000-0005-0000-0000-000045000000}"/>
    <cellStyle name="_E1E2 melléklet SFAS 20070322 első discont éves 11-Endre-javítva 3" xfId="1604" xr:uid="{00000000-0005-0000-0000-000046000000}"/>
    <cellStyle name="_E1E2 melléklet SFAS 20070322 első discont éves 11-Endre-javítva 4" xfId="36404" xr:uid="{00000000-0005-0000-0000-000047000000}"/>
    <cellStyle name="_E1E2 melléklet SFAS 20070322 első discont éves 11-Endre-javítva_BR Q4_INA reserves" xfId="4095" xr:uid="{00000000-0005-0000-0000-000048000000}"/>
    <cellStyle name="_E1E2 melléklet SFAS 20070322 első discont éves 11-Endre-javítva_Bu_BR_US_PPC_part" xfId="1603" xr:uid="{00000000-0005-0000-0000-000049000000}"/>
    <cellStyle name="_E1E2 melléklet SFAS 20070322 első discont éves 11-Endre-javítva_Bu_BR_US_PPC_part wo TD_11 11 07" xfId="1602" xr:uid="{00000000-0005-0000-0000-00004A000000}"/>
    <cellStyle name="_E1E2 melléklet SFAS 20070322 első discont éves 11-Endre-javítva_CAPEX chart_BR Q4_Krisztina" xfId="4094" xr:uid="{00000000-0005-0000-0000-00004B000000}"/>
    <cellStyle name="_E1E2 melléklet SFAS 20070322 első discont éves 11-Endre-javítva_EBIT_ext_int_1_INA" xfId="1601" xr:uid="{00000000-0005-0000-0000-00004C000000}"/>
    <cellStyle name="_E1E2 melléklet SFAS 20070322 első discont éves 11-Endre-javítva_EBIT_ext_int_1_MOL" xfId="1600" xr:uid="{00000000-0005-0000-0000-00004D000000}"/>
    <cellStyle name="_E1E2 melléklet SFAS 20070322 első discont éves 11-Endre-javítva_EBIT_ext_int_1_MOL+INA" xfId="1599" xr:uid="{00000000-0005-0000-0000-00004E000000}"/>
    <cellStyle name="_E1E2 melléklet SFAS 20070322 első discont éves 11-Endre-javítva_eredménylevezetés FC1_Q1_2011 CT (2)" xfId="1598" xr:uid="{00000000-0005-0000-0000-00004F000000}"/>
    <cellStyle name="_E1E2 melléklet SFAS 20070322 első discont éves 11-Endre-javítva_eredménylevezetés FC1_Q1_2011.CT" xfId="1597" xr:uid="{00000000-0005-0000-0000-000050000000}"/>
    <cellStyle name="_E1E2 melléklet SFAS 20070322 első discont éves 11-Endre-javítva_FC1_effects_2012" xfId="1596" xr:uid="{00000000-0005-0000-0000-000051000000}"/>
    <cellStyle name="_E1E2 melléklet SFAS 20070322 első discont éves 11-Endre-javítva_Felhasznált excel táblázazok_2011.08.29" xfId="2343" xr:uid="{00000000-0005-0000-0000-000052000000}"/>
    <cellStyle name="_E1E2 melléklet SFAS 20070322 első discont éves 11-Endre-javítva_Felhasznált excel táblázazok_2011.08.29 2" xfId="36406" xr:uid="{00000000-0005-0000-0000-000053000000}"/>
    <cellStyle name="_EBIT_za prezentacijul_BUPlan" xfId="4093" xr:uid="{00000000-0005-0000-0000-000054000000}"/>
    <cellStyle name="_EBIT_za prezentacijul_BUPlan_ROACE_INA d d _2010-2015 - final" xfId="4092" xr:uid="{00000000-0005-0000-0000-000055000000}"/>
    <cellStyle name="_EP_DAR_13 12 09_DRAFT" xfId="3487" xr:uid="{00000000-0005-0000-0000-000056000000}"/>
    <cellStyle name="_EP_DAR_13 12 09_DRAFT 2" xfId="3486" xr:uid="{00000000-0005-0000-0000-000057000000}"/>
    <cellStyle name="_EP_DAR_13 12 09_DRAFT 2 2" xfId="7645" xr:uid="{00000000-0005-0000-0000-000058000000}"/>
    <cellStyle name="_EP_DAR_13 12 09_DRAFT 2_MR_Upstream 3-2013" xfId="4091" xr:uid="{00000000-0005-0000-0000-000059000000}"/>
    <cellStyle name="_EP_DAR_13 12 09_DRAFT 2_Template_ MR_Retail (3)" xfId="4090" xr:uid="{00000000-0005-0000-0000-00005A000000}"/>
    <cellStyle name="_EP_DAR_13 12 09_DRAFT_FC3-BU 2011-2013" xfId="4089" xr:uid="{00000000-0005-0000-0000-00005B000000}"/>
    <cellStyle name="_EP_DAR_13 12 09_DRAFT_Odstupanja za RP" xfId="4088" xr:uid="{00000000-0005-0000-0000-00005C000000}"/>
    <cellStyle name="_EP_DAR_13 12 09_DRAFT_PP Estimated  01 2012 Sanja" xfId="3485" xr:uid="{00000000-0005-0000-0000-00005D000000}"/>
    <cellStyle name="_EP_DAR_13 12 09_DRAFT_PP Estimated  01 2012 Sanja 2" xfId="3484" xr:uid="{00000000-0005-0000-0000-00005E000000}"/>
    <cellStyle name="_EP_DAR_13 12 09_DRAFT_ROACE_INA d d _2010-2015 - final" xfId="4087" xr:uid="{00000000-0005-0000-0000-00005F000000}"/>
    <cellStyle name="_Estimated Gas&amp;Power template" xfId="3483" xr:uid="{00000000-0005-0000-0000-000060000000}"/>
    <cellStyle name="_Estimated Gas&amp;Power template 2" xfId="35848" xr:uid="{00000000-0005-0000-0000-000061000000}"/>
    <cellStyle name="_FC3-BU 2011-2013" xfId="4086" xr:uid="{00000000-0005-0000-0000-000062000000}"/>
    <cellStyle name="_FC3-BU 2011-2013 (2)" xfId="4085" xr:uid="{00000000-0005-0000-0000-000063000000}"/>
    <cellStyle name="_Global5 DT tartalék save" xfId="4084" xr:uid="{00000000-0005-0000-0000-000064000000}"/>
    <cellStyle name="_Grafikon odstupanja EBIT_E&amp;P" xfId="3482" xr:uid="{00000000-0005-0000-0000-000065000000}"/>
    <cellStyle name="_Grafikon odstupanja EBIT_E&amp;P 2" xfId="4083" xr:uid="{00000000-0005-0000-0000-000066000000}"/>
    <cellStyle name="_Grafikon odstupanja EBIT_E&amp;P 3" xfId="35847" xr:uid="{00000000-0005-0000-0000-000067000000}"/>
    <cellStyle name="_IDC Opn.Clos" xfId="4082" xr:uid="{00000000-0005-0000-0000-000068000000}"/>
    <cellStyle name="_IDC Opn.Clos 2" xfId="4081" xr:uid="{00000000-0005-0000-0000-000069000000}"/>
    <cellStyle name="_Igazgatói_Jelentés_2008.07.29" xfId="3481" xr:uid="{00000000-0005-0000-0000-00006A000000}"/>
    <cellStyle name="_Igazgatói_Jelentés_2008.07.29 2" xfId="4080" xr:uid="{00000000-0005-0000-0000-00006B000000}"/>
    <cellStyle name="_Igazgatói_Jelentés_2008.07.29 2 2" xfId="36029" xr:uid="{00000000-0005-0000-0000-00006C000000}"/>
    <cellStyle name="_Igazgatói_Jelentés_2008.07.29 3" xfId="35846" xr:uid="{00000000-0005-0000-0000-00006D000000}"/>
    <cellStyle name="_INA 2011-2015_plan_HRK_23-7-2010BASELINE" xfId="1595" xr:uid="{00000000-0005-0000-0000-00006E000000}"/>
    <cellStyle name="_INA Group EBIT_Chart_Kalkulacija" xfId="4079" xr:uid="{00000000-0005-0000-0000-00006F000000}"/>
    <cellStyle name="_INA Group EBIT_Chart_Kalkulacija_ROACE_INA d d _2010-2015 - final" xfId="4078" xr:uid="{00000000-0005-0000-0000-000070000000}"/>
    <cellStyle name="_INA_Upstream_H1_2010" xfId="4077" xr:uid="{00000000-0005-0000-0000-000071000000}"/>
    <cellStyle name="_INPUT CAPEX BASELINE23.7." xfId="1594" xr:uid="{00000000-0005-0000-0000-000072000000}"/>
    <cellStyle name="_INPUT CAPEX BASELINE23.7. 2" xfId="1593" xr:uid="{00000000-0005-0000-0000-000073000000}"/>
    <cellStyle name="_INPUT CAPEX BASELINE23.7. 2 2" xfId="36408" xr:uid="{00000000-0005-0000-0000-000074000000}"/>
    <cellStyle name="_INPUT CAPEX BASELINE23.7. 3" xfId="36407" xr:uid="{00000000-0005-0000-0000-000075000000}"/>
    <cellStyle name="_INPUT CAPEX BASELINE23.7._BR Q4_INA reserves" xfId="4076" xr:uid="{00000000-0005-0000-0000-000076000000}"/>
    <cellStyle name="_INPUT CAPEX BASELINE23.7._Bu_BR_US_PPC_part" xfId="1592" xr:uid="{00000000-0005-0000-0000-000077000000}"/>
    <cellStyle name="_INPUT CAPEX BASELINE23.7._Bu_BR_US_PPC_part wo TD_11 11 07" xfId="1591" xr:uid="{00000000-0005-0000-0000-000078000000}"/>
    <cellStyle name="_INPUT CAPEX BASELINE23.7._CAPEX chart_BR Q4_Krisztina" xfId="4075" xr:uid="{00000000-0005-0000-0000-000079000000}"/>
    <cellStyle name="_INPUT CAPEX BASELINE23.7._EBIT_ext_int_1_INA" xfId="1590" xr:uid="{00000000-0005-0000-0000-00007A000000}"/>
    <cellStyle name="_INPUT CAPEX BASELINE23.7._EBIT_ext_int_1_MOL" xfId="1589" xr:uid="{00000000-0005-0000-0000-00007B000000}"/>
    <cellStyle name="_INPUT CAPEX BASELINE23.7._EBIT_ext_int_1_MOL+INA" xfId="1588" xr:uid="{00000000-0005-0000-0000-00007C000000}"/>
    <cellStyle name="_INPUT CAPEX BASELINE23.7._eredménylevezetés FC1_Q1_2011 CT (2)" xfId="1586" xr:uid="{00000000-0005-0000-0000-00007D000000}"/>
    <cellStyle name="_INPUT CAPEX BASELINE23.7._eredménylevezetés FC1_Q1_2011.CT" xfId="1584" xr:uid="{00000000-0005-0000-0000-00007E000000}"/>
    <cellStyle name="_INPUT CAPEX BASELINE23.7._Felhasznált excel táblázazok_2011.08.29" xfId="2342" xr:uid="{00000000-0005-0000-0000-00007F000000}"/>
    <cellStyle name="_INPUT CAPEX BASELINE23.7._Felhasznált excel táblázazok_2011.08.29 2" xfId="36409" xr:uid="{00000000-0005-0000-0000-000080000000}"/>
    <cellStyle name="_INPUT CAPEX BASELINE23.7._Fitch dia_9._12.03.22" xfId="1582" xr:uid="{00000000-0005-0000-0000-000081000000}"/>
    <cellStyle name="_INPUT CAPEX BASELINE23.7._Kontrolling tábla 2010 1-8 hó tény,3.várh_2011-13 terv" xfId="7646" xr:uid="{00000000-0005-0000-0000-000082000000}"/>
    <cellStyle name="_INPUT CAPEX BASELINE23.7._Kontrolling tábla 2011.1-8.hó tény_3.várh_2012-14.terv_módosítva_10.05" xfId="7647" xr:uid="{00000000-0005-0000-0000-000083000000}"/>
    <cellStyle name="_layout-MOL Grupa FC3_2011-Rafinerija nafte Rijeka" xfId="4073" xr:uid="{00000000-0005-0000-0000-000084000000}"/>
    <cellStyle name="_L-B-P-2000" xfId="1581" xr:uid="{00000000-0005-0000-0000-000085000000}"/>
    <cellStyle name="_LBP-TRS-2000" xfId="1580" xr:uid="{00000000-0005-0000-0000-000086000000}"/>
    <cellStyle name="_L-B-P-TRS-2000" xfId="1579" xr:uid="{00000000-0005-0000-0000-000087000000}"/>
    <cellStyle name="_L-Bur-Perm-9-m" xfId="1578" xr:uid="{00000000-0005-0000-0000-000088000000}"/>
    <cellStyle name="_LHS-TRS-2000" xfId="1577" xr:uid="{00000000-0005-0000-0000-000089000000}"/>
    <cellStyle name="_MEH_adatszolgáltatás_2011" xfId="1576" xr:uid="{00000000-0005-0000-0000-00008A000000}"/>
    <cellStyle name="_MOL Caspianszabi" xfId="1184" xr:uid="{00000000-0005-0000-0000-00008B000000}"/>
    <cellStyle name="_MOL Caspianszabi 2" xfId="1575" xr:uid="{00000000-0005-0000-0000-00008C000000}"/>
    <cellStyle name="_MOL Caspianszabi 2 2" xfId="36411" xr:uid="{00000000-0005-0000-0000-00008D000000}"/>
    <cellStyle name="_MOL Caspianszabi 3" xfId="1574" xr:uid="{00000000-0005-0000-0000-00008E000000}"/>
    <cellStyle name="_MOL Caspianszabi 3 2" xfId="36412" xr:uid="{00000000-0005-0000-0000-00008F000000}"/>
    <cellStyle name="_MOL Caspianszabi 4" xfId="36410" xr:uid="{00000000-0005-0000-0000-000090000000}"/>
    <cellStyle name="_MOL Caspianszabi_BR Q4_INA reserves" xfId="4072" xr:uid="{00000000-0005-0000-0000-000091000000}"/>
    <cellStyle name="_MOL Caspianszabi_Bu_BR_US_PPC_part" xfId="1573" xr:uid="{00000000-0005-0000-0000-000092000000}"/>
    <cellStyle name="_MOL Caspianszabi_Bu_BR_US_PPC_part wo TD_11 11 07" xfId="1572" xr:uid="{00000000-0005-0000-0000-000093000000}"/>
    <cellStyle name="_MOL Caspianszabi_CAPEX" xfId="4071" xr:uid="{00000000-0005-0000-0000-000094000000}"/>
    <cellStyle name="_MOL Caspianszabi_CAPEX chart_BR Q4_Krisztina" xfId="4070" xr:uid="{00000000-0005-0000-0000-000095000000}"/>
    <cellStyle name="_MOL Caspianszabi_CAPEX Monthly_report_2013_za MOL MARCH" xfId="2332" xr:uid="{00000000-0005-0000-0000-000096000000}"/>
    <cellStyle name="_MOL Caspianszabi_EBIT_ext_int_1_INA" xfId="1571" xr:uid="{00000000-0005-0000-0000-000097000000}"/>
    <cellStyle name="_MOL Caspianszabi_EBIT_ext_int_1_MOL" xfId="1570" xr:uid="{00000000-0005-0000-0000-000098000000}"/>
    <cellStyle name="_MOL Caspianszabi_EBIT_ext_int_1_MOL+INA" xfId="1569" xr:uid="{00000000-0005-0000-0000-000099000000}"/>
    <cellStyle name="_MOL Caspianszabi_eredménylevezetés FC1_Q1_2011 CT (2)" xfId="1568" xr:uid="{00000000-0005-0000-0000-00009A000000}"/>
    <cellStyle name="_MOL Caspianszabi_eredménylevezetés FC1_Q1_2011.CT" xfId="1567" xr:uid="{00000000-0005-0000-0000-00009B000000}"/>
    <cellStyle name="_MOL Caspianszabi_ESTIMATED ACTUAL CAPEX APRIL" xfId="4069" xr:uid="{00000000-0005-0000-0000-00009C000000}"/>
    <cellStyle name="_MOL Caspianszabi_ESTIMATED ACTUAL CAPEX FEBRUARY" xfId="2331" xr:uid="{00000000-0005-0000-0000-00009D000000}"/>
    <cellStyle name="_MOL Caspianszabi_ESTIMATED ACTUAL CAPEX MARCH (2)" xfId="2330" xr:uid="{00000000-0005-0000-0000-00009E000000}"/>
    <cellStyle name="_MOL Caspianszabi_ESTIMATED ACTUAL CAPEX MAY" xfId="4068" xr:uid="{00000000-0005-0000-0000-00009F000000}"/>
    <cellStyle name="_MOL Caspianszabi_Estimated actual_March 2013 Production and sales" xfId="2328" xr:uid="{00000000-0005-0000-0000-0000A0000000}"/>
    <cellStyle name="_MOL Caspianszabi_FC1_effects_2012" xfId="1566" xr:uid="{00000000-0005-0000-0000-0000A1000000}"/>
    <cellStyle name="_MOL Caspianszabi_Felhasznált excel táblázazok_2011.08.29" xfId="2341" xr:uid="{00000000-0005-0000-0000-0000A2000000}"/>
    <cellStyle name="_MOL Caspianszabi_Felhasznált excel táblázazok_2011.08.29 2" xfId="36413" xr:uid="{00000000-0005-0000-0000-0000A3000000}"/>
    <cellStyle name="_MOL Caspianszabi_Monthly_report_2011.1-5." xfId="1185" xr:uid="{00000000-0005-0000-0000-0000A4000000}"/>
    <cellStyle name="_MOL Caspianszabi_Monthly_report_2011.1-5. 2" xfId="36414" xr:uid="{00000000-0005-0000-0000-0000A5000000}"/>
    <cellStyle name="_MOL Caspianszabi_Monthly_report_2013_February INA FS" xfId="2305" xr:uid="{00000000-0005-0000-0000-0000A6000000}"/>
    <cellStyle name="_MOL Caspianszabi_Monthly_report_2013_INA US_Feb (2) (2)" xfId="2852" xr:uid="{00000000-0005-0000-0000-0000A7000000}"/>
    <cellStyle name="_MOL Caspianszabi_Monthly_report_2013_INA US_Mar" xfId="2849" xr:uid="{00000000-0005-0000-0000-0000A8000000}"/>
    <cellStyle name="_MOL Caspianszabi_Monthly_report_2013_minta INA FS_est" xfId="2847" xr:uid="{00000000-0005-0000-0000-0000A9000000}"/>
    <cellStyle name="_MOL Caspianszabi_Monthly_report_2013_za MOL APRIL" xfId="2845" xr:uid="{00000000-0005-0000-0000-0000AA000000}"/>
    <cellStyle name="_MOL_Caspian_2005_1_3_work_2file_08-05" xfId="1565" xr:uid="{00000000-0005-0000-0000-0000AB000000}"/>
    <cellStyle name="_MOL_Caspian_2005_1_3_work_2file_08-05 2" xfId="1564" xr:uid="{00000000-0005-0000-0000-0000AC000000}"/>
    <cellStyle name="_MOL_Caspian_2005_1_3_work_2file_08-05 2 2" xfId="36416" xr:uid="{00000000-0005-0000-0000-0000AD000000}"/>
    <cellStyle name="_MOL_Caspian_2005_1_3_work_2file_08-05 3" xfId="1563" xr:uid="{00000000-0005-0000-0000-0000AE000000}"/>
    <cellStyle name="_MOL_Caspian_2005_1_3_work_2file_08-05 4" xfId="36415" xr:uid="{00000000-0005-0000-0000-0000AF000000}"/>
    <cellStyle name="_MOL_Caspian_2005_1_3_work_2file_08-05_BR Q4_INA reserves" xfId="4066" xr:uid="{00000000-0005-0000-0000-0000B0000000}"/>
    <cellStyle name="_MOL_Caspian_2005_1_3_work_2file_08-05_Bu_BR_US_PPC_part" xfId="1562" xr:uid="{00000000-0005-0000-0000-0000B1000000}"/>
    <cellStyle name="_MOL_Caspian_2005_1_3_work_2file_08-05_Bu_BR_US_PPC_part wo TD_11 11 07" xfId="1561" xr:uid="{00000000-0005-0000-0000-0000B2000000}"/>
    <cellStyle name="_MOL_Caspian_2005_1_3_work_2file_08-05_CAPEX chart_BR Q4_Krisztina" xfId="4065" xr:uid="{00000000-0005-0000-0000-0000B3000000}"/>
    <cellStyle name="_MOL_Caspian_2005_1_3_work_2file_08-05_EBIT_ext_int_1_INA" xfId="1560" xr:uid="{00000000-0005-0000-0000-0000B4000000}"/>
    <cellStyle name="_MOL_Caspian_2005_1_3_work_2file_08-05_EBIT_ext_int_1_MOL" xfId="1559" xr:uid="{00000000-0005-0000-0000-0000B5000000}"/>
    <cellStyle name="_MOL_Caspian_2005_1_3_work_2file_08-05_EBIT_ext_int_1_MOL+INA" xfId="1558" xr:uid="{00000000-0005-0000-0000-0000B6000000}"/>
    <cellStyle name="_MOL_Caspian_2005_1_3_work_2file_08-05_eredménylevezetés FC1_Q1_2011 CT (2)" xfId="1557" xr:uid="{00000000-0005-0000-0000-0000B7000000}"/>
    <cellStyle name="_MOL_Caspian_2005_1_3_work_2file_08-05_eredménylevezetés FC1_Q1_2011.CT" xfId="1556" xr:uid="{00000000-0005-0000-0000-0000B8000000}"/>
    <cellStyle name="_MOL_Caspian_2005_1_3_work_2file_08-05_FC1_effects_2012" xfId="1555" xr:uid="{00000000-0005-0000-0000-0000B9000000}"/>
    <cellStyle name="_MOL_Caspian_2005_1_3_work_2file_08-05_Felhasznált excel táblázazok_2011.08.29" xfId="2340" xr:uid="{00000000-0005-0000-0000-0000BA000000}"/>
    <cellStyle name="_MOL_Caspian_2005_1_3_work_2file_08-05_Felhasznált excel táblázazok_2011.08.29 2" xfId="36417" xr:uid="{00000000-0005-0000-0000-0000BB000000}"/>
    <cellStyle name="_MOL_Caspian_2005_1_3_work_file_09-05" xfId="1186" xr:uid="{00000000-0005-0000-0000-0000BC000000}"/>
    <cellStyle name="_MOL_Caspian_2005_1_3_work_file_09-05 2" xfId="1553" xr:uid="{00000000-0005-0000-0000-0000BD000000}"/>
    <cellStyle name="_MOL_Caspian_2005_1_3_work_file_09-05 2 2" xfId="36419" xr:uid="{00000000-0005-0000-0000-0000BE000000}"/>
    <cellStyle name="_MOL_Caspian_2005_1_3_work_file_09-05 3" xfId="1552" xr:uid="{00000000-0005-0000-0000-0000BF000000}"/>
    <cellStyle name="_MOL_Caspian_2005_1_3_work_file_09-05 3 2" xfId="36420" xr:uid="{00000000-0005-0000-0000-0000C0000000}"/>
    <cellStyle name="_MOL_Caspian_2005_1_3_work_file_09-05 4" xfId="36418" xr:uid="{00000000-0005-0000-0000-0000C1000000}"/>
    <cellStyle name="_MOL_Caspian_2005_1_3_work_file_09-05_BR Q4_INA reserves" xfId="4064" xr:uid="{00000000-0005-0000-0000-0000C2000000}"/>
    <cellStyle name="_MOL_Caspian_2005_1_3_work_file_09-05_Bu_BR_US_PPC_part" xfId="1551" xr:uid="{00000000-0005-0000-0000-0000C3000000}"/>
    <cellStyle name="_MOL_Caspian_2005_1_3_work_file_09-05_Bu_BR_US_PPC_part wo TD_11 11 07" xfId="1550" xr:uid="{00000000-0005-0000-0000-0000C4000000}"/>
    <cellStyle name="_MOL_Caspian_2005_1_3_work_file_09-05_CAPEX" xfId="4063" xr:uid="{00000000-0005-0000-0000-0000C5000000}"/>
    <cellStyle name="_MOL_Caspian_2005_1_3_work_file_09-05_CAPEX chart_BR Q4_Krisztina" xfId="4062" xr:uid="{00000000-0005-0000-0000-0000C6000000}"/>
    <cellStyle name="_MOL_Caspian_2005_1_3_work_file_09-05_CAPEX Monthly_report_2013_za MOL MARCH" xfId="2844" xr:uid="{00000000-0005-0000-0000-0000C7000000}"/>
    <cellStyle name="_MOL_Caspian_2005_1_3_work_file_09-05_EBIT_ext_int_1_INA" xfId="1549" xr:uid="{00000000-0005-0000-0000-0000C8000000}"/>
    <cellStyle name="_MOL_Caspian_2005_1_3_work_file_09-05_EBIT_ext_int_1_MOL" xfId="1548" xr:uid="{00000000-0005-0000-0000-0000C9000000}"/>
    <cellStyle name="_MOL_Caspian_2005_1_3_work_file_09-05_EBIT_ext_int_1_MOL+INA" xfId="1547" xr:uid="{00000000-0005-0000-0000-0000CA000000}"/>
    <cellStyle name="_MOL_Caspian_2005_1_3_work_file_09-05_eredménylevezetés FC1_Q1_2011 CT (2)" xfId="1546" xr:uid="{00000000-0005-0000-0000-0000CB000000}"/>
    <cellStyle name="_MOL_Caspian_2005_1_3_work_file_09-05_eredménylevezetés FC1_Q1_2011.CT" xfId="1545" xr:uid="{00000000-0005-0000-0000-0000CC000000}"/>
    <cellStyle name="_MOL_Caspian_2005_1_3_work_file_09-05_ESTIMATED ACTUAL CAPEX APRIL" xfId="4060" xr:uid="{00000000-0005-0000-0000-0000CD000000}"/>
    <cellStyle name="_MOL_Caspian_2005_1_3_work_file_09-05_ESTIMATED ACTUAL CAPEX FEBRUARY" xfId="2843" xr:uid="{00000000-0005-0000-0000-0000CE000000}"/>
    <cellStyle name="_MOL_Caspian_2005_1_3_work_file_09-05_ESTIMATED ACTUAL CAPEX MARCH (2)" xfId="2842" xr:uid="{00000000-0005-0000-0000-0000CF000000}"/>
    <cellStyle name="_MOL_Caspian_2005_1_3_work_file_09-05_ESTIMATED ACTUAL CAPEX MAY" xfId="4059" xr:uid="{00000000-0005-0000-0000-0000D0000000}"/>
    <cellStyle name="_MOL_Caspian_2005_1_3_work_file_09-05_Estimated actual_March 2013 Production and sales" xfId="2841" xr:uid="{00000000-0005-0000-0000-0000D1000000}"/>
    <cellStyle name="_MOL_Caspian_2005_1_3_work_file_09-05_FC1_effects_2012" xfId="1544" xr:uid="{00000000-0005-0000-0000-0000D2000000}"/>
    <cellStyle name="_MOL_Caspian_2005_1_3_work_file_09-05_Felhasznált excel táblázazok_2011.08.29" xfId="2339" xr:uid="{00000000-0005-0000-0000-0000D3000000}"/>
    <cellStyle name="_MOL_Caspian_2005_1_3_work_file_09-05_Felhasznált excel táblázazok_2011.08.29 2" xfId="36421" xr:uid="{00000000-0005-0000-0000-0000D4000000}"/>
    <cellStyle name="_MOL_Caspian_2005_1_3_work_file_09-05_Monthly_report_2011.1-5." xfId="1187" xr:uid="{00000000-0005-0000-0000-0000D5000000}"/>
    <cellStyle name="_MOL_Caspian_2005_1_3_work_file_09-05_Monthly_report_2011.1-5. 2" xfId="36422" xr:uid="{00000000-0005-0000-0000-0000D6000000}"/>
    <cellStyle name="_MOL_Caspian_2005_1_3_work_file_09-05_Monthly_report_2013_February INA FS" xfId="2839" xr:uid="{00000000-0005-0000-0000-0000D7000000}"/>
    <cellStyle name="_MOL_Caspian_2005_1_3_work_file_09-05_Monthly_report_2013_INA US_Feb (2) (2)" xfId="2838" xr:uid="{00000000-0005-0000-0000-0000D8000000}"/>
    <cellStyle name="_MOL_Caspian_2005_1_3_work_file_09-05_Monthly_report_2013_INA US_Mar" xfId="2837" xr:uid="{00000000-0005-0000-0000-0000D9000000}"/>
    <cellStyle name="_MOL_Caspian_2005_1_3_work_file_09-05_Monthly_report_2013_minta INA FS_est" xfId="2836" xr:uid="{00000000-0005-0000-0000-0000DA000000}"/>
    <cellStyle name="_MOL_Caspian_2005_1_3_work_file_09-05_Monthly_report_2013_za MOL APRIL" xfId="2835" xr:uid="{00000000-0005-0000-0000-0000DB000000}"/>
    <cellStyle name="_MOLCaspianTBreclass_to_Cyprus" xfId="1188" xr:uid="{00000000-0005-0000-0000-0000DC000000}"/>
    <cellStyle name="_Munkafüzet2" xfId="1543" xr:uid="{00000000-0005-0000-0000-0000DD000000}"/>
    <cellStyle name="_Munkafüzet2 (3)" xfId="1542" xr:uid="{00000000-0005-0000-0000-0000DE000000}"/>
    <cellStyle name="_Munkafüzet2 (3) 2" xfId="1541" xr:uid="{00000000-0005-0000-0000-0000DF000000}"/>
    <cellStyle name="_Munkafüzet2 (3) 2 2" xfId="36425" xr:uid="{00000000-0005-0000-0000-0000E0000000}"/>
    <cellStyle name="_Munkafüzet2 (3) 3" xfId="1540" xr:uid="{00000000-0005-0000-0000-0000E1000000}"/>
    <cellStyle name="_Munkafüzet2 (3) 4" xfId="36424" xr:uid="{00000000-0005-0000-0000-0000E2000000}"/>
    <cellStyle name="_Munkafüzet2 (3)_BR Q4_INA reserves" xfId="4058" xr:uid="{00000000-0005-0000-0000-0000E3000000}"/>
    <cellStyle name="_Munkafüzet2 (3)_Bu_BR_US_PPC_part" xfId="1539" xr:uid="{00000000-0005-0000-0000-0000E4000000}"/>
    <cellStyle name="_Munkafüzet2 (3)_Bu_BR_US_PPC_part wo TD_11 11 07" xfId="1538" xr:uid="{00000000-0005-0000-0000-0000E5000000}"/>
    <cellStyle name="_Munkafüzet2 (3)_CAPEX chart_BR Q4_Krisztina" xfId="4048" xr:uid="{00000000-0005-0000-0000-0000E6000000}"/>
    <cellStyle name="_Munkafüzet2 (3)_EBIT_ext_int_1_INA" xfId="1537" xr:uid="{00000000-0005-0000-0000-0000E7000000}"/>
    <cellStyle name="_Munkafüzet2 (3)_EBIT_ext_int_1_MOL" xfId="1536" xr:uid="{00000000-0005-0000-0000-0000E8000000}"/>
    <cellStyle name="_Munkafüzet2 (3)_EBIT_ext_int_1_MOL+INA" xfId="1535" xr:uid="{00000000-0005-0000-0000-0000E9000000}"/>
    <cellStyle name="_Munkafüzet2 (3)_eredménylevezetés FC1_Q1_2011 CT (2)" xfId="1534" xr:uid="{00000000-0005-0000-0000-0000EA000000}"/>
    <cellStyle name="_Munkafüzet2 (3)_eredménylevezetés FC1_Q1_2011.CT" xfId="1533" xr:uid="{00000000-0005-0000-0000-0000EB000000}"/>
    <cellStyle name="_Munkafüzet2 (3)_FC1_effects_2012" xfId="1532" xr:uid="{00000000-0005-0000-0000-0000EC000000}"/>
    <cellStyle name="_Munkafüzet2 (3)_Felhasznált excel táblázazok_2011.08.29" xfId="2338" xr:uid="{00000000-0005-0000-0000-0000ED000000}"/>
    <cellStyle name="_Munkafüzet2 (3)_Felhasznált excel táblázazok_2011.08.29 2" xfId="36426" xr:uid="{00000000-0005-0000-0000-0000EE000000}"/>
    <cellStyle name="_Munkafüzet2 10" xfId="1531" xr:uid="{00000000-0005-0000-0000-0000EF000000}"/>
    <cellStyle name="_Munkafüzet2 10 2" xfId="36427" xr:uid="{00000000-0005-0000-0000-0000F0000000}"/>
    <cellStyle name="_Munkafüzet2 11" xfId="1530" xr:uid="{00000000-0005-0000-0000-0000F1000000}"/>
    <cellStyle name="_Munkafüzet2 11 2" xfId="36428" xr:uid="{00000000-0005-0000-0000-0000F2000000}"/>
    <cellStyle name="_Munkafüzet2 12" xfId="1529" xr:uid="{00000000-0005-0000-0000-0000F3000000}"/>
    <cellStyle name="_Munkafüzet2 12 2" xfId="36429" xr:uid="{00000000-0005-0000-0000-0000F4000000}"/>
    <cellStyle name="_Munkafüzet2 13" xfId="1528" xr:uid="{00000000-0005-0000-0000-0000F5000000}"/>
    <cellStyle name="_Munkafüzet2 13 2" xfId="36430" xr:uid="{00000000-0005-0000-0000-0000F6000000}"/>
    <cellStyle name="_Munkafüzet2 14" xfId="1527" xr:uid="{00000000-0005-0000-0000-0000F7000000}"/>
    <cellStyle name="_Munkafüzet2 15" xfId="1526" xr:uid="{00000000-0005-0000-0000-0000F8000000}"/>
    <cellStyle name="_Munkafüzet2 16" xfId="1525" xr:uid="{00000000-0005-0000-0000-0000F9000000}"/>
    <cellStyle name="_Munkafüzet2 17" xfId="1524" xr:uid="{00000000-0005-0000-0000-0000FA000000}"/>
    <cellStyle name="_Munkafüzet2 18" xfId="1523" xr:uid="{00000000-0005-0000-0000-0000FB000000}"/>
    <cellStyle name="_Munkafüzet2 19" xfId="1522" xr:uid="{00000000-0005-0000-0000-0000FC000000}"/>
    <cellStyle name="_Munkafüzet2 2" xfId="1521" xr:uid="{00000000-0005-0000-0000-0000FD000000}"/>
    <cellStyle name="_Munkafüzet2 2 2" xfId="36431" xr:uid="{00000000-0005-0000-0000-0000FE000000}"/>
    <cellStyle name="_Munkafüzet2 20" xfId="1520" xr:uid="{00000000-0005-0000-0000-0000FF000000}"/>
    <cellStyle name="_Munkafüzet2 21" xfId="1519" xr:uid="{00000000-0005-0000-0000-000000010000}"/>
    <cellStyle name="_Munkafüzet2 22" xfId="1518" xr:uid="{00000000-0005-0000-0000-000001010000}"/>
    <cellStyle name="_Munkafüzet2 23" xfId="1517" xr:uid="{00000000-0005-0000-0000-000002010000}"/>
    <cellStyle name="_Munkafüzet2 24" xfId="1516" xr:uid="{00000000-0005-0000-0000-000003010000}"/>
    <cellStyle name="_Munkafüzet2 25" xfId="1513" xr:uid="{00000000-0005-0000-0000-000004010000}"/>
    <cellStyle name="_Munkafüzet2 26" xfId="1512" xr:uid="{00000000-0005-0000-0000-000005010000}"/>
    <cellStyle name="_Munkafüzet2 27" xfId="1511" xr:uid="{00000000-0005-0000-0000-000006010000}"/>
    <cellStyle name="_Munkafüzet2 28" xfId="1510" xr:uid="{00000000-0005-0000-0000-000007010000}"/>
    <cellStyle name="_Munkafüzet2 29" xfId="1509" xr:uid="{00000000-0005-0000-0000-000008010000}"/>
    <cellStyle name="_Munkafüzet2 3" xfId="1508" xr:uid="{00000000-0005-0000-0000-000009010000}"/>
    <cellStyle name="_Munkafüzet2 3 2" xfId="36432" xr:uid="{00000000-0005-0000-0000-00000A010000}"/>
    <cellStyle name="_Munkafüzet2 30" xfId="1507" xr:uid="{00000000-0005-0000-0000-00000B010000}"/>
    <cellStyle name="_Munkafüzet2 31" xfId="1506" xr:uid="{00000000-0005-0000-0000-00000C010000}"/>
    <cellStyle name="_Munkafüzet2 32" xfId="1505" xr:uid="{00000000-0005-0000-0000-00000D010000}"/>
    <cellStyle name="_Munkafüzet2 33" xfId="1504" xr:uid="{00000000-0005-0000-0000-00000E010000}"/>
    <cellStyle name="_Munkafüzet2 34" xfId="1503" xr:uid="{00000000-0005-0000-0000-00000F010000}"/>
    <cellStyle name="_Munkafüzet2 35" xfId="1502" xr:uid="{00000000-0005-0000-0000-000010010000}"/>
    <cellStyle name="_Munkafüzet2 36" xfId="36423" xr:uid="{00000000-0005-0000-0000-000011010000}"/>
    <cellStyle name="_Munkafüzet2 4" xfId="1501" xr:uid="{00000000-0005-0000-0000-000012010000}"/>
    <cellStyle name="_Munkafüzet2 4 2" xfId="36433" xr:uid="{00000000-0005-0000-0000-000013010000}"/>
    <cellStyle name="_Munkafüzet2 5" xfId="1500" xr:uid="{00000000-0005-0000-0000-000014010000}"/>
    <cellStyle name="_Munkafüzet2 5 2" xfId="36434" xr:uid="{00000000-0005-0000-0000-000015010000}"/>
    <cellStyle name="_Munkafüzet2 6" xfId="1499" xr:uid="{00000000-0005-0000-0000-000016010000}"/>
    <cellStyle name="_Munkafüzet2 6 2" xfId="36435" xr:uid="{00000000-0005-0000-0000-000017010000}"/>
    <cellStyle name="_Munkafüzet2 7" xfId="1498" xr:uid="{00000000-0005-0000-0000-000018010000}"/>
    <cellStyle name="_Munkafüzet2 7 2" xfId="36436" xr:uid="{00000000-0005-0000-0000-000019010000}"/>
    <cellStyle name="_Munkafüzet2 8" xfId="1497" xr:uid="{00000000-0005-0000-0000-00001A010000}"/>
    <cellStyle name="_Munkafüzet2 8 2" xfId="36437" xr:uid="{00000000-0005-0000-0000-00001B010000}"/>
    <cellStyle name="_Munkafüzet2 9" xfId="1496" xr:uid="{00000000-0005-0000-0000-00001C010000}"/>
    <cellStyle name="_Munkafüzet2 9 2" xfId="36438" xr:uid="{00000000-0005-0000-0000-00001D010000}"/>
    <cellStyle name="_Munkafüzet2_BR Q4_INA reserves" xfId="3701" xr:uid="{00000000-0005-0000-0000-00001E010000}"/>
    <cellStyle name="_Munkafüzet2_Bu_BR_US_PPC_part" xfId="1495" xr:uid="{00000000-0005-0000-0000-00001F010000}"/>
    <cellStyle name="_Munkafüzet2_Bu_BR_US_PPC_part wo TD_11 11 07" xfId="1494" xr:uid="{00000000-0005-0000-0000-000020010000}"/>
    <cellStyle name="_Munkafüzet2_CAPEX chart_BR Q4_Krisztina" xfId="3702" xr:uid="{00000000-0005-0000-0000-000021010000}"/>
    <cellStyle name="_Munkafüzet2_EBIT_ext_int_1_INA" xfId="1493" xr:uid="{00000000-0005-0000-0000-000022010000}"/>
    <cellStyle name="_Munkafüzet2_EBIT_ext_int_1_MOL" xfId="1492" xr:uid="{00000000-0005-0000-0000-000023010000}"/>
    <cellStyle name="_Munkafüzet2_EBIT_ext_int_1_MOL+INA" xfId="1490" xr:uid="{00000000-0005-0000-0000-000024010000}"/>
    <cellStyle name="_Munkafüzet2_eredménylevezetés FC1_Q1_2011 CT (2)" xfId="1489" xr:uid="{00000000-0005-0000-0000-000025010000}"/>
    <cellStyle name="_Munkafüzet2_eredménylevezetés FC1_Q1_2011.CT" xfId="1488" xr:uid="{00000000-0005-0000-0000-000026010000}"/>
    <cellStyle name="_Munkafüzet2_FC1_effects_2012" xfId="1487" xr:uid="{00000000-0005-0000-0000-000027010000}"/>
    <cellStyle name="_Munkafüzet2_Felhasznált excel táblázazok_2011.08.29" xfId="2298" xr:uid="{00000000-0005-0000-0000-000028010000}"/>
    <cellStyle name="_Munkafüzet2_Felhasznált excel táblázazok_2011.08.29 2" xfId="36439" xr:uid="{00000000-0005-0000-0000-000029010000}"/>
    <cellStyle name="_NN-SF-9-mon" xfId="1486" xr:uid="{00000000-0005-0000-0000-00002A010000}"/>
    <cellStyle name="_NN-SF-9-mon_1" xfId="1485" xr:uid="{00000000-0005-0000-0000-00002B010000}"/>
    <cellStyle name="_NN-SF-9-mon_5 -З (2)" xfId="1484" xr:uid="{00000000-0005-0000-0000-00002C010000}"/>
    <cellStyle name="_NN-SF-9-mon_L-B-P-2000" xfId="1483" xr:uid="{00000000-0005-0000-0000-00002D010000}"/>
    <cellStyle name="_NN-SF-9-mon_L-Bur-SF-9-mon" xfId="1481" xr:uid="{00000000-0005-0000-0000-00002E010000}"/>
    <cellStyle name="_NN-SF-9-mon_LHS-TRS-2000" xfId="1480" xr:uid="{00000000-0005-0000-0000-00002F010000}"/>
    <cellStyle name="_NN-SF-9-mon_TRS-BUR-2000" xfId="1479" xr:uid="{00000000-0005-0000-0000-000030010000}"/>
    <cellStyle name="_NN-SF-9-mon_Декларация (2)" xfId="1478" xr:uid="{00000000-0005-0000-0000-000031010000}"/>
    <cellStyle name="_NN-SF-9-mon_Реал 2 (2)" xfId="1477" xr:uid="{00000000-0005-0000-0000-000032010000}"/>
    <cellStyle name="_NN-SF-9-mon_Ф-11  (2)" xfId="1476" xr:uid="{00000000-0005-0000-0000-000033010000}"/>
    <cellStyle name="_NN-SF-9-mon_Ф-11 (2)" xfId="1475" xr:uid="{00000000-0005-0000-0000-000034010000}"/>
    <cellStyle name="_NN-SF-9-mon_Ф3 (2)" xfId="1474" xr:uid="{00000000-0005-0000-0000-000035010000}"/>
    <cellStyle name="_NN-SF-9-mon_Ф4 (2)" xfId="1472" xr:uid="{00000000-0005-0000-0000-000036010000}"/>
    <cellStyle name="_NN-SF-9-mon_Ф5 (2)" xfId="1471" xr:uid="{00000000-0005-0000-0000-000037010000}"/>
    <cellStyle name="_Odstupanja za RP" xfId="3705" xr:uid="{00000000-0005-0000-0000-000038010000}"/>
    <cellStyle name="_Olajterm" xfId="3466" xr:uid="{00000000-0005-0000-0000-000039010000}"/>
    <cellStyle name="_Olajterm 2" xfId="3707" xr:uid="{00000000-0005-0000-0000-00003A010000}"/>
    <cellStyle name="_Olajterm 2 2" xfId="35954" xr:uid="{00000000-0005-0000-0000-00003B010000}"/>
    <cellStyle name="_Olajterm 3" xfId="35833" xr:uid="{00000000-0005-0000-0000-00003C010000}"/>
    <cellStyle name="_Optina plan 2011 - 2013" xfId="3708" xr:uid="{00000000-0005-0000-0000-00003D010000}"/>
    <cellStyle name="_Podloge za MR_Retail_Dec 2010" xfId="3709" xr:uid="{00000000-0005-0000-0000-00003E010000}"/>
    <cellStyle name="_Podloge za MR_Retail_Dec 2010_ROACE_INA d d _2010-2015 - final" xfId="3710" xr:uid="{00000000-0005-0000-0000-00003F010000}"/>
    <cellStyle name="_Potrošnja prirodnog plina FC2" xfId="3712" xr:uid="{00000000-0005-0000-0000-000040010000}"/>
    <cellStyle name="_PP WorkCap Chart" xfId="3465" xr:uid="{00000000-0005-0000-0000-000041010000}"/>
    <cellStyle name="_PP WorkCap Chart 2" xfId="3464" xr:uid="{00000000-0005-0000-0000-000042010000}"/>
    <cellStyle name="_PP WorkCap Chart 2 2" xfId="35832" xr:uid="{00000000-0005-0000-0000-000043010000}"/>
    <cellStyle name="_PP WorkCap Chart 3" xfId="3463" xr:uid="{00000000-0005-0000-0000-000044010000}"/>
    <cellStyle name="_preprava(autá)_nev" xfId="3713" xr:uid="{00000000-0005-0000-0000-000045010000}"/>
    <cellStyle name="_Prev. Br_Értékesítés" xfId="3462" xr:uid="{00000000-0005-0000-0000-000046010000}"/>
    <cellStyle name="_Prev. Br_Értékesítés 2" xfId="3714" xr:uid="{00000000-0005-0000-0000-000047010000}"/>
    <cellStyle name="_Prev. Br_Értékesítés 2 2" xfId="35955" xr:uid="{00000000-0005-0000-0000-000048010000}"/>
    <cellStyle name="_Prev. Br_Értékesítés 3" xfId="35831" xr:uid="{00000000-0005-0000-0000-000049010000}"/>
    <cellStyle name="_Prev. Olajterm" xfId="3461" xr:uid="{00000000-0005-0000-0000-00004A010000}"/>
    <cellStyle name="_Prev. Olajterm 2" xfId="3715" xr:uid="{00000000-0005-0000-0000-00004B010000}"/>
    <cellStyle name="_Prev. Olajterm 2 2" xfId="35956" xr:uid="{00000000-0005-0000-0000-00004C010000}"/>
    <cellStyle name="_Prev. Olajterm 3" xfId="35830" xr:uid="{00000000-0005-0000-0000-00004D010000}"/>
    <cellStyle name="_Prev. Termék" xfId="3460" xr:uid="{00000000-0005-0000-0000-00004E010000}"/>
    <cellStyle name="_Prev. Termék 2" xfId="3717" xr:uid="{00000000-0005-0000-0000-00004F010000}"/>
    <cellStyle name="_Prev. Termék 2 2" xfId="35957" xr:uid="{00000000-0005-0000-0000-000050010000}"/>
    <cellStyle name="_Prev. Termék 3" xfId="35829" xr:uid="{00000000-0005-0000-0000-000051010000}"/>
    <cellStyle name="_Provision actualization_30-06-2010_SIMPLE_values" xfId="3718" xr:uid="{00000000-0005-0000-0000-000052010000}"/>
    <cellStyle name="_QR_Retail_moj template" xfId="3719" xr:uid="{00000000-0005-0000-0000-000053010000}"/>
    <cellStyle name="_QR_Retail_moj template 2" xfId="3720" xr:uid="{00000000-0005-0000-0000-000054010000}"/>
    <cellStyle name="_QuickReport Jan-October 2011" xfId="3722" xr:uid="{00000000-0005-0000-0000-000055010000}"/>
    <cellStyle name="_Rekonszi_2005_Q3" xfId="5" xr:uid="{00000000-0005-0000-0000-000056010000}"/>
    <cellStyle name="_Rekonszi_2005_Q3 2" xfId="777" xr:uid="{00000000-0005-0000-0000-000057010000}"/>
    <cellStyle name="_Rekonszi_2005_Q3 2 2" xfId="7648" xr:uid="{00000000-0005-0000-0000-000058010000}"/>
    <cellStyle name="_Rekonszi_2005_Q3 2 3" xfId="34643" xr:uid="{00000000-0005-0000-0000-000059010000}"/>
    <cellStyle name="_Rekonszi_2005_Q3 3" xfId="3459" xr:uid="{00000000-0005-0000-0000-00005A010000}"/>
    <cellStyle name="_Rekonszi_2005_Q3 3 2" xfId="35828" xr:uid="{00000000-0005-0000-0000-00005B010000}"/>
    <cellStyle name="_Rekonszi_2005_Q3 4" xfId="5011" xr:uid="{00000000-0005-0000-0000-00005C010000}"/>
    <cellStyle name="_Rekonszi_2005_Q3 5" xfId="435" xr:uid="{00000000-0005-0000-0000-00005D010000}"/>
    <cellStyle name="_Reserves" xfId="3723" xr:uid="{00000000-0005-0000-0000-00005E010000}"/>
    <cellStyle name="_Reserves (2)" xfId="1469" xr:uid="{00000000-0005-0000-0000-00005F010000}"/>
    <cellStyle name="_Reserves (2) 2" xfId="1468" xr:uid="{00000000-0005-0000-0000-000060010000}"/>
    <cellStyle name="_Reserves (2) 3" xfId="1467" xr:uid="{00000000-0005-0000-0000-000061010000}"/>
    <cellStyle name="_reserves_INA+MOL_2009" xfId="1466" xr:uid="{00000000-0005-0000-0000-000062010000}"/>
    <cellStyle name="_Revised plan 2009_PEvevőalaptőkerészesedés_(Icának)_v3" xfId="1190" xr:uid="{00000000-0005-0000-0000-000063010000}"/>
    <cellStyle name="_RP-2000" xfId="1465" xr:uid="{00000000-0005-0000-0000-000064010000}"/>
    <cellStyle name="_RP-2000new" xfId="1463" xr:uid="{00000000-0005-0000-0000-000065010000}"/>
    <cellStyle name="_Russia and Pakistan reserve evaluation 2009_határozatok_alapján" xfId="1462" xr:uid="{00000000-0005-0000-0000-000066010000}"/>
    <cellStyle name="_Sheet1" xfId="2829" xr:uid="{00000000-0005-0000-0000-000067010000}"/>
    <cellStyle name="_Sheet1 2" xfId="7649" xr:uid="{00000000-0005-0000-0000-000068010000}"/>
    <cellStyle name="_SPM_kickoff_H2_2010 (4)" xfId="7650" xr:uid="{00000000-0005-0000-0000-000069010000}"/>
    <cellStyle name="_SPM_kickoff_H2_2010 (4) 2" xfId="7651" xr:uid="{00000000-0005-0000-0000-00006A010000}"/>
    <cellStyle name="_SPM_kickoff_H2_2010 (4) 2 2" xfId="7652" xr:uid="{00000000-0005-0000-0000-00006B010000}"/>
    <cellStyle name="_SPM_kickoff_H2_2010 (4) 2 2 2" xfId="7653" xr:uid="{00000000-0005-0000-0000-00006C010000}"/>
    <cellStyle name="_SPM_kickoff_H2_2010 (4) 2 2_Croatia_NACA" xfId="7654" xr:uid="{00000000-0005-0000-0000-00006D010000}"/>
    <cellStyle name="_SPM_kickoff_H2_2010 (4) 2 2_Croatia_NACA 2" xfId="7655" xr:uid="{00000000-0005-0000-0000-00006E010000}"/>
    <cellStyle name="_SPM_kickoff_H2_2010 (4) 2 2_Croatia_NACA_IkaSW_and_Ilena" xfId="7656" xr:uid="{00000000-0005-0000-0000-00006F010000}"/>
    <cellStyle name="_SPM_kickoff_H2_2010 (4) 2 2_Croatia_NACA_IkaSW_and_Ilena 2" xfId="7657" xr:uid="{00000000-0005-0000-0000-000070010000}"/>
    <cellStyle name="_SPM_kickoff_H2_2010 (4) 2 2_Egypt MULTIPROSPECT" xfId="7658" xr:uid="{00000000-0005-0000-0000-000071010000}"/>
    <cellStyle name="_SPM_kickoff_H2_2010 (4) 2 2_Egypt MULTIPROSPECT 2" xfId="7659" xr:uid="{00000000-0005-0000-0000-000072010000}"/>
    <cellStyle name="_SPM_kickoff_H2_2010 (4) 2 2_Montenegro MULTIPROSPECT" xfId="7660" xr:uid="{00000000-0005-0000-0000-000073010000}"/>
    <cellStyle name="_SPM_kickoff_H2_2010 (4) 2 2_Montenegro MULTIPROSPECT 2" xfId="7661" xr:uid="{00000000-0005-0000-0000-000074010000}"/>
    <cellStyle name="_SPM_kickoff_H2_2010 (4) 2 3" xfId="7662" xr:uid="{00000000-0005-0000-0000-000075010000}"/>
    <cellStyle name="_SPM_kickoff_H2_2010 (4) 2 3 2" xfId="7663" xr:uid="{00000000-0005-0000-0000-000076010000}"/>
    <cellStyle name="_SPM_kickoff_H2_2010 (4) 2 3_Croatia_NACA" xfId="7664" xr:uid="{00000000-0005-0000-0000-000077010000}"/>
    <cellStyle name="_SPM_kickoff_H2_2010 (4) 2 3_Croatia_NACA 2" xfId="7665" xr:uid="{00000000-0005-0000-0000-000078010000}"/>
    <cellStyle name="_SPM_kickoff_H2_2010 (4) 2 3_Croatia_NACA_IkaSW_and_Ilena" xfId="7666" xr:uid="{00000000-0005-0000-0000-000079010000}"/>
    <cellStyle name="_SPM_kickoff_H2_2010 (4) 2 3_Croatia_NACA_IkaSW_and_Ilena 2" xfId="7667" xr:uid="{00000000-0005-0000-0000-00007A010000}"/>
    <cellStyle name="_SPM_kickoff_H2_2010 (4) 2 3_Egypt MULTIPROSPECT" xfId="7668" xr:uid="{00000000-0005-0000-0000-00007B010000}"/>
    <cellStyle name="_SPM_kickoff_H2_2010 (4) 2 3_Egypt MULTIPROSPECT 2" xfId="7669" xr:uid="{00000000-0005-0000-0000-00007C010000}"/>
    <cellStyle name="_SPM_kickoff_H2_2010 (4) 2 3_Montenegro MULTIPROSPECT" xfId="7670" xr:uid="{00000000-0005-0000-0000-00007D010000}"/>
    <cellStyle name="_SPM_kickoff_H2_2010 (4) 2 3_Montenegro MULTIPROSPECT 2" xfId="7671" xr:uid="{00000000-0005-0000-0000-00007E010000}"/>
    <cellStyle name="_SPM_kickoff_H2_2010 (4) 2 4" xfId="7672" xr:uid="{00000000-0005-0000-0000-00007F010000}"/>
    <cellStyle name="_SPM_kickoff_H2_2010 (4) 2_Croatia_NACA" xfId="7673" xr:uid="{00000000-0005-0000-0000-000080010000}"/>
    <cellStyle name="_SPM_kickoff_H2_2010 (4) 2_Croatia_NACA 2" xfId="7674" xr:uid="{00000000-0005-0000-0000-000081010000}"/>
    <cellStyle name="_SPM_kickoff_H2_2010 (4) 2_Croatia_NACA_IkaSW_and_Ilena" xfId="7675" xr:uid="{00000000-0005-0000-0000-000082010000}"/>
    <cellStyle name="_SPM_kickoff_H2_2010 (4) 2_Croatia_NACA_IkaSW_and_Ilena 2" xfId="7676" xr:uid="{00000000-0005-0000-0000-000083010000}"/>
    <cellStyle name="_SPM_kickoff_H2_2010 (4) 2_Egypt MULTIPROSPECT" xfId="7677" xr:uid="{00000000-0005-0000-0000-000084010000}"/>
    <cellStyle name="_SPM_kickoff_H2_2010 (4) 2_Egypt MULTIPROSPECT 2" xfId="7678" xr:uid="{00000000-0005-0000-0000-000085010000}"/>
    <cellStyle name="_SPM_kickoff_H2_2010 (4) 2_Montenegro MULTIPROSPECT" xfId="7679" xr:uid="{00000000-0005-0000-0000-000086010000}"/>
    <cellStyle name="_SPM_kickoff_H2_2010 (4) 2_Montenegro MULTIPROSPECT 2" xfId="7680" xr:uid="{00000000-0005-0000-0000-000087010000}"/>
    <cellStyle name="_SPM_kickoff_H2_2010 (4) 3" xfId="7681" xr:uid="{00000000-0005-0000-0000-000088010000}"/>
    <cellStyle name="_SPM_kickoff_H2_2010 (4) 3 2" xfId="7682" xr:uid="{00000000-0005-0000-0000-000089010000}"/>
    <cellStyle name="_SPM_kickoff_H2_2010 (4) 3 2 2" xfId="7683" xr:uid="{00000000-0005-0000-0000-00008A010000}"/>
    <cellStyle name="_SPM_kickoff_H2_2010 (4) 3 2_Croatia_NACA" xfId="7684" xr:uid="{00000000-0005-0000-0000-00008B010000}"/>
    <cellStyle name="_SPM_kickoff_H2_2010 (4) 3 2_Croatia_NACA 2" xfId="7685" xr:uid="{00000000-0005-0000-0000-00008C010000}"/>
    <cellStyle name="_SPM_kickoff_H2_2010 (4) 3 2_Croatia_NACA_IkaSW_and_Ilena" xfId="7686" xr:uid="{00000000-0005-0000-0000-00008D010000}"/>
    <cellStyle name="_SPM_kickoff_H2_2010 (4) 3 2_Croatia_NACA_IkaSW_and_Ilena 2" xfId="7687" xr:uid="{00000000-0005-0000-0000-00008E010000}"/>
    <cellStyle name="_SPM_kickoff_H2_2010 (4) 3 2_Egypt MULTIPROSPECT" xfId="7688" xr:uid="{00000000-0005-0000-0000-00008F010000}"/>
    <cellStyle name="_SPM_kickoff_H2_2010 (4) 3 2_Egypt MULTIPROSPECT 2" xfId="7689" xr:uid="{00000000-0005-0000-0000-000090010000}"/>
    <cellStyle name="_SPM_kickoff_H2_2010 (4) 3 2_Montenegro MULTIPROSPECT" xfId="7690" xr:uid="{00000000-0005-0000-0000-000091010000}"/>
    <cellStyle name="_SPM_kickoff_H2_2010 (4) 3 2_Montenegro MULTIPROSPECT 2" xfId="7691" xr:uid="{00000000-0005-0000-0000-000092010000}"/>
    <cellStyle name="_SPM_kickoff_H2_2010 (4) 3 3" xfId="7692" xr:uid="{00000000-0005-0000-0000-000093010000}"/>
    <cellStyle name="_SPM_kickoff_H2_2010 (4) 3 3 2" xfId="7693" xr:uid="{00000000-0005-0000-0000-000094010000}"/>
    <cellStyle name="_SPM_kickoff_H2_2010 (4) 3 3_Croatia_NACA" xfId="7694" xr:uid="{00000000-0005-0000-0000-000095010000}"/>
    <cellStyle name="_SPM_kickoff_H2_2010 (4) 3 3_Croatia_NACA 2" xfId="7695" xr:uid="{00000000-0005-0000-0000-000096010000}"/>
    <cellStyle name="_SPM_kickoff_H2_2010 (4) 3 3_Croatia_NACA_IkaSW_and_Ilena" xfId="7696" xr:uid="{00000000-0005-0000-0000-000097010000}"/>
    <cellStyle name="_SPM_kickoff_H2_2010 (4) 3 3_Croatia_NACA_IkaSW_and_Ilena 2" xfId="7697" xr:uid="{00000000-0005-0000-0000-000098010000}"/>
    <cellStyle name="_SPM_kickoff_H2_2010 (4) 3 3_Egypt MULTIPROSPECT" xfId="7698" xr:uid="{00000000-0005-0000-0000-000099010000}"/>
    <cellStyle name="_SPM_kickoff_H2_2010 (4) 3 3_Egypt MULTIPROSPECT 2" xfId="7699" xr:uid="{00000000-0005-0000-0000-00009A010000}"/>
    <cellStyle name="_SPM_kickoff_H2_2010 (4) 3 3_Montenegro MULTIPROSPECT" xfId="7700" xr:uid="{00000000-0005-0000-0000-00009B010000}"/>
    <cellStyle name="_SPM_kickoff_H2_2010 (4) 3 3_Montenegro MULTIPROSPECT 2" xfId="7701" xr:uid="{00000000-0005-0000-0000-00009C010000}"/>
    <cellStyle name="_SPM_kickoff_H2_2010 (4) 3 4" xfId="7702" xr:uid="{00000000-0005-0000-0000-00009D010000}"/>
    <cellStyle name="_SPM_kickoff_H2_2010 (4) 3_Croatia_NACA" xfId="7703" xr:uid="{00000000-0005-0000-0000-00009E010000}"/>
    <cellStyle name="_SPM_kickoff_H2_2010 (4) 3_Croatia_NACA 2" xfId="7704" xr:uid="{00000000-0005-0000-0000-00009F010000}"/>
    <cellStyle name="_SPM_kickoff_H2_2010 (4) 3_Croatia_NACA_IkaSW_and_Ilena" xfId="7705" xr:uid="{00000000-0005-0000-0000-0000A0010000}"/>
    <cellStyle name="_SPM_kickoff_H2_2010 (4) 3_Croatia_NACA_IkaSW_and_Ilena 2" xfId="7706" xr:uid="{00000000-0005-0000-0000-0000A1010000}"/>
    <cellStyle name="_SPM_kickoff_H2_2010 (4) 3_Egypt MULTIPROSPECT" xfId="7707" xr:uid="{00000000-0005-0000-0000-0000A2010000}"/>
    <cellStyle name="_SPM_kickoff_H2_2010 (4) 3_Egypt MULTIPROSPECT 2" xfId="7708" xr:uid="{00000000-0005-0000-0000-0000A3010000}"/>
    <cellStyle name="_SPM_kickoff_H2_2010 (4) 3_Montenegro MULTIPROSPECT" xfId="7709" xr:uid="{00000000-0005-0000-0000-0000A4010000}"/>
    <cellStyle name="_SPM_kickoff_H2_2010 (4) 3_Montenegro MULTIPROSPECT 2" xfId="7710" xr:uid="{00000000-0005-0000-0000-0000A5010000}"/>
    <cellStyle name="_SPM_kickoff_H2_2010 (4) 4" xfId="7711" xr:uid="{00000000-0005-0000-0000-0000A6010000}"/>
    <cellStyle name="_SPM_kickoff_H2_2010 (4)_Croatia_Isabela_with_Irena" xfId="7712" xr:uid="{00000000-0005-0000-0000-0000A7010000}"/>
    <cellStyle name="_SPM_kickoff_H2_2010 (4)_Croatia_Isabela_with_Irena 2" xfId="7713" xr:uid="{00000000-0005-0000-0000-0000A8010000}"/>
    <cellStyle name="_SPM_kickoff_H2_2010 (4)_Croatia_NACA" xfId="7714" xr:uid="{00000000-0005-0000-0000-0000A9010000}"/>
    <cellStyle name="_SPM_kickoff_H2_2010 (4)_Croatia_NACA 2" xfId="7715" xr:uid="{00000000-0005-0000-0000-0000AA010000}"/>
    <cellStyle name="_SPM_kickoff_H2_2010 (4)_Croatia_NACA_IkaSW_and_Ilena" xfId="7716" xr:uid="{00000000-0005-0000-0000-0000AB010000}"/>
    <cellStyle name="_SPM_kickoff_H2_2010 (4)_Croatia_NACA_IkaSW_and_Ilena 2" xfId="7717" xr:uid="{00000000-0005-0000-0000-0000AC010000}"/>
    <cellStyle name="_SPM_kickoff_H2_2010 (4)_Egypt MULTIPROSPECT" xfId="7718" xr:uid="{00000000-0005-0000-0000-0000AD010000}"/>
    <cellStyle name="_SPM_kickoff_H2_2010 (4)_Egypt MULTIPROSPECT 2" xfId="7719" xr:uid="{00000000-0005-0000-0000-0000AE010000}"/>
    <cellStyle name="_SPM_kickoff_H2_2010 (4)_Model_Fed" xfId="7720" xr:uid="{00000000-0005-0000-0000-0000AF010000}"/>
    <cellStyle name="_SPM_kickoff_H2_2010 (4)_Model_Fed 2" xfId="7721" xr:uid="{00000000-0005-0000-0000-0000B0010000}"/>
    <cellStyle name="_SPM_kickoff_H2_2010 (4)_Model_Fed_Croatia_NACA" xfId="7722" xr:uid="{00000000-0005-0000-0000-0000B1010000}"/>
    <cellStyle name="_SPM_kickoff_H2_2010 (4)_Model_Fed_Croatia_NACA 2" xfId="7723" xr:uid="{00000000-0005-0000-0000-0000B2010000}"/>
    <cellStyle name="_SPM_kickoff_H2_2010 (4)_Model_Fed_Croatia_NACA_IkaSW_and_Ilena" xfId="7724" xr:uid="{00000000-0005-0000-0000-0000B3010000}"/>
    <cellStyle name="_SPM_kickoff_H2_2010 (4)_Model_Fed_Croatia_NACA_IkaSW_and_Ilena 2" xfId="7725" xr:uid="{00000000-0005-0000-0000-0000B4010000}"/>
    <cellStyle name="_SPM_kickoff_H2_2010 (4)_Model_Fed_Egypt MULTIPROSPECT" xfId="7726" xr:uid="{00000000-0005-0000-0000-0000B5010000}"/>
    <cellStyle name="_SPM_kickoff_H2_2010 (4)_Model_Fed_Egypt MULTIPROSPECT 2" xfId="7727" xr:uid="{00000000-0005-0000-0000-0000B6010000}"/>
    <cellStyle name="_SPM_kickoff_H2_2010 (4)_Model_Fed_Montenegro MULTIPROSPECT" xfId="7728" xr:uid="{00000000-0005-0000-0000-0000B7010000}"/>
    <cellStyle name="_SPM_kickoff_H2_2010 (4)_Model_Fed_Montenegro MULTIPROSPECT 2" xfId="7729" xr:uid="{00000000-0005-0000-0000-0000B8010000}"/>
    <cellStyle name="_SPM_kickoff_H2_2010 (4)_Model_Oman" xfId="7730" xr:uid="{00000000-0005-0000-0000-0000B9010000}"/>
    <cellStyle name="_SPM_kickoff_H2_2010 (4)_Model_Oman 2" xfId="7731" xr:uid="{00000000-0005-0000-0000-0000BA010000}"/>
    <cellStyle name="_SPM_kickoff_H2_2010 (4)_Model_Oman 2 2" xfId="7732" xr:uid="{00000000-0005-0000-0000-0000BB010000}"/>
    <cellStyle name="_SPM_kickoff_H2_2010 (4)_Model_Oman 2 2 2" xfId="7733" xr:uid="{00000000-0005-0000-0000-0000BC010000}"/>
    <cellStyle name="_SPM_kickoff_H2_2010 (4)_Model_Oman 2 2_Croatia_NACA" xfId="7734" xr:uid="{00000000-0005-0000-0000-0000BD010000}"/>
    <cellStyle name="_SPM_kickoff_H2_2010 (4)_Model_Oman 2 2_Croatia_NACA 2" xfId="7735" xr:uid="{00000000-0005-0000-0000-0000BE010000}"/>
    <cellStyle name="_SPM_kickoff_H2_2010 (4)_Model_Oman 2 2_Croatia_NACA_IkaSW_and_Ilena" xfId="7736" xr:uid="{00000000-0005-0000-0000-0000BF010000}"/>
    <cellStyle name="_SPM_kickoff_H2_2010 (4)_Model_Oman 2 2_Croatia_NACA_IkaSW_and_Ilena 2" xfId="7737" xr:uid="{00000000-0005-0000-0000-0000C0010000}"/>
    <cellStyle name="_SPM_kickoff_H2_2010 (4)_Model_Oman 2 2_Egypt MULTIPROSPECT" xfId="7738" xr:uid="{00000000-0005-0000-0000-0000C1010000}"/>
    <cellStyle name="_SPM_kickoff_H2_2010 (4)_Model_Oman 2 2_Egypt MULTIPROSPECT 2" xfId="7739" xr:uid="{00000000-0005-0000-0000-0000C2010000}"/>
    <cellStyle name="_SPM_kickoff_H2_2010 (4)_Model_Oman 2 2_Montenegro MULTIPROSPECT" xfId="7740" xr:uid="{00000000-0005-0000-0000-0000C3010000}"/>
    <cellStyle name="_SPM_kickoff_H2_2010 (4)_Model_Oman 2 2_Montenegro MULTIPROSPECT 2" xfId="7741" xr:uid="{00000000-0005-0000-0000-0000C4010000}"/>
    <cellStyle name="_SPM_kickoff_H2_2010 (4)_Model_Oman 2 3" xfId="7742" xr:uid="{00000000-0005-0000-0000-0000C5010000}"/>
    <cellStyle name="_SPM_kickoff_H2_2010 (4)_Model_Oman 2 3 2" xfId="7743" xr:uid="{00000000-0005-0000-0000-0000C6010000}"/>
    <cellStyle name="_SPM_kickoff_H2_2010 (4)_Model_Oman 2 3_Croatia_NACA" xfId="7744" xr:uid="{00000000-0005-0000-0000-0000C7010000}"/>
    <cellStyle name="_SPM_kickoff_H2_2010 (4)_Model_Oman 2 3_Croatia_NACA 2" xfId="7745" xr:uid="{00000000-0005-0000-0000-0000C8010000}"/>
    <cellStyle name="_SPM_kickoff_H2_2010 (4)_Model_Oman 2 3_Croatia_NACA_IkaSW_and_Ilena" xfId="7746" xr:uid="{00000000-0005-0000-0000-0000C9010000}"/>
    <cellStyle name="_SPM_kickoff_H2_2010 (4)_Model_Oman 2 3_Croatia_NACA_IkaSW_and_Ilena 2" xfId="7747" xr:uid="{00000000-0005-0000-0000-0000CA010000}"/>
    <cellStyle name="_SPM_kickoff_H2_2010 (4)_Model_Oman 2 3_Egypt MULTIPROSPECT" xfId="7748" xr:uid="{00000000-0005-0000-0000-0000CB010000}"/>
    <cellStyle name="_SPM_kickoff_H2_2010 (4)_Model_Oman 2 3_Egypt MULTIPROSPECT 2" xfId="7749" xr:uid="{00000000-0005-0000-0000-0000CC010000}"/>
    <cellStyle name="_SPM_kickoff_H2_2010 (4)_Model_Oman 2 3_Montenegro MULTIPROSPECT" xfId="7750" xr:uid="{00000000-0005-0000-0000-0000CD010000}"/>
    <cellStyle name="_SPM_kickoff_H2_2010 (4)_Model_Oman 2 3_Montenegro MULTIPROSPECT 2" xfId="7751" xr:uid="{00000000-0005-0000-0000-0000CE010000}"/>
    <cellStyle name="_SPM_kickoff_H2_2010 (4)_Model_Oman 2 4" xfId="7752" xr:uid="{00000000-0005-0000-0000-0000CF010000}"/>
    <cellStyle name="_SPM_kickoff_H2_2010 (4)_Model_Oman 2_Croatia_NACA" xfId="7753" xr:uid="{00000000-0005-0000-0000-0000D0010000}"/>
    <cellStyle name="_SPM_kickoff_H2_2010 (4)_Model_Oman 2_Croatia_NACA 2" xfId="7754" xr:uid="{00000000-0005-0000-0000-0000D1010000}"/>
    <cellStyle name="_SPM_kickoff_H2_2010 (4)_Model_Oman 2_Croatia_NACA_IkaSW_and_Ilena" xfId="7755" xr:uid="{00000000-0005-0000-0000-0000D2010000}"/>
    <cellStyle name="_SPM_kickoff_H2_2010 (4)_Model_Oman 2_Croatia_NACA_IkaSW_and_Ilena 2" xfId="7756" xr:uid="{00000000-0005-0000-0000-0000D3010000}"/>
    <cellStyle name="_SPM_kickoff_H2_2010 (4)_Model_Oman 2_Egypt MULTIPROSPECT" xfId="7757" xr:uid="{00000000-0005-0000-0000-0000D4010000}"/>
    <cellStyle name="_SPM_kickoff_H2_2010 (4)_Model_Oman 2_Egypt MULTIPROSPECT 2" xfId="7758" xr:uid="{00000000-0005-0000-0000-0000D5010000}"/>
    <cellStyle name="_SPM_kickoff_H2_2010 (4)_Model_Oman 2_Montenegro MULTIPROSPECT" xfId="7759" xr:uid="{00000000-0005-0000-0000-0000D6010000}"/>
    <cellStyle name="_SPM_kickoff_H2_2010 (4)_Model_Oman 2_Montenegro MULTIPROSPECT 2" xfId="7760" xr:uid="{00000000-0005-0000-0000-0000D7010000}"/>
    <cellStyle name="_SPM_kickoff_H2_2010 (4)_Model_Oman 3" xfId="7761" xr:uid="{00000000-0005-0000-0000-0000D8010000}"/>
    <cellStyle name="_SPM_kickoff_H2_2010 (4)_Model_Oman 3 2" xfId="7762" xr:uid="{00000000-0005-0000-0000-0000D9010000}"/>
    <cellStyle name="_SPM_kickoff_H2_2010 (4)_Model_Oman 3 2 2" xfId="7763" xr:uid="{00000000-0005-0000-0000-0000DA010000}"/>
    <cellStyle name="_SPM_kickoff_H2_2010 (4)_Model_Oman 3 2_Croatia_NACA" xfId="7764" xr:uid="{00000000-0005-0000-0000-0000DB010000}"/>
    <cellStyle name="_SPM_kickoff_H2_2010 (4)_Model_Oman 3 2_Croatia_NACA 2" xfId="7765" xr:uid="{00000000-0005-0000-0000-0000DC010000}"/>
    <cellStyle name="_SPM_kickoff_H2_2010 (4)_Model_Oman 3 2_Croatia_NACA_IkaSW_and_Ilena" xfId="7766" xr:uid="{00000000-0005-0000-0000-0000DD010000}"/>
    <cellStyle name="_SPM_kickoff_H2_2010 (4)_Model_Oman 3 2_Croatia_NACA_IkaSW_and_Ilena 2" xfId="7767" xr:uid="{00000000-0005-0000-0000-0000DE010000}"/>
    <cellStyle name="_SPM_kickoff_H2_2010 (4)_Model_Oman 3 2_Egypt MULTIPROSPECT" xfId="7768" xr:uid="{00000000-0005-0000-0000-0000DF010000}"/>
    <cellStyle name="_SPM_kickoff_H2_2010 (4)_Model_Oman 3 2_Egypt MULTIPROSPECT 2" xfId="7769" xr:uid="{00000000-0005-0000-0000-0000E0010000}"/>
    <cellStyle name="_SPM_kickoff_H2_2010 (4)_Model_Oman 3 2_Montenegro MULTIPROSPECT" xfId="7770" xr:uid="{00000000-0005-0000-0000-0000E1010000}"/>
    <cellStyle name="_SPM_kickoff_H2_2010 (4)_Model_Oman 3 2_Montenegro MULTIPROSPECT 2" xfId="7771" xr:uid="{00000000-0005-0000-0000-0000E2010000}"/>
    <cellStyle name="_SPM_kickoff_H2_2010 (4)_Model_Oman 3 3" xfId="7772" xr:uid="{00000000-0005-0000-0000-0000E3010000}"/>
    <cellStyle name="_SPM_kickoff_H2_2010 (4)_Model_Oman 3 3 2" xfId="7773" xr:uid="{00000000-0005-0000-0000-0000E4010000}"/>
    <cellStyle name="_SPM_kickoff_H2_2010 (4)_Model_Oman 3 3_Croatia_NACA" xfId="7774" xr:uid="{00000000-0005-0000-0000-0000E5010000}"/>
    <cellStyle name="_SPM_kickoff_H2_2010 (4)_Model_Oman 3 3_Croatia_NACA 2" xfId="7775" xr:uid="{00000000-0005-0000-0000-0000E6010000}"/>
    <cellStyle name="_SPM_kickoff_H2_2010 (4)_Model_Oman 3 3_Croatia_NACA_IkaSW_and_Ilena" xfId="7776" xr:uid="{00000000-0005-0000-0000-0000E7010000}"/>
    <cellStyle name="_SPM_kickoff_H2_2010 (4)_Model_Oman 3 3_Croatia_NACA_IkaSW_and_Ilena 2" xfId="7777" xr:uid="{00000000-0005-0000-0000-0000E8010000}"/>
    <cellStyle name="_SPM_kickoff_H2_2010 (4)_Model_Oman 3 3_Egypt MULTIPROSPECT" xfId="7778" xr:uid="{00000000-0005-0000-0000-0000E9010000}"/>
    <cellStyle name="_SPM_kickoff_H2_2010 (4)_Model_Oman 3 3_Egypt MULTIPROSPECT 2" xfId="7779" xr:uid="{00000000-0005-0000-0000-0000EA010000}"/>
    <cellStyle name="_SPM_kickoff_H2_2010 (4)_Model_Oman 3 3_Montenegro MULTIPROSPECT" xfId="7780" xr:uid="{00000000-0005-0000-0000-0000EB010000}"/>
    <cellStyle name="_SPM_kickoff_H2_2010 (4)_Model_Oman 3 3_Montenegro MULTIPROSPECT 2" xfId="7781" xr:uid="{00000000-0005-0000-0000-0000EC010000}"/>
    <cellStyle name="_SPM_kickoff_H2_2010 (4)_Model_Oman 3 4" xfId="7782" xr:uid="{00000000-0005-0000-0000-0000ED010000}"/>
    <cellStyle name="_SPM_kickoff_H2_2010 (4)_Model_Oman 3_Croatia_NACA" xfId="7783" xr:uid="{00000000-0005-0000-0000-0000EE010000}"/>
    <cellStyle name="_SPM_kickoff_H2_2010 (4)_Model_Oman 3_Croatia_NACA 2" xfId="7784" xr:uid="{00000000-0005-0000-0000-0000EF010000}"/>
    <cellStyle name="_SPM_kickoff_H2_2010 (4)_Model_Oman 3_Croatia_NACA_IkaSW_and_Ilena" xfId="7785" xr:uid="{00000000-0005-0000-0000-0000F0010000}"/>
    <cellStyle name="_SPM_kickoff_H2_2010 (4)_Model_Oman 3_Croatia_NACA_IkaSW_and_Ilena 2" xfId="7786" xr:uid="{00000000-0005-0000-0000-0000F1010000}"/>
    <cellStyle name="_SPM_kickoff_H2_2010 (4)_Model_Oman 3_Egypt MULTIPROSPECT" xfId="7787" xr:uid="{00000000-0005-0000-0000-0000F2010000}"/>
    <cellStyle name="_SPM_kickoff_H2_2010 (4)_Model_Oman 3_Egypt MULTIPROSPECT 2" xfId="7788" xr:uid="{00000000-0005-0000-0000-0000F3010000}"/>
    <cellStyle name="_SPM_kickoff_H2_2010 (4)_Model_Oman 3_Montenegro MULTIPROSPECT" xfId="7789" xr:uid="{00000000-0005-0000-0000-0000F4010000}"/>
    <cellStyle name="_SPM_kickoff_H2_2010 (4)_Model_Oman 3_Montenegro MULTIPROSPECT 2" xfId="7790" xr:uid="{00000000-0005-0000-0000-0000F5010000}"/>
    <cellStyle name="_SPM_kickoff_H2_2010 (4)_Model_Oman 4" xfId="7791" xr:uid="{00000000-0005-0000-0000-0000F6010000}"/>
    <cellStyle name="_SPM_kickoff_H2_2010 (4)_Model_Oman_Croatia_Isabela_with_Irena" xfId="7792" xr:uid="{00000000-0005-0000-0000-0000F7010000}"/>
    <cellStyle name="_SPM_kickoff_H2_2010 (4)_Model_Oman_Croatia_Isabela_with_Irena 2" xfId="7793" xr:uid="{00000000-0005-0000-0000-0000F8010000}"/>
    <cellStyle name="_SPM_kickoff_H2_2010 (4)_Model_Oman_Croatia_NACA" xfId="7794" xr:uid="{00000000-0005-0000-0000-0000F9010000}"/>
    <cellStyle name="_SPM_kickoff_H2_2010 (4)_Model_Oman_Croatia_NACA 2" xfId="7795" xr:uid="{00000000-0005-0000-0000-0000FA010000}"/>
    <cellStyle name="_SPM_kickoff_H2_2010 (4)_Model_Oman_Croatia_NACA_IkaSW_and_Ilena" xfId="7796" xr:uid="{00000000-0005-0000-0000-0000FB010000}"/>
    <cellStyle name="_SPM_kickoff_H2_2010 (4)_Model_Oman_Croatia_NACA_IkaSW_and_Ilena 2" xfId="7797" xr:uid="{00000000-0005-0000-0000-0000FC010000}"/>
    <cellStyle name="_SPM_kickoff_H2_2010 (4)_Model_Oman_Egypt MULTIPROSPECT" xfId="7798" xr:uid="{00000000-0005-0000-0000-0000FD010000}"/>
    <cellStyle name="_SPM_kickoff_H2_2010 (4)_Model_Oman_Egypt MULTIPROSPECT 2" xfId="7799" xr:uid="{00000000-0005-0000-0000-0000FE010000}"/>
    <cellStyle name="_SPM_kickoff_H2_2010 (4)_Model_Oman_Montenegro MULTIPROSPECT" xfId="7800" xr:uid="{00000000-0005-0000-0000-0000FF010000}"/>
    <cellStyle name="_SPM_kickoff_H2_2010 (4)_Model_Oman_Montenegro MULTIPROSPECT 2" xfId="7801" xr:uid="{00000000-0005-0000-0000-000000020000}"/>
    <cellStyle name="_SPM_kickoff_H2_2010 (4)_Montenegro MULTIPROSPECT" xfId="7802" xr:uid="{00000000-0005-0000-0000-000001020000}"/>
    <cellStyle name="_SPM_kickoff_H2_2010 (4)_Montenegro MULTIPROSPECT 2" xfId="7803" xr:uid="{00000000-0005-0000-0000-000002020000}"/>
    <cellStyle name="_SPM_kickoff_H2_2010 (4)_Pakistan_Margala strategy" xfId="7804" xr:uid="{00000000-0005-0000-0000-000003020000}"/>
    <cellStyle name="_SPM_kickoff_H2_2010 (4)_Pakistan_Margala strategy 2" xfId="7805" xr:uid="{00000000-0005-0000-0000-000004020000}"/>
    <cellStyle name="_SPM_kickoff_H2_2010 (4)_Pakistan_Margala strategy_Croatia_NACA" xfId="7806" xr:uid="{00000000-0005-0000-0000-000005020000}"/>
    <cellStyle name="_SPM_kickoff_H2_2010 (4)_Pakistan_Margala strategy_Croatia_NACA 2" xfId="7807" xr:uid="{00000000-0005-0000-0000-000006020000}"/>
    <cellStyle name="_SPM_kickoff_H2_2010 (4)_Pakistan_Margala strategy_Croatia_NACA_IkaSW_and_Ilena" xfId="7808" xr:uid="{00000000-0005-0000-0000-000007020000}"/>
    <cellStyle name="_SPM_kickoff_H2_2010 (4)_Pakistan_Margala strategy_Croatia_NACA_IkaSW_and_Ilena 2" xfId="7809" xr:uid="{00000000-0005-0000-0000-000008020000}"/>
    <cellStyle name="_SPM_kickoff_H2_2010 (4)_Pakistan_Margala strategy_Egypt MULTIPROSPECT" xfId="7810" xr:uid="{00000000-0005-0000-0000-000009020000}"/>
    <cellStyle name="_SPM_kickoff_H2_2010 (4)_Pakistan_Margala strategy_Egypt MULTIPROSPECT 2" xfId="7811" xr:uid="{00000000-0005-0000-0000-00000A020000}"/>
    <cellStyle name="_SPM_kickoff_H2_2010 (4)_Pakistan_Margala strategy_Montenegro MULTIPROSPECT" xfId="7812" xr:uid="{00000000-0005-0000-0000-00000B020000}"/>
    <cellStyle name="_SPM_kickoff_H2_2010 (4)_Pakistan_Margala strategy_Montenegro MULTIPROSPECT 2" xfId="7813" xr:uid="{00000000-0005-0000-0000-00000C020000}"/>
    <cellStyle name="_ST_IFRS_June_2005_v1" xfId="1461" xr:uid="{00000000-0005-0000-0000-00000D020000}"/>
    <cellStyle name="_SZNP - Eqiuty Roll" xfId="1460" xr:uid="{00000000-0005-0000-0000-00000E020000}"/>
    <cellStyle name="_SZNP - rasshifrovki-002000-333" xfId="1459" xr:uid="{00000000-0005-0000-0000-00000F020000}"/>
    <cellStyle name="_SZNP - TRS-092000" xfId="1458" xr:uid="{00000000-0005-0000-0000-000010020000}"/>
    <cellStyle name="_Techn_perf_09act" xfId="1457" xr:uid="{00000000-0005-0000-0000-000011020000}"/>
    <cellStyle name="_Techn_perform_H1_2010" xfId="6297" xr:uid="{00000000-0005-0000-0000-000012020000}"/>
    <cellStyle name="_TechnPerf_08act" xfId="1456" xr:uid="{00000000-0005-0000-0000-000013020000}"/>
    <cellStyle name="_Template_ZMB_24_02_2010_v1" xfId="1455" xr:uid="{00000000-0005-0000-0000-000014020000}"/>
    <cellStyle name="_Template_ZMB_25092009" xfId="1454" xr:uid="{00000000-0005-0000-0000-000015020000}"/>
    <cellStyle name="_Termék" xfId="3458" xr:uid="{00000000-0005-0000-0000-000016020000}"/>
    <cellStyle name="_Termék 2" xfId="3726" xr:uid="{00000000-0005-0000-0000-000017020000}"/>
    <cellStyle name="_Termék 2 2" xfId="35958" xr:uid="{00000000-0005-0000-0000-000018020000}"/>
    <cellStyle name="_Termék 3" xfId="35827" xr:uid="{00000000-0005-0000-0000-000019020000}"/>
    <cellStyle name="_termelő écs számítás" xfId="1131" xr:uid="{00000000-0005-0000-0000-00001A020000}"/>
    <cellStyle name="_termelő écs számítás 2" xfId="3457" xr:uid="{00000000-0005-0000-0000-00001B020000}"/>
    <cellStyle name="_termelő écs számítás 2 2" xfId="7814" xr:uid="{00000000-0005-0000-0000-00001C020000}"/>
    <cellStyle name="_termelő écs számítás 2 3" xfId="35826" xr:uid="{00000000-0005-0000-0000-00001D020000}"/>
    <cellStyle name="_termelő écs számítás 3" xfId="7815" xr:uid="{00000000-0005-0000-0000-00001E020000}"/>
    <cellStyle name="_Textual analysis_Jan-Sept 2011" xfId="3727" xr:uid="{00000000-0005-0000-0000-00001F020000}"/>
    <cellStyle name="_Textual analysis_Jan-Sept 2011 2" xfId="3728" xr:uid="{00000000-0005-0000-0000-000020020000}"/>
    <cellStyle name="_TopDown_2011_2013_MOL_GROUP_plan_140" xfId="6298" xr:uid="{00000000-0005-0000-0000-000021020000}"/>
    <cellStyle name="_TopDown_2012_2014_MOL_GROUP_plan_May_1" xfId="6299" xr:uid="{00000000-0005-0000-0000-000022020000}"/>
    <cellStyle name="_TRS_0603_ZAO_LP_D" xfId="1452" xr:uid="{00000000-0005-0000-0000-000023020000}"/>
    <cellStyle name="_TRS_0903_ZAOLP_надежда" xfId="1451" xr:uid="{00000000-0005-0000-0000-000024020000}"/>
    <cellStyle name="_TRS-2000" xfId="1450" xr:uid="{00000000-0005-0000-0000-000025020000}"/>
    <cellStyle name="_UGL CONSOL 2005" xfId="1449" xr:uid="{00000000-0005-0000-0000-000026020000}"/>
    <cellStyle name="_ULAZI SDRiM FC1_2011-OSTV1-3+BU4-12_2011+BU1-6_2012" xfId="3729" xr:uid="{00000000-0005-0000-0000-000027020000}"/>
    <cellStyle name="_ULAZI SDRiM FC1_2011-OSTV1-3+BU4-12_2011+BU1-6_2012 2" xfId="7816" xr:uid="{00000000-0005-0000-0000-000028020000}"/>
    <cellStyle name="_US_Baseline project plan_2011-2013_10 08 14" xfId="1448" xr:uid="{00000000-0005-0000-0000-000029020000}"/>
    <cellStyle name="_US_Segment_CAPEX_2010Q1_10.05.14" xfId="1447" xr:uid="{00000000-0005-0000-0000-00002A020000}"/>
    <cellStyle name="_US_Segment_CAPEX_2010Q1_10.05.14 2" xfId="1446" xr:uid="{00000000-0005-0000-0000-00002B020000}"/>
    <cellStyle name="_US_Segment_CAPEX_2010Q1_10.05.14 2 2" xfId="6342" xr:uid="{00000000-0005-0000-0000-00002C020000}"/>
    <cellStyle name="_US_Segment_CAPEX_2010Q1_10.05.14 2 2 2" xfId="7817" xr:uid="{00000000-0005-0000-0000-00002D020000}"/>
    <cellStyle name="_US_Segment_CAPEX_2010Q1_10.05.14 2 3" xfId="7818" xr:uid="{00000000-0005-0000-0000-00002E020000}"/>
    <cellStyle name="_US_Segment_CAPEX_2010Q1_10.05.14 2 4" xfId="36441" xr:uid="{00000000-0005-0000-0000-00002F020000}"/>
    <cellStyle name="_US_Segment_CAPEX_2010Q1_10.05.14 3" xfId="6343" xr:uid="{00000000-0005-0000-0000-000030020000}"/>
    <cellStyle name="_US_Segment_CAPEX_2010Q1_10.05.14 3 2" xfId="7819" xr:uid="{00000000-0005-0000-0000-000031020000}"/>
    <cellStyle name="_US_Segment_CAPEX_2010Q1_10.05.14 3 2 2" xfId="7820" xr:uid="{00000000-0005-0000-0000-000032020000}"/>
    <cellStyle name="_US_Segment_CAPEX_2010Q1_10.05.14 3 3" xfId="7821" xr:uid="{00000000-0005-0000-0000-000033020000}"/>
    <cellStyle name="_US_Segment_CAPEX_2010Q1_10.05.14 4" xfId="7822" xr:uid="{00000000-0005-0000-0000-000034020000}"/>
    <cellStyle name="_US_Segment_CAPEX_2010Q1_10.05.14 4 2" xfId="7823" xr:uid="{00000000-0005-0000-0000-000035020000}"/>
    <cellStyle name="_US_Segment_CAPEX_2010Q1_10.05.14 5" xfId="7824" xr:uid="{00000000-0005-0000-0000-000036020000}"/>
    <cellStyle name="_US_Segment_CAPEX_2010Q1_10.05.14 6" xfId="36440" xr:uid="{00000000-0005-0000-0000-000037020000}"/>
    <cellStyle name="_US_Segment_CAPEX_2010Q1_10.05.14_Attachment 1_Carry-overs_Postponements_final_2013" xfId="7825" xr:uid="{00000000-0005-0000-0000-000038020000}"/>
    <cellStyle name="_US_Segment_CAPEX_2010Q1_10.05.14_Attachment 1_Carry-overs_Postponements_final_2013 2" xfId="7826" xr:uid="{00000000-0005-0000-0000-000039020000}"/>
    <cellStyle name="_US_Segment_CAPEX_2010Q1_10.05.14_Bottom Up plan 2013- 2015 Corporate functions" xfId="3730" xr:uid="{00000000-0005-0000-0000-00003A020000}"/>
    <cellStyle name="_US_Segment_CAPEX_2010Q1_10.05.14_Bottom Up plan 2013- 2015 Corporate functions 2" xfId="6344" xr:uid="{00000000-0005-0000-0000-00003B020000}"/>
    <cellStyle name="_US_Segment_CAPEX_2010Q1_10.05.14_Bottom Up plan 2013- 2015 Corporate functions 2 2" xfId="7827" xr:uid="{00000000-0005-0000-0000-00003C020000}"/>
    <cellStyle name="_US_Segment_CAPEX_2010Q1_10.05.14_Bottom Up plan 2013- 2015 Corporate functions 2 2 2" xfId="7828" xr:uid="{00000000-0005-0000-0000-00003D020000}"/>
    <cellStyle name="_US_Segment_CAPEX_2010Q1_10.05.14_Bottom Up plan 2013- 2015 Corporate functions 2 3" xfId="7829" xr:uid="{00000000-0005-0000-0000-00003E020000}"/>
    <cellStyle name="_US_Segment_CAPEX_2010Q1_10.05.14_Bottom Up plan 2013- 2015 Corporate functions 3" xfId="7830" xr:uid="{00000000-0005-0000-0000-00003F020000}"/>
    <cellStyle name="_US_Segment_CAPEX_2010Q1_10.05.14_Bottom Up plan 2013- 2015 Corporate functions 3 2" xfId="7831" xr:uid="{00000000-0005-0000-0000-000040020000}"/>
    <cellStyle name="_US_Segment_CAPEX_2010Q1_10.05.14_Bottom Up plan 2013- 2015 Corporate functions 3 2 2" xfId="7832" xr:uid="{00000000-0005-0000-0000-000041020000}"/>
    <cellStyle name="_US_Segment_CAPEX_2010Q1_10.05.14_Bottom Up plan 2013- 2015 Corporate functions 3 3" xfId="7833" xr:uid="{00000000-0005-0000-0000-000042020000}"/>
    <cellStyle name="_US_Segment_CAPEX_2010Q1_10.05.14_Bottom Up plan 2013- 2015 Corporate functions 4" xfId="7834" xr:uid="{00000000-0005-0000-0000-000043020000}"/>
    <cellStyle name="_US_Segment_CAPEX_2010Q1_10.05.14_Bottom Up plan 2013- 2015 Corporate functions 4 2" xfId="7835" xr:uid="{00000000-0005-0000-0000-000044020000}"/>
    <cellStyle name="_US_Segment_CAPEX_2010Q1_10.05.14_Bottom Up plan 2013- 2015 Corporate functions 5" xfId="7836" xr:uid="{00000000-0005-0000-0000-000045020000}"/>
    <cellStyle name="_US_Segment_CAPEX_2010Q1_10.05.14_Bottom Up plan 2013- 2015 Corporate functions 5 2" xfId="7837" xr:uid="{00000000-0005-0000-0000-000046020000}"/>
    <cellStyle name="_US_Segment_CAPEX_2010Q1_10.05.14_Bottom Up plan 2013- 2015 Corporate functions 6" xfId="7838" xr:uid="{00000000-0005-0000-0000-000047020000}"/>
    <cellStyle name="_US_Segment_CAPEX_2010Q1_10.05.14_Bottom Up plan 2013- 2015 tablice 1 i 2_verzija3" xfId="3732" xr:uid="{00000000-0005-0000-0000-000048020000}"/>
    <cellStyle name="_US_Segment_CAPEX_2010Q1_10.05.14_Bottom Up plan 2013- 2015 tablice 1 i 2_verzija3 2" xfId="6345" xr:uid="{00000000-0005-0000-0000-000049020000}"/>
    <cellStyle name="_US_Segment_CAPEX_2010Q1_10.05.14_Bottom Up plan 2013- 2015 tablice 1 i 2_verzija3 2 2" xfId="7839" xr:uid="{00000000-0005-0000-0000-00004A020000}"/>
    <cellStyle name="_US_Segment_CAPEX_2010Q1_10.05.14_Bottom Up plan 2013- 2015 tablice 1 i 2_verzija3 2 2 2" xfId="7840" xr:uid="{00000000-0005-0000-0000-00004B020000}"/>
    <cellStyle name="_US_Segment_CAPEX_2010Q1_10.05.14_Bottom Up plan 2013- 2015 tablice 1 i 2_verzija3 2 3" xfId="7841" xr:uid="{00000000-0005-0000-0000-00004C020000}"/>
    <cellStyle name="_US_Segment_CAPEX_2010Q1_10.05.14_Bottom Up plan 2013- 2015 tablice 1 i 2_verzija3 3" xfId="7842" xr:uid="{00000000-0005-0000-0000-00004D020000}"/>
    <cellStyle name="_US_Segment_CAPEX_2010Q1_10.05.14_Bottom Up plan 2013- 2015 tablice 1 i 2_verzija3 3 2" xfId="7843" xr:uid="{00000000-0005-0000-0000-00004E020000}"/>
    <cellStyle name="_US_Segment_CAPEX_2010Q1_10.05.14_Bottom Up plan 2013- 2015 tablice 1 i 2_verzija3 3 2 2" xfId="7844" xr:uid="{00000000-0005-0000-0000-00004F020000}"/>
    <cellStyle name="_US_Segment_CAPEX_2010Q1_10.05.14_Bottom Up plan 2013- 2015 tablice 1 i 2_verzija3 3 3" xfId="7845" xr:uid="{00000000-0005-0000-0000-000050020000}"/>
    <cellStyle name="_US_Segment_CAPEX_2010Q1_10.05.14_Bottom Up plan 2013- 2015 tablice 1 i 2_verzija3 4" xfId="7846" xr:uid="{00000000-0005-0000-0000-000051020000}"/>
    <cellStyle name="_US_Segment_CAPEX_2010Q1_10.05.14_Bottom Up plan 2013- 2015 tablice 1 i 2_verzija3 4 2" xfId="7847" xr:uid="{00000000-0005-0000-0000-000052020000}"/>
    <cellStyle name="_US_Segment_CAPEX_2010Q1_10.05.14_Bottom Up plan 2013- 2015 tablice 1 i 2_verzija3 5" xfId="7848" xr:uid="{00000000-0005-0000-0000-000053020000}"/>
    <cellStyle name="_US_Segment_CAPEX_2010Q1_10.05.14_Bottom Up plan 2013- 2015 tablice 1 i 2_verzija3 5 2" xfId="7849" xr:uid="{00000000-0005-0000-0000-000054020000}"/>
    <cellStyle name="_US_Segment_CAPEX_2010Q1_10.05.14_Bottom Up plan 2013- 2015 tablice 1 i 2_verzija3 6" xfId="7850" xr:uid="{00000000-0005-0000-0000-000055020000}"/>
    <cellStyle name="_US_Segment_CAPEX_2010Q1_10.05.14_BR Q4_INA reserves" xfId="3733" xr:uid="{00000000-0005-0000-0000-000056020000}"/>
    <cellStyle name="_US_Segment_CAPEX_2010Q1_10.05.14_BU 2013-2015 HRK (2)" xfId="7851" xr:uid="{00000000-0005-0000-0000-000057020000}"/>
    <cellStyle name="_US_Segment_CAPEX_2010Q1_10.05.14_BU 2013-2015 HRK (2) 2" xfId="7852" xr:uid="{00000000-0005-0000-0000-000058020000}"/>
    <cellStyle name="_US_Segment_CAPEX_2010Q1_10.05.14_BU 2013-2015 HRK (2) 2 2" xfId="7853" xr:uid="{00000000-0005-0000-0000-000059020000}"/>
    <cellStyle name="_US_Segment_CAPEX_2010Q1_10.05.14_BU 2013-2015 HRK (2) 3" xfId="7854" xr:uid="{00000000-0005-0000-0000-00005A020000}"/>
    <cellStyle name="_US_Segment_CAPEX_2010Q1_10.05.14_Bu_BR_US_PPC_part" xfId="1445" xr:uid="{00000000-0005-0000-0000-00005B020000}"/>
    <cellStyle name="_US_Segment_CAPEX_2010Q1_10.05.14_Bu_BR_US_PPC_part wo TD_11 11 07" xfId="1444" xr:uid="{00000000-0005-0000-0000-00005C020000}"/>
    <cellStyle name="_US_Segment_CAPEX_2010Q1_10.05.14_CAPEX chart_BR Q4_Krisztina" xfId="3735" xr:uid="{00000000-0005-0000-0000-00005D020000}"/>
    <cellStyle name="_US_Segment_CAPEX_2010Q1_10.05.14_CAPEX Status Table 29.10.2012" xfId="3736" xr:uid="{00000000-0005-0000-0000-00005E020000}"/>
    <cellStyle name="_US_Segment_CAPEX_2010Q1_10.05.14_CAPEX Status Table 29.10.2012 2" xfId="6346" xr:uid="{00000000-0005-0000-0000-00005F020000}"/>
    <cellStyle name="_US_Segment_CAPEX_2010Q1_10.05.14_CAPEX Status Table 29.10.2012 2 2" xfId="7855" xr:uid="{00000000-0005-0000-0000-000060020000}"/>
    <cellStyle name="_US_Segment_CAPEX_2010Q1_10.05.14_CAPEX Status Table 29.10.2012 3" xfId="7856" xr:uid="{00000000-0005-0000-0000-000061020000}"/>
    <cellStyle name="_US_Segment_CAPEX_2010Q1_10.05.14_EBIT_ext_int_1_INA" xfId="1443" xr:uid="{00000000-0005-0000-0000-000062020000}"/>
    <cellStyle name="_US_Segment_CAPEX_2010Q1_10.05.14_EBIT_ext_int_1_MOL" xfId="1442" xr:uid="{00000000-0005-0000-0000-000063020000}"/>
    <cellStyle name="_US_Segment_CAPEX_2010Q1_10.05.14_EBIT_ext_int_1_MOL+INA" xfId="1441" xr:uid="{00000000-0005-0000-0000-000064020000}"/>
    <cellStyle name="_US_Segment_CAPEX_2010Q1_10.05.14_eredménylevezetés FC1_Q1_2011 CT (2)" xfId="1440" xr:uid="{00000000-0005-0000-0000-000065020000}"/>
    <cellStyle name="_US_Segment_CAPEX_2010Q1_10.05.14_eredménylevezetés FC1_Q1_2011.CT" xfId="1439" xr:uid="{00000000-0005-0000-0000-000066020000}"/>
    <cellStyle name="_US_Segment_CAPEX_2010Q1_10.05.14_Felhasznált excel táblázazok_2011.08.29" xfId="2212" xr:uid="{00000000-0005-0000-0000-000067020000}"/>
    <cellStyle name="_US_Segment_CAPEX_2010Q1_10.05.14_Felhasznált excel táblázazok_2011.08.29 2" xfId="36442" xr:uid="{00000000-0005-0000-0000-000068020000}"/>
    <cellStyle name="_US_Segment_CAPEX_2010Q1_10.05.14_Final Investment Plan 2012-2014 with update IM positions 26.01.2012." xfId="3739" xr:uid="{00000000-0005-0000-0000-000069020000}"/>
    <cellStyle name="_US_Segment_CAPEX_2010Q1_10.05.14_Final Investment Plan 2012-2014 with update IM positions 26.01.2012. 2" xfId="6347" xr:uid="{00000000-0005-0000-0000-00006A020000}"/>
    <cellStyle name="_US_Segment_CAPEX_2010Q1_10.05.14_Final Investment Plan 2012-2014 with update IM positions 26.01.2012. 2 2" xfId="7857" xr:uid="{00000000-0005-0000-0000-00006B020000}"/>
    <cellStyle name="_US_Segment_CAPEX_2010Q1_10.05.14_Final Investment Plan 2012-2014 with update IM positions 26.01.2012. 2 2 2" xfId="7858" xr:uid="{00000000-0005-0000-0000-00006C020000}"/>
    <cellStyle name="_US_Segment_CAPEX_2010Q1_10.05.14_Final Investment Plan 2012-2014 with update IM positions 26.01.2012. 2 3" xfId="7859" xr:uid="{00000000-0005-0000-0000-00006D020000}"/>
    <cellStyle name="_US_Segment_CAPEX_2010Q1_10.05.14_Final Investment Plan 2012-2014 with update IM positions 26.01.2012. 3" xfId="7860" xr:uid="{00000000-0005-0000-0000-00006E020000}"/>
    <cellStyle name="_US_Segment_CAPEX_2010Q1_10.05.14_Final Investment Plan 2012-2014 with update IM positions 26.01.2012. 3 2" xfId="7861" xr:uid="{00000000-0005-0000-0000-00006F020000}"/>
    <cellStyle name="_US_Segment_CAPEX_2010Q1_10.05.14_Final Investment Plan 2012-2014 with update IM positions 26.01.2012. 3 2 2" xfId="7862" xr:uid="{00000000-0005-0000-0000-000070020000}"/>
    <cellStyle name="_US_Segment_CAPEX_2010Q1_10.05.14_Final Investment Plan 2012-2014 with update IM positions 26.01.2012. 3 3" xfId="7863" xr:uid="{00000000-0005-0000-0000-000071020000}"/>
    <cellStyle name="_US_Segment_CAPEX_2010Q1_10.05.14_Final Investment Plan 2012-2014 with update IM positions 26.01.2012. 4" xfId="7864" xr:uid="{00000000-0005-0000-0000-000072020000}"/>
    <cellStyle name="_US_Segment_CAPEX_2010Q1_10.05.14_Final Investment Plan 2012-2014 with update IM positions 26.01.2012. 4 2" xfId="7865" xr:uid="{00000000-0005-0000-0000-000073020000}"/>
    <cellStyle name="_US_Segment_CAPEX_2010Q1_10.05.14_Final Investment Plan 2012-2014 with update IM positions 26.01.2012. 5" xfId="7866" xr:uid="{00000000-0005-0000-0000-000074020000}"/>
    <cellStyle name="_US_Segment_CAPEX_2010Q1_10.05.14_Final Investment Plan 2012-2014 with update IM positions 26.01.2012. 5 2" xfId="7867" xr:uid="{00000000-0005-0000-0000-000075020000}"/>
    <cellStyle name="_US_Segment_CAPEX_2010Q1_10.05.14_Final Investment Plan 2012-2014 with update IM positions 26.01.2012. 6" xfId="7868" xr:uid="{00000000-0005-0000-0000-000076020000}"/>
    <cellStyle name="_US_Segment_CAPEX_2010Q1_10.05.14_FINAL Upstream Carry-overs  Postponements JAN 23rd 2013" xfId="7869" xr:uid="{00000000-0005-0000-0000-000077020000}"/>
    <cellStyle name="_US_Segment_CAPEX_2010Q1_10.05.14_FINAL Upstream Carry-overs  Postponements JAN 23rd 2013 2" xfId="7870" xr:uid="{00000000-0005-0000-0000-000078020000}"/>
    <cellStyle name="_US_Segment_CAPEX_2010Q1_10.05.14_FINAL Upstream Carry-overs  Postponements JAN 23rd 2013 2 2" xfId="7871" xr:uid="{00000000-0005-0000-0000-000079020000}"/>
    <cellStyle name="_US_Segment_CAPEX_2010Q1_10.05.14_FINAL Upstream Carry-overs  Postponements JAN 23rd 2013 3" xfId="7872" xr:uid="{00000000-0005-0000-0000-00007A020000}"/>
    <cellStyle name="_US_Segment_CAPEX_2010Q1_10.05.14_Fitch dia_9._12.03.22" xfId="1438" xr:uid="{00000000-0005-0000-0000-00007B020000}"/>
    <cellStyle name="_US_Segment_CAPEX_2010Q1_10.05.14_IT" xfId="6188" xr:uid="{00000000-0005-0000-0000-00007C020000}"/>
    <cellStyle name="_US_Segment_CAPEX_2010Q1_10.05.14_IT 2" xfId="7873" xr:uid="{00000000-0005-0000-0000-00007D020000}"/>
    <cellStyle name="_US_Segment_CAPEX_2010Q1_10.05.14_IT 2 2" xfId="7874" xr:uid="{00000000-0005-0000-0000-00007E020000}"/>
    <cellStyle name="_US_Segment_CAPEX_2010Q1_10.05.14_IT 3" xfId="7875" xr:uid="{00000000-0005-0000-0000-00007F020000}"/>
    <cellStyle name="_US_Segment_CAPEX_2010Q1_10.05.14_Kontrolling tábla 2010 1-8 hó tény,3.várh_2011-13 terv" xfId="7876" xr:uid="{00000000-0005-0000-0000-000080020000}"/>
    <cellStyle name="_US_Segment_CAPEX_2010Q1_10.05.14_Kontrolling tábla 2011.1-8.hó tény_3.várh_2012-14.terv_módosítva_10.05" xfId="7877" xr:uid="{00000000-0005-0000-0000-000081020000}"/>
    <cellStyle name="_US_Segment_CAPEX_2010Q1_10.05.14_PROJECT REALIZATION 2013 - last update on  04_04_2013 (3)" xfId="7878" xr:uid="{00000000-0005-0000-0000-000082020000}"/>
    <cellStyle name="_US_Segment_CAPEX_2010Q1_10.05.14_PROJECT REALIZATION 2013 - last update on  04_04_2013 (3) 2" xfId="7879" xr:uid="{00000000-0005-0000-0000-000083020000}"/>
    <cellStyle name="_US_Segment_CAPEX_2010Q1_10.05.14_R&amp;M BUn 2013-2015 FINAL VERSION aft. dynamicchange" xfId="7880" xr:uid="{00000000-0005-0000-0000-000084020000}"/>
    <cellStyle name="_US_Segment_CAPEX_2010Q1_10.05.14_R&amp;M BUn 2013-2015 FINAL VERSION aft. dynamicchange 2" xfId="7881" xr:uid="{00000000-0005-0000-0000-000085020000}"/>
    <cellStyle name="_US_Segment_CAPEX_2010Q1_10.05.14_R&amp;M BUn 2013-2015 FINAL VERSION aft. dynamicchange 2 2" xfId="7882" xr:uid="{00000000-0005-0000-0000-000086020000}"/>
    <cellStyle name="_US_Segment_CAPEX_2010Q1_10.05.14_R&amp;M BUn 2013-2015 FINAL VERSION aft. dynamicchange 3" xfId="7883" xr:uid="{00000000-0005-0000-0000-000087020000}"/>
    <cellStyle name="_US_Segment_CAPEX_2010Q1_10.05.14_Realization 2013" xfId="7884" xr:uid="{00000000-0005-0000-0000-000088020000}"/>
    <cellStyle name="_US_Segment_CAPEX_2010Q1_10.05.14_Realization 2013 2" xfId="7885" xr:uid="{00000000-0005-0000-0000-000089020000}"/>
    <cellStyle name="_US_Segment_CAPEX_2010Q1_10.05.14_Realization 2013 2 2" xfId="7886" xr:uid="{00000000-0005-0000-0000-00008A020000}"/>
    <cellStyle name="_US_Segment_CAPEX_2010Q1_10.05.14_Realization 2013 3" xfId="7887" xr:uid="{00000000-0005-0000-0000-00008B020000}"/>
    <cellStyle name="_US_Segment_CAPEX_2010Q1_10.05.14_rETAIL BU 2013-2015 aft.dynamicchanges" xfId="7888" xr:uid="{00000000-0005-0000-0000-00008C020000}"/>
    <cellStyle name="_US_Segment_CAPEX_2010Q1_10.05.14_rETAIL BU 2013-2015 aft.dynamicchanges 2" xfId="7889" xr:uid="{00000000-0005-0000-0000-00008D020000}"/>
    <cellStyle name="_US_Segment_CAPEX_2010Q1_10.05.14_rETAIL BU 2013-2015 aft.dynamicchanges 2 2" xfId="7890" xr:uid="{00000000-0005-0000-0000-00008E020000}"/>
    <cellStyle name="_US_Segment_CAPEX_2010Q1_10.05.14_rETAIL BU 2013-2015 aft.dynamicchanges 3" xfId="7891" xr:uid="{00000000-0005-0000-0000-00008F020000}"/>
    <cellStyle name="_week_report" xfId="1437" xr:uid="{00000000-0005-0000-0000-000090020000}"/>
    <cellStyle name="_WORKING CAPITAL -Barimac" xfId="3456" xr:uid="{00000000-0005-0000-0000-000091020000}"/>
    <cellStyle name="_WORKING CAPITAL -Barimac 2" xfId="3455" xr:uid="{00000000-0005-0000-0000-000092020000}"/>
    <cellStyle name="_WORKING CAPITAL -Barimac 2 2" xfId="35825" xr:uid="{00000000-0005-0000-0000-000093020000}"/>
    <cellStyle name="_WORKING CAPITAL -Barimac 3" xfId="3453" xr:uid="{00000000-0005-0000-0000-000094020000}"/>
    <cellStyle name="_WorkKap 2010" xfId="3741" xr:uid="{00000000-0005-0000-0000-000095020000}"/>
    <cellStyle name="_WorkKap 2010_ROACE_INA d d _2010-2015 - final" xfId="3743" xr:uid="{00000000-0005-0000-0000-000096020000}"/>
    <cellStyle name="_ZMB till  30 07 08" xfId="1436" xr:uid="{00000000-0005-0000-0000-000097020000}"/>
    <cellStyle name="_ZMB till 29 09 09 (2)" xfId="1435" xr:uid="{00000000-0005-0000-0000-000098020000}"/>
    <cellStyle name="_ZMB_becslés_01" xfId="1191" xr:uid="{00000000-0005-0000-0000-000099020000}"/>
    <cellStyle name="_ZMB_BR" xfId="1132" xr:uid="{00000000-0005-0000-0000-00009A020000}"/>
    <cellStyle name="_ZMB_BR 2" xfId="7892" xr:uid="{00000000-0005-0000-0000-00009B020000}"/>
    <cellStyle name="_ZMB_CAPEX_kibontás" xfId="436" xr:uid="{00000000-0005-0000-0000-00009C020000}"/>
    <cellStyle name="_ZMB_CAPEX_kibontás 2" xfId="778" xr:uid="{00000000-0005-0000-0000-00009D020000}"/>
    <cellStyle name="_ZMB_CAPEX_kibontás 3" xfId="5012" xr:uid="{00000000-0005-0000-0000-00009E020000}"/>
    <cellStyle name="_ZMB_MONTHLY REPORT2" xfId="1192" xr:uid="{00000000-0005-0000-0000-00009F020000}"/>
    <cellStyle name="_ZMB_TB_dec_2007_ADDA_AT_v11" xfId="1432" xr:uid="{00000000-0005-0000-0000-0000A0020000}"/>
    <cellStyle name="_ZMB-MKT 2004 Q1(04.09)" xfId="437" xr:uid="{00000000-0005-0000-0000-0000A1020000}"/>
    <cellStyle name="_ZMB-MKT 2004 Q1(04.09) 2" xfId="779" xr:uid="{00000000-0005-0000-0000-0000A2020000}"/>
    <cellStyle name="_ZMB-MKT 2004 Q1(04.09) 3" xfId="5013" xr:uid="{00000000-0005-0000-0000-0000A3020000}"/>
    <cellStyle name="_ZMB-MKT 2004 Q1(04.15)" xfId="1194" xr:uid="{00000000-0005-0000-0000-0000A4020000}"/>
    <cellStyle name="_ZMB-MKT 2004 Q2" xfId="1195" xr:uid="{00000000-0005-0000-0000-0000A5020000}"/>
    <cellStyle name="_ZMB-MKT 2004 Q3 v3" xfId="1196" xr:uid="{00000000-0005-0000-0000-0000A6020000}"/>
    <cellStyle name="_ZMB-MKT 2004 Q4" xfId="1429" xr:uid="{00000000-0005-0000-0000-0000A7020000}"/>
    <cellStyle name="_ZMB-MKT 2004 Q4 v2" xfId="1197" xr:uid="{00000000-0005-0000-0000-0000A8020000}"/>
    <cellStyle name="_ZMB-MKT 2005 Q1 v1" xfId="1198" xr:uid="{00000000-0005-0000-0000-0000A9020000}"/>
    <cellStyle name="_ZMBQ_1Q_forecast_v12" xfId="438" xr:uid="{00000000-0005-0000-0000-0000AA020000}"/>
    <cellStyle name="_ZMBQ_1Q_forecast_v12 2" xfId="780" xr:uid="{00000000-0005-0000-0000-0000AB020000}"/>
    <cellStyle name="_ZMBQ_1Q_forecast_v12 3" xfId="5014" xr:uid="{00000000-0005-0000-0000-0000AC020000}"/>
    <cellStyle name="_Б640" xfId="1426" xr:uid="{00000000-0005-0000-0000-0000AD020000}"/>
    <cellStyle name="_Декларация" xfId="1425" xr:uid="{00000000-0005-0000-0000-0000AE020000}"/>
    <cellStyle name="_Замечания_ЛП" xfId="1424" xr:uid="{00000000-0005-0000-0000-0000AF020000}"/>
    <cellStyle name="_Копия Business_Plan_2008_RAS_BT_v5_repl" xfId="1200" xr:uid="{00000000-0005-0000-0000-0000B0020000}"/>
    <cellStyle name="_Резервы_с комментариями 1_20090115" xfId="1423" xr:uid="{00000000-0005-0000-0000-0000B1020000}"/>
    <cellStyle name="_Справка к декларации" xfId="1422" xr:uid="{00000000-0005-0000-0000-0000B2020000}"/>
    <cellStyle name="_Форма - добыча нефти и газа  2003г" xfId="1421" xr:uid="{00000000-0005-0000-0000-0000B3020000}"/>
    <cellStyle name="£ BP" xfId="6" xr:uid="{00000000-0005-0000-0000-0000B4020000}"/>
    <cellStyle name="£ BP 2" xfId="6158" xr:uid="{00000000-0005-0000-0000-0000B5020000}"/>
    <cellStyle name="£ BP 3" xfId="7893" xr:uid="{00000000-0005-0000-0000-0000B6020000}"/>
    <cellStyle name="£ BP 4" xfId="36443" xr:uid="{00000000-0005-0000-0000-0000B7020000}"/>
    <cellStyle name="¥ JY" xfId="7" xr:uid="{00000000-0005-0000-0000-0000B8020000}"/>
    <cellStyle name="¥ JY 2" xfId="6159" xr:uid="{00000000-0005-0000-0000-0000B9020000}"/>
    <cellStyle name="¥ JY 3" xfId="7894" xr:uid="{00000000-0005-0000-0000-0000BA020000}"/>
    <cellStyle name="¥ JY 4" xfId="36444" xr:uid="{00000000-0005-0000-0000-0000BB020000}"/>
    <cellStyle name="=C:\WINNT35\SYSTEM32\COMMAND.COM" xfId="3452" xr:uid="{00000000-0005-0000-0000-0000BC020000}"/>
    <cellStyle name="=C:\WINNT35\SYSTEM32\COMMAND.COM 2" xfId="3451" xr:uid="{00000000-0005-0000-0000-0000BD020000}"/>
    <cellStyle name="=C:\WINNT35\SYSTEM32\COMMAND.COM 2 2" xfId="35823" xr:uid="{00000000-0005-0000-0000-0000BE020000}"/>
    <cellStyle name="=D:\WINNT\SYSTEM32\COMMAND.COM" xfId="3744" xr:uid="{00000000-0005-0000-0000-0000BF020000}"/>
    <cellStyle name="=D:\WINNT\SYSTEM32\COMMAND.COM 2" xfId="3745" xr:uid="{00000000-0005-0000-0000-0000C0020000}"/>
    <cellStyle name="=D:\WINNT\SYSTEM32\COMMAND.COM 2 2" xfId="6348" xr:uid="{00000000-0005-0000-0000-0000C1020000}"/>
    <cellStyle name="=D:\WINNT\SYSTEM32\COMMAND.COM 2 2 2" xfId="7895" xr:uid="{00000000-0005-0000-0000-0000C2020000}"/>
    <cellStyle name="=D:\WINNT\SYSTEM32\COMMAND.COM 2 3" xfId="7896" xr:uid="{00000000-0005-0000-0000-0000C3020000}"/>
    <cellStyle name="=D:\WINNT\SYSTEM32\COMMAND.COM 3" xfId="6349" xr:uid="{00000000-0005-0000-0000-0000C4020000}"/>
    <cellStyle name="=D:\WINNT\SYSTEM32\COMMAND.COM 3 2" xfId="7897" xr:uid="{00000000-0005-0000-0000-0000C5020000}"/>
    <cellStyle name="=D:\WINNT\SYSTEM32\COMMAND.COM 3 2 2" xfId="7898" xr:uid="{00000000-0005-0000-0000-0000C6020000}"/>
    <cellStyle name="=D:\WINNT\SYSTEM32\COMMAND.COM 3 3" xfId="7899" xr:uid="{00000000-0005-0000-0000-0000C7020000}"/>
    <cellStyle name="=D:\WINNT\SYSTEM32\COMMAND.COM 4" xfId="7900" xr:uid="{00000000-0005-0000-0000-0000C8020000}"/>
    <cellStyle name="=D:\WINNT\SYSTEM32\COMMAND.COM 4 2" xfId="7901" xr:uid="{00000000-0005-0000-0000-0000C9020000}"/>
    <cellStyle name="=D:\WINNT\SYSTEM32\COMMAND.COM 5" xfId="7902" xr:uid="{00000000-0005-0000-0000-0000CA020000}"/>
    <cellStyle name="=D:\WINNT\SYSTEM32\COMMAND.COM_CAPEX Status Table 29.10.2012" xfId="3746" xr:uid="{00000000-0005-0000-0000-0000CB020000}"/>
    <cellStyle name="§Q\?1@" xfId="8" xr:uid="{00000000-0005-0000-0000-0000CC020000}"/>
    <cellStyle name="§Q\?1@ 2" xfId="6160" xr:uid="{00000000-0005-0000-0000-0000CD020000}"/>
    <cellStyle name="§Q\?1@ 2 2" xfId="34414" xr:uid="{00000000-0005-0000-0000-0000CE020000}"/>
    <cellStyle name="§Q\?1@ 2 3" xfId="34256" xr:uid="{00000000-0005-0000-0000-0000CF020000}"/>
    <cellStyle name="§Q\?1@ 3" xfId="34339" xr:uid="{00000000-0005-0000-0000-0000D0020000}"/>
    <cellStyle name="§Q\?1@ 4" xfId="34255" xr:uid="{00000000-0005-0000-0000-0000D1020000}"/>
    <cellStyle name="§Q\?1@_MOL_new_table_12_Q1_kata" xfId="34257" xr:uid="{00000000-0005-0000-0000-0000D2020000}"/>
    <cellStyle name="0,00;0;" xfId="1420" xr:uid="{00000000-0005-0000-0000-0000D3020000}"/>
    <cellStyle name="01_Page Heading" xfId="1419" xr:uid="{00000000-0005-0000-0000-0000D4020000}"/>
    <cellStyle name="03_Table Notes" xfId="1418" xr:uid="{00000000-0005-0000-0000-0000D5020000}"/>
    <cellStyle name="04_Table text" xfId="1417" xr:uid="{00000000-0005-0000-0000-0000D6020000}"/>
    <cellStyle name="1. jelölőszín 2" xfId="6028" xr:uid="{00000000-0005-0000-0000-0000D7020000}"/>
    <cellStyle name="1-1.ｾﾙ均等両端ｽﾍﾟ-ｽ" xfId="9" xr:uid="{00000000-0005-0000-0000-0000D8020000}"/>
    <cellStyle name="1-2.縦下詰配置" xfId="10" xr:uid="{00000000-0005-0000-0000-0000D9020000}"/>
    <cellStyle name="1-3.縦中央配置" xfId="11" xr:uid="{00000000-0005-0000-0000-0000DA020000}"/>
    <cellStyle name="1-4.縦上詰配置" xfId="12" xr:uid="{00000000-0005-0000-0000-0000DB020000}"/>
    <cellStyle name="1-5.縦中央配置ｵﾘｶｴｼ" xfId="13" xr:uid="{00000000-0005-0000-0000-0000DC020000}"/>
    <cellStyle name="1-6.縦上詰配置ｵﾘｶｴｼ" xfId="14" xr:uid="{00000000-0005-0000-0000-0000DD020000}"/>
    <cellStyle name="1tizedes" xfId="15" xr:uid="{00000000-0005-0000-0000-0000DE020000}"/>
    <cellStyle name="1tizedes 2" xfId="3747" xr:uid="{00000000-0005-0000-0000-0000DF020000}"/>
    <cellStyle name="2. jelölőszín 2" xfId="6029" xr:uid="{00000000-0005-0000-0000-0000E0020000}"/>
    <cellStyle name="20 % – Poudarek1" xfId="3748" xr:uid="{00000000-0005-0000-0000-0000E1020000}"/>
    <cellStyle name="20 % – Poudarek1 2" xfId="6350" xr:uid="{00000000-0005-0000-0000-0000E2020000}"/>
    <cellStyle name="20 % – Poudarek1 2 2" xfId="7903" xr:uid="{00000000-0005-0000-0000-0000E3020000}"/>
    <cellStyle name="20 % – Poudarek1 3" xfId="7904" xr:uid="{00000000-0005-0000-0000-0000E4020000}"/>
    <cellStyle name="20 % – Poudarek2" xfId="3749" xr:uid="{00000000-0005-0000-0000-0000E5020000}"/>
    <cellStyle name="20 % – Poudarek2 2" xfId="6351" xr:uid="{00000000-0005-0000-0000-0000E6020000}"/>
    <cellStyle name="20 % – Poudarek2 2 2" xfId="7905" xr:uid="{00000000-0005-0000-0000-0000E7020000}"/>
    <cellStyle name="20 % – Poudarek2 3" xfId="7906" xr:uid="{00000000-0005-0000-0000-0000E8020000}"/>
    <cellStyle name="20 % – Poudarek3" xfId="3750" xr:uid="{00000000-0005-0000-0000-0000E9020000}"/>
    <cellStyle name="20 % – Poudarek3 2" xfId="6352" xr:uid="{00000000-0005-0000-0000-0000EA020000}"/>
    <cellStyle name="20 % – Poudarek3 2 2" xfId="7907" xr:uid="{00000000-0005-0000-0000-0000EB020000}"/>
    <cellStyle name="20 % – Poudarek3 3" xfId="7908" xr:uid="{00000000-0005-0000-0000-0000EC020000}"/>
    <cellStyle name="20 % – Poudarek4" xfId="3751" xr:uid="{00000000-0005-0000-0000-0000ED020000}"/>
    <cellStyle name="20 % – Poudarek4 2" xfId="6353" xr:uid="{00000000-0005-0000-0000-0000EE020000}"/>
    <cellStyle name="20 % – Poudarek4 2 2" xfId="7909" xr:uid="{00000000-0005-0000-0000-0000EF020000}"/>
    <cellStyle name="20 % – Poudarek4 3" xfId="7910" xr:uid="{00000000-0005-0000-0000-0000F0020000}"/>
    <cellStyle name="20 % – Poudarek5" xfId="3752" xr:uid="{00000000-0005-0000-0000-0000F1020000}"/>
    <cellStyle name="20 % – Poudarek5 2" xfId="6354" xr:uid="{00000000-0005-0000-0000-0000F2020000}"/>
    <cellStyle name="20 % – Poudarek5 2 2" xfId="7911" xr:uid="{00000000-0005-0000-0000-0000F3020000}"/>
    <cellStyle name="20 % – Poudarek5 3" xfId="7912" xr:uid="{00000000-0005-0000-0000-0000F4020000}"/>
    <cellStyle name="20 % – Poudarek6" xfId="3753" xr:uid="{00000000-0005-0000-0000-0000F5020000}"/>
    <cellStyle name="20 % – Poudarek6 2" xfId="6355" xr:uid="{00000000-0005-0000-0000-0000F6020000}"/>
    <cellStyle name="20 % – Poudarek6 2 2" xfId="7913" xr:uid="{00000000-0005-0000-0000-0000F7020000}"/>
    <cellStyle name="20 % – Poudarek6 3" xfId="7914" xr:uid="{00000000-0005-0000-0000-0000F8020000}"/>
    <cellStyle name="20 % - zvýraznenie1" xfId="3754" xr:uid="{00000000-0005-0000-0000-0000F9020000}"/>
    <cellStyle name="20 % - zvýraznenie1 2" xfId="6356" xr:uid="{00000000-0005-0000-0000-0000FA020000}"/>
    <cellStyle name="20 % - zvýraznenie1 2 2" xfId="7915" xr:uid="{00000000-0005-0000-0000-0000FB020000}"/>
    <cellStyle name="20 % - zvýraznenie1 3" xfId="7916" xr:uid="{00000000-0005-0000-0000-0000FC020000}"/>
    <cellStyle name="20 % - zvýraznenie2" xfId="3755" xr:uid="{00000000-0005-0000-0000-0000FD020000}"/>
    <cellStyle name="20 % - zvýraznenie2 2" xfId="6357" xr:uid="{00000000-0005-0000-0000-0000FE020000}"/>
    <cellStyle name="20 % - zvýraznenie2 2 2" xfId="7917" xr:uid="{00000000-0005-0000-0000-0000FF020000}"/>
    <cellStyle name="20 % - zvýraznenie2 3" xfId="7918" xr:uid="{00000000-0005-0000-0000-000000030000}"/>
    <cellStyle name="20 % - zvýraznenie3" xfId="3757" xr:uid="{00000000-0005-0000-0000-000001030000}"/>
    <cellStyle name="20 % - zvýraznenie3 2" xfId="6358" xr:uid="{00000000-0005-0000-0000-000002030000}"/>
    <cellStyle name="20 % - zvýraznenie3 2 2" xfId="7919" xr:uid="{00000000-0005-0000-0000-000003030000}"/>
    <cellStyle name="20 % - zvýraznenie3 3" xfId="7920" xr:uid="{00000000-0005-0000-0000-000004030000}"/>
    <cellStyle name="20 % - zvýraznenie4" xfId="3758" xr:uid="{00000000-0005-0000-0000-000005030000}"/>
    <cellStyle name="20 % - zvýraznenie4 2" xfId="6359" xr:uid="{00000000-0005-0000-0000-000006030000}"/>
    <cellStyle name="20 % - zvýraznenie4 2 2" xfId="7921" xr:uid="{00000000-0005-0000-0000-000007030000}"/>
    <cellStyle name="20 % - zvýraznenie4 3" xfId="7922" xr:uid="{00000000-0005-0000-0000-000008030000}"/>
    <cellStyle name="20 % - zvýraznenie5" xfId="3759" xr:uid="{00000000-0005-0000-0000-000009030000}"/>
    <cellStyle name="20 % - zvýraznenie5 2" xfId="6360" xr:uid="{00000000-0005-0000-0000-00000A030000}"/>
    <cellStyle name="20 % - zvýraznenie5 2 2" xfId="7923" xr:uid="{00000000-0005-0000-0000-00000B030000}"/>
    <cellStyle name="20 % - zvýraznenie5 3" xfId="7924" xr:uid="{00000000-0005-0000-0000-00000C030000}"/>
    <cellStyle name="20 % - zvýraznenie6" xfId="3760" xr:uid="{00000000-0005-0000-0000-00000D030000}"/>
    <cellStyle name="20 % - zvýraznenie6 2" xfId="6361" xr:uid="{00000000-0005-0000-0000-00000E030000}"/>
    <cellStyle name="20 % - zvýraznenie6 2 2" xfId="7925" xr:uid="{00000000-0005-0000-0000-00000F030000}"/>
    <cellStyle name="20 % - zvýraznenie6 3" xfId="7926" xr:uid="{00000000-0005-0000-0000-000010030000}"/>
    <cellStyle name="20% - 1. jelölőszín 2" xfId="16" xr:uid="{00000000-0005-0000-0000-000011030000}"/>
    <cellStyle name="20% - 1. jelölőszín 2 2" xfId="781" xr:uid="{00000000-0005-0000-0000-000012030000}"/>
    <cellStyle name="20% - 1. jelölőszín 2 2 2" xfId="7927" xr:uid="{00000000-0005-0000-0000-000013030000}"/>
    <cellStyle name="20% - 1. jelölőszín 2 2 2 2" xfId="7928" xr:uid="{00000000-0005-0000-0000-000014030000}"/>
    <cellStyle name="20% - 1. jelölőszín 2 2 3" xfId="7929" xr:uid="{00000000-0005-0000-0000-000015030000}"/>
    <cellStyle name="20% - 1. jelölőszín 2 2 4" xfId="7930" xr:uid="{00000000-0005-0000-0000-000016030000}"/>
    <cellStyle name="20% - 1. jelölőszín 2 2 5" xfId="34323" xr:uid="{00000000-0005-0000-0000-000017030000}"/>
    <cellStyle name="20% - 1. jelölőszín 2 3" xfId="1416" xr:uid="{00000000-0005-0000-0000-000018030000}"/>
    <cellStyle name="20% - 1. jelölőszín 2 3 2" xfId="7932" xr:uid="{00000000-0005-0000-0000-000019030000}"/>
    <cellStyle name="20% - 1. jelölőszín 2 3 3" xfId="7931" xr:uid="{00000000-0005-0000-0000-00001A030000}"/>
    <cellStyle name="20% - 1. jelölőszín 2 4" xfId="5015" xr:uid="{00000000-0005-0000-0000-00001B030000}"/>
    <cellStyle name="20% - 1. jelölőszín 2 4 2" xfId="34415" xr:uid="{00000000-0005-0000-0000-00001C030000}"/>
    <cellStyle name="20% - 1. jelölőszín 2 5" xfId="439" xr:uid="{00000000-0005-0000-0000-00001D030000}"/>
    <cellStyle name="20% - 1. jelölőszín 3" xfId="6068" xr:uid="{00000000-0005-0000-0000-00001E030000}"/>
    <cellStyle name="20% - 1. jelölőszín 3 2" xfId="7933" xr:uid="{00000000-0005-0000-0000-00001F030000}"/>
    <cellStyle name="20% - 1. jelölőszín 4" xfId="6165" xr:uid="{00000000-0005-0000-0000-000020030000}"/>
    <cellStyle name="20% - 1. jelölőszín 4 2" xfId="7934" xr:uid="{00000000-0005-0000-0000-000021030000}"/>
    <cellStyle name="20% - 1. jelölőszín 5" xfId="7935" xr:uid="{00000000-0005-0000-0000-000022030000}"/>
    <cellStyle name="20% - 1. jelölőszín 6" xfId="7981" xr:uid="{00000000-0005-0000-0000-000023030000}"/>
    <cellStyle name="20% - 2. jelölőszín 2" xfId="17" xr:uid="{00000000-0005-0000-0000-000024030000}"/>
    <cellStyle name="20% - 2. jelölőszín 2 2" xfId="782" xr:uid="{00000000-0005-0000-0000-000025030000}"/>
    <cellStyle name="20% - 2. jelölőszín 2 2 2" xfId="7936" xr:uid="{00000000-0005-0000-0000-000026030000}"/>
    <cellStyle name="20% - 2. jelölőszín 2 2 2 2" xfId="7937" xr:uid="{00000000-0005-0000-0000-000027030000}"/>
    <cellStyle name="20% - 2. jelölőszín 2 2 3" xfId="7938" xr:uid="{00000000-0005-0000-0000-000028030000}"/>
    <cellStyle name="20% - 2. jelölőszín 2 2 4" xfId="7939" xr:uid="{00000000-0005-0000-0000-000029030000}"/>
    <cellStyle name="20% - 2. jelölőszín 2 2 5" xfId="34324" xr:uid="{00000000-0005-0000-0000-00002A030000}"/>
    <cellStyle name="20% - 2. jelölőszín 2 3" xfId="1415" xr:uid="{00000000-0005-0000-0000-00002B030000}"/>
    <cellStyle name="20% - 2. jelölőszín 2 3 2" xfId="7941" xr:uid="{00000000-0005-0000-0000-00002C030000}"/>
    <cellStyle name="20% - 2. jelölőszín 2 3 3" xfId="7940" xr:uid="{00000000-0005-0000-0000-00002D030000}"/>
    <cellStyle name="20% - 2. jelölőszín 2 4" xfId="5016" xr:uid="{00000000-0005-0000-0000-00002E030000}"/>
    <cellStyle name="20% - 2. jelölőszín 2 4 2" xfId="34416" xr:uid="{00000000-0005-0000-0000-00002F030000}"/>
    <cellStyle name="20% - 2. jelölőszín 2 5" xfId="440" xr:uid="{00000000-0005-0000-0000-000030030000}"/>
    <cellStyle name="20% - 2. jelölőszín 3" xfId="6067" xr:uid="{00000000-0005-0000-0000-000031030000}"/>
    <cellStyle name="20% - 2. jelölőszín 3 2" xfId="7942" xr:uid="{00000000-0005-0000-0000-000032030000}"/>
    <cellStyle name="20% - 2. jelölőszín 4" xfId="7943" xr:uid="{00000000-0005-0000-0000-000033030000}"/>
    <cellStyle name="20% - 2. jelölőszín 5" xfId="7944" xr:uid="{00000000-0005-0000-0000-000034030000}"/>
    <cellStyle name="20% - 2. jelölőszín 6" xfId="7991" xr:uid="{00000000-0005-0000-0000-000035030000}"/>
    <cellStyle name="20% - 3. jelölőszín 2" xfId="18" xr:uid="{00000000-0005-0000-0000-000036030000}"/>
    <cellStyle name="20% - 3. jelölőszín 2 2" xfId="783" xr:uid="{00000000-0005-0000-0000-000037030000}"/>
    <cellStyle name="20% - 3. jelölőszín 2 2 2" xfId="7945" xr:uid="{00000000-0005-0000-0000-000038030000}"/>
    <cellStyle name="20% - 3. jelölőszín 2 2 2 2" xfId="7946" xr:uid="{00000000-0005-0000-0000-000039030000}"/>
    <cellStyle name="20% - 3. jelölőszín 2 2 3" xfId="7947" xr:uid="{00000000-0005-0000-0000-00003A030000}"/>
    <cellStyle name="20% - 3. jelölőszín 2 2 4" xfId="7948" xr:uid="{00000000-0005-0000-0000-00003B030000}"/>
    <cellStyle name="20% - 3. jelölőszín 2 2 5" xfId="34325" xr:uid="{00000000-0005-0000-0000-00003C030000}"/>
    <cellStyle name="20% - 3. jelölőszín 2 3" xfId="1414" xr:uid="{00000000-0005-0000-0000-00003D030000}"/>
    <cellStyle name="20% - 3. jelölőszín 2 3 2" xfId="7950" xr:uid="{00000000-0005-0000-0000-00003E030000}"/>
    <cellStyle name="20% - 3. jelölőszín 2 3 3" xfId="7949" xr:uid="{00000000-0005-0000-0000-00003F030000}"/>
    <cellStyle name="20% - 3. jelölőszín 2 4" xfId="5017" xr:uid="{00000000-0005-0000-0000-000040030000}"/>
    <cellStyle name="20% - 3. jelölőszín 2 4 2" xfId="34417" xr:uid="{00000000-0005-0000-0000-000041030000}"/>
    <cellStyle name="20% - 3. jelölőszín 2 5" xfId="441" xr:uid="{00000000-0005-0000-0000-000042030000}"/>
    <cellStyle name="20% - 3. jelölőszín 3" xfId="6066" xr:uid="{00000000-0005-0000-0000-000043030000}"/>
    <cellStyle name="20% - 3. jelölőszín 3 2" xfId="7951" xr:uid="{00000000-0005-0000-0000-000044030000}"/>
    <cellStyle name="20% - 3. jelölőszín 4" xfId="7952" xr:uid="{00000000-0005-0000-0000-000045030000}"/>
    <cellStyle name="20% - 3. jelölőszín 5" xfId="7953" xr:uid="{00000000-0005-0000-0000-000046030000}"/>
    <cellStyle name="20% - 3. jelölőszín 6" xfId="8001" xr:uid="{00000000-0005-0000-0000-000047030000}"/>
    <cellStyle name="20% - 4. jelölőszín 2" xfId="19" xr:uid="{00000000-0005-0000-0000-000048030000}"/>
    <cellStyle name="20% - 4. jelölőszín 2 2" xfId="784" xr:uid="{00000000-0005-0000-0000-000049030000}"/>
    <cellStyle name="20% - 4. jelölőszín 2 2 2" xfId="7954" xr:uid="{00000000-0005-0000-0000-00004A030000}"/>
    <cellStyle name="20% - 4. jelölőszín 2 2 2 2" xfId="7955" xr:uid="{00000000-0005-0000-0000-00004B030000}"/>
    <cellStyle name="20% - 4. jelölőszín 2 2 3" xfId="7956" xr:uid="{00000000-0005-0000-0000-00004C030000}"/>
    <cellStyle name="20% - 4. jelölőszín 2 2 4" xfId="7957" xr:uid="{00000000-0005-0000-0000-00004D030000}"/>
    <cellStyle name="20% - 4. jelölőszín 2 2 5" xfId="34326" xr:uid="{00000000-0005-0000-0000-00004E030000}"/>
    <cellStyle name="20% - 4. jelölőszín 2 3" xfId="1413" xr:uid="{00000000-0005-0000-0000-00004F030000}"/>
    <cellStyle name="20% - 4. jelölőszín 2 3 2" xfId="7959" xr:uid="{00000000-0005-0000-0000-000050030000}"/>
    <cellStyle name="20% - 4. jelölőszín 2 3 3" xfId="7958" xr:uid="{00000000-0005-0000-0000-000051030000}"/>
    <cellStyle name="20% - 4. jelölőszín 2 4" xfId="5018" xr:uid="{00000000-0005-0000-0000-000052030000}"/>
    <cellStyle name="20% - 4. jelölőszín 2 4 2" xfId="34418" xr:uid="{00000000-0005-0000-0000-000053030000}"/>
    <cellStyle name="20% - 4. jelölőszín 2 5" xfId="442" xr:uid="{00000000-0005-0000-0000-000054030000}"/>
    <cellStyle name="20% - 4. jelölőszín 3" xfId="6065" xr:uid="{00000000-0005-0000-0000-000055030000}"/>
    <cellStyle name="20% - 4. jelölőszín 3 2" xfId="7960" xr:uid="{00000000-0005-0000-0000-000056030000}"/>
    <cellStyle name="20% - 4. jelölőszín 4" xfId="6166" xr:uid="{00000000-0005-0000-0000-000057030000}"/>
    <cellStyle name="20% - 4. jelölőszín 4 2" xfId="7961" xr:uid="{00000000-0005-0000-0000-000058030000}"/>
    <cellStyle name="20% - 4. jelölőszín 5" xfId="7962" xr:uid="{00000000-0005-0000-0000-000059030000}"/>
    <cellStyle name="20% - 4. jelölőszín 6" xfId="8011" xr:uid="{00000000-0005-0000-0000-00005A030000}"/>
    <cellStyle name="20% - 5. jelölőszín 2" xfId="20" xr:uid="{00000000-0005-0000-0000-00005B030000}"/>
    <cellStyle name="20% - 5. jelölőszín 2 2" xfId="785" xr:uid="{00000000-0005-0000-0000-00005C030000}"/>
    <cellStyle name="20% - 5. jelölőszín 2 2 2" xfId="7963" xr:uid="{00000000-0005-0000-0000-00005D030000}"/>
    <cellStyle name="20% - 5. jelölőszín 2 2 2 2" xfId="7964" xr:uid="{00000000-0005-0000-0000-00005E030000}"/>
    <cellStyle name="20% - 5. jelölőszín 2 2 3" xfId="7965" xr:uid="{00000000-0005-0000-0000-00005F030000}"/>
    <cellStyle name="20% - 5. jelölőszín 2 2 4" xfId="7966" xr:uid="{00000000-0005-0000-0000-000060030000}"/>
    <cellStyle name="20% - 5. jelölőszín 2 2 5" xfId="34327" xr:uid="{00000000-0005-0000-0000-000061030000}"/>
    <cellStyle name="20% - 5. jelölőszín 2 3" xfId="1412" xr:uid="{00000000-0005-0000-0000-000062030000}"/>
    <cellStyle name="20% - 5. jelölőszín 2 3 2" xfId="7968" xr:uid="{00000000-0005-0000-0000-000063030000}"/>
    <cellStyle name="20% - 5. jelölőszín 2 3 3" xfId="7967" xr:uid="{00000000-0005-0000-0000-000064030000}"/>
    <cellStyle name="20% - 5. jelölőszín 2 4" xfId="5019" xr:uid="{00000000-0005-0000-0000-000065030000}"/>
    <cellStyle name="20% - 5. jelölőszín 2 4 2" xfId="34419" xr:uid="{00000000-0005-0000-0000-000066030000}"/>
    <cellStyle name="20% - 5. jelölőszín 2 5" xfId="443" xr:uid="{00000000-0005-0000-0000-000067030000}"/>
    <cellStyle name="20% - 5. jelölőszín 3" xfId="6064" xr:uid="{00000000-0005-0000-0000-000068030000}"/>
    <cellStyle name="20% - 5. jelölőszín 3 2" xfId="7969" xr:uid="{00000000-0005-0000-0000-000069030000}"/>
    <cellStyle name="20% - 5. jelölőszín 4" xfId="7970" xr:uid="{00000000-0005-0000-0000-00006A030000}"/>
    <cellStyle name="20% - 5. jelölőszín 5" xfId="7971" xr:uid="{00000000-0005-0000-0000-00006B030000}"/>
    <cellStyle name="20% - 5. jelölőszín 6" xfId="8021" xr:uid="{00000000-0005-0000-0000-00006C030000}"/>
    <cellStyle name="20% - 6. jelölőszín 2" xfId="21" xr:uid="{00000000-0005-0000-0000-00006D030000}"/>
    <cellStyle name="20% - 6. jelölőszín 2 2" xfId="786" xr:uid="{00000000-0005-0000-0000-00006E030000}"/>
    <cellStyle name="20% - 6. jelölőszín 2 2 2" xfId="7972" xr:uid="{00000000-0005-0000-0000-00006F030000}"/>
    <cellStyle name="20% - 6. jelölőszín 2 2 2 2" xfId="7973" xr:uid="{00000000-0005-0000-0000-000070030000}"/>
    <cellStyle name="20% - 6. jelölőszín 2 2 3" xfId="7974" xr:uid="{00000000-0005-0000-0000-000071030000}"/>
    <cellStyle name="20% - 6. jelölőszín 2 2 4" xfId="7975" xr:uid="{00000000-0005-0000-0000-000072030000}"/>
    <cellStyle name="20% - 6. jelölőszín 2 2 5" xfId="34328" xr:uid="{00000000-0005-0000-0000-000073030000}"/>
    <cellStyle name="20% - 6. jelölőszín 2 3" xfId="1411" xr:uid="{00000000-0005-0000-0000-000074030000}"/>
    <cellStyle name="20% - 6. jelölőszín 2 3 2" xfId="7977" xr:uid="{00000000-0005-0000-0000-000075030000}"/>
    <cellStyle name="20% - 6. jelölőszín 2 3 3" xfId="7976" xr:uid="{00000000-0005-0000-0000-000076030000}"/>
    <cellStyle name="20% - 6. jelölőszín 2 4" xfId="5020" xr:uid="{00000000-0005-0000-0000-000077030000}"/>
    <cellStyle name="20% - 6. jelölőszín 2 4 2" xfId="34420" xr:uid="{00000000-0005-0000-0000-000078030000}"/>
    <cellStyle name="20% - 6. jelölőszín 2 5" xfId="444" xr:uid="{00000000-0005-0000-0000-000079030000}"/>
    <cellStyle name="20% - 6. jelölőszín 3" xfId="6063" xr:uid="{00000000-0005-0000-0000-00007A030000}"/>
    <cellStyle name="20% - 6. jelölőszín 3 2" xfId="7978" xr:uid="{00000000-0005-0000-0000-00007B030000}"/>
    <cellStyle name="20% - 6. jelölőszín 4" xfId="6167" xr:uid="{00000000-0005-0000-0000-00007C030000}"/>
    <cellStyle name="20% - 6. jelölőszín 4 2" xfId="7979" xr:uid="{00000000-0005-0000-0000-00007D030000}"/>
    <cellStyle name="20% - 6. jelölőszín 5" xfId="7980" xr:uid="{00000000-0005-0000-0000-00007E030000}"/>
    <cellStyle name="20% - 6. jelölőszín 6" xfId="8031" xr:uid="{00000000-0005-0000-0000-00007F030000}"/>
    <cellStyle name="20% - Accent1" xfId="445" xr:uid="{00000000-0005-0000-0000-000080030000}"/>
    <cellStyle name="20% - Accent1 2" xfId="787" xr:uid="{00000000-0005-0000-0000-000081030000}"/>
    <cellStyle name="20% - Accent1 2 2" xfId="3449" xr:uid="{00000000-0005-0000-0000-000082030000}"/>
    <cellStyle name="20% - Accent1 2 2 2" xfId="3761" xr:uid="{00000000-0005-0000-0000-000083030000}"/>
    <cellStyle name="20% - Accent1 2 2 2 2" xfId="7982" xr:uid="{00000000-0005-0000-0000-000084030000}"/>
    <cellStyle name="20% - Accent1 2 2 3" xfId="7983" xr:uid="{00000000-0005-0000-0000-000085030000}"/>
    <cellStyle name="20% - Accent1 2 2 4" xfId="35821" xr:uid="{00000000-0005-0000-0000-000086030000}"/>
    <cellStyle name="20% - Accent1 2 3" xfId="3762" xr:uid="{00000000-0005-0000-0000-000087030000}"/>
    <cellStyle name="20% - Accent1 2 3 2" xfId="7984" xr:uid="{00000000-0005-0000-0000-000088030000}"/>
    <cellStyle name="20% - Accent1 2 4" xfId="7985" xr:uid="{00000000-0005-0000-0000-000089030000}"/>
    <cellStyle name="20% - Accent1 2_Bottom Up plan 2013- 2015 Corporate functions" xfId="3763" xr:uid="{00000000-0005-0000-0000-00008A030000}"/>
    <cellStyle name="20% - Accent1 3" xfId="1410" xr:uid="{00000000-0005-0000-0000-00008B030000}"/>
    <cellStyle name="20% - Accent1 3 2" xfId="2795" xr:uid="{00000000-0005-0000-0000-00008C030000}"/>
    <cellStyle name="20% - Accent1 3 2 2" xfId="7986" xr:uid="{00000000-0005-0000-0000-00008D030000}"/>
    <cellStyle name="20% - Accent1 3 2 3" xfId="35341" xr:uid="{00000000-0005-0000-0000-00008E030000}"/>
    <cellStyle name="20% - Accent1 3 3" xfId="3448" xr:uid="{00000000-0005-0000-0000-00008F030000}"/>
    <cellStyle name="20% - Accent1 3 3 2" xfId="35820" xr:uid="{00000000-0005-0000-0000-000090030000}"/>
    <cellStyle name="20% - Accent1 3 4" xfId="3764" xr:uid="{00000000-0005-0000-0000-000091030000}"/>
    <cellStyle name="20% - Accent1 3 5" xfId="5021" xr:uid="{00000000-0005-0000-0000-000092030000}"/>
    <cellStyle name="20% - Accent1 3_Realization 2013" xfId="7987" xr:uid="{00000000-0005-0000-0000-000093030000}"/>
    <cellStyle name="20% - Accent1 4" xfId="3450" xr:uid="{00000000-0005-0000-0000-000094030000}"/>
    <cellStyle name="20% - Accent1 4 2" xfId="3765" xr:uid="{00000000-0005-0000-0000-000095030000}"/>
    <cellStyle name="20% - Accent1 4 2 2" xfId="35959" xr:uid="{00000000-0005-0000-0000-000096030000}"/>
    <cellStyle name="20% - Accent1 4 3" xfId="7988" xr:uid="{00000000-0005-0000-0000-000097030000}"/>
    <cellStyle name="20% - Accent1 4 4" xfId="35822" xr:uid="{00000000-0005-0000-0000-000098030000}"/>
    <cellStyle name="20% - Accent1 5" xfId="6300" xr:uid="{00000000-0005-0000-0000-000099030000}"/>
    <cellStyle name="20% - Accent1 5 2" xfId="7989" xr:uid="{00000000-0005-0000-0000-00009A030000}"/>
    <cellStyle name="20% - Accent1 5 3" xfId="7990" xr:uid="{00000000-0005-0000-0000-00009B030000}"/>
    <cellStyle name="20% - Accent1 5 4" xfId="34421" xr:uid="{00000000-0005-0000-0000-00009C030000}"/>
    <cellStyle name="20% - Accent2" xfId="446" xr:uid="{00000000-0005-0000-0000-00009D030000}"/>
    <cellStyle name="20% - Accent2 2" xfId="788" xr:uid="{00000000-0005-0000-0000-00009E030000}"/>
    <cellStyle name="20% - Accent2 2 2" xfId="3446" xr:uid="{00000000-0005-0000-0000-00009F030000}"/>
    <cellStyle name="20% - Accent2 2 2 2" xfId="3767" xr:uid="{00000000-0005-0000-0000-0000A0030000}"/>
    <cellStyle name="20% - Accent2 2 2 2 2" xfId="7992" xr:uid="{00000000-0005-0000-0000-0000A1030000}"/>
    <cellStyle name="20% - Accent2 2 2 3" xfId="7993" xr:uid="{00000000-0005-0000-0000-0000A2030000}"/>
    <cellStyle name="20% - Accent2 2 2 4" xfId="35818" xr:uid="{00000000-0005-0000-0000-0000A3030000}"/>
    <cellStyle name="20% - Accent2 2 3" xfId="3768" xr:uid="{00000000-0005-0000-0000-0000A4030000}"/>
    <cellStyle name="20% - Accent2 2 3 2" xfId="7994" xr:uid="{00000000-0005-0000-0000-0000A5030000}"/>
    <cellStyle name="20% - Accent2 2 4" xfId="7995" xr:uid="{00000000-0005-0000-0000-0000A6030000}"/>
    <cellStyle name="20% - Accent2 2_Bottom Up plan 2013- 2015 Corporate functions" xfId="3769" xr:uid="{00000000-0005-0000-0000-0000A7030000}"/>
    <cellStyle name="20% - Accent2 3" xfId="1409" xr:uid="{00000000-0005-0000-0000-0000A8030000}"/>
    <cellStyle name="20% - Accent2 3 2" xfId="2793" xr:uid="{00000000-0005-0000-0000-0000A9030000}"/>
    <cellStyle name="20% - Accent2 3 2 2" xfId="7996" xr:uid="{00000000-0005-0000-0000-0000AA030000}"/>
    <cellStyle name="20% - Accent2 3 2 3" xfId="35339" xr:uid="{00000000-0005-0000-0000-0000AB030000}"/>
    <cellStyle name="20% - Accent2 3 3" xfId="3445" xr:uid="{00000000-0005-0000-0000-0000AC030000}"/>
    <cellStyle name="20% - Accent2 3 3 2" xfId="35817" xr:uid="{00000000-0005-0000-0000-0000AD030000}"/>
    <cellStyle name="20% - Accent2 3 4" xfId="3770" xr:uid="{00000000-0005-0000-0000-0000AE030000}"/>
    <cellStyle name="20% - Accent2 3 5" xfId="5022" xr:uid="{00000000-0005-0000-0000-0000AF030000}"/>
    <cellStyle name="20% - Accent2 3_Realization 2013" xfId="7997" xr:uid="{00000000-0005-0000-0000-0000B0030000}"/>
    <cellStyle name="20% - Accent2 4" xfId="3447" xr:uid="{00000000-0005-0000-0000-0000B1030000}"/>
    <cellStyle name="20% - Accent2 4 2" xfId="3772" xr:uid="{00000000-0005-0000-0000-0000B2030000}"/>
    <cellStyle name="20% - Accent2 4 2 2" xfId="35960" xr:uid="{00000000-0005-0000-0000-0000B3030000}"/>
    <cellStyle name="20% - Accent2 4 3" xfId="7998" xr:uid="{00000000-0005-0000-0000-0000B4030000}"/>
    <cellStyle name="20% - Accent2 4 4" xfId="35819" xr:uid="{00000000-0005-0000-0000-0000B5030000}"/>
    <cellStyle name="20% - Accent2 5" xfId="6189" xr:uid="{00000000-0005-0000-0000-0000B6030000}"/>
    <cellStyle name="20% - Accent2 5 2" xfId="7999" xr:uid="{00000000-0005-0000-0000-0000B7030000}"/>
    <cellStyle name="20% - Accent2 5 3" xfId="8000" xr:uid="{00000000-0005-0000-0000-0000B8030000}"/>
    <cellStyle name="20% - Accent2 5 4" xfId="34422" xr:uid="{00000000-0005-0000-0000-0000B9030000}"/>
    <cellStyle name="20% - Accent2 6" xfId="6301" xr:uid="{00000000-0005-0000-0000-0000BA030000}"/>
    <cellStyle name="20% - Accent3" xfId="447" xr:uid="{00000000-0005-0000-0000-0000BB030000}"/>
    <cellStyle name="20% - Accent3 2" xfId="789" xr:uid="{00000000-0005-0000-0000-0000BC030000}"/>
    <cellStyle name="20% - Accent3 2 2" xfId="3441" xr:uid="{00000000-0005-0000-0000-0000BD030000}"/>
    <cellStyle name="20% - Accent3 2 2 2" xfId="3773" xr:uid="{00000000-0005-0000-0000-0000BE030000}"/>
    <cellStyle name="20% - Accent3 2 2 2 2" xfId="8002" xr:uid="{00000000-0005-0000-0000-0000BF030000}"/>
    <cellStyle name="20% - Accent3 2 2 3" xfId="8003" xr:uid="{00000000-0005-0000-0000-0000C0030000}"/>
    <cellStyle name="20% - Accent3 2 2 4" xfId="35813" xr:uid="{00000000-0005-0000-0000-0000C1030000}"/>
    <cellStyle name="20% - Accent3 2 3" xfId="3774" xr:uid="{00000000-0005-0000-0000-0000C2030000}"/>
    <cellStyle name="20% - Accent3 2 3 2" xfId="8004" xr:uid="{00000000-0005-0000-0000-0000C3030000}"/>
    <cellStyle name="20% - Accent3 2 4" xfId="8005" xr:uid="{00000000-0005-0000-0000-0000C4030000}"/>
    <cellStyle name="20% - Accent3 2_Bottom Up plan 2013- 2015 Corporate functions" xfId="3775" xr:uid="{00000000-0005-0000-0000-0000C5030000}"/>
    <cellStyle name="20% - Accent3 3" xfId="1401" xr:uid="{00000000-0005-0000-0000-0000C6030000}"/>
    <cellStyle name="20% - Accent3 3 2" xfId="2791" xr:uid="{00000000-0005-0000-0000-0000C7030000}"/>
    <cellStyle name="20% - Accent3 3 2 2" xfId="8006" xr:uid="{00000000-0005-0000-0000-0000C8030000}"/>
    <cellStyle name="20% - Accent3 3 2 3" xfId="35337" xr:uid="{00000000-0005-0000-0000-0000C9030000}"/>
    <cellStyle name="20% - Accent3 3 3" xfId="3440" xr:uid="{00000000-0005-0000-0000-0000CA030000}"/>
    <cellStyle name="20% - Accent3 3 3 2" xfId="35812" xr:uid="{00000000-0005-0000-0000-0000CB030000}"/>
    <cellStyle name="20% - Accent3 3 4" xfId="3776" xr:uid="{00000000-0005-0000-0000-0000CC030000}"/>
    <cellStyle name="20% - Accent3 3 5" xfId="5023" xr:uid="{00000000-0005-0000-0000-0000CD030000}"/>
    <cellStyle name="20% - Accent3 3_Realization 2013" xfId="8007" xr:uid="{00000000-0005-0000-0000-0000CE030000}"/>
    <cellStyle name="20% - Accent3 4" xfId="3444" xr:uid="{00000000-0005-0000-0000-0000CF030000}"/>
    <cellStyle name="20% - Accent3 4 2" xfId="3777" xr:uid="{00000000-0005-0000-0000-0000D0030000}"/>
    <cellStyle name="20% - Accent3 4 2 2" xfId="35961" xr:uid="{00000000-0005-0000-0000-0000D1030000}"/>
    <cellStyle name="20% - Accent3 4 3" xfId="8008" xr:uid="{00000000-0005-0000-0000-0000D2030000}"/>
    <cellStyle name="20% - Accent3 4 4" xfId="35816" xr:uid="{00000000-0005-0000-0000-0000D3030000}"/>
    <cellStyle name="20% - Accent3 5" xfId="6190" xr:uid="{00000000-0005-0000-0000-0000D4030000}"/>
    <cellStyle name="20% - Accent3 5 2" xfId="8009" xr:uid="{00000000-0005-0000-0000-0000D5030000}"/>
    <cellStyle name="20% - Accent3 5 3" xfId="8010" xr:uid="{00000000-0005-0000-0000-0000D6030000}"/>
    <cellStyle name="20% - Accent3 5 4" xfId="34423" xr:uid="{00000000-0005-0000-0000-0000D7030000}"/>
    <cellStyle name="20% - Accent3 6" xfId="6302" xr:uid="{00000000-0005-0000-0000-0000D8030000}"/>
    <cellStyle name="20% - Accent4" xfId="448" xr:uid="{00000000-0005-0000-0000-0000D9030000}"/>
    <cellStyle name="20% - Accent4 2" xfId="790" xr:uid="{00000000-0005-0000-0000-0000DA030000}"/>
    <cellStyle name="20% - Accent4 2 2" xfId="3438" xr:uid="{00000000-0005-0000-0000-0000DB030000}"/>
    <cellStyle name="20% - Accent4 2 2 2" xfId="3778" xr:uid="{00000000-0005-0000-0000-0000DC030000}"/>
    <cellStyle name="20% - Accent4 2 2 2 2" xfId="8012" xr:uid="{00000000-0005-0000-0000-0000DD030000}"/>
    <cellStyle name="20% - Accent4 2 2 3" xfId="8013" xr:uid="{00000000-0005-0000-0000-0000DE030000}"/>
    <cellStyle name="20% - Accent4 2 2 4" xfId="35810" xr:uid="{00000000-0005-0000-0000-0000DF030000}"/>
    <cellStyle name="20% - Accent4 2 3" xfId="3779" xr:uid="{00000000-0005-0000-0000-0000E0030000}"/>
    <cellStyle name="20% - Accent4 2 3 2" xfId="8014" xr:uid="{00000000-0005-0000-0000-0000E1030000}"/>
    <cellStyle name="20% - Accent4 2 4" xfId="8015" xr:uid="{00000000-0005-0000-0000-0000E2030000}"/>
    <cellStyle name="20% - Accent4 2_Bottom Up plan 2013- 2015 Corporate functions" xfId="3780" xr:uid="{00000000-0005-0000-0000-0000E3030000}"/>
    <cellStyle name="20% - Accent4 3" xfId="1400" xr:uid="{00000000-0005-0000-0000-0000E4030000}"/>
    <cellStyle name="20% - Accent4 3 2" xfId="2786" xr:uid="{00000000-0005-0000-0000-0000E5030000}"/>
    <cellStyle name="20% - Accent4 3 2 2" xfId="8016" xr:uid="{00000000-0005-0000-0000-0000E6030000}"/>
    <cellStyle name="20% - Accent4 3 2 3" xfId="35334" xr:uid="{00000000-0005-0000-0000-0000E7030000}"/>
    <cellStyle name="20% - Accent4 3 3" xfId="3436" xr:uid="{00000000-0005-0000-0000-0000E8030000}"/>
    <cellStyle name="20% - Accent4 3 3 2" xfId="35808" xr:uid="{00000000-0005-0000-0000-0000E9030000}"/>
    <cellStyle name="20% - Accent4 3 4" xfId="3781" xr:uid="{00000000-0005-0000-0000-0000EA030000}"/>
    <cellStyle name="20% - Accent4 3 5" xfId="5024" xr:uid="{00000000-0005-0000-0000-0000EB030000}"/>
    <cellStyle name="20% - Accent4 3_Realization 2013" xfId="8017" xr:uid="{00000000-0005-0000-0000-0000EC030000}"/>
    <cellStyle name="20% - Accent4 4" xfId="3439" xr:uid="{00000000-0005-0000-0000-0000ED030000}"/>
    <cellStyle name="20% - Accent4 4 2" xfId="3782" xr:uid="{00000000-0005-0000-0000-0000EE030000}"/>
    <cellStyle name="20% - Accent4 4 2 2" xfId="35962" xr:uid="{00000000-0005-0000-0000-0000EF030000}"/>
    <cellStyle name="20% - Accent4 4 3" xfId="8018" xr:uid="{00000000-0005-0000-0000-0000F0030000}"/>
    <cellStyle name="20% - Accent4 4 4" xfId="35811" xr:uid="{00000000-0005-0000-0000-0000F1030000}"/>
    <cellStyle name="20% - Accent4 5" xfId="6191" xr:uid="{00000000-0005-0000-0000-0000F2030000}"/>
    <cellStyle name="20% - Accent4 5 2" xfId="8019" xr:uid="{00000000-0005-0000-0000-0000F3030000}"/>
    <cellStyle name="20% - Accent4 5 3" xfId="8020" xr:uid="{00000000-0005-0000-0000-0000F4030000}"/>
    <cellStyle name="20% - Accent4 5 4" xfId="34424" xr:uid="{00000000-0005-0000-0000-0000F5030000}"/>
    <cellStyle name="20% - Accent4 6" xfId="6303" xr:uid="{00000000-0005-0000-0000-0000F6030000}"/>
    <cellStyle name="20% - Accent5" xfId="449" xr:uid="{00000000-0005-0000-0000-0000F7030000}"/>
    <cellStyle name="20% - Accent5 2" xfId="791" xr:uid="{00000000-0005-0000-0000-0000F8030000}"/>
    <cellStyle name="20% - Accent5 2 2" xfId="3434" xr:uid="{00000000-0005-0000-0000-0000F9030000}"/>
    <cellStyle name="20% - Accent5 2 2 2" xfId="3783" xr:uid="{00000000-0005-0000-0000-0000FA030000}"/>
    <cellStyle name="20% - Accent5 2 2 2 2" xfId="8022" xr:uid="{00000000-0005-0000-0000-0000FB030000}"/>
    <cellStyle name="20% - Accent5 2 2 3" xfId="8023" xr:uid="{00000000-0005-0000-0000-0000FC030000}"/>
    <cellStyle name="20% - Accent5 2 2 4" xfId="35806" xr:uid="{00000000-0005-0000-0000-0000FD030000}"/>
    <cellStyle name="20% - Accent5 2 3" xfId="3784" xr:uid="{00000000-0005-0000-0000-0000FE030000}"/>
    <cellStyle name="20% - Accent5 2 3 2" xfId="8024" xr:uid="{00000000-0005-0000-0000-0000FF030000}"/>
    <cellStyle name="20% - Accent5 2 4" xfId="8025" xr:uid="{00000000-0005-0000-0000-000000040000}"/>
    <cellStyle name="20% - Accent5 2_Bottom Up plan 2013- 2015 Corporate functions" xfId="3785" xr:uid="{00000000-0005-0000-0000-000001040000}"/>
    <cellStyle name="20% - Accent5 3" xfId="1399" xr:uid="{00000000-0005-0000-0000-000002040000}"/>
    <cellStyle name="20% - Accent5 3 2" xfId="2768" xr:uid="{00000000-0005-0000-0000-000003040000}"/>
    <cellStyle name="20% - Accent5 3 2 2" xfId="8026" xr:uid="{00000000-0005-0000-0000-000004040000}"/>
    <cellStyle name="20% - Accent5 3 2 3" xfId="35325" xr:uid="{00000000-0005-0000-0000-000005040000}"/>
    <cellStyle name="20% - Accent5 3 3" xfId="3433" xr:uid="{00000000-0005-0000-0000-000006040000}"/>
    <cellStyle name="20% - Accent5 3 3 2" xfId="35805" xr:uid="{00000000-0005-0000-0000-000007040000}"/>
    <cellStyle name="20% - Accent5 3 4" xfId="3786" xr:uid="{00000000-0005-0000-0000-000008040000}"/>
    <cellStyle name="20% - Accent5 3 5" xfId="5025" xr:uid="{00000000-0005-0000-0000-000009040000}"/>
    <cellStyle name="20% - Accent5 3_Realization 2013" xfId="8027" xr:uid="{00000000-0005-0000-0000-00000A040000}"/>
    <cellStyle name="20% - Accent5 4" xfId="3435" xr:uid="{00000000-0005-0000-0000-00000B040000}"/>
    <cellStyle name="20% - Accent5 4 2" xfId="3787" xr:uid="{00000000-0005-0000-0000-00000C040000}"/>
    <cellStyle name="20% - Accent5 4 2 2" xfId="35963" xr:uid="{00000000-0005-0000-0000-00000D040000}"/>
    <cellStyle name="20% - Accent5 4 3" xfId="8028" xr:uid="{00000000-0005-0000-0000-00000E040000}"/>
    <cellStyle name="20% - Accent5 4 4" xfId="35807" xr:uid="{00000000-0005-0000-0000-00000F040000}"/>
    <cellStyle name="20% - Accent5 5" xfId="6192" xr:uid="{00000000-0005-0000-0000-000010040000}"/>
    <cellStyle name="20% - Accent5 5 2" xfId="8029" xr:uid="{00000000-0005-0000-0000-000011040000}"/>
    <cellStyle name="20% - Accent5 5 3" xfId="8030" xr:uid="{00000000-0005-0000-0000-000012040000}"/>
    <cellStyle name="20% - Accent5 5 4" xfId="34425" xr:uid="{00000000-0005-0000-0000-000013040000}"/>
    <cellStyle name="20% - Accent5 6" xfId="6304" xr:uid="{00000000-0005-0000-0000-000014040000}"/>
    <cellStyle name="20% - Accent6" xfId="450" xr:uid="{00000000-0005-0000-0000-000015040000}"/>
    <cellStyle name="20% - Accent6 2" xfId="792" xr:uid="{00000000-0005-0000-0000-000016040000}"/>
    <cellStyle name="20% - Accent6 2 2" xfId="3431" xr:uid="{00000000-0005-0000-0000-000017040000}"/>
    <cellStyle name="20% - Accent6 2 2 2" xfId="3788" xr:uid="{00000000-0005-0000-0000-000018040000}"/>
    <cellStyle name="20% - Accent6 2 2 2 2" xfId="8032" xr:uid="{00000000-0005-0000-0000-000019040000}"/>
    <cellStyle name="20% - Accent6 2 2 3" xfId="8033" xr:uid="{00000000-0005-0000-0000-00001A040000}"/>
    <cellStyle name="20% - Accent6 2 2 4" xfId="35803" xr:uid="{00000000-0005-0000-0000-00001B040000}"/>
    <cellStyle name="20% - Accent6 2 3" xfId="3789" xr:uid="{00000000-0005-0000-0000-00001C040000}"/>
    <cellStyle name="20% - Accent6 2 3 2" xfId="8034" xr:uid="{00000000-0005-0000-0000-00001D040000}"/>
    <cellStyle name="20% - Accent6 2 4" xfId="8035" xr:uid="{00000000-0005-0000-0000-00001E040000}"/>
    <cellStyle name="20% - Accent6 2_Bottom Up plan 2013- 2015 Corporate functions" xfId="3790" xr:uid="{00000000-0005-0000-0000-00001F040000}"/>
    <cellStyle name="20% - Accent6 3" xfId="1398" xr:uid="{00000000-0005-0000-0000-000020040000}"/>
    <cellStyle name="20% - Accent6 3 2" xfId="2770" xr:uid="{00000000-0005-0000-0000-000021040000}"/>
    <cellStyle name="20% - Accent6 3 2 2" xfId="8036" xr:uid="{00000000-0005-0000-0000-000022040000}"/>
    <cellStyle name="20% - Accent6 3 2 3" xfId="35327" xr:uid="{00000000-0005-0000-0000-000023040000}"/>
    <cellStyle name="20% - Accent6 3 3" xfId="3430" xr:uid="{00000000-0005-0000-0000-000024040000}"/>
    <cellStyle name="20% - Accent6 3 3 2" xfId="35802" xr:uid="{00000000-0005-0000-0000-000025040000}"/>
    <cellStyle name="20% - Accent6 3 4" xfId="3791" xr:uid="{00000000-0005-0000-0000-000026040000}"/>
    <cellStyle name="20% - Accent6 3 5" xfId="5026" xr:uid="{00000000-0005-0000-0000-000027040000}"/>
    <cellStyle name="20% - Accent6 3_Realization 2013" xfId="8037" xr:uid="{00000000-0005-0000-0000-000028040000}"/>
    <cellStyle name="20% - Accent6 4" xfId="3432" xr:uid="{00000000-0005-0000-0000-000029040000}"/>
    <cellStyle name="20% - Accent6 4 2" xfId="3792" xr:uid="{00000000-0005-0000-0000-00002A040000}"/>
    <cellStyle name="20% - Accent6 4 2 2" xfId="35964" xr:uid="{00000000-0005-0000-0000-00002B040000}"/>
    <cellStyle name="20% - Accent6 4 3" xfId="8038" xr:uid="{00000000-0005-0000-0000-00002C040000}"/>
    <cellStyle name="20% - Accent6 4 4" xfId="35804" xr:uid="{00000000-0005-0000-0000-00002D040000}"/>
    <cellStyle name="20% - Accent6 5" xfId="6193" xr:uid="{00000000-0005-0000-0000-00002E040000}"/>
    <cellStyle name="20% - Accent6 5 2" xfId="8039" xr:uid="{00000000-0005-0000-0000-00002F040000}"/>
    <cellStyle name="20% - Accent6 5 3" xfId="8040" xr:uid="{00000000-0005-0000-0000-000030040000}"/>
    <cellStyle name="20% - Accent6 5 4" xfId="34426" xr:uid="{00000000-0005-0000-0000-000031040000}"/>
    <cellStyle name="20% - Accent6 6" xfId="6305" xr:uid="{00000000-0005-0000-0000-000032040000}"/>
    <cellStyle name="20% - Akzent1" xfId="1397" xr:uid="{00000000-0005-0000-0000-000033040000}"/>
    <cellStyle name="20% - Akzent2" xfId="1396" xr:uid="{00000000-0005-0000-0000-000034040000}"/>
    <cellStyle name="20% - Akzent3" xfId="1395" xr:uid="{00000000-0005-0000-0000-000035040000}"/>
    <cellStyle name="20% - Akzent4" xfId="1394" xr:uid="{00000000-0005-0000-0000-000036040000}"/>
    <cellStyle name="20% - Akzent5" xfId="1393" xr:uid="{00000000-0005-0000-0000-000037040000}"/>
    <cellStyle name="20% - Akzent6" xfId="1392" xr:uid="{00000000-0005-0000-0000-000038040000}"/>
    <cellStyle name="20% - Colore 1" xfId="1391" xr:uid="{00000000-0005-0000-0000-000039040000}"/>
    <cellStyle name="20% - Colore 1 2" xfId="3793" xr:uid="{00000000-0005-0000-0000-00003A040000}"/>
    <cellStyle name="20% - Colore 1 2 2" xfId="35965" xr:uid="{00000000-0005-0000-0000-00003B040000}"/>
    <cellStyle name="20% - Colore 1 3" xfId="34860" xr:uid="{00000000-0005-0000-0000-00003C040000}"/>
    <cellStyle name="20% - Colore 2" xfId="1390" xr:uid="{00000000-0005-0000-0000-00003D040000}"/>
    <cellStyle name="20% - Colore 2 2" xfId="3794" xr:uid="{00000000-0005-0000-0000-00003E040000}"/>
    <cellStyle name="20% - Colore 2 2 2" xfId="35966" xr:uid="{00000000-0005-0000-0000-00003F040000}"/>
    <cellStyle name="20% - Colore 2 3" xfId="34859" xr:uid="{00000000-0005-0000-0000-000040040000}"/>
    <cellStyle name="20% - Colore 3" xfId="1389" xr:uid="{00000000-0005-0000-0000-000041040000}"/>
    <cellStyle name="20% - Colore 3 2" xfId="3795" xr:uid="{00000000-0005-0000-0000-000042040000}"/>
    <cellStyle name="20% - Colore 3 2 2" xfId="35967" xr:uid="{00000000-0005-0000-0000-000043040000}"/>
    <cellStyle name="20% - Colore 3 3" xfId="34858" xr:uid="{00000000-0005-0000-0000-000044040000}"/>
    <cellStyle name="20% - Colore 4" xfId="1388" xr:uid="{00000000-0005-0000-0000-000045040000}"/>
    <cellStyle name="20% - Colore 4 2" xfId="3796" xr:uid="{00000000-0005-0000-0000-000046040000}"/>
    <cellStyle name="20% - Colore 4 2 2" xfId="35968" xr:uid="{00000000-0005-0000-0000-000047040000}"/>
    <cellStyle name="20% - Colore 4 3" xfId="34857" xr:uid="{00000000-0005-0000-0000-000048040000}"/>
    <cellStyle name="20% - Colore 5" xfId="1386" xr:uid="{00000000-0005-0000-0000-000049040000}"/>
    <cellStyle name="20% - Colore 5 2" xfId="3797" xr:uid="{00000000-0005-0000-0000-00004A040000}"/>
    <cellStyle name="20% - Colore 5 2 2" xfId="35969" xr:uid="{00000000-0005-0000-0000-00004B040000}"/>
    <cellStyle name="20% - Colore 5 3" xfId="34855" xr:uid="{00000000-0005-0000-0000-00004C040000}"/>
    <cellStyle name="20% - Colore 6" xfId="1385" xr:uid="{00000000-0005-0000-0000-00004D040000}"/>
    <cellStyle name="20% - Colore 6 2" xfId="3798" xr:uid="{00000000-0005-0000-0000-00004E040000}"/>
    <cellStyle name="20% - Colore 6 2 2" xfId="35970" xr:uid="{00000000-0005-0000-0000-00004F040000}"/>
    <cellStyle name="20% - Colore 6 3" xfId="34854" xr:uid="{00000000-0005-0000-0000-000050040000}"/>
    <cellStyle name="20% - Isticanje1" xfId="1383" xr:uid="{00000000-0005-0000-0000-000051040000}"/>
    <cellStyle name="20% - Isticanje1 2" xfId="3429" xr:uid="{00000000-0005-0000-0000-000052040000}"/>
    <cellStyle name="20% - Isticanje1 2 2" xfId="3799" xr:uid="{00000000-0005-0000-0000-000053040000}"/>
    <cellStyle name="20% - Isticanje1 2 2 2" xfId="8041" xr:uid="{00000000-0005-0000-0000-000054040000}"/>
    <cellStyle name="20% - Isticanje1 2 3" xfId="8042" xr:uid="{00000000-0005-0000-0000-000055040000}"/>
    <cellStyle name="20% - Isticanje1 2 4" xfId="35801" xr:uid="{00000000-0005-0000-0000-000056040000}"/>
    <cellStyle name="20% - Isticanje1 3" xfId="6362" xr:uid="{00000000-0005-0000-0000-000057040000}"/>
    <cellStyle name="20% - Isticanje1 3 2" xfId="8043" xr:uid="{00000000-0005-0000-0000-000058040000}"/>
    <cellStyle name="20% - Isticanje1 4" xfId="8044" xr:uid="{00000000-0005-0000-0000-000059040000}"/>
    <cellStyle name="20% - Isticanje1_BOTTOM UP 2013-2015 SEPTEMBER (5)" xfId="3800" xr:uid="{00000000-0005-0000-0000-00005A040000}"/>
    <cellStyle name="20% - Isticanje2" xfId="1382" xr:uid="{00000000-0005-0000-0000-00005B040000}"/>
    <cellStyle name="20% - Isticanje2 2" xfId="3428" xr:uid="{00000000-0005-0000-0000-00005C040000}"/>
    <cellStyle name="20% - Isticanje2 2 2" xfId="3801" xr:uid="{00000000-0005-0000-0000-00005D040000}"/>
    <cellStyle name="20% - Isticanje2 2 2 2" xfId="8045" xr:uid="{00000000-0005-0000-0000-00005E040000}"/>
    <cellStyle name="20% - Isticanje2 2 3" xfId="8046" xr:uid="{00000000-0005-0000-0000-00005F040000}"/>
    <cellStyle name="20% - Isticanje2 2 4" xfId="35800" xr:uid="{00000000-0005-0000-0000-000060040000}"/>
    <cellStyle name="20% - Isticanje2 3" xfId="6363" xr:uid="{00000000-0005-0000-0000-000061040000}"/>
    <cellStyle name="20% - Isticanje2 3 2" xfId="8047" xr:uid="{00000000-0005-0000-0000-000062040000}"/>
    <cellStyle name="20% - Isticanje2 4" xfId="8048" xr:uid="{00000000-0005-0000-0000-000063040000}"/>
    <cellStyle name="20% - Isticanje2_BOTTOM UP 2013-2015 SEPTEMBER (5)" xfId="3803" xr:uid="{00000000-0005-0000-0000-000064040000}"/>
    <cellStyle name="20% - Isticanje3" xfId="1381" xr:uid="{00000000-0005-0000-0000-000065040000}"/>
    <cellStyle name="20% - Isticanje3 2" xfId="3427" xr:uid="{00000000-0005-0000-0000-000066040000}"/>
    <cellStyle name="20% - Isticanje3 2 2" xfId="3804" xr:uid="{00000000-0005-0000-0000-000067040000}"/>
    <cellStyle name="20% - Isticanje3 2 2 2" xfId="8049" xr:uid="{00000000-0005-0000-0000-000068040000}"/>
    <cellStyle name="20% - Isticanje3 2 3" xfId="8050" xr:uid="{00000000-0005-0000-0000-000069040000}"/>
    <cellStyle name="20% - Isticanje3 2 4" xfId="35799" xr:uid="{00000000-0005-0000-0000-00006A040000}"/>
    <cellStyle name="20% - Isticanje3 3" xfId="6364" xr:uid="{00000000-0005-0000-0000-00006B040000}"/>
    <cellStyle name="20% - Isticanje3 3 2" xfId="8051" xr:uid="{00000000-0005-0000-0000-00006C040000}"/>
    <cellStyle name="20% - Isticanje3 4" xfId="8052" xr:uid="{00000000-0005-0000-0000-00006D040000}"/>
    <cellStyle name="20% - Isticanje3_BOTTOM UP 2013-2015 SEPTEMBER (5)" xfId="3805" xr:uid="{00000000-0005-0000-0000-00006E040000}"/>
    <cellStyle name="20% - Isticanje4" xfId="1380" xr:uid="{00000000-0005-0000-0000-00006F040000}"/>
    <cellStyle name="20% - Isticanje4 2" xfId="3426" xr:uid="{00000000-0005-0000-0000-000070040000}"/>
    <cellStyle name="20% - Isticanje4 2 2" xfId="3806" xr:uid="{00000000-0005-0000-0000-000071040000}"/>
    <cellStyle name="20% - Isticanje4 2 2 2" xfId="8053" xr:uid="{00000000-0005-0000-0000-000072040000}"/>
    <cellStyle name="20% - Isticanje4 2 3" xfId="8054" xr:uid="{00000000-0005-0000-0000-000073040000}"/>
    <cellStyle name="20% - Isticanje4 2 4" xfId="35798" xr:uid="{00000000-0005-0000-0000-000074040000}"/>
    <cellStyle name="20% - Isticanje4 3" xfId="6365" xr:uid="{00000000-0005-0000-0000-000075040000}"/>
    <cellStyle name="20% - Isticanje4 3 2" xfId="8055" xr:uid="{00000000-0005-0000-0000-000076040000}"/>
    <cellStyle name="20% - Isticanje4 4" xfId="8056" xr:uid="{00000000-0005-0000-0000-000077040000}"/>
    <cellStyle name="20% - Isticanje4_BOTTOM UP 2013-2015 SEPTEMBER (5)" xfId="3807" xr:uid="{00000000-0005-0000-0000-000078040000}"/>
    <cellStyle name="20% - Isticanje5" xfId="1379" xr:uid="{00000000-0005-0000-0000-000079040000}"/>
    <cellStyle name="20% - Isticanje5 2" xfId="3425" xr:uid="{00000000-0005-0000-0000-00007A040000}"/>
    <cellStyle name="20% - Isticanje5 2 2" xfId="3808" xr:uid="{00000000-0005-0000-0000-00007B040000}"/>
    <cellStyle name="20% - Isticanje5 2 2 2" xfId="8057" xr:uid="{00000000-0005-0000-0000-00007C040000}"/>
    <cellStyle name="20% - Isticanje5 2 3" xfId="8058" xr:uid="{00000000-0005-0000-0000-00007D040000}"/>
    <cellStyle name="20% - Isticanje5 2 4" xfId="35797" xr:uid="{00000000-0005-0000-0000-00007E040000}"/>
    <cellStyle name="20% - Isticanje5 3" xfId="6366" xr:uid="{00000000-0005-0000-0000-00007F040000}"/>
    <cellStyle name="20% - Isticanje5 3 2" xfId="8059" xr:uid="{00000000-0005-0000-0000-000080040000}"/>
    <cellStyle name="20% - Isticanje5 4" xfId="8060" xr:uid="{00000000-0005-0000-0000-000081040000}"/>
    <cellStyle name="20% - Isticanje5_BOTTOM UP 2013-2015 SEPTEMBER (5)" xfId="3809" xr:uid="{00000000-0005-0000-0000-000082040000}"/>
    <cellStyle name="20% - Isticanje6" xfId="1378" xr:uid="{00000000-0005-0000-0000-000083040000}"/>
    <cellStyle name="20% - Isticanje6 2" xfId="3424" xr:uid="{00000000-0005-0000-0000-000084040000}"/>
    <cellStyle name="20% - Isticanje6 2 2" xfId="3810" xr:uid="{00000000-0005-0000-0000-000085040000}"/>
    <cellStyle name="20% - Isticanje6 2 2 2" xfId="8061" xr:uid="{00000000-0005-0000-0000-000086040000}"/>
    <cellStyle name="20% - Isticanje6 2 3" xfId="8062" xr:uid="{00000000-0005-0000-0000-000087040000}"/>
    <cellStyle name="20% - Isticanje6 2 4" xfId="35796" xr:uid="{00000000-0005-0000-0000-000088040000}"/>
    <cellStyle name="20% - Isticanje6 3" xfId="6367" xr:uid="{00000000-0005-0000-0000-000089040000}"/>
    <cellStyle name="20% - Isticanje6 3 2" xfId="8063" xr:uid="{00000000-0005-0000-0000-00008A040000}"/>
    <cellStyle name="20% - Isticanje6 4" xfId="8064" xr:uid="{00000000-0005-0000-0000-00008B040000}"/>
    <cellStyle name="20% - Isticanje6_BOTTOM UP 2013-2015 SEPTEMBER (5)" xfId="3811" xr:uid="{00000000-0005-0000-0000-00008C040000}"/>
    <cellStyle name="20% - Naglasak1" xfId="3812" xr:uid="{00000000-0005-0000-0000-00008D040000}"/>
    <cellStyle name="20% - Naglasak1 2" xfId="6368" xr:uid="{00000000-0005-0000-0000-00008E040000}"/>
    <cellStyle name="20% - Naglasak1 2 2" xfId="8065" xr:uid="{00000000-0005-0000-0000-00008F040000}"/>
    <cellStyle name="20% - Naglasak1 3" xfId="8066" xr:uid="{00000000-0005-0000-0000-000090040000}"/>
    <cellStyle name="20% - Naglasak2" xfId="3813" xr:uid="{00000000-0005-0000-0000-000091040000}"/>
    <cellStyle name="20% - Naglasak2 2" xfId="6369" xr:uid="{00000000-0005-0000-0000-000092040000}"/>
    <cellStyle name="20% - Naglasak2 2 2" xfId="8067" xr:uid="{00000000-0005-0000-0000-000093040000}"/>
    <cellStyle name="20% - Naglasak2 3" xfId="8068" xr:uid="{00000000-0005-0000-0000-000094040000}"/>
    <cellStyle name="20% - Naglasak3" xfId="3814" xr:uid="{00000000-0005-0000-0000-000095040000}"/>
    <cellStyle name="20% - Naglasak3 2" xfId="6370" xr:uid="{00000000-0005-0000-0000-000096040000}"/>
    <cellStyle name="20% - Naglasak3 2 2" xfId="8069" xr:uid="{00000000-0005-0000-0000-000097040000}"/>
    <cellStyle name="20% - Naglasak3 3" xfId="8070" xr:uid="{00000000-0005-0000-0000-000098040000}"/>
    <cellStyle name="20% - Naglasak4" xfId="3815" xr:uid="{00000000-0005-0000-0000-000099040000}"/>
    <cellStyle name="20% - Naglasak4 2" xfId="6371" xr:uid="{00000000-0005-0000-0000-00009A040000}"/>
    <cellStyle name="20% - Naglasak4 2 2" xfId="8071" xr:uid="{00000000-0005-0000-0000-00009B040000}"/>
    <cellStyle name="20% - Naglasak4 3" xfId="8072" xr:uid="{00000000-0005-0000-0000-00009C040000}"/>
    <cellStyle name="20% - Naglasak5" xfId="3816" xr:uid="{00000000-0005-0000-0000-00009D040000}"/>
    <cellStyle name="20% - Naglasak5 2" xfId="6372" xr:uid="{00000000-0005-0000-0000-00009E040000}"/>
    <cellStyle name="20% - Naglasak5 2 2" xfId="8073" xr:uid="{00000000-0005-0000-0000-00009F040000}"/>
    <cellStyle name="20% - Naglasak5 3" xfId="8074" xr:uid="{00000000-0005-0000-0000-0000A0040000}"/>
    <cellStyle name="20% - Naglasak6" xfId="3817" xr:uid="{00000000-0005-0000-0000-0000A1040000}"/>
    <cellStyle name="20% - Naglasak6 2" xfId="6373" xr:uid="{00000000-0005-0000-0000-0000A2040000}"/>
    <cellStyle name="20% - Naglasak6 2 2" xfId="8075" xr:uid="{00000000-0005-0000-0000-0000A3040000}"/>
    <cellStyle name="20% - Naglasak6 3" xfId="8076" xr:uid="{00000000-0005-0000-0000-0000A4040000}"/>
    <cellStyle name="20% - Акцент1" xfId="1376" xr:uid="{00000000-0005-0000-0000-0000A5040000}"/>
    <cellStyle name="20% - Акцент2" xfId="1375" xr:uid="{00000000-0005-0000-0000-0000A6040000}"/>
    <cellStyle name="20% - Акцент3" xfId="1374" xr:uid="{00000000-0005-0000-0000-0000A7040000}"/>
    <cellStyle name="20% - Акцент4" xfId="1373" xr:uid="{00000000-0005-0000-0000-0000A8040000}"/>
    <cellStyle name="20% - Акцент5" xfId="1372" xr:uid="{00000000-0005-0000-0000-0000A9040000}"/>
    <cellStyle name="20% - Акцент6" xfId="1371" xr:uid="{00000000-0005-0000-0000-0000AA040000}"/>
    <cellStyle name="2-1.###0;[赤]-" xfId="22" xr:uid="{00000000-0005-0000-0000-0000AB040000}"/>
    <cellStyle name="2-2.###0;[赤]▲" xfId="23" xr:uid="{00000000-0005-0000-0000-0000AC040000}"/>
    <cellStyle name="2tizedes" xfId="24" xr:uid="{00000000-0005-0000-0000-0000AD040000}"/>
    <cellStyle name="2tizedes 2" xfId="3818" xr:uid="{00000000-0005-0000-0000-0000AE040000}"/>
    <cellStyle name="3. jelölőszín 2" xfId="6030" xr:uid="{00000000-0005-0000-0000-0000AF040000}"/>
    <cellStyle name="4. jelölőszín 2" xfId="6031" xr:uid="{00000000-0005-0000-0000-0000B0040000}"/>
    <cellStyle name="40 % – Poudarek1" xfId="3819" xr:uid="{00000000-0005-0000-0000-0000B1040000}"/>
    <cellStyle name="40 % – Poudarek1 2" xfId="6374" xr:uid="{00000000-0005-0000-0000-0000B2040000}"/>
    <cellStyle name="40 % – Poudarek1 2 2" xfId="8077" xr:uid="{00000000-0005-0000-0000-0000B3040000}"/>
    <cellStyle name="40 % – Poudarek1 3" xfId="8078" xr:uid="{00000000-0005-0000-0000-0000B4040000}"/>
    <cellStyle name="40 % – Poudarek2" xfId="3820" xr:uid="{00000000-0005-0000-0000-0000B5040000}"/>
    <cellStyle name="40 % – Poudarek2 2" xfId="6375" xr:uid="{00000000-0005-0000-0000-0000B6040000}"/>
    <cellStyle name="40 % – Poudarek2 2 2" xfId="8079" xr:uid="{00000000-0005-0000-0000-0000B7040000}"/>
    <cellStyle name="40 % – Poudarek2 3" xfId="8080" xr:uid="{00000000-0005-0000-0000-0000B8040000}"/>
    <cellStyle name="40 % – Poudarek3" xfId="3821" xr:uid="{00000000-0005-0000-0000-0000B9040000}"/>
    <cellStyle name="40 % – Poudarek3 2" xfId="6376" xr:uid="{00000000-0005-0000-0000-0000BA040000}"/>
    <cellStyle name="40 % – Poudarek3 2 2" xfId="8081" xr:uid="{00000000-0005-0000-0000-0000BB040000}"/>
    <cellStyle name="40 % – Poudarek3 3" xfId="8082" xr:uid="{00000000-0005-0000-0000-0000BC040000}"/>
    <cellStyle name="40 % – Poudarek4" xfId="3822" xr:uid="{00000000-0005-0000-0000-0000BD040000}"/>
    <cellStyle name="40 % – Poudarek4 2" xfId="6377" xr:uid="{00000000-0005-0000-0000-0000BE040000}"/>
    <cellStyle name="40 % – Poudarek4 2 2" xfId="8083" xr:uid="{00000000-0005-0000-0000-0000BF040000}"/>
    <cellStyle name="40 % – Poudarek4 3" xfId="8084" xr:uid="{00000000-0005-0000-0000-0000C0040000}"/>
    <cellStyle name="40 % – Poudarek5" xfId="3823" xr:uid="{00000000-0005-0000-0000-0000C1040000}"/>
    <cellStyle name="40 % – Poudarek5 2" xfId="6378" xr:uid="{00000000-0005-0000-0000-0000C2040000}"/>
    <cellStyle name="40 % – Poudarek5 2 2" xfId="8085" xr:uid="{00000000-0005-0000-0000-0000C3040000}"/>
    <cellStyle name="40 % – Poudarek5 3" xfId="8086" xr:uid="{00000000-0005-0000-0000-0000C4040000}"/>
    <cellStyle name="40 % – Poudarek6" xfId="3824" xr:uid="{00000000-0005-0000-0000-0000C5040000}"/>
    <cellStyle name="40 % – Poudarek6 2" xfId="6379" xr:uid="{00000000-0005-0000-0000-0000C6040000}"/>
    <cellStyle name="40 % – Poudarek6 2 2" xfId="8087" xr:uid="{00000000-0005-0000-0000-0000C7040000}"/>
    <cellStyle name="40 % – Poudarek6 3" xfId="8088" xr:uid="{00000000-0005-0000-0000-0000C8040000}"/>
    <cellStyle name="40 % - zvýraznenie1" xfId="3825" xr:uid="{00000000-0005-0000-0000-0000C9040000}"/>
    <cellStyle name="40 % - zvýraznenie1 2" xfId="6380" xr:uid="{00000000-0005-0000-0000-0000CA040000}"/>
    <cellStyle name="40 % - zvýraznenie1 2 2" xfId="8089" xr:uid="{00000000-0005-0000-0000-0000CB040000}"/>
    <cellStyle name="40 % - zvýraznenie1 3" xfId="8090" xr:uid="{00000000-0005-0000-0000-0000CC040000}"/>
    <cellStyle name="40 % - zvýraznenie2" xfId="3826" xr:uid="{00000000-0005-0000-0000-0000CD040000}"/>
    <cellStyle name="40 % - zvýraznenie2 2" xfId="6381" xr:uid="{00000000-0005-0000-0000-0000CE040000}"/>
    <cellStyle name="40 % - zvýraznenie2 2 2" xfId="8091" xr:uid="{00000000-0005-0000-0000-0000CF040000}"/>
    <cellStyle name="40 % - zvýraznenie2 3" xfId="8092" xr:uid="{00000000-0005-0000-0000-0000D0040000}"/>
    <cellStyle name="40 % - zvýraznenie3" xfId="3827" xr:uid="{00000000-0005-0000-0000-0000D1040000}"/>
    <cellStyle name="40 % - zvýraznenie3 2" xfId="6382" xr:uid="{00000000-0005-0000-0000-0000D2040000}"/>
    <cellStyle name="40 % - zvýraznenie3 2 2" xfId="8093" xr:uid="{00000000-0005-0000-0000-0000D3040000}"/>
    <cellStyle name="40 % - zvýraznenie3 3" xfId="8094" xr:uid="{00000000-0005-0000-0000-0000D4040000}"/>
    <cellStyle name="40 % - zvýraznenie4" xfId="3828" xr:uid="{00000000-0005-0000-0000-0000D5040000}"/>
    <cellStyle name="40 % - zvýraznenie4 2" xfId="6383" xr:uid="{00000000-0005-0000-0000-0000D6040000}"/>
    <cellStyle name="40 % - zvýraznenie4 2 2" xfId="8095" xr:uid="{00000000-0005-0000-0000-0000D7040000}"/>
    <cellStyle name="40 % - zvýraznenie4 3" xfId="8096" xr:uid="{00000000-0005-0000-0000-0000D8040000}"/>
    <cellStyle name="40 % - zvýraznenie5" xfId="3829" xr:uid="{00000000-0005-0000-0000-0000D9040000}"/>
    <cellStyle name="40 % - zvýraznenie5 2" xfId="6384" xr:uid="{00000000-0005-0000-0000-0000DA040000}"/>
    <cellStyle name="40 % - zvýraznenie5 2 2" xfId="8097" xr:uid="{00000000-0005-0000-0000-0000DB040000}"/>
    <cellStyle name="40 % - zvýraznenie5 3" xfId="8098" xr:uid="{00000000-0005-0000-0000-0000DC040000}"/>
    <cellStyle name="40 % - zvýraznenie6" xfId="3830" xr:uid="{00000000-0005-0000-0000-0000DD040000}"/>
    <cellStyle name="40 % - zvýraznenie6 2" xfId="6385" xr:uid="{00000000-0005-0000-0000-0000DE040000}"/>
    <cellStyle name="40 % - zvýraznenie6 2 2" xfId="8099" xr:uid="{00000000-0005-0000-0000-0000DF040000}"/>
    <cellStyle name="40 % - zvýraznenie6 3" xfId="8100" xr:uid="{00000000-0005-0000-0000-0000E0040000}"/>
    <cellStyle name="40% - 1. jelölőszín 2" xfId="25" xr:uid="{00000000-0005-0000-0000-0000E1040000}"/>
    <cellStyle name="40% - 1. jelölőszín 2 2" xfId="794" xr:uid="{00000000-0005-0000-0000-0000E2040000}"/>
    <cellStyle name="40% - 1. jelölőszín 2 2 2" xfId="8101" xr:uid="{00000000-0005-0000-0000-0000E3040000}"/>
    <cellStyle name="40% - 1. jelölőszín 2 2 2 2" xfId="8102" xr:uid="{00000000-0005-0000-0000-0000E4040000}"/>
    <cellStyle name="40% - 1. jelölőszín 2 2 3" xfId="8103" xr:uid="{00000000-0005-0000-0000-0000E5040000}"/>
    <cellStyle name="40% - 1. jelölőszín 2 2 4" xfId="8104" xr:uid="{00000000-0005-0000-0000-0000E6040000}"/>
    <cellStyle name="40% - 1. jelölőszín 2 2 5" xfId="34329" xr:uid="{00000000-0005-0000-0000-0000E7040000}"/>
    <cellStyle name="40% - 1. jelölőszín 2 3" xfId="1370" xr:uid="{00000000-0005-0000-0000-0000E8040000}"/>
    <cellStyle name="40% - 1. jelölőszín 2 3 2" xfId="8106" xr:uid="{00000000-0005-0000-0000-0000E9040000}"/>
    <cellStyle name="40% - 1. jelölőszín 2 3 3" xfId="8105" xr:uid="{00000000-0005-0000-0000-0000EA040000}"/>
    <cellStyle name="40% - 1. jelölőszín 2 4" xfId="5027" xr:uid="{00000000-0005-0000-0000-0000EB040000}"/>
    <cellStyle name="40% - 1. jelölőszín 2 4 2" xfId="34427" xr:uid="{00000000-0005-0000-0000-0000EC040000}"/>
    <cellStyle name="40% - 1. jelölőszín 2 5" xfId="451" xr:uid="{00000000-0005-0000-0000-0000ED040000}"/>
    <cellStyle name="40% - 1. jelölőszín 3" xfId="6062" xr:uid="{00000000-0005-0000-0000-0000EE040000}"/>
    <cellStyle name="40% - 1. jelölőszín 3 2" xfId="8107" xr:uid="{00000000-0005-0000-0000-0000EF040000}"/>
    <cellStyle name="40% - 1. jelölőszín 4" xfId="6168" xr:uid="{00000000-0005-0000-0000-0000F0040000}"/>
    <cellStyle name="40% - 1. jelölőszín 4 2" xfId="8108" xr:uid="{00000000-0005-0000-0000-0000F1040000}"/>
    <cellStyle name="40% - 1. jelölőszín 5" xfId="8109" xr:uid="{00000000-0005-0000-0000-0000F2040000}"/>
    <cellStyle name="40% - 1. jelölőszín 6" xfId="8154" xr:uid="{00000000-0005-0000-0000-0000F3040000}"/>
    <cellStyle name="40% - 2. jelölőszín 2" xfId="26" xr:uid="{00000000-0005-0000-0000-0000F4040000}"/>
    <cellStyle name="40% - 2. jelölőszín 2 2" xfId="795" xr:uid="{00000000-0005-0000-0000-0000F5040000}"/>
    <cellStyle name="40% - 2. jelölőszín 2 2 2" xfId="8110" xr:uid="{00000000-0005-0000-0000-0000F6040000}"/>
    <cellStyle name="40% - 2. jelölőszín 2 2 2 2" xfId="8111" xr:uid="{00000000-0005-0000-0000-0000F7040000}"/>
    <cellStyle name="40% - 2. jelölőszín 2 2 3" xfId="8112" xr:uid="{00000000-0005-0000-0000-0000F8040000}"/>
    <cellStyle name="40% - 2. jelölőszín 2 2 4" xfId="8113" xr:uid="{00000000-0005-0000-0000-0000F9040000}"/>
    <cellStyle name="40% - 2. jelölőszín 2 3" xfId="5028" xr:uid="{00000000-0005-0000-0000-0000FA040000}"/>
    <cellStyle name="40% - 2. jelölőszín 2 3 2" xfId="8114" xr:uid="{00000000-0005-0000-0000-0000FB040000}"/>
    <cellStyle name="40% - 2. jelölőszín 2 3 3" xfId="34428" xr:uid="{00000000-0005-0000-0000-0000FC040000}"/>
    <cellStyle name="40% - 2. jelölőszín 2 4" xfId="452" xr:uid="{00000000-0005-0000-0000-0000FD040000}"/>
    <cellStyle name="40% - 2. jelölőszín 2 4 2" xfId="34359" xr:uid="{00000000-0005-0000-0000-0000FE040000}"/>
    <cellStyle name="40% - 2. jelölőszín 3" xfId="6161" xr:uid="{00000000-0005-0000-0000-0000FF040000}"/>
    <cellStyle name="40% - 2. jelölőszín 3 2" xfId="8115" xr:uid="{00000000-0005-0000-0000-000000050000}"/>
    <cellStyle name="40% - 2. jelölőszín 4" xfId="8116" xr:uid="{00000000-0005-0000-0000-000001050000}"/>
    <cellStyle name="40% - 2. jelölőszín 5" xfId="8117" xr:uid="{00000000-0005-0000-0000-000002050000}"/>
    <cellStyle name="40% - 2. jelölőszín 6" xfId="8164" xr:uid="{00000000-0005-0000-0000-000003050000}"/>
    <cellStyle name="40% - 3. jelölőszín 2" xfId="27" xr:uid="{00000000-0005-0000-0000-000004050000}"/>
    <cellStyle name="40% - 3. jelölőszín 2 2" xfId="796" xr:uid="{00000000-0005-0000-0000-000005050000}"/>
    <cellStyle name="40% - 3. jelölőszín 2 2 2" xfId="8118" xr:uid="{00000000-0005-0000-0000-000006050000}"/>
    <cellStyle name="40% - 3. jelölőszín 2 2 2 2" xfId="8119" xr:uid="{00000000-0005-0000-0000-000007050000}"/>
    <cellStyle name="40% - 3. jelölőszín 2 2 3" xfId="8120" xr:uid="{00000000-0005-0000-0000-000008050000}"/>
    <cellStyle name="40% - 3. jelölőszín 2 2 4" xfId="8121" xr:uid="{00000000-0005-0000-0000-000009050000}"/>
    <cellStyle name="40% - 3. jelölőszín 2 2 5" xfId="34330" xr:uid="{00000000-0005-0000-0000-00000A050000}"/>
    <cellStyle name="40% - 3. jelölőszín 2 3" xfId="1369" xr:uid="{00000000-0005-0000-0000-00000B050000}"/>
    <cellStyle name="40% - 3. jelölőszín 2 3 2" xfId="8123" xr:uid="{00000000-0005-0000-0000-00000C050000}"/>
    <cellStyle name="40% - 3. jelölőszín 2 3 3" xfId="8122" xr:uid="{00000000-0005-0000-0000-00000D050000}"/>
    <cellStyle name="40% - 3. jelölőszín 2 4" xfId="5029" xr:uid="{00000000-0005-0000-0000-00000E050000}"/>
    <cellStyle name="40% - 3. jelölőszín 2 4 2" xfId="34429" xr:uid="{00000000-0005-0000-0000-00000F050000}"/>
    <cellStyle name="40% - 3. jelölőszín 2 5" xfId="453" xr:uid="{00000000-0005-0000-0000-000010050000}"/>
    <cellStyle name="40% - 3. jelölőszín 3" xfId="6061" xr:uid="{00000000-0005-0000-0000-000011050000}"/>
    <cellStyle name="40% - 3. jelölőszín 3 2" xfId="8124" xr:uid="{00000000-0005-0000-0000-000012050000}"/>
    <cellStyle name="40% - 3. jelölőszín 4" xfId="6169" xr:uid="{00000000-0005-0000-0000-000013050000}"/>
    <cellStyle name="40% - 3. jelölőszín 4 2" xfId="8125" xr:uid="{00000000-0005-0000-0000-000014050000}"/>
    <cellStyle name="40% - 3. jelölőszín 5" xfId="8126" xr:uid="{00000000-0005-0000-0000-000015050000}"/>
    <cellStyle name="40% - 3. jelölőszín 6" xfId="8174" xr:uid="{00000000-0005-0000-0000-000016050000}"/>
    <cellStyle name="40% - 4. jelölőszín 2" xfId="28" xr:uid="{00000000-0005-0000-0000-000017050000}"/>
    <cellStyle name="40% - 4. jelölőszín 2 2" xfId="797" xr:uid="{00000000-0005-0000-0000-000018050000}"/>
    <cellStyle name="40% - 4. jelölőszín 2 2 2" xfId="8127" xr:uid="{00000000-0005-0000-0000-000019050000}"/>
    <cellStyle name="40% - 4. jelölőszín 2 2 2 2" xfId="8128" xr:uid="{00000000-0005-0000-0000-00001A050000}"/>
    <cellStyle name="40% - 4. jelölőszín 2 2 3" xfId="8129" xr:uid="{00000000-0005-0000-0000-00001B050000}"/>
    <cellStyle name="40% - 4. jelölőszín 2 2 4" xfId="8130" xr:uid="{00000000-0005-0000-0000-00001C050000}"/>
    <cellStyle name="40% - 4. jelölőszín 2 2 5" xfId="34331" xr:uid="{00000000-0005-0000-0000-00001D050000}"/>
    <cellStyle name="40% - 4. jelölőszín 2 3" xfId="1368" xr:uid="{00000000-0005-0000-0000-00001E050000}"/>
    <cellStyle name="40% - 4. jelölőszín 2 3 2" xfId="8132" xr:uid="{00000000-0005-0000-0000-00001F050000}"/>
    <cellStyle name="40% - 4. jelölőszín 2 3 3" xfId="8131" xr:uid="{00000000-0005-0000-0000-000020050000}"/>
    <cellStyle name="40% - 4. jelölőszín 2 4" xfId="5030" xr:uid="{00000000-0005-0000-0000-000021050000}"/>
    <cellStyle name="40% - 4. jelölőszín 2 4 2" xfId="34430" xr:uid="{00000000-0005-0000-0000-000022050000}"/>
    <cellStyle name="40% - 4. jelölőszín 2 5" xfId="454" xr:uid="{00000000-0005-0000-0000-000023050000}"/>
    <cellStyle name="40% - 4. jelölőszín 3" xfId="6060" xr:uid="{00000000-0005-0000-0000-000024050000}"/>
    <cellStyle name="40% - 4. jelölőszín 3 2" xfId="8133" xr:uid="{00000000-0005-0000-0000-000025050000}"/>
    <cellStyle name="40% - 4. jelölőszín 4" xfId="6170" xr:uid="{00000000-0005-0000-0000-000026050000}"/>
    <cellStyle name="40% - 4. jelölőszín 4 2" xfId="8134" xr:uid="{00000000-0005-0000-0000-000027050000}"/>
    <cellStyle name="40% - 4. jelölőszín 5" xfId="8135" xr:uid="{00000000-0005-0000-0000-000028050000}"/>
    <cellStyle name="40% - 4. jelölőszín 6" xfId="8184" xr:uid="{00000000-0005-0000-0000-000029050000}"/>
    <cellStyle name="40% - 5. jelölőszín 2" xfId="29" xr:uid="{00000000-0005-0000-0000-00002A050000}"/>
    <cellStyle name="40% - 5. jelölőszín 2 2" xfId="798" xr:uid="{00000000-0005-0000-0000-00002B050000}"/>
    <cellStyle name="40% - 5. jelölőszín 2 2 2" xfId="8136" xr:uid="{00000000-0005-0000-0000-00002C050000}"/>
    <cellStyle name="40% - 5. jelölőszín 2 2 2 2" xfId="8137" xr:uid="{00000000-0005-0000-0000-00002D050000}"/>
    <cellStyle name="40% - 5. jelölőszín 2 2 3" xfId="8138" xr:uid="{00000000-0005-0000-0000-00002E050000}"/>
    <cellStyle name="40% - 5. jelölőszín 2 2 4" xfId="8139" xr:uid="{00000000-0005-0000-0000-00002F050000}"/>
    <cellStyle name="40% - 5. jelölőszín 2 2 5" xfId="34332" xr:uid="{00000000-0005-0000-0000-000030050000}"/>
    <cellStyle name="40% - 5. jelölőszín 2 3" xfId="1367" xr:uid="{00000000-0005-0000-0000-000031050000}"/>
    <cellStyle name="40% - 5. jelölőszín 2 3 2" xfId="8141" xr:uid="{00000000-0005-0000-0000-000032050000}"/>
    <cellStyle name="40% - 5. jelölőszín 2 3 3" xfId="8140" xr:uid="{00000000-0005-0000-0000-000033050000}"/>
    <cellStyle name="40% - 5. jelölőszín 2 4" xfId="5031" xr:uid="{00000000-0005-0000-0000-000034050000}"/>
    <cellStyle name="40% - 5. jelölőszín 2 4 2" xfId="34431" xr:uid="{00000000-0005-0000-0000-000035050000}"/>
    <cellStyle name="40% - 5. jelölőszín 2 5" xfId="455" xr:uid="{00000000-0005-0000-0000-000036050000}"/>
    <cellStyle name="40% - 5. jelölőszín 3" xfId="6059" xr:uid="{00000000-0005-0000-0000-000037050000}"/>
    <cellStyle name="40% - 5. jelölőszín 3 2" xfId="8142" xr:uid="{00000000-0005-0000-0000-000038050000}"/>
    <cellStyle name="40% - 5. jelölőszín 4" xfId="6171" xr:uid="{00000000-0005-0000-0000-000039050000}"/>
    <cellStyle name="40% - 5. jelölőszín 4 2" xfId="8143" xr:uid="{00000000-0005-0000-0000-00003A050000}"/>
    <cellStyle name="40% - 5. jelölőszín 5" xfId="8144" xr:uid="{00000000-0005-0000-0000-00003B050000}"/>
    <cellStyle name="40% - 5. jelölőszín 6" xfId="8194" xr:uid="{00000000-0005-0000-0000-00003C050000}"/>
    <cellStyle name="40% - 6. jelölőszín 2" xfId="30" xr:uid="{00000000-0005-0000-0000-00003D050000}"/>
    <cellStyle name="40% - 6. jelölőszín 2 2" xfId="799" xr:uid="{00000000-0005-0000-0000-00003E050000}"/>
    <cellStyle name="40% - 6. jelölőszín 2 2 2" xfId="8145" xr:uid="{00000000-0005-0000-0000-00003F050000}"/>
    <cellStyle name="40% - 6. jelölőszín 2 2 2 2" xfId="8146" xr:uid="{00000000-0005-0000-0000-000040050000}"/>
    <cellStyle name="40% - 6. jelölőszín 2 2 3" xfId="8147" xr:uid="{00000000-0005-0000-0000-000041050000}"/>
    <cellStyle name="40% - 6. jelölőszín 2 2 4" xfId="8148" xr:uid="{00000000-0005-0000-0000-000042050000}"/>
    <cellStyle name="40% - 6. jelölőszín 2 2 5" xfId="34333" xr:uid="{00000000-0005-0000-0000-000043050000}"/>
    <cellStyle name="40% - 6. jelölőszín 2 3" xfId="1366" xr:uid="{00000000-0005-0000-0000-000044050000}"/>
    <cellStyle name="40% - 6. jelölőszín 2 3 2" xfId="8150" xr:uid="{00000000-0005-0000-0000-000045050000}"/>
    <cellStyle name="40% - 6. jelölőszín 2 3 3" xfId="8149" xr:uid="{00000000-0005-0000-0000-000046050000}"/>
    <cellStyle name="40% - 6. jelölőszín 2 4" xfId="5032" xr:uid="{00000000-0005-0000-0000-000047050000}"/>
    <cellStyle name="40% - 6. jelölőszín 2 4 2" xfId="34432" xr:uid="{00000000-0005-0000-0000-000048050000}"/>
    <cellStyle name="40% - 6. jelölőszín 2 5" xfId="456" xr:uid="{00000000-0005-0000-0000-000049050000}"/>
    <cellStyle name="40% - 6. jelölőszín 3" xfId="6058" xr:uid="{00000000-0005-0000-0000-00004A050000}"/>
    <cellStyle name="40% - 6. jelölőszín 3 2" xfId="8151" xr:uid="{00000000-0005-0000-0000-00004B050000}"/>
    <cellStyle name="40% - 6. jelölőszín 4" xfId="6172" xr:uid="{00000000-0005-0000-0000-00004C050000}"/>
    <cellStyle name="40% - 6. jelölőszín 4 2" xfId="8152" xr:uid="{00000000-0005-0000-0000-00004D050000}"/>
    <cellStyle name="40% - 6. jelölőszín 5" xfId="8153" xr:uid="{00000000-0005-0000-0000-00004E050000}"/>
    <cellStyle name="40% - 6. jelölőszín 6" xfId="8204" xr:uid="{00000000-0005-0000-0000-00004F050000}"/>
    <cellStyle name="40% - Accent1" xfId="457" xr:uid="{00000000-0005-0000-0000-000050050000}"/>
    <cellStyle name="40% - Accent1 2" xfId="800" xr:uid="{00000000-0005-0000-0000-000051050000}"/>
    <cellStyle name="40% - Accent1 2 2" xfId="3422" xr:uid="{00000000-0005-0000-0000-000052050000}"/>
    <cellStyle name="40% - Accent1 2 2 2" xfId="3832" xr:uid="{00000000-0005-0000-0000-000053050000}"/>
    <cellStyle name="40% - Accent1 2 2 2 2" xfId="8155" xr:uid="{00000000-0005-0000-0000-000054050000}"/>
    <cellStyle name="40% - Accent1 2 2 3" xfId="8156" xr:uid="{00000000-0005-0000-0000-000055050000}"/>
    <cellStyle name="40% - Accent1 2 2 4" xfId="35794" xr:uid="{00000000-0005-0000-0000-000056050000}"/>
    <cellStyle name="40% - Accent1 2 3" xfId="3833" xr:uid="{00000000-0005-0000-0000-000057050000}"/>
    <cellStyle name="40% - Accent1 2 3 2" xfId="8157" xr:uid="{00000000-0005-0000-0000-000058050000}"/>
    <cellStyle name="40% - Accent1 2 4" xfId="8158" xr:uid="{00000000-0005-0000-0000-000059050000}"/>
    <cellStyle name="40% - Accent1 2_Bottom Up plan 2013- 2015 Corporate functions" xfId="3834" xr:uid="{00000000-0005-0000-0000-00005A050000}"/>
    <cellStyle name="40% - Accent1 3" xfId="1365" xr:uid="{00000000-0005-0000-0000-00005B050000}"/>
    <cellStyle name="40% - Accent1 3 2" xfId="2873" xr:uid="{00000000-0005-0000-0000-00005C050000}"/>
    <cellStyle name="40% - Accent1 3 2 2" xfId="8159" xr:uid="{00000000-0005-0000-0000-00005D050000}"/>
    <cellStyle name="40% - Accent1 3 2 3" xfId="35371" xr:uid="{00000000-0005-0000-0000-00005E050000}"/>
    <cellStyle name="40% - Accent1 3 3" xfId="3421" xr:uid="{00000000-0005-0000-0000-00005F050000}"/>
    <cellStyle name="40% - Accent1 3 3 2" xfId="35793" xr:uid="{00000000-0005-0000-0000-000060050000}"/>
    <cellStyle name="40% - Accent1 3 4" xfId="3835" xr:uid="{00000000-0005-0000-0000-000061050000}"/>
    <cellStyle name="40% - Accent1 3 5" xfId="5033" xr:uid="{00000000-0005-0000-0000-000062050000}"/>
    <cellStyle name="40% - Accent1 3_Realization 2013" xfId="8160" xr:uid="{00000000-0005-0000-0000-000063050000}"/>
    <cellStyle name="40% - Accent1 4" xfId="3423" xr:uid="{00000000-0005-0000-0000-000064050000}"/>
    <cellStyle name="40% - Accent1 4 2" xfId="3842" xr:uid="{00000000-0005-0000-0000-000065050000}"/>
    <cellStyle name="40% - Accent1 4 2 2" xfId="35971" xr:uid="{00000000-0005-0000-0000-000066050000}"/>
    <cellStyle name="40% - Accent1 4 3" xfId="8161" xr:uid="{00000000-0005-0000-0000-000067050000}"/>
    <cellStyle name="40% - Accent1 4 4" xfId="35795" xr:uid="{00000000-0005-0000-0000-000068050000}"/>
    <cellStyle name="40% - Accent1 5" xfId="6194" xr:uid="{00000000-0005-0000-0000-000069050000}"/>
    <cellStyle name="40% - Accent1 5 2" xfId="8162" xr:uid="{00000000-0005-0000-0000-00006A050000}"/>
    <cellStyle name="40% - Accent1 5 3" xfId="8163" xr:uid="{00000000-0005-0000-0000-00006B050000}"/>
    <cellStyle name="40% - Accent1 5 4" xfId="34433" xr:uid="{00000000-0005-0000-0000-00006C050000}"/>
    <cellStyle name="40% - Accent1 6" xfId="6306" xr:uid="{00000000-0005-0000-0000-00006D050000}"/>
    <cellStyle name="40% - Accent2" xfId="458" xr:uid="{00000000-0005-0000-0000-00006E050000}"/>
    <cellStyle name="40% - Accent2 2" xfId="801" xr:uid="{00000000-0005-0000-0000-00006F050000}"/>
    <cellStyle name="40% - Accent2 2 2" xfId="3419" xr:uid="{00000000-0005-0000-0000-000070050000}"/>
    <cellStyle name="40% - Accent2 2 2 2" xfId="3843" xr:uid="{00000000-0005-0000-0000-000071050000}"/>
    <cellStyle name="40% - Accent2 2 2 2 2" xfId="8165" xr:uid="{00000000-0005-0000-0000-000072050000}"/>
    <cellStyle name="40% - Accent2 2 2 3" xfId="8166" xr:uid="{00000000-0005-0000-0000-000073050000}"/>
    <cellStyle name="40% - Accent2 2 2 4" xfId="35791" xr:uid="{00000000-0005-0000-0000-000074050000}"/>
    <cellStyle name="40% - Accent2 2 3" xfId="3844" xr:uid="{00000000-0005-0000-0000-000075050000}"/>
    <cellStyle name="40% - Accent2 2 3 2" xfId="8167" xr:uid="{00000000-0005-0000-0000-000076050000}"/>
    <cellStyle name="40% - Accent2 2 4" xfId="8168" xr:uid="{00000000-0005-0000-0000-000077050000}"/>
    <cellStyle name="40% - Accent2 2_Bottom Up plan 2013- 2015 Corporate functions" xfId="3845" xr:uid="{00000000-0005-0000-0000-000078050000}"/>
    <cellStyle name="40% - Accent2 3" xfId="1364" xr:uid="{00000000-0005-0000-0000-000079050000}"/>
    <cellStyle name="40% - Accent2 3 2" xfId="2875" xr:uid="{00000000-0005-0000-0000-00007A050000}"/>
    <cellStyle name="40% - Accent2 3 2 2" xfId="8169" xr:uid="{00000000-0005-0000-0000-00007B050000}"/>
    <cellStyle name="40% - Accent2 3 2 3" xfId="35373" xr:uid="{00000000-0005-0000-0000-00007C050000}"/>
    <cellStyle name="40% - Accent2 3 3" xfId="3418" xr:uid="{00000000-0005-0000-0000-00007D050000}"/>
    <cellStyle name="40% - Accent2 3 3 2" xfId="35790" xr:uid="{00000000-0005-0000-0000-00007E050000}"/>
    <cellStyle name="40% - Accent2 3 4" xfId="3846" xr:uid="{00000000-0005-0000-0000-00007F050000}"/>
    <cellStyle name="40% - Accent2 3 5" xfId="5034" xr:uid="{00000000-0005-0000-0000-000080050000}"/>
    <cellStyle name="40% - Accent2 3_Realization 2013" xfId="8170" xr:uid="{00000000-0005-0000-0000-000081050000}"/>
    <cellStyle name="40% - Accent2 4" xfId="3420" xr:uid="{00000000-0005-0000-0000-000082050000}"/>
    <cellStyle name="40% - Accent2 4 2" xfId="3847" xr:uid="{00000000-0005-0000-0000-000083050000}"/>
    <cellStyle name="40% - Accent2 4 2 2" xfId="35972" xr:uid="{00000000-0005-0000-0000-000084050000}"/>
    <cellStyle name="40% - Accent2 4 3" xfId="8171" xr:uid="{00000000-0005-0000-0000-000085050000}"/>
    <cellStyle name="40% - Accent2 4 4" xfId="35792" xr:uid="{00000000-0005-0000-0000-000086050000}"/>
    <cellStyle name="40% - Accent2 5" xfId="6307" xr:uid="{00000000-0005-0000-0000-000087050000}"/>
    <cellStyle name="40% - Accent2 5 2" xfId="8172" xr:uid="{00000000-0005-0000-0000-000088050000}"/>
    <cellStyle name="40% - Accent2 5 3" xfId="8173" xr:uid="{00000000-0005-0000-0000-000089050000}"/>
    <cellStyle name="40% - Accent2 5 4" xfId="34434" xr:uid="{00000000-0005-0000-0000-00008A050000}"/>
    <cellStyle name="40% - Accent3" xfId="459" xr:uid="{00000000-0005-0000-0000-00008B050000}"/>
    <cellStyle name="40% - Accent3 2" xfId="802" xr:uid="{00000000-0005-0000-0000-00008C050000}"/>
    <cellStyle name="40% - Accent3 2 2" xfId="3416" xr:uid="{00000000-0005-0000-0000-00008D050000}"/>
    <cellStyle name="40% - Accent3 2 2 2" xfId="3848" xr:uid="{00000000-0005-0000-0000-00008E050000}"/>
    <cellStyle name="40% - Accent3 2 2 2 2" xfId="8175" xr:uid="{00000000-0005-0000-0000-00008F050000}"/>
    <cellStyle name="40% - Accent3 2 2 3" xfId="8176" xr:uid="{00000000-0005-0000-0000-000090050000}"/>
    <cellStyle name="40% - Accent3 2 2 4" xfId="35788" xr:uid="{00000000-0005-0000-0000-000091050000}"/>
    <cellStyle name="40% - Accent3 2 3" xfId="3849" xr:uid="{00000000-0005-0000-0000-000092050000}"/>
    <cellStyle name="40% - Accent3 2 3 2" xfId="8177" xr:uid="{00000000-0005-0000-0000-000093050000}"/>
    <cellStyle name="40% - Accent3 2 4" xfId="8178" xr:uid="{00000000-0005-0000-0000-000094050000}"/>
    <cellStyle name="40% - Accent3 2_Bottom Up plan 2013- 2015 Corporate functions" xfId="3850" xr:uid="{00000000-0005-0000-0000-000095050000}"/>
    <cellStyle name="40% - Accent3 3" xfId="1363" xr:uid="{00000000-0005-0000-0000-000096050000}"/>
    <cellStyle name="40% - Accent3 3 2" xfId="2876" xr:uid="{00000000-0005-0000-0000-000097050000}"/>
    <cellStyle name="40% - Accent3 3 2 2" xfId="8179" xr:uid="{00000000-0005-0000-0000-000098050000}"/>
    <cellStyle name="40% - Accent3 3 2 3" xfId="35374" xr:uid="{00000000-0005-0000-0000-000099050000}"/>
    <cellStyle name="40% - Accent3 3 3" xfId="3415" xr:uid="{00000000-0005-0000-0000-00009A050000}"/>
    <cellStyle name="40% - Accent3 3 3 2" xfId="35787" xr:uid="{00000000-0005-0000-0000-00009B050000}"/>
    <cellStyle name="40% - Accent3 3 4" xfId="3851" xr:uid="{00000000-0005-0000-0000-00009C050000}"/>
    <cellStyle name="40% - Accent3 3 5" xfId="5035" xr:uid="{00000000-0005-0000-0000-00009D050000}"/>
    <cellStyle name="40% - Accent3 3_Realization 2013" xfId="8180" xr:uid="{00000000-0005-0000-0000-00009E050000}"/>
    <cellStyle name="40% - Accent3 4" xfId="3417" xr:uid="{00000000-0005-0000-0000-00009F050000}"/>
    <cellStyle name="40% - Accent3 4 2" xfId="3852" xr:uid="{00000000-0005-0000-0000-0000A0050000}"/>
    <cellStyle name="40% - Accent3 4 2 2" xfId="35973" xr:uid="{00000000-0005-0000-0000-0000A1050000}"/>
    <cellStyle name="40% - Accent3 4 3" xfId="8181" xr:uid="{00000000-0005-0000-0000-0000A2050000}"/>
    <cellStyle name="40% - Accent3 4 4" xfId="35789" xr:uid="{00000000-0005-0000-0000-0000A3050000}"/>
    <cellStyle name="40% - Accent3 5" xfId="6195" xr:uid="{00000000-0005-0000-0000-0000A4050000}"/>
    <cellStyle name="40% - Accent3 5 2" xfId="8182" xr:uid="{00000000-0005-0000-0000-0000A5050000}"/>
    <cellStyle name="40% - Accent3 5 3" xfId="8183" xr:uid="{00000000-0005-0000-0000-0000A6050000}"/>
    <cellStyle name="40% - Accent3 5 4" xfId="34435" xr:uid="{00000000-0005-0000-0000-0000A7050000}"/>
    <cellStyle name="40% - Accent3 6" xfId="6308" xr:uid="{00000000-0005-0000-0000-0000A8050000}"/>
    <cellStyle name="40% - Accent4" xfId="460" xr:uid="{00000000-0005-0000-0000-0000A9050000}"/>
    <cellStyle name="40% - Accent4 2" xfId="803" xr:uid="{00000000-0005-0000-0000-0000AA050000}"/>
    <cellStyle name="40% - Accent4 2 2" xfId="3478" xr:uid="{00000000-0005-0000-0000-0000AB050000}"/>
    <cellStyle name="40% - Accent4 2 2 2" xfId="3853" xr:uid="{00000000-0005-0000-0000-0000AC050000}"/>
    <cellStyle name="40% - Accent4 2 2 2 2" xfId="8185" xr:uid="{00000000-0005-0000-0000-0000AD050000}"/>
    <cellStyle name="40% - Accent4 2 2 3" xfId="8186" xr:uid="{00000000-0005-0000-0000-0000AE050000}"/>
    <cellStyle name="40% - Accent4 2 2 4" xfId="35843" xr:uid="{00000000-0005-0000-0000-0000AF050000}"/>
    <cellStyle name="40% - Accent4 2 3" xfId="3854" xr:uid="{00000000-0005-0000-0000-0000B0050000}"/>
    <cellStyle name="40% - Accent4 2 3 2" xfId="8187" xr:uid="{00000000-0005-0000-0000-0000B1050000}"/>
    <cellStyle name="40% - Accent4 2 4" xfId="8188" xr:uid="{00000000-0005-0000-0000-0000B2050000}"/>
    <cellStyle name="40% - Accent4 2_Bottom Up plan 2013- 2015 Corporate functions" xfId="3855" xr:uid="{00000000-0005-0000-0000-0000B3050000}"/>
    <cellStyle name="40% - Accent4 3" xfId="1362" xr:uid="{00000000-0005-0000-0000-0000B4050000}"/>
    <cellStyle name="40% - Accent4 3 2" xfId="2877" xr:uid="{00000000-0005-0000-0000-0000B5050000}"/>
    <cellStyle name="40% - Accent4 3 2 2" xfId="8189" xr:uid="{00000000-0005-0000-0000-0000B6050000}"/>
    <cellStyle name="40% - Accent4 3 2 3" xfId="35375" xr:uid="{00000000-0005-0000-0000-0000B7050000}"/>
    <cellStyle name="40% - Accent4 3 3" xfId="3414" xr:uid="{00000000-0005-0000-0000-0000B8050000}"/>
    <cellStyle name="40% - Accent4 3 3 2" xfId="35786" xr:uid="{00000000-0005-0000-0000-0000B9050000}"/>
    <cellStyle name="40% - Accent4 3 4" xfId="3856" xr:uid="{00000000-0005-0000-0000-0000BA050000}"/>
    <cellStyle name="40% - Accent4 3 5" xfId="5036" xr:uid="{00000000-0005-0000-0000-0000BB050000}"/>
    <cellStyle name="40% - Accent4 3_Realization 2013" xfId="8190" xr:uid="{00000000-0005-0000-0000-0000BC050000}"/>
    <cellStyle name="40% - Accent4 4" xfId="3476" xr:uid="{00000000-0005-0000-0000-0000BD050000}"/>
    <cellStyle name="40% - Accent4 4 2" xfId="3857" xr:uid="{00000000-0005-0000-0000-0000BE050000}"/>
    <cellStyle name="40% - Accent4 4 2 2" xfId="35974" xr:uid="{00000000-0005-0000-0000-0000BF050000}"/>
    <cellStyle name="40% - Accent4 4 3" xfId="8191" xr:uid="{00000000-0005-0000-0000-0000C0050000}"/>
    <cellStyle name="40% - Accent4 4 4" xfId="35841" xr:uid="{00000000-0005-0000-0000-0000C1050000}"/>
    <cellStyle name="40% - Accent4 5" xfId="6196" xr:uid="{00000000-0005-0000-0000-0000C2050000}"/>
    <cellStyle name="40% - Accent4 5 2" xfId="8192" xr:uid="{00000000-0005-0000-0000-0000C3050000}"/>
    <cellStyle name="40% - Accent4 5 3" xfId="8193" xr:uid="{00000000-0005-0000-0000-0000C4050000}"/>
    <cellStyle name="40% - Accent4 5 4" xfId="34436" xr:uid="{00000000-0005-0000-0000-0000C5050000}"/>
    <cellStyle name="40% - Accent4 6" xfId="6309" xr:uid="{00000000-0005-0000-0000-0000C6050000}"/>
    <cellStyle name="40% - Accent5" xfId="461" xr:uid="{00000000-0005-0000-0000-0000C7050000}"/>
    <cellStyle name="40% - Accent5 2" xfId="804" xr:uid="{00000000-0005-0000-0000-0000C8050000}"/>
    <cellStyle name="40% - Accent5 2 2" xfId="3411" xr:uid="{00000000-0005-0000-0000-0000C9050000}"/>
    <cellStyle name="40% - Accent5 2 2 2" xfId="3858" xr:uid="{00000000-0005-0000-0000-0000CA050000}"/>
    <cellStyle name="40% - Accent5 2 2 2 2" xfId="8195" xr:uid="{00000000-0005-0000-0000-0000CB050000}"/>
    <cellStyle name="40% - Accent5 2 2 3" xfId="8196" xr:uid="{00000000-0005-0000-0000-0000CC050000}"/>
    <cellStyle name="40% - Accent5 2 2 4" xfId="35783" xr:uid="{00000000-0005-0000-0000-0000CD050000}"/>
    <cellStyle name="40% - Accent5 2 3" xfId="3860" xr:uid="{00000000-0005-0000-0000-0000CE050000}"/>
    <cellStyle name="40% - Accent5 2 3 2" xfId="8197" xr:uid="{00000000-0005-0000-0000-0000CF050000}"/>
    <cellStyle name="40% - Accent5 2 4" xfId="8198" xr:uid="{00000000-0005-0000-0000-0000D0050000}"/>
    <cellStyle name="40% - Accent5 2_Bottom Up plan 2013- 2015 Corporate functions" xfId="3861" xr:uid="{00000000-0005-0000-0000-0000D1050000}"/>
    <cellStyle name="40% - Accent5 3" xfId="1361" xr:uid="{00000000-0005-0000-0000-0000D2050000}"/>
    <cellStyle name="40% - Accent5 3 2" xfId="2878" xr:uid="{00000000-0005-0000-0000-0000D3050000}"/>
    <cellStyle name="40% - Accent5 3 2 2" xfId="8199" xr:uid="{00000000-0005-0000-0000-0000D4050000}"/>
    <cellStyle name="40% - Accent5 3 2 3" xfId="35376" xr:uid="{00000000-0005-0000-0000-0000D5050000}"/>
    <cellStyle name="40% - Accent5 3 3" xfId="3410" xr:uid="{00000000-0005-0000-0000-0000D6050000}"/>
    <cellStyle name="40% - Accent5 3 3 2" xfId="35782" xr:uid="{00000000-0005-0000-0000-0000D7050000}"/>
    <cellStyle name="40% - Accent5 3 4" xfId="3862" xr:uid="{00000000-0005-0000-0000-0000D8050000}"/>
    <cellStyle name="40% - Accent5 3 5" xfId="5037" xr:uid="{00000000-0005-0000-0000-0000D9050000}"/>
    <cellStyle name="40% - Accent5 3_Realization 2013" xfId="8200" xr:uid="{00000000-0005-0000-0000-0000DA050000}"/>
    <cellStyle name="40% - Accent5 4" xfId="3413" xr:uid="{00000000-0005-0000-0000-0000DB050000}"/>
    <cellStyle name="40% - Accent5 4 2" xfId="3863" xr:uid="{00000000-0005-0000-0000-0000DC050000}"/>
    <cellStyle name="40% - Accent5 4 2 2" xfId="35976" xr:uid="{00000000-0005-0000-0000-0000DD050000}"/>
    <cellStyle name="40% - Accent5 4 3" xfId="8201" xr:uid="{00000000-0005-0000-0000-0000DE050000}"/>
    <cellStyle name="40% - Accent5 4 4" xfId="35785" xr:uid="{00000000-0005-0000-0000-0000DF050000}"/>
    <cellStyle name="40% - Accent5 5" xfId="6197" xr:uid="{00000000-0005-0000-0000-0000E0050000}"/>
    <cellStyle name="40% - Accent5 5 2" xfId="8202" xr:uid="{00000000-0005-0000-0000-0000E1050000}"/>
    <cellStyle name="40% - Accent5 5 3" xfId="8203" xr:uid="{00000000-0005-0000-0000-0000E2050000}"/>
    <cellStyle name="40% - Accent5 5 4" xfId="34437" xr:uid="{00000000-0005-0000-0000-0000E3050000}"/>
    <cellStyle name="40% - Accent5 6" xfId="6310" xr:uid="{00000000-0005-0000-0000-0000E4050000}"/>
    <cellStyle name="40% - Accent6" xfId="462" xr:uid="{00000000-0005-0000-0000-0000E5050000}"/>
    <cellStyle name="40% - Accent6 2" xfId="805" xr:uid="{00000000-0005-0000-0000-0000E6050000}"/>
    <cellStyle name="40% - Accent6 2 2" xfId="2871" xr:uid="{00000000-0005-0000-0000-0000E7050000}"/>
    <cellStyle name="40% - Accent6 2 2 2" xfId="3864" xr:uid="{00000000-0005-0000-0000-0000E8050000}"/>
    <cellStyle name="40% - Accent6 2 2 2 2" xfId="8205" xr:uid="{00000000-0005-0000-0000-0000E9050000}"/>
    <cellStyle name="40% - Accent6 2 2 3" xfId="8206" xr:uid="{00000000-0005-0000-0000-0000EA050000}"/>
    <cellStyle name="40% - Accent6 2 2 4" xfId="35369" xr:uid="{00000000-0005-0000-0000-0000EB050000}"/>
    <cellStyle name="40% - Accent6 2 3" xfId="3865" xr:uid="{00000000-0005-0000-0000-0000EC050000}"/>
    <cellStyle name="40% - Accent6 2 3 2" xfId="8207" xr:uid="{00000000-0005-0000-0000-0000ED050000}"/>
    <cellStyle name="40% - Accent6 2 4" xfId="8208" xr:uid="{00000000-0005-0000-0000-0000EE050000}"/>
    <cellStyle name="40% - Accent6 2_Bottom Up plan 2013- 2015 Corporate functions" xfId="3866" xr:uid="{00000000-0005-0000-0000-0000EF050000}"/>
    <cellStyle name="40% - Accent6 3" xfId="1360" xr:uid="{00000000-0005-0000-0000-0000F0050000}"/>
    <cellStyle name="40% - Accent6 3 2" xfId="2880" xr:uid="{00000000-0005-0000-0000-0000F1050000}"/>
    <cellStyle name="40% - Accent6 3 2 2" xfId="8209" xr:uid="{00000000-0005-0000-0000-0000F2050000}"/>
    <cellStyle name="40% - Accent6 3 2 3" xfId="35378" xr:uid="{00000000-0005-0000-0000-0000F3050000}"/>
    <cellStyle name="40% - Accent6 3 3" xfId="3409" xr:uid="{00000000-0005-0000-0000-0000F4050000}"/>
    <cellStyle name="40% - Accent6 3 3 2" xfId="35781" xr:uid="{00000000-0005-0000-0000-0000F5050000}"/>
    <cellStyle name="40% - Accent6 3 4" xfId="3867" xr:uid="{00000000-0005-0000-0000-0000F6050000}"/>
    <cellStyle name="40% - Accent6 3 5" xfId="5038" xr:uid="{00000000-0005-0000-0000-0000F7050000}"/>
    <cellStyle name="40% - Accent6 3_Realization 2013" xfId="8210" xr:uid="{00000000-0005-0000-0000-0000F8050000}"/>
    <cellStyle name="40% - Accent6 4" xfId="2853" xr:uid="{00000000-0005-0000-0000-0000F9050000}"/>
    <cellStyle name="40% - Accent6 4 2" xfId="3868" xr:uid="{00000000-0005-0000-0000-0000FA050000}"/>
    <cellStyle name="40% - Accent6 4 2 2" xfId="35977" xr:uid="{00000000-0005-0000-0000-0000FB050000}"/>
    <cellStyle name="40% - Accent6 4 3" xfId="8211" xr:uid="{00000000-0005-0000-0000-0000FC050000}"/>
    <cellStyle name="40% - Accent6 4 4" xfId="35356" xr:uid="{00000000-0005-0000-0000-0000FD050000}"/>
    <cellStyle name="40% - Accent6 5" xfId="6198" xr:uid="{00000000-0005-0000-0000-0000FE050000}"/>
    <cellStyle name="40% - Accent6 5 2" xfId="8212" xr:uid="{00000000-0005-0000-0000-0000FF050000}"/>
    <cellStyle name="40% - Accent6 5 3" xfId="8213" xr:uid="{00000000-0005-0000-0000-000000060000}"/>
    <cellStyle name="40% - Accent6 5 4" xfId="34438" xr:uid="{00000000-0005-0000-0000-000001060000}"/>
    <cellStyle name="40% - Accent6 6" xfId="6311" xr:uid="{00000000-0005-0000-0000-000002060000}"/>
    <cellStyle name="40% - Akzent1" xfId="1359" xr:uid="{00000000-0005-0000-0000-000003060000}"/>
    <cellStyle name="40% - Akzent2" xfId="1358" xr:uid="{00000000-0005-0000-0000-000004060000}"/>
    <cellStyle name="40% - Akzent3" xfId="1357" xr:uid="{00000000-0005-0000-0000-000005060000}"/>
    <cellStyle name="40% - Akzent4" xfId="1356" xr:uid="{00000000-0005-0000-0000-000006060000}"/>
    <cellStyle name="40% - Akzent5" xfId="1355" xr:uid="{00000000-0005-0000-0000-000007060000}"/>
    <cellStyle name="40% - Akzent6" xfId="1354" xr:uid="{00000000-0005-0000-0000-000008060000}"/>
    <cellStyle name="40% - Colore 1" xfId="1353" xr:uid="{00000000-0005-0000-0000-000009060000}"/>
    <cellStyle name="40% - Colore 1 2" xfId="3871" xr:uid="{00000000-0005-0000-0000-00000A060000}"/>
    <cellStyle name="40% - Colore 1 2 2" xfId="35979" xr:uid="{00000000-0005-0000-0000-00000B060000}"/>
    <cellStyle name="40% - Colore 1 3" xfId="34851" xr:uid="{00000000-0005-0000-0000-00000C060000}"/>
    <cellStyle name="40% - Colore 2" xfId="1352" xr:uid="{00000000-0005-0000-0000-00000D060000}"/>
    <cellStyle name="40% - Colore 2 2" xfId="3873" xr:uid="{00000000-0005-0000-0000-00000E060000}"/>
    <cellStyle name="40% - Colore 2 2 2" xfId="35981" xr:uid="{00000000-0005-0000-0000-00000F060000}"/>
    <cellStyle name="40% - Colore 2 3" xfId="34850" xr:uid="{00000000-0005-0000-0000-000010060000}"/>
    <cellStyle name="40% - Colore 3" xfId="1351" xr:uid="{00000000-0005-0000-0000-000011060000}"/>
    <cellStyle name="40% - Colore 3 2" xfId="3875" xr:uid="{00000000-0005-0000-0000-000012060000}"/>
    <cellStyle name="40% - Colore 3 2 2" xfId="35983" xr:uid="{00000000-0005-0000-0000-000013060000}"/>
    <cellStyle name="40% - Colore 3 3" xfId="34849" xr:uid="{00000000-0005-0000-0000-000014060000}"/>
    <cellStyle name="40% - Colore 4" xfId="1350" xr:uid="{00000000-0005-0000-0000-000015060000}"/>
    <cellStyle name="40% - Colore 4 2" xfId="3876" xr:uid="{00000000-0005-0000-0000-000016060000}"/>
    <cellStyle name="40% - Colore 4 2 2" xfId="35984" xr:uid="{00000000-0005-0000-0000-000017060000}"/>
    <cellStyle name="40% - Colore 4 3" xfId="34848" xr:uid="{00000000-0005-0000-0000-000018060000}"/>
    <cellStyle name="40% - Colore 5" xfId="1349" xr:uid="{00000000-0005-0000-0000-000019060000}"/>
    <cellStyle name="40% - Colore 5 2" xfId="3877" xr:uid="{00000000-0005-0000-0000-00001A060000}"/>
    <cellStyle name="40% - Colore 5 2 2" xfId="35985" xr:uid="{00000000-0005-0000-0000-00001B060000}"/>
    <cellStyle name="40% - Colore 5 3" xfId="34847" xr:uid="{00000000-0005-0000-0000-00001C060000}"/>
    <cellStyle name="40% - Colore 6" xfId="1348" xr:uid="{00000000-0005-0000-0000-00001D060000}"/>
    <cellStyle name="40% - Colore 6 2" xfId="3879" xr:uid="{00000000-0005-0000-0000-00001E060000}"/>
    <cellStyle name="40% - Colore 6 2 2" xfId="35987" xr:uid="{00000000-0005-0000-0000-00001F060000}"/>
    <cellStyle name="40% - Colore 6 3" xfId="34846" xr:uid="{00000000-0005-0000-0000-000020060000}"/>
    <cellStyle name="40% - Isticanje2" xfId="1347" xr:uid="{00000000-0005-0000-0000-000021060000}"/>
    <cellStyle name="40% - Isticanje2 2" xfId="3408" xr:uid="{00000000-0005-0000-0000-000022060000}"/>
    <cellStyle name="40% - Isticanje2 2 2" xfId="3880" xr:uid="{00000000-0005-0000-0000-000023060000}"/>
    <cellStyle name="40% - Isticanje2 2 2 2" xfId="8214" xr:uid="{00000000-0005-0000-0000-000024060000}"/>
    <cellStyle name="40% - Isticanje2 2 3" xfId="8215" xr:uid="{00000000-0005-0000-0000-000025060000}"/>
    <cellStyle name="40% - Isticanje2 2 4" xfId="35780" xr:uid="{00000000-0005-0000-0000-000026060000}"/>
    <cellStyle name="40% - Isticanje2 3" xfId="6386" xr:uid="{00000000-0005-0000-0000-000027060000}"/>
    <cellStyle name="40% - Isticanje2 3 2" xfId="8216" xr:uid="{00000000-0005-0000-0000-000028060000}"/>
    <cellStyle name="40% - Isticanje2 4" xfId="8217" xr:uid="{00000000-0005-0000-0000-000029060000}"/>
    <cellStyle name="40% - Isticanje2_BOTTOM UP 2013-2015 SEPTEMBER (5)" xfId="3881" xr:uid="{00000000-0005-0000-0000-00002A060000}"/>
    <cellStyle name="40% - Isticanje3" xfId="1346" xr:uid="{00000000-0005-0000-0000-00002B060000}"/>
    <cellStyle name="40% - Isticanje3 2" xfId="3407" xr:uid="{00000000-0005-0000-0000-00002C060000}"/>
    <cellStyle name="40% - Isticanje3 2 2" xfId="3882" xr:uid="{00000000-0005-0000-0000-00002D060000}"/>
    <cellStyle name="40% - Isticanje3 2 2 2" xfId="8218" xr:uid="{00000000-0005-0000-0000-00002E060000}"/>
    <cellStyle name="40% - Isticanje3 2 3" xfId="8219" xr:uid="{00000000-0005-0000-0000-00002F060000}"/>
    <cellStyle name="40% - Isticanje3 2 4" xfId="35779" xr:uid="{00000000-0005-0000-0000-000030060000}"/>
    <cellStyle name="40% - Isticanje3 3" xfId="6387" xr:uid="{00000000-0005-0000-0000-000031060000}"/>
    <cellStyle name="40% - Isticanje3 3 2" xfId="8220" xr:uid="{00000000-0005-0000-0000-000032060000}"/>
    <cellStyle name="40% - Isticanje3 4" xfId="8221" xr:uid="{00000000-0005-0000-0000-000033060000}"/>
    <cellStyle name="40% - Isticanje3_BOTTOM UP 2013-2015 SEPTEMBER (5)" xfId="3883" xr:uid="{00000000-0005-0000-0000-000034060000}"/>
    <cellStyle name="40% - Isticanje4" xfId="1345" xr:uid="{00000000-0005-0000-0000-000035060000}"/>
    <cellStyle name="40% - Isticanje4 2" xfId="3406" xr:uid="{00000000-0005-0000-0000-000036060000}"/>
    <cellStyle name="40% - Isticanje4 2 2" xfId="3884" xr:uid="{00000000-0005-0000-0000-000037060000}"/>
    <cellStyle name="40% - Isticanje4 2 2 2" xfId="8222" xr:uid="{00000000-0005-0000-0000-000038060000}"/>
    <cellStyle name="40% - Isticanje4 2 3" xfId="8223" xr:uid="{00000000-0005-0000-0000-000039060000}"/>
    <cellStyle name="40% - Isticanje4 2 4" xfId="35778" xr:uid="{00000000-0005-0000-0000-00003A060000}"/>
    <cellStyle name="40% - Isticanje4 3" xfId="6388" xr:uid="{00000000-0005-0000-0000-00003B060000}"/>
    <cellStyle name="40% - Isticanje4 3 2" xfId="8224" xr:uid="{00000000-0005-0000-0000-00003C060000}"/>
    <cellStyle name="40% - Isticanje4 4" xfId="8225" xr:uid="{00000000-0005-0000-0000-00003D060000}"/>
    <cellStyle name="40% - Isticanje4_BOTTOM UP 2013-2015 SEPTEMBER (5)" xfId="3887" xr:uid="{00000000-0005-0000-0000-00003E060000}"/>
    <cellStyle name="40% - Isticanje5" xfId="1344" xr:uid="{00000000-0005-0000-0000-00003F060000}"/>
    <cellStyle name="40% - Isticanje5 2" xfId="3405" xr:uid="{00000000-0005-0000-0000-000040060000}"/>
    <cellStyle name="40% - Isticanje5 2 2" xfId="3889" xr:uid="{00000000-0005-0000-0000-000041060000}"/>
    <cellStyle name="40% - Isticanje5 2 2 2" xfId="8226" xr:uid="{00000000-0005-0000-0000-000042060000}"/>
    <cellStyle name="40% - Isticanje5 2 3" xfId="8227" xr:uid="{00000000-0005-0000-0000-000043060000}"/>
    <cellStyle name="40% - Isticanje5 2 4" xfId="35777" xr:uid="{00000000-0005-0000-0000-000044060000}"/>
    <cellStyle name="40% - Isticanje5 3" xfId="6389" xr:uid="{00000000-0005-0000-0000-000045060000}"/>
    <cellStyle name="40% - Isticanje5 3 2" xfId="8228" xr:uid="{00000000-0005-0000-0000-000046060000}"/>
    <cellStyle name="40% - Isticanje5 4" xfId="8229" xr:uid="{00000000-0005-0000-0000-000047060000}"/>
    <cellStyle name="40% - Isticanje5_BOTTOM UP 2013-2015 SEPTEMBER (5)" xfId="3890" xr:uid="{00000000-0005-0000-0000-000048060000}"/>
    <cellStyle name="40% - Isticanje6" xfId="1343" xr:uid="{00000000-0005-0000-0000-000049060000}"/>
    <cellStyle name="40% - Isticanje6 2" xfId="3404" xr:uid="{00000000-0005-0000-0000-00004A060000}"/>
    <cellStyle name="40% - Isticanje6 2 2" xfId="3891" xr:uid="{00000000-0005-0000-0000-00004B060000}"/>
    <cellStyle name="40% - Isticanje6 2 2 2" xfId="8230" xr:uid="{00000000-0005-0000-0000-00004C060000}"/>
    <cellStyle name="40% - Isticanje6 2 3" xfId="8231" xr:uid="{00000000-0005-0000-0000-00004D060000}"/>
    <cellStyle name="40% - Isticanje6 2 4" xfId="35776" xr:uid="{00000000-0005-0000-0000-00004E060000}"/>
    <cellStyle name="40% - Isticanje6 3" xfId="6390" xr:uid="{00000000-0005-0000-0000-00004F060000}"/>
    <cellStyle name="40% - Isticanje6 3 2" xfId="8232" xr:uid="{00000000-0005-0000-0000-000050060000}"/>
    <cellStyle name="40% - Isticanje6 4" xfId="8233" xr:uid="{00000000-0005-0000-0000-000051060000}"/>
    <cellStyle name="40% - Isticanje6_BOTTOM UP 2013-2015 SEPTEMBER (5)" xfId="3892" xr:uid="{00000000-0005-0000-0000-000052060000}"/>
    <cellStyle name="40% - Naglasak1" xfId="1342" xr:uid="{00000000-0005-0000-0000-000053060000}"/>
    <cellStyle name="40% - Naglasak1 2" xfId="3403" xr:uid="{00000000-0005-0000-0000-000054060000}"/>
    <cellStyle name="40% - Naglasak1 2 2" xfId="3893" xr:uid="{00000000-0005-0000-0000-000055060000}"/>
    <cellStyle name="40% - Naglasak1 2 2 2" xfId="8234" xr:uid="{00000000-0005-0000-0000-000056060000}"/>
    <cellStyle name="40% - Naglasak1 2 3" xfId="8235" xr:uid="{00000000-0005-0000-0000-000057060000}"/>
    <cellStyle name="40% - Naglasak1 2 4" xfId="35775" xr:uid="{00000000-0005-0000-0000-000058060000}"/>
    <cellStyle name="40% - Naglasak1 3" xfId="6391" xr:uid="{00000000-0005-0000-0000-000059060000}"/>
    <cellStyle name="40% - Naglasak1 3 2" xfId="8236" xr:uid="{00000000-0005-0000-0000-00005A060000}"/>
    <cellStyle name="40% - Naglasak1 4" xfId="8237" xr:uid="{00000000-0005-0000-0000-00005B060000}"/>
    <cellStyle name="40% - Naglasak1_BOTTOM UP 2013-2015 SEPTEMBER (5)" xfId="3894" xr:uid="{00000000-0005-0000-0000-00005C060000}"/>
    <cellStyle name="40% - Naglasak2" xfId="3895" xr:uid="{00000000-0005-0000-0000-00005D060000}"/>
    <cellStyle name="40% - Naglasak2 2" xfId="6392" xr:uid="{00000000-0005-0000-0000-00005E060000}"/>
    <cellStyle name="40% - Naglasak2 2 2" xfId="8238" xr:uid="{00000000-0005-0000-0000-00005F060000}"/>
    <cellStyle name="40% - Naglasak2 3" xfId="8239" xr:uid="{00000000-0005-0000-0000-000060060000}"/>
    <cellStyle name="40% - Naglasak3" xfId="3897" xr:uid="{00000000-0005-0000-0000-000061060000}"/>
    <cellStyle name="40% - Naglasak3 2" xfId="6393" xr:uid="{00000000-0005-0000-0000-000062060000}"/>
    <cellStyle name="40% - Naglasak3 2 2" xfId="8240" xr:uid="{00000000-0005-0000-0000-000063060000}"/>
    <cellStyle name="40% - Naglasak3 3" xfId="8241" xr:uid="{00000000-0005-0000-0000-000064060000}"/>
    <cellStyle name="40% - Naglasak4" xfId="3898" xr:uid="{00000000-0005-0000-0000-000065060000}"/>
    <cellStyle name="40% - Naglasak4 2" xfId="6394" xr:uid="{00000000-0005-0000-0000-000066060000}"/>
    <cellStyle name="40% - Naglasak4 2 2" xfId="8242" xr:uid="{00000000-0005-0000-0000-000067060000}"/>
    <cellStyle name="40% - Naglasak4 3" xfId="8243" xr:uid="{00000000-0005-0000-0000-000068060000}"/>
    <cellStyle name="40% - Naglasak5" xfId="3899" xr:uid="{00000000-0005-0000-0000-000069060000}"/>
    <cellStyle name="40% - Naglasak5 2" xfId="6395" xr:uid="{00000000-0005-0000-0000-00006A060000}"/>
    <cellStyle name="40% - Naglasak5 2 2" xfId="8244" xr:uid="{00000000-0005-0000-0000-00006B060000}"/>
    <cellStyle name="40% - Naglasak5 3" xfId="8245" xr:uid="{00000000-0005-0000-0000-00006C060000}"/>
    <cellStyle name="40% - Naglasak6" xfId="3900" xr:uid="{00000000-0005-0000-0000-00006D060000}"/>
    <cellStyle name="40% - Naglasak6 2" xfId="6396" xr:uid="{00000000-0005-0000-0000-00006E060000}"/>
    <cellStyle name="40% - Naglasak6 2 2" xfId="8246" xr:uid="{00000000-0005-0000-0000-00006F060000}"/>
    <cellStyle name="40% - Naglasak6 3" xfId="8247" xr:uid="{00000000-0005-0000-0000-000070060000}"/>
    <cellStyle name="40% - Акцент1" xfId="1341" xr:uid="{00000000-0005-0000-0000-000071060000}"/>
    <cellStyle name="40% - Акцент2" xfId="1340" xr:uid="{00000000-0005-0000-0000-000072060000}"/>
    <cellStyle name="40% - Акцент3" xfId="1339" xr:uid="{00000000-0005-0000-0000-000073060000}"/>
    <cellStyle name="40% - Акцент4" xfId="1338" xr:uid="{00000000-0005-0000-0000-000074060000}"/>
    <cellStyle name="40% - Акцент5" xfId="1337" xr:uid="{00000000-0005-0000-0000-000075060000}"/>
    <cellStyle name="40% - Акцент6" xfId="1336" xr:uid="{00000000-0005-0000-0000-000076060000}"/>
    <cellStyle name="4-1.平成e年m月d日" xfId="31" xr:uid="{00000000-0005-0000-0000-000077060000}"/>
    <cellStyle name="4-2.yy.mm.dd" xfId="32" xr:uid="{00000000-0005-0000-0000-000078060000}"/>
    <cellStyle name="4-3.ge.mm.dd" xfId="33" xr:uid="{00000000-0005-0000-0000-000079060000}"/>
    <cellStyle name="4-4yyyy.mm.dd" xfId="34" xr:uid="{00000000-0005-0000-0000-00007A060000}"/>
    <cellStyle name="5. jelölőszín 2" xfId="6032" xr:uid="{00000000-0005-0000-0000-00007B060000}"/>
    <cellStyle name="6. jelölőszín 2" xfId="6033" xr:uid="{00000000-0005-0000-0000-00007C060000}"/>
    <cellStyle name="60 % – Poudarek1" xfId="3901" xr:uid="{00000000-0005-0000-0000-00007D060000}"/>
    <cellStyle name="60 % – Poudarek1 2" xfId="6397" xr:uid="{00000000-0005-0000-0000-00007E060000}"/>
    <cellStyle name="60 % – Poudarek1 2 2" xfId="8248" xr:uid="{00000000-0005-0000-0000-00007F060000}"/>
    <cellStyle name="60 % – Poudarek2" xfId="3902" xr:uid="{00000000-0005-0000-0000-000080060000}"/>
    <cellStyle name="60 % – Poudarek2 2" xfId="6398" xr:uid="{00000000-0005-0000-0000-000081060000}"/>
    <cellStyle name="60 % – Poudarek2 2 2" xfId="8249" xr:uid="{00000000-0005-0000-0000-000082060000}"/>
    <cellStyle name="60 % – Poudarek3" xfId="3915" xr:uid="{00000000-0005-0000-0000-000083060000}"/>
    <cellStyle name="60 % – Poudarek3 2" xfId="6399" xr:uid="{00000000-0005-0000-0000-000084060000}"/>
    <cellStyle name="60 % – Poudarek3 2 2" xfId="8250" xr:uid="{00000000-0005-0000-0000-000085060000}"/>
    <cellStyle name="60 % – Poudarek4" xfId="3916" xr:uid="{00000000-0005-0000-0000-000086060000}"/>
    <cellStyle name="60 % – Poudarek4 2" xfId="6400" xr:uid="{00000000-0005-0000-0000-000087060000}"/>
    <cellStyle name="60 % – Poudarek4 2 2" xfId="8251" xr:uid="{00000000-0005-0000-0000-000088060000}"/>
    <cellStyle name="60 % – Poudarek5" xfId="3917" xr:uid="{00000000-0005-0000-0000-000089060000}"/>
    <cellStyle name="60 % – Poudarek5 2" xfId="6401" xr:uid="{00000000-0005-0000-0000-00008A060000}"/>
    <cellStyle name="60 % – Poudarek5 2 2" xfId="8252" xr:uid="{00000000-0005-0000-0000-00008B060000}"/>
    <cellStyle name="60 % – Poudarek6" xfId="3918" xr:uid="{00000000-0005-0000-0000-00008C060000}"/>
    <cellStyle name="60 % – Poudarek6 2" xfId="6402" xr:uid="{00000000-0005-0000-0000-00008D060000}"/>
    <cellStyle name="60 % – Poudarek6 2 2" xfId="8253" xr:uid="{00000000-0005-0000-0000-00008E060000}"/>
    <cellStyle name="60 % - zvýraznenie1" xfId="3919" xr:uid="{00000000-0005-0000-0000-00008F060000}"/>
    <cellStyle name="60 % - zvýraznenie1 2" xfId="6403" xr:uid="{00000000-0005-0000-0000-000090060000}"/>
    <cellStyle name="60 % - zvýraznenie1 2 2" xfId="8254" xr:uid="{00000000-0005-0000-0000-000091060000}"/>
    <cellStyle name="60 % - zvýraznenie2" xfId="3921" xr:uid="{00000000-0005-0000-0000-000092060000}"/>
    <cellStyle name="60 % - zvýraznenie2 2" xfId="6404" xr:uid="{00000000-0005-0000-0000-000093060000}"/>
    <cellStyle name="60 % - zvýraznenie2 2 2" xfId="8255" xr:uid="{00000000-0005-0000-0000-000094060000}"/>
    <cellStyle name="60 % - zvýraznenie3" xfId="3922" xr:uid="{00000000-0005-0000-0000-000095060000}"/>
    <cellStyle name="60 % - zvýraznenie3 2" xfId="6405" xr:uid="{00000000-0005-0000-0000-000096060000}"/>
    <cellStyle name="60 % - zvýraznenie3 2 2" xfId="8256" xr:uid="{00000000-0005-0000-0000-000097060000}"/>
    <cellStyle name="60 % - zvýraznenie4" xfId="3923" xr:uid="{00000000-0005-0000-0000-000098060000}"/>
    <cellStyle name="60 % - zvýraznenie4 2" xfId="6406" xr:uid="{00000000-0005-0000-0000-000099060000}"/>
    <cellStyle name="60 % - zvýraznenie4 2 2" xfId="8257" xr:uid="{00000000-0005-0000-0000-00009A060000}"/>
    <cellStyle name="60 % - zvýraznenie5" xfId="3924" xr:uid="{00000000-0005-0000-0000-00009B060000}"/>
    <cellStyle name="60 % - zvýraznenie5 2" xfId="6407" xr:uid="{00000000-0005-0000-0000-00009C060000}"/>
    <cellStyle name="60 % - zvýraznenie5 2 2" xfId="8258" xr:uid="{00000000-0005-0000-0000-00009D060000}"/>
    <cellStyle name="60 % - zvýraznenie6" xfId="3925" xr:uid="{00000000-0005-0000-0000-00009E060000}"/>
    <cellStyle name="60 % - zvýraznenie6 2" xfId="6408" xr:uid="{00000000-0005-0000-0000-00009F060000}"/>
    <cellStyle name="60 % - zvýraznenie6 2 2" xfId="8259" xr:uid="{00000000-0005-0000-0000-0000A0060000}"/>
    <cellStyle name="60% - 1. jelölőszín 2" xfId="35" xr:uid="{00000000-0005-0000-0000-0000A1060000}"/>
    <cellStyle name="60% - 1. jelölőszín 2 2" xfId="806" xr:uid="{00000000-0005-0000-0000-0000A2060000}"/>
    <cellStyle name="60% - 1. jelölőszín 2 2 2" xfId="8260" xr:uid="{00000000-0005-0000-0000-0000A3060000}"/>
    <cellStyle name="60% - 1. jelölőszín 2 2 2 2" xfId="8261" xr:uid="{00000000-0005-0000-0000-0000A4060000}"/>
    <cellStyle name="60% - 1. jelölőszín 2 2 3" xfId="8262" xr:uid="{00000000-0005-0000-0000-0000A5060000}"/>
    <cellStyle name="60% - 1. jelölőszín 2 2 4" xfId="8263" xr:uid="{00000000-0005-0000-0000-0000A6060000}"/>
    <cellStyle name="60% - 1. jelölőszín 2 2 5" xfId="34644" xr:uid="{00000000-0005-0000-0000-0000A7060000}"/>
    <cellStyle name="60% - 1. jelölőszín 2 3" xfId="1335" xr:uid="{00000000-0005-0000-0000-0000A8060000}"/>
    <cellStyle name="60% - 1. jelölőszín 2 3 2" xfId="8264" xr:uid="{00000000-0005-0000-0000-0000A9060000}"/>
    <cellStyle name="60% - 1. jelölőszín 2 4" xfId="5039" xr:uid="{00000000-0005-0000-0000-0000AA060000}"/>
    <cellStyle name="60% - 1. jelölőszín 2 5" xfId="463" xr:uid="{00000000-0005-0000-0000-0000AB060000}"/>
    <cellStyle name="60% - 1. jelölőszín 3" xfId="6070" xr:uid="{00000000-0005-0000-0000-0000AC060000}"/>
    <cellStyle name="60% - 1. jelölőszín 3 2" xfId="8265" xr:uid="{00000000-0005-0000-0000-0000AD060000}"/>
    <cellStyle name="60% - 1. jelölőszín 4" xfId="6173" xr:uid="{00000000-0005-0000-0000-0000AE060000}"/>
    <cellStyle name="60% - 1. jelölőszín 4 2" xfId="8266" xr:uid="{00000000-0005-0000-0000-0000AF060000}"/>
    <cellStyle name="60% - 1. jelölőszín 5" xfId="8301" xr:uid="{00000000-0005-0000-0000-0000B0060000}"/>
    <cellStyle name="60% - 2. jelölőszín 2" xfId="36" xr:uid="{00000000-0005-0000-0000-0000B1060000}"/>
    <cellStyle name="60% - 2. jelölőszín 2 2" xfId="807" xr:uid="{00000000-0005-0000-0000-0000B2060000}"/>
    <cellStyle name="60% - 2. jelölőszín 2 2 2" xfId="8267" xr:uid="{00000000-0005-0000-0000-0000B3060000}"/>
    <cellStyle name="60% - 2. jelölőszín 2 2 2 2" xfId="8268" xr:uid="{00000000-0005-0000-0000-0000B4060000}"/>
    <cellStyle name="60% - 2. jelölőszín 2 2 3" xfId="8269" xr:uid="{00000000-0005-0000-0000-0000B5060000}"/>
    <cellStyle name="60% - 2. jelölőszín 2 2 4" xfId="8270" xr:uid="{00000000-0005-0000-0000-0000B6060000}"/>
    <cellStyle name="60% - 2. jelölőszín 2 3" xfId="5040" xr:uid="{00000000-0005-0000-0000-0000B7060000}"/>
    <cellStyle name="60% - 2. jelölőszín 2 3 2" xfId="34439" xr:uid="{00000000-0005-0000-0000-0000B8060000}"/>
    <cellStyle name="60% - 2. jelölőszín 2 4" xfId="464" xr:uid="{00000000-0005-0000-0000-0000B9060000}"/>
    <cellStyle name="60% - 2. jelölőszín 3" xfId="6162" xr:uid="{00000000-0005-0000-0000-0000BA060000}"/>
    <cellStyle name="60% - 2. jelölőszín 3 2" xfId="8271" xr:uid="{00000000-0005-0000-0000-0000BB060000}"/>
    <cellStyle name="60% - 2. jelölőszín 4" xfId="6174" xr:uid="{00000000-0005-0000-0000-0000BC060000}"/>
    <cellStyle name="60% - 2. jelölőszín 4 2" xfId="8272" xr:uid="{00000000-0005-0000-0000-0000BD060000}"/>
    <cellStyle name="60% - 2. jelölőszín 5" xfId="8307" xr:uid="{00000000-0005-0000-0000-0000BE060000}"/>
    <cellStyle name="60% - 3. jelölőszín 2" xfId="37" xr:uid="{00000000-0005-0000-0000-0000BF060000}"/>
    <cellStyle name="60% - 3. jelölőszín 2 2" xfId="808" xr:uid="{00000000-0005-0000-0000-0000C0060000}"/>
    <cellStyle name="60% - 3. jelölőszín 2 2 2" xfId="8273" xr:uid="{00000000-0005-0000-0000-0000C1060000}"/>
    <cellStyle name="60% - 3. jelölőszín 2 2 2 2" xfId="8274" xr:uid="{00000000-0005-0000-0000-0000C2060000}"/>
    <cellStyle name="60% - 3. jelölőszín 2 2 3" xfId="8275" xr:uid="{00000000-0005-0000-0000-0000C3060000}"/>
    <cellStyle name="60% - 3. jelölőszín 2 2 4" xfId="8276" xr:uid="{00000000-0005-0000-0000-0000C4060000}"/>
    <cellStyle name="60% - 3. jelölőszín 2 2 5" xfId="34645" xr:uid="{00000000-0005-0000-0000-0000C5060000}"/>
    <cellStyle name="60% - 3. jelölőszín 2 3" xfId="1334" xr:uid="{00000000-0005-0000-0000-0000C6060000}"/>
    <cellStyle name="60% - 3. jelölőszín 2 3 2" xfId="8277" xr:uid="{00000000-0005-0000-0000-0000C7060000}"/>
    <cellStyle name="60% - 3. jelölőszín 2 4" xfId="5041" xr:uid="{00000000-0005-0000-0000-0000C8060000}"/>
    <cellStyle name="60% - 3. jelölőszín 2 5" xfId="465" xr:uid="{00000000-0005-0000-0000-0000C9060000}"/>
    <cellStyle name="60% - 3. jelölőszín 3" xfId="6071" xr:uid="{00000000-0005-0000-0000-0000CA060000}"/>
    <cellStyle name="60% - 3. jelölőszín 3 2" xfId="8278" xr:uid="{00000000-0005-0000-0000-0000CB060000}"/>
    <cellStyle name="60% - 3. jelölőszín 4" xfId="6175" xr:uid="{00000000-0005-0000-0000-0000CC060000}"/>
    <cellStyle name="60% - 3. jelölőszín 4 2" xfId="8279" xr:uid="{00000000-0005-0000-0000-0000CD060000}"/>
    <cellStyle name="60% - 3. jelölőszín 5" xfId="8313" xr:uid="{00000000-0005-0000-0000-0000CE060000}"/>
    <cellStyle name="60% - 4. jelölőszín 2" xfId="38" xr:uid="{00000000-0005-0000-0000-0000CF060000}"/>
    <cellStyle name="60% - 4. jelölőszín 2 2" xfId="809" xr:uid="{00000000-0005-0000-0000-0000D0060000}"/>
    <cellStyle name="60% - 4. jelölőszín 2 2 2" xfId="8280" xr:uid="{00000000-0005-0000-0000-0000D1060000}"/>
    <cellStyle name="60% - 4. jelölőszín 2 2 2 2" xfId="8281" xr:uid="{00000000-0005-0000-0000-0000D2060000}"/>
    <cellStyle name="60% - 4. jelölőszín 2 2 3" xfId="8282" xr:uid="{00000000-0005-0000-0000-0000D3060000}"/>
    <cellStyle name="60% - 4. jelölőszín 2 2 4" xfId="8283" xr:uid="{00000000-0005-0000-0000-0000D4060000}"/>
    <cellStyle name="60% - 4. jelölőszín 2 2 5" xfId="34646" xr:uid="{00000000-0005-0000-0000-0000D5060000}"/>
    <cellStyle name="60% - 4. jelölőszín 2 3" xfId="1333" xr:uid="{00000000-0005-0000-0000-0000D6060000}"/>
    <cellStyle name="60% - 4. jelölőszín 2 3 2" xfId="8284" xr:uid="{00000000-0005-0000-0000-0000D7060000}"/>
    <cellStyle name="60% - 4. jelölőszín 2 4" xfId="5042" xr:uid="{00000000-0005-0000-0000-0000D8060000}"/>
    <cellStyle name="60% - 4. jelölőszín 2 5" xfId="466" xr:uid="{00000000-0005-0000-0000-0000D9060000}"/>
    <cellStyle name="60% - 4. jelölőszín 3" xfId="6072" xr:uid="{00000000-0005-0000-0000-0000DA060000}"/>
    <cellStyle name="60% - 4. jelölőszín 3 2" xfId="8285" xr:uid="{00000000-0005-0000-0000-0000DB060000}"/>
    <cellStyle name="60% - 4. jelölőszín 4" xfId="6176" xr:uid="{00000000-0005-0000-0000-0000DC060000}"/>
    <cellStyle name="60% - 4. jelölőszín 4 2" xfId="8286" xr:uid="{00000000-0005-0000-0000-0000DD060000}"/>
    <cellStyle name="60% - 4. jelölőszín 5" xfId="8319" xr:uid="{00000000-0005-0000-0000-0000DE060000}"/>
    <cellStyle name="60% - 5. jelölőszín 2" xfId="39" xr:uid="{00000000-0005-0000-0000-0000DF060000}"/>
    <cellStyle name="60% - 5. jelölőszín 2 2" xfId="810" xr:uid="{00000000-0005-0000-0000-0000E0060000}"/>
    <cellStyle name="60% - 5. jelölőszín 2 2 2" xfId="8287" xr:uid="{00000000-0005-0000-0000-0000E1060000}"/>
    <cellStyle name="60% - 5. jelölőszín 2 2 2 2" xfId="8288" xr:uid="{00000000-0005-0000-0000-0000E2060000}"/>
    <cellStyle name="60% - 5. jelölőszín 2 2 3" xfId="8289" xr:uid="{00000000-0005-0000-0000-0000E3060000}"/>
    <cellStyle name="60% - 5. jelölőszín 2 2 4" xfId="8290" xr:uid="{00000000-0005-0000-0000-0000E4060000}"/>
    <cellStyle name="60% - 5. jelölőszín 2 2 5" xfId="34647" xr:uid="{00000000-0005-0000-0000-0000E5060000}"/>
    <cellStyle name="60% - 5. jelölőszín 2 3" xfId="1332" xr:uid="{00000000-0005-0000-0000-0000E6060000}"/>
    <cellStyle name="60% - 5. jelölőszín 2 3 2" xfId="8291" xr:uid="{00000000-0005-0000-0000-0000E7060000}"/>
    <cellStyle name="60% - 5. jelölőszín 2 4" xfId="5043" xr:uid="{00000000-0005-0000-0000-0000E8060000}"/>
    <cellStyle name="60% - 5. jelölőszín 2 5" xfId="467" xr:uid="{00000000-0005-0000-0000-0000E9060000}"/>
    <cellStyle name="60% - 5. jelölőszín 3" xfId="6073" xr:uid="{00000000-0005-0000-0000-0000EA060000}"/>
    <cellStyle name="60% - 5. jelölőszín 3 2" xfId="8292" xr:uid="{00000000-0005-0000-0000-0000EB060000}"/>
    <cellStyle name="60% - 5. jelölőszín 4" xfId="6177" xr:uid="{00000000-0005-0000-0000-0000EC060000}"/>
    <cellStyle name="60% - 5. jelölőszín 4 2" xfId="8293" xr:uid="{00000000-0005-0000-0000-0000ED060000}"/>
    <cellStyle name="60% - 5. jelölőszín 5" xfId="8325" xr:uid="{00000000-0005-0000-0000-0000EE060000}"/>
    <cellStyle name="60% - 6. jelölőszín 2" xfId="40" xr:uid="{00000000-0005-0000-0000-0000EF060000}"/>
    <cellStyle name="60% - 6. jelölőszín 2 2" xfId="811" xr:uid="{00000000-0005-0000-0000-0000F0060000}"/>
    <cellStyle name="60% - 6. jelölőszín 2 2 2" xfId="8294" xr:uid="{00000000-0005-0000-0000-0000F1060000}"/>
    <cellStyle name="60% - 6. jelölőszín 2 2 2 2" xfId="8295" xr:uid="{00000000-0005-0000-0000-0000F2060000}"/>
    <cellStyle name="60% - 6. jelölőszín 2 2 3" xfId="8296" xr:uid="{00000000-0005-0000-0000-0000F3060000}"/>
    <cellStyle name="60% - 6. jelölőszín 2 2 4" xfId="8297" xr:uid="{00000000-0005-0000-0000-0000F4060000}"/>
    <cellStyle name="60% - 6. jelölőszín 2 2 5" xfId="34648" xr:uid="{00000000-0005-0000-0000-0000F5060000}"/>
    <cellStyle name="60% - 6. jelölőszín 2 3" xfId="1331" xr:uid="{00000000-0005-0000-0000-0000F6060000}"/>
    <cellStyle name="60% - 6. jelölőszín 2 3 2" xfId="8298" xr:uid="{00000000-0005-0000-0000-0000F7060000}"/>
    <cellStyle name="60% - 6. jelölőszín 2 4" xfId="5044" xr:uid="{00000000-0005-0000-0000-0000F8060000}"/>
    <cellStyle name="60% - 6. jelölőszín 2 5" xfId="468" xr:uid="{00000000-0005-0000-0000-0000F9060000}"/>
    <cellStyle name="60% - 6. jelölőszín 3" xfId="6074" xr:uid="{00000000-0005-0000-0000-0000FA060000}"/>
    <cellStyle name="60% - 6. jelölőszín 3 2" xfId="8299" xr:uid="{00000000-0005-0000-0000-0000FB060000}"/>
    <cellStyle name="60% - 6. jelölőszín 4" xfId="6178" xr:uid="{00000000-0005-0000-0000-0000FC060000}"/>
    <cellStyle name="60% - 6. jelölőszín 4 2" xfId="8300" xr:uid="{00000000-0005-0000-0000-0000FD060000}"/>
    <cellStyle name="60% - 6. jelölőszín 5" xfId="8331" xr:uid="{00000000-0005-0000-0000-0000FE060000}"/>
    <cellStyle name="60% - Accent1" xfId="469" xr:uid="{00000000-0005-0000-0000-0000FF060000}"/>
    <cellStyle name="60% - Accent1 2" xfId="812" xr:uid="{00000000-0005-0000-0000-000000070000}"/>
    <cellStyle name="60% - Accent1 2 2" xfId="3400" xr:uid="{00000000-0005-0000-0000-000001070000}"/>
    <cellStyle name="60% - Accent1 2 2 2" xfId="3926" xr:uid="{00000000-0005-0000-0000-000002070000}"/>
    <cellStyle name="60% - Accent1 2 2 2 2" xfId="8302" xr:uid="{00000000-0005-0000-0000-000003070000}"/>
    <cellStyle name="60% - Accent1 2 2 3" xfId="35773" xr:uid="{00000000-0005-0000-0000-000004070000}"/>
    <cellStyle name="60% - Accent1 2 3" xfId="3927" xr:uid="{00000000-0005-0000-0000-000005070000}"/>
    <cellStyle name="60% - Accent1 2 3 2" xfId="8303" xr:uid="{00000000-0005-0000-0000-000006070000}"/>
    <cellStyle name="60% - Accent1 2_Bottom Up plan 2013- 2015 Corporate functions" xfId="3928" xr:uid="{00000000-0005-0000-0000-000007070000}"/>
    <cellStyle name="60% - Accent1 3" xfId="1330" xr:uid="{00000000-0005-0000-0000-000008070000}"/>
    <cellStyle name="60% - Accent1 3 2" xfId="2902" xr:uid="{00000000-0005-0000-0000-000009070000}"/>
    <cellStyle name="60% - Accent1 3 2 2" xfId="8304" xr:uid="{00000000-0005-0000-0000-00000A070000}"/>
    <cellStyle name="60% - Accent1 3 2 3" xfId="35384" xr:uid="{00000000-0005-0000-0000-00000B070000}"/>
    <cellStyle name="60% - Accent1 3 3" xfId="3399" xr:uid="{00000000-0005-0000-0000-00000C070000}"/>
    <cellStyle name="60% - Accent1 3 3 2" xfId="35772" xr:uid="{00000000-0005-0000-0000-00000D070000}"/>
    <cellStyle name="60% - Accent1 3 4" xfId="3929" xr:uid="{00000000-0005-0000-0000-00000E070000}"/>
    <cellStyle name="60% - Accent1 3 5" xfId="5045" xr:uid="{00000000-0005-0000-0000-00000F070000}"/>
    <cellStyle name="60% - Accent1 3_Realization 2013" xfId="8305" xr:uid="{00000000-0005-0000-0000-000010070000}"/>
    <cellStyle name="60% - Accent1 4" xfId="3401" xr:uid="{00000000-0005-0000-0000-000011070000}"/>
    <cellStyle name="60% - Accent1 4 2" xfId="3930" xr:uid="{00000000-0005-0000-0000-000012070000}"/>
    <cellStyle name="60% - Accent1 4 2 2" xfId="35991" xr:uid="{00000000-0005-0000-0000-000013070000}"/>
    <cellStyle name="60% - Accent1 4 3" xfId="8306" xr:uid="{00000000-0005-0000-0000-000014070000}"/>
    <cellStyle name="60% - Accent1 4 4" xfId="35774" xr:uid="{00000000-0005-0000-0000-000015070000}"/>
    <cellStyle name="60% - Accent1 5" xfId="6199" xr:uid="{00000000-0005-0000-0000-000016070000}"/>
    <cellStyle name="60% - Accent1 5 2" xfId="34440" xr:uid="{00000000-0005-0000-0000-000017070000}"/>
    <cellStyle name="60% - Accent1 6" xfId="6312" xr:uid="{00000000-0005-0000-0000-000018070000}"/>
    <cellStyle name="60% - Accent2" xfId="470" xr:uid="{00000000-0005-0000-0000-000019070000}"/>
    <cellStyle name="60% - Accent2 2" xfId="813" xr:uid="{00000000-0005-0000-0000-00001A070000}"/>
    <cellStyle name="60% - Accent2 2 2" xfId="3397" xr:uid="{00000000-0005-0000-0000-00001B070000}"/>
    <cellStyle name="60% - Accent2 2 2 2" xfId="3931" xr:uid="{00000000-0005-0000-0000-00001C070000}"/>
    <cellStyle name="60% - Accent2 2 2 2 2" xfId="8308" xr:uid="{00000000-0005-0000-0000-00001D070000}"/>
    <cellStyle name="60% - Accent2 2 2 3" xfId="35770" xr:uid="{00000000-0005-0000-0000-00001E070000}"/>
    <cellStyle name="60% - Accent2 2 3" xfId="3932" xr:uid="{00000000-0005-0000-0000-00001F070000}"/>
    <cellStyle name="60% - Accent2 2 3 2" xfId="8309" xr:uid="{00000000-0005-0000-0000-000020070000}"/>
    <cellStyle name="60% - Accent2 2_Bottom Up plan 2013- 2015 Corporate functions" xfId="3933" xr:uid="{00000000-0005-0000-0000-000021070000}"/>
    <cellStyle name="60% - Accent2 3" xfId="1329" xr:uid="{00000000-0005-0000-0000-000022070000}"/>
    <cellStyle name="60% - Accent2 3 2" xfId="2904" xr:uid="{00000000-0005-0000-0000-000023070000}"/>
    <cellStyle name="60% - Accent2 3 2 2" xfId="8310" xr:uid="{00000000-0005-0000-0000-000024070000}"/>
    <cellStyle name="60% - Accent2 3 2 3" xfId="35385" xr:uid="{00000000-0005-0000-0000-000025070000}"/>
    <cellStyle name="60% - Accent2 3 3" xfId="3396" xr:uid="{00000000-0005-0000-0000-000026070000}"/>
    <cellStyle name="60% - Accent2 3 3 2" xfId="35769" xr:uid="{00000000-0005-0000-0000-000027070000}"/>
    <cellStyle name="60% - Accent2 3 4" xfId="3934" xr:uid="{00000000-0005-0000-0000-000028070000}"/>
    <cellStyle name="60% - Accent2 3 5" xfId="5046" xr:uid="{00000000-0005-0000-0000-000029070000}"/>
    <cellStyle name="60% - Accent2 3_Realization 2013" xfId="8311" xr:uid="{00000000-0005-0000-0000-00002A070000}"/>
    <cellStyle name="60% - Accent2 4" xfId="3398" xr:uid="{00000000-0005-0000-0000-00002B070000}"/>
    <cellStyle name="60% - Accent2 4 2" xfId="3935" xr:uid="{00000000-0005-0000-0000-00002C070000}"/>
    <cellStyle name="60% - Accent2 4 2 2" xfId="35992" xr:uid="{00000000-0005-0000-0000-00002D070000}"/>
    <cellStyle name="60% - Accent2 4 3" xfId="8312" xr:uid="{00000000-0005-0000-0000-00002E070000}"/>
    <cellStyle name="60% - Accent2 4 4" xfId="35771" xr:uid="{00000000-0005-0000-0000-00002F070000}"/>
    <cellStyle name="60% - Accent2 5" xfId="6313" xr:uid="{00000000-0005-0000-0000-000030070000}"/>
    <cellStyle name="60% - Accent2 5 2" xfId="34441" xr:uid="{00000000-0005-0000-0000-000031070000}"/>
    <cellStyle name="60% - Accent3" xfId="471" xr:uid="{00000000-0005-0000-0000-000032070000}"/>
    <cellStyle name="60% - Accent3 2" xfId="814" xr:uid="{00000000-0005-0000-0000-000033070000}"/>
    <cellStyle name="60% - Accent3 2 2" xfId="3394" xr:uid="{00000000-0005-0000-0000-000034070000}"/>
    <cellStyle name="60% - Accent3 2 2 2" xfId="3936" xr:uid="{00000000-0005-0000-0000-000035070000}"/>
    <cellStyle name="60% - Accent3 2 2 2 2" xfId="8314" xr:uid="{00000000-0005-0000-0000-000036070000}"/>
    <cellStyle name="60% - Accent3 2 2 3" xfId="35767" xr:uid="{00000000-0005-0000-0000-000037070000}"/>
    <cellStyle name="60% - Accent3 2 3" xfId="3937" xr:uid="{00000000-0005-0000-0000-000038070000}"/>
    <cellStyle name="60% - Accent3 2 3 2" xfId="8315" xr:uid="{00000000-0005-0000-0000-000039070000}"/>
    <cellStyle name="60% - Accent3 2_Bottom Up plan 2013- 2015 Corporate functions" xfId="3938" xr:uid="{00000000-0005-0000-0000-00003A070000}"/>
    <cellStyle name="60% - Accent3 3" xfId="1328" xr:uid="{00000000-0005-0000-0000-00003B070000}"/>
    <cellStyle name="60% - Accent3 3 2" xfId="2906" xr:uid="{00000000-0005-0000-0000-00003C070000}"/>
    <cellStyle name="60% - Accent3 3 2 2" xfId="8316" xr:uid="{00000000-0005-0000-0000-00003D070000}"/>
    <cellStyle name="60% - Accent3 3 2 3" xfId="35387" xr:uid="{00000000-0005-0000-0000-00003E070000}"/>
    <cellStyle name="60% - Accent3 3 3" xfId="3393" xr:uid="{00000000-0005-0000-0000-00003F070000}"/>
    <cellStyle name="60% - Accent3 3 3 2" xfId="35766" xr:uid="{00000000-0005-0000-0000-000040070000}"/>
    <cellStyle name="60% - Accent3 3 4" xfId="3939" xr:uid="{00000000-0005-0000-0000-000041070000}"/>
    <cellStyle name="60% - Accent3 3 5" xfId="5047" xr:uid="{00000000-0005-0000-0000-000042070000}"/>
    <cellStyle name="60% - Accent3 3_Realization 2013" xfId="8317" xr:uid="{00000000-0005-0000-0000-000043070000}"/>
    <cellStyle name="60% - Accent3 4" xfId="3395" xr:uid="{00000000-0005-0000-0000-000044070000}"/>
    <cellStyle name="60% - Accent3 4 2" xfId="3940" xr:uid="{00000000-0005-0000-0000-000045070000}"/>
    <cellStyle name="60% - Accent3 4 2 2" xfId="35993" xr:uid="{00000000-0005-0000-0000-000046070000}"/>
    <cellStyle name="60% - Accent3 4 3" xfId="8318" xr:uid="{00000000-0005-0000-0000-000047070000}"/>
    <cellStyle name="60% - Accent3 4 4" xfId="35768" xr:uid="{00000000-0005-0000-0000-000048070000}"/>
    <cellStyle name="60% - Accent3 5" xfId="6200" xr:uid="{00000000-0005-0000-0000-000049070000}"/>
    <cellStyle name="60% - Accent3 5 2" xfId="34442" xr:uid="{00000000-0005-0000-0000-00004A070000}"/>
    <cellStyle name="60% - Accent3 6" xfId="6314" xr:uid="{00000000-0005-0000-0000-00004B070000}"/>
    <cellStyle name="60% - Accent4" xfId="472" xr:uid="{00000000-0005-0000-0000-00004C070000}"/>
    <cellStyle name="60% - Accent4 2" xfId="815" xr:uid="{00000000-0005-0000-0000-00004D070000}"/>
    <cellStyle name="60% - Accent4 2 2" xfId="3391" xr:uid="{00000000-0005-0000-0000-00004E070000}"/>
    <cellStyle name="60% - Accent4 2 2 2" xfId="3941" xr:uid="{00000000-0005-0000-0000-00004F070000}"/>
    <cellStyle name="60% - Accent4 2 2 2 2" xfId="8320" xr:uid="{00000000-0005-0000-0000-000050070000}"/>
    <cellStyle name="60% - Accent4 2 2 3" xfId="35764" xr:uid="{00000000-0005-0000-0000-000051070000}"/>
    <cellStyle name="60% - Accent4 2 3" xfId="3942" xr:uid="{00000000-0005-0000-0000-000052070000}"/>
    <cellStyle name="60% - Accent4 2 3 2" xfId="8321" xr:uid="{00000000-0005-0000-0000-000053070000}"/>
    <cellStyle name="60% - Accent4 2_Bottom Up plan 2013- 2015 Corporate functions" xfId="3943" xr:uid="{00000000-0005-0000-0000-000054070000}"/>
    <cellStyle name="60% - Accent4 3" xfId="1327" xr:uid="{00000000-0005-0000-0000-000055070000}"/>
    <cellStyle name="60% - Accent4 3 2" xfId="2908" xr:uid="{00000000-0005-0000-0000-000056070000}"/>
    <cellStyle name="60% - Accent4 3 2 2" xfId="8322" xr:uid="{00000000-0005-0000-0000-000057070000}"/>
    <cellStyle name="60% - Accent4 3 2 3" xfId="35388" xr:uid="{00000000-0005-0000-0000-000058070000}"/>
    <cellStyle name="60% - Accent4 3 3" xfId="3390" xr:uid="{00000000-0005-0000-0000-000059070000}"/>
    <cellStyle name="60% - Accent4 3 3 2" xfId="35763" xr:uid="{00000000-0005-0000-0000-00005A070000}"/>
    <cellStyle name="60% - Accent4 3 4" xfId="3944" xr:uid="{00000000-0005-0000-0000-00005B070000}"/>
    <cellStyle name="60% - Accent4 3 5" xfId="5048" xr:uid="{00000000-0005-0000-0000-00005C070000}"/>
    <cellStyle name="60% - Accent4 3_Realization 2013" xfId="8323" xr:uid="{00000000-0005-0000-0000-00005D070000}"/>
    <cellStyle name="60% - Accent4 4" xfId="3392" xr:uid="{00000000-0005-0000-0000-00005E070000}"/>
    <cellStyle name="60% - Accent4 4 2" xfId="3946" xr:uid="{00000000-0005-0000-0000-00005F070000}"/>
    <cellStyle name="60% - Accent4 4 2 2" xfId="35994" xr:uid="{00000000-0005-0000-0000-000060070000}"/>
    <cellStyle name="60% - Accent4 4 3" xfId="8324" xr:uid="{00000000-0005-0000-0000-000061070000}"/>
    <cellStyle name="60% - Accent4 4 4" xfId="35765" xr:uid="{00000000-0005-0000-0000-000062070000}"/>
    <cellStyle name="60% - Accent4 5" xfId="6315" xr:uid="{00000000-0005-0000-0000-000063070000}"/>
    <cellStyle name="60% - Accent4 5 2" xfId="34443" xr:uid="{00000000-0005-0000-0000-000064070000}"/>
    <cellStyle name="60% - Accent5" xfId="473" xr:uid="{00000000-0005-0000-0000-000065070000}"/>
    <cellStyle name="60% - Accent5 2" xfId="816" xr:uid="{00000000-0005-0000-0000-000066070000}"/>
    <cellStyle name="60% - Accent5 2 2" xfId="3388" xr:uid="{00000000-0005-0000-0000-000067070000}"/>
    <cellStyle name="60% - Accent5 2 2 2" xfId="3947" xr:uid="{00000000-0005-0000-0000-000068070000}"/>
    <cellStyle name="60% - Accent5 2 2 2 2" xfId="8326" xr:uid="{00000000-0005-0000-0000-000069070000}"/>
    <cellStyle name="60% - Accent5 2 2 3" xfId="35761" xr:uid="{00000000-0005-0000-0000-00006A070000}"/>
    <cellStyle name="60% - Accent5 2 3" xfId="3948" xr:uid="{00000000-0005-0000-0000-00006B070000}"/>
    <cellStyle name="60% - Accent5 2 3 2" xfId="8327" xr:uid="{00000000-0005-0000-0000-00006C070000}"/>
    <cellStyle name="60% - Accent5 2_Bottom Up plan 2013- 2015 Corporate functions" xfId="3949" xr:uid="{00000000-0005-0000-0000-00006D070000}"/>
    <cellStyle name="60% - Accent5 3" xfId="1326" xr:uid="{00000000-0005-0000-0000-00006E070000}"/>
    <cellStyle name="60% - Accent5 3 2" xfId="2910" xr:uid="{00000000-0005-0000-0000-00006F070000}"/>
    <cellStyle name="60% - Accent5 3 2 2" xfId="8328" xr:uid="{00000000-0005-0000-0000-000070070000}"/>
    <cellStyle name="60% - Accent5 3 2 3" xfId="35389" xr:uid="{00000000-0005-0000-0000-000071070000}"/>
    <cellStyle name="60% - Accent5 3 3" xfId="3387" xr:uid="{00000000-0005-0000-0000-000072070000}"/>
    <cellStyle name="60% - Accent5 3 3 2" xfId="35760" xr:uid="{00000000-0005-0000-0000-000073070000}"/>
    <cellStyle name="60% - Accent5 3 4" xfId="3950" xr:uid="{00000000-0005-0000-0000-000074070000}"/>
    <cellStyle name="60% - Accent5 3 5" xfId="5049" xr:uid="{00000000-0005-0000-0000-000075070000}"/>
    <cellStyle name="60% - Accent5 3_Realization 2013" xfId="8329" xr:uid="{00000000-0005-0000-0000-000076070000}"/>
    <cellStyle name="60% - Accent5 4" xfId="3389" xr:uid="{00000000-0005-0000-0000-000077070000}"/>
    <cellStyle name="60% - Accent5 4 2" xfId="3951" xr:uid="{00000000-0005-0000-0000-000078070000}"/>
    <cellStyle name="60% - Accent5 4 2 2" xfId="35995" xr:uid="{00000000-0005-0000-0000-000079070000}"/>
    <cellStyle name="60% - Accent5 4 3" xfId="8330" xr:uid="{00000000-0005-0000-0000-00007A070000}"/>
    <cellStyle name="60% - Accent5 4 4" xfId="35762" xr:uid="{00000000-0005-0000-0000-00007B070000}"/>
    <cellStyle name="60% - Accent5 5" xfId="6316" xr:uid="{00000000-0005-0000-0000-00007C070000}"/>
    <cellStyle name="60% - Accent5 5 2" xfId="34444" xr:uid="{00000000-0005-0000-0000-00007D070000}"/>
    <cellStyle name="60% - Accent6" xfId="474" xr:uid="{00000000-0005-0000-0000-00007E070000}"/>
    <cellStyle name="60% - Accent6 2" xfId="817" xr:uid="{00000000-0005-0000-0000-00007F070000}"/>
    <cellStyle name="60% - Accent6 2 2" xfId="3385" xr:uid="{00000000-0005-0000-0000-000080070000}"/>
    <cellStyle name="60% - Accent6 2 2 2" xfId="3952" xr:uid="{00000000-0005-0000-0000-000081070000}"/>
    <cellStyle name="60% - Accent6 2 2 2 2" xfId="8332" xr:uid="{00000000-0005-0000-0000-000082070000}"/>
    <cellStyle name="60% - Accent6 2 2 3" xfId="35758" xr:uid="{00000000-0005-0000-0000-000083070000}"/>
    <cellStyle name="60% - Accent6 2 3" xfId="3953" xr:uid="{00000000-0005-0000-0000-000084070000}"/>
    <cellStyle name="60% - Accent6 2 3 2" xfId="8333" xr:uid="{00000000-0005-0000-0000-000085070000}"/>
    <cellStyle name="60% - Accent6 2_Bottom Up plan 2013- 2015 Corporate functions" xfId="3954" xr:uid="{00000000-0005-0000-0000-000086070000}"/>
    <cellStyle name="60% - Accent6 3" xfId="1325" xr:uid="{00000000-0005-0000-0000-000087070000}"/>
    <cellStyle name="60% - Accent6 3 2" xfId="2912" xr:uid="{00000000-0005-0000-0000-000088070000}"/>
    <cellStyle name="60% - Accent6 3 2 2" xfId="8334" xr:uid="{00000000-0005-0000-0000-000089070000}"/>
    <cellStyle name="60% - Accent6 3 2 3" xfId="35390" xr:uid="{00000000-0005-0000-0000-00008A070000}"/>
    <cellStyle name="60% - Accent6 3 3" xfId="3384" xr:uid="{00000000-0005-0000-0000-00008B070000}"/>
    <cellStyle name="60% - Accent6 3 3 2" xfId="35757" xr:uid="{00000000-0005-0000-0000-00008C070000}"/>
    <cellStyle name="60% - Accent6 3 4" xfId="3955" xr:uid="{00000000-0005-0000-0000-00008D070000}"/>
    <cellStyle name="60% - Accent6 3 5" xfId="5050" xr:uid="{00000000-0005-0000-0000-00008E070000}"/>
    <cellStyle name="60% - Accent6 3_Realization 2013" xfId="8335" xr:uid="{00000000-0005-0000-0000-00008F070000}"/>
    <cellStyle name="60% - Accent6 4" xfId="3386" xr:uid="{00000000-0005-0000-0000-000090070000}"/>
    <cellStyle name="60% - Accent6 4 2" xfId="3956" xr:uid="{00000000-0005-0000-0000-000091070000}"/>
    <cellStyle name="60% - Accent6 4 2 2" xfId="35996" xr:uid="{00000000-0005-0000-0000-000092070000}"/>
    <cellStyle name="60% - Accent6 4 3" xfId="8336" xr:uid="{00000000-0005-0000-0000-000093070000}"/>
    <cellStyle name="60% - Accent6 4 4" xfId="35759" xr:uid="{00000000-0005-0000-0000-000094070000}"/>
    <cellStyle name="60% - Accent6 5" xfId="6317" xr:uid="{00000000-0005-0000-0000-000095070000}"/>
    <cellStyle name="60% - Accent6 5 2" xfId="34445" xr:uid="{00000000-0005-0000-0000-000096070000}"/>
    <cellStyle name="60% - Akzent1" xfId="1324" xr:uid="{00000000-0005-0000-0000-000097070000}"/>
    <cellStyle name="60% - Akzent2" xfId="1323" xr:uid="{00000000-0005-0000-0000-000098070000}"/>
    <cellStyle name="60% - Akzent3" xfId="1322" xr:uid="{00000000-0005-0000-0000-000099070000}"/>
    <cellStyle name="60% - Akzent4" xfId="1321" xr:uid="{00000000-0005-0000-0000-00009A070000}"/>
    <cellStyle name="60% - Akzent5" xfId="1320" xr:uid="{00000000-0005-0000-0000-00009B070000}"/>
    <cellStyle name="60% - Akzent6" xfId="1319" xr:uid="{00000000-0005-0000-0000-00009C070000}"/>
    <cellStyle name="60% - Colore 1" xfId="1318" xr:uid="{00000000-0005-0000-0000-00009D070000}"/>
    <cellStyle name="60% - Colore 1 2" xfId="3957" xr:uid="{00000000-0005-0000-0000-00009E070000}"/>
    <cellStyle name="60% - Colore 1 2 2" xfId="35997" xr:uid="{00000000-0005-0000-0000-00009F070000}"/>
    <cellStyle name="60% - Colore 1 3" xfId="34845" xr:uid="{00000000-0005-0000-0000-0000A0070000}"/>
    <cellStyle name="60% - Colore 2" xfId="1317" xr:uid="{00000000-0005-0000-0000-0000A1070000}"/>
    <cellStyle name="60% - Colore 2 2" xfId="3958" xr:uid="{00000000-0005-0000-0000-0000A2070000}"/>
    <cellStyle name="60% - Colore 2 2 2" xfId="35998" xr:uid="{00000000-0005-0000-0000-0000A3070000}"/>
    <cellStyle name="60% - Colore 2 3" xfId="34844" xr:uid="{00000000-0005-0000-0000-0000A4070000}"/>
    <cellStyle name="60% - Colore 3" xfId="1316" xr:uid="{00000000-0005-0000-0000-0000A5070000}"/>
    <cellStyle name="60% - Colore 3 2" xfId="3959" xr:uid="{00000000-0005-0000-0000-0000A6070000}"/>
    <cellStyle name="60% - Colore 3 2 2" xfId="35999" xr:uid="{00000000-0005-0000-0000-0000A7070000}"/>
    <cellStyle name="60% - Colore 3 3" xfId="34843" xr:uid="{00000000-0005-0000-0000-0000A8070000}"/>
    <cellStyle name="60% - Colore 4" xfId="1315" xr:uid="{00000000-0005-0000-0000-0000A9070000}"/>
    <cellStyle name="60% - Colore 4 2" xfId="3960" xr:uid="{00000000-0005-0000-0000-0000AA070000}"/>
    <cellStyle name="60% - Colore 4 2 2" xfId="36000" xr:uid="{00000000-0005-0000-0000-0000AB070000}"/>
    <cellStyle name="60% - Colore 4 3" xfId="34842" xr:uid="{00000000-0005-0000-0000-0000AC070000}"/>
    <cellStyle name="60% - Colore 5" xfId="1314" xr:uid="{00000000-0005-0000-0000-0000AD070000}"/>
    <cellStyle name="60% - Colore 5 2" xfId="3961" xr:uid="{00000000-0005-0000-0000-0000AE070000}"/>
    <cellStyle name="60% - Colore 5 2 2" xfId="36001" xr:uid="{00000000-0005-0000-0000-0000AF070000}"/>
    <cellStyle name="60% - Colore 5 3" xfId="34841" xr:uid="{00000000-0005-0000-0000-0000B0070000}"/>
    <cellStyle name="60% - Colore 6" xfId="1313" xr:uid="{00000000-0005-0000-0000-0000B1070000}"/>
    <cellStyle name="60% - Colore 6 2" xfId="3962" xr:uid="{00000000-0005-0000-0000-0000B2070000}"/>
    <cellStyle name="60% - Colore 6 2 2" xfId="36002" xr:uid="{00000000-0005-0000-0000-0000B3070000}"/>
    <cellStyle name="60% - Colore 6 3" xfId="34840" xr:uid="{00000000-0005-0000-0000-0000B4070000}"/>
    <cellStyle name="60% - Isticanje1" xfId="1312" xr:uid="{00000000-0005-0000-0000-0000B5070000}"/>
    <cellStyle name="60% - Isticanje1 2" xfId="3383" xr:uid="{00000000-0005-0000-0000-0000B6070000}"/>
    <cellStyle name="60% - Isticanje1 2 2" xfId="3963" xr:uid="{00000000-0005-0000-0000-0000B7070000}"/>
    <cellStyle name="60% - Isticanje1 2 2 2" xfId="8337" xr:uid="{00000000-0005-0000-0000-0000B8070000}"/>
    <cellStyle name="60% - Isticanje1 2 3" xfId="35756" xr:uid="{00000000-0005-0000-0000-0000B9070000}"/>
    <cellStyle name="60% - Isticanje1 3" xfId="6409" xr:uid="{00000000-0005-0000-0000-0000BA070000}"/>
    <cellStyle name="60% - Isticanje1 3 2" xfId="8338" xr:uid="{00000000-0005-0000-0000-0000BB070000}"/>
    <cellStyle name="60% - Isticanje1_BOTTOM UP 2013-2015 SEPTEMBER (5)" xfId="3964" xr:uid="{00000000-0005-0000-0000-0000BC070000}"/>
    <cellStyle name="60% - Isticanje2" xfId="1311" xr:uid="{00000000-0005-0000-0000-0000BD070000}"/>
    <cellStyle name="60% - Isticanje2 2" xfId="3382" xr:uid="{00000000-0005-0000-0000-0000BE070000}"/>
    <cellStyle name="60% - Isticanje2 2 2" xfId="3965" xr:uid="{00000000-0005-0000-0000-0000BF070000}"/>
    <cellStyle name="60% - Isticanje2 2 2 2" xfId="8339" xr:uid="{00000000-0005-0000-0000-0000C0070000}"/>
    <cellStyle name="60% - Isticanje2 2 3" xfId="35755" xr:uid="{00000000-0005-0000-0000-0000C1070000}"/>
    <cellStyle name="60% - Isticanje2 3" xfId="6410" xr:uid="{00000000-0005-0000-0000-0000C2070000}"/>
    <cellStyle name="60% - Isticanje2 3 2" xfId="8340" xr:uid="{00000000-0005-0000-0000-0000C3070000}"/>
    <cellStyle name="60% - Isticanje2_BOTTOM UP 2013-2015 SEPTEMBER (5)" xfId="3966" xr:uid="{00000000-0005-0000-0000-0000C4070000}"/>
    <cellStyle name="60% - Isticanje3" xfId="1309" xr:uid="{00000000-0005-0000-0000-0000C5070000}"/>
    <cellStyle name="60% - Isticanje3 2" xfId="3381" xr:uid="{00000000-0005-0000-0000-0000C6070000}"/>
    <cellStyle name="60% - Isticanje3 2 2" xfId="3967" xr:uid="{00000000-0005-0000-0000-0000C7070000}"/>
    <cellStyle name="60% - Isticanje3 2 2 2" xfId="8341" xr:uid="{00000000-0005-0000-0000-0000C8070000}"/>
    <cellStyle name="60% - Isticanje3 2 3" xfId="35754" xr:uid="{00000000-0005-0000-0000-0000C9070000}"/>
    <cellStyle name="60% - Isticanje3 3" xfId="6411" xr:uid="{00000000-0005-0000-0000-0000CA070000}"/>
    <cellStyle name="60% - Isticanje3 3 2" xfId="8342" xr:uid="{00000000-0005-0000-0000-0000CB070000}"/>
    <cellStyle name="60% - Isticanje3_BOTTOM UP 2013-2015 SEPTEMBER (5)" xfId="3968" xr:uid="{00000000-0005-0000-0000-0000CC070000}"/>
    <cellStyle name="60% - Isticanje4" xfId="1308" xr:uid="{00000000-0005-0000-0000-0000CD070000}"/>
    <cellStyle name="60% - Isticanje4 2" xfId="3380" xr:uid="{00000000-0005-0000-0000-0000CE070000}"/>
    <cellStyle name="60% - Isticanje4 2 2" xfId="3969" xr:uid="{00000000-0005-0000-0000-0000CF070000}"/>
    <cellStyle name="60% - Isticanje4 2 2 2" xfId="8343" xr:uid="{00000000-0005-0000-0000-0000D0070000}"/>
    <cellStyle name="60% - Isticanje4 2 3" xfId="35753" xr:uid="{00000000-0005-0000-0000-0000D1070000}"/>
    <cellStyle name="60% - Isticanje4 3" xfId="6412" xr:uid="{00000000-0005-0000-0000-0000D2070000}"/>
    <cellStyle name="60% - Isticanje4 3 2" xfId="8344" xr:uid="{00000000-0005-0000-0000-0000D3070000}"/>
    <cellStyle name="60% - Isticanje4_BOTTOM UP 2013-2015 SEPTEMBER (5)" xfId="3970" xr:uid="{00000000-0005-0000-0000-0000D4070000}"/>
    <cellStyle name="60% - Isticanje5" xfId="1307" xr:uid="{00000000-0005-0000-0000-0000D5070000}"/>
    <cellStyle name="60% - Isticanje5 2" xfId="3379" xr:uid="{00000000-0005-0000-0000-0000D6070000}"/>
    <cellStyle name="60% - Isticanje5 2 2" xfId="3971" xr:uid="{00000000-0005-0000-0000-0000D7070000}"/>
    <cellStyle name="60% - Isticanje5 2 2 2" xfId="8345" xr:uid="{00000000-0005-0000-0000-0000D8070000}"/>
    <cellStyle name="60% - Isticanje5 2 3" xfId="35752" xr:uid="{00000000-0005-0000-0000-0000D9070000}"/>
    <cellStyle name="60% - Isticanje5 3" xfId="6413" xr:uid="{00000000-0005-0000-0000-0000DA070000}"/>
    <cellStyle name="60% - Isticanje5 3 2" xfId="8346" xr:uid="{00000000-0005-0000-0000-0000DB070000}"/>
    <cellStyle name="60% - Isticanje5_BOTTOM UP 2013-2015 SEPTEMBER (5)" xfId="3972" xr:uid="{00000000-0005-0000-0000-0000DC070000}"/>
    <cellStyle name="60% - Isticanje6" xfId="1306" xr:uid="{00000000-0005-0000-0000-0000DD070000}"/>
    <cellStyle name="60% - Isticanje6 2" xfId="3378" xr:uid="{00000000-0005-0000-0000-0000DE070000}"/>
    <cellStyle name="60% - Isticanje6 2 2" xfId="3973" xr:uid="{00000000-0005-0000-0000-0000DF070000}"/>
    <cellStyle name="60% - Isticanje6 2 2 2" xfId="8347" xr:uid="{00000000-0005-0000-0000-0000E0070000}"/>
    <cellStyle name="60% - Isticanje6 2 3" xfId="35751" xr:uid="{00000000-0005-0000-0000-0000E1070000}"/>
    <cellStyle name="60% - Isticanje6 3" xfId="6414" xr:uid="{00000000-0005-0000-0000-0000E2070000}"/>
    <cellStyle name="60% - Isticanje6 3 2" xfId="8348" xr:uid="{00000000-0005-0000-0000-0000E3070000}"/>
    <cellStyle name="60% - Isticanje6_BOTTOM UP 2013-2015 SEPTEMBER (5)" xfId="3974" xr:uid="{00000000-0005-0000-0000-0000E4070000}"/>
    <cellStyle name="60% - Naglasak1" xfId="3975" xr:uid="{00000000-0005-0000-0000-0000E5070000}"/>
    <cellStyle name="60% - Naglasak1 2" xfId="6415" xr:uid="{00000000-0005-0000-0000-0000E6070000}"/>
    <cellStyle name="60% - Naglasak1 2 2" xfId="8349" xr:uid="{00000000-0005-0000-0000-0000E7070000}"/>
    <cellStyle name="60% - Naglasak2" xfId="3976" xr:uid="{00000000-0005-0000-0000-0000E8070000}"/>
    <cellStyle name="60% - Naglasak2 2" xfId="6416" xr:uid="{00000000-0005-0000-0000-0000E9070000}"/>
    <cellStyle name="60% - Naglasak2 2 2" xfId="8350" xr:uid="{00000000-0005-0000-0000-0000EA070000}"/>
    <cellStyle name="60% - Naglasak3" xfId="3977" xr:uid="{00000000-0005-0000-0000-0000EB070000}"/>
    <cellStyle name="60% - Naglasak3 2" xfId="6417" xr:uid="{00000000-0005-0000-0000-0000EC070000}"/>
    <cellStyle name="60% - Naglasak3 2 2" xfId="8351" xr:uid="{00000000-0005-0000-0000-0000ED070000}"/>
    <cellStyle name="60% - Naglasak4" xfId="3978" xr:uid="{00000000-0005-0000-0000-0000EE070000}"/>
    <cellStyle name="60% - Naglasak4 2" xfId="6418" xr:uid="{00000000-0005-0000-0000-0000EF070000}"/>
    <cellStyle name="60% - Naglasak4 2 2" xfId="8352" xr:uid="{00000000-0005-0000-0000-0000F0070000}"/>
    <cellStyle name="60% - Naglasak5" xfId="3979" xr:uid="{00000000-0005-0000-0000-0000F1070000}"/>
    <cellStyle name="60% - Naglasak5 2" xfId="6419" xr:uid="{00000000-0005-0000-0000-0000F2070000}"/>
    <cellStyle name="60% - Naglasak5 2 2" xfId="8353" xr:uid="{00000000-0005-0000-0000-0000F3070000}"/>
    <cellStyle name="60% - Naglasak6" xfId="3980" xr:uid="{00000000-0005-0000-0000-0000F4070000}"/>
    <cellStyle name="60% - Naglasak6 2" xfId="6420" xr:uid="{00000000-0005-0000-0000-0000F5070000}"/>
    <cellStyle name="60% - Naglasak6 2 2" xfId="8354" xr:uid="{00000000-0005-0000-0000-0000F6070000}"/>
    <cellStyle name="60% - Акцент1" xfId="1305" xr:uid="{00000000-0005-0000-0000-0000F7070000}"/>
    <cellStyle name="60% - Акцент2" xfId="1304" xr:uid="{00000000-0005-0000-0000-0000F8070000}"/>
    <cellStyle name="60% - Акцент3" xfId="1303" xr:uid="{00000000-0005-0000-0000-0000F9070000}"/>
    <cellStyle name="60% - Акцент4" xfId="1302" xr:uid="{00000000-0005-0000-0000-0000FA070000}"/>
    <cellStyle name="60% - Акцент5" xfId="1301" xr:uid="{00000000-0005-0000-0000-0000FB070000}"/>
    <cellStyle name="60% - Акцент6" xfId="1300" xr:uid="{00000000-0005-0000-0000-0000FC070000}"/>
    <cellStyle name="6Code" xfId="1299" xr:uid="{00000000-0005-0000-0000-0000FD070000}"/>
    <cellStyle name="8pt" xfId="1298" xr:uid="{00000000-0005-0000-0000-0000FE070000}"/>
    <cellStyle name="Äåíåæíûé [0]_vaqduGfTSN7qyUJNWHRlcWo3H" xfId="1297" xr:uid="{00000000-0005-0000-0000-0000FF070000}"/>
    <cellStyle name="Äåíåæíûé_vaqduGfTSN7qyUJNWHRlcWo3H" xfId="1296" xr:uid="{00000000-0005-0000-0000-000000080000}"/>
    <cellStyle name="Accent1" xfId="475" xr:uid="{00000000-0005-0000-0000-000001080000}"/>
    <cellStyle name="Accent1 - 20%" xfId="41" xr:uid="{00000000-0005-0000-0000-000002080000}"/>
    <cellStyle name="Accent1 - 20% 2" xfId="819" xr:uid="{00000000-0005-0000-0000-000003080000}"/>
    <cellStyle name="Accent1 - 20% 2 2" xfId="2347" xr:uid="{00000000-0005-0000-0000-000004080000}"/>
    <cellStyle name="Accent1 - 20% 2 2 2" xfId="8356" xr:uid="{00000000-0005-0000-0000-000005080000}"/>
    <cellStyle name="Accent1 - 20% 2 2 3" xfId="8355" xr:uid="{00000000-0005-0000-0000-000006080000}"/>
    <cellStyle name="Accent1 - 20% 2 2 4" xfId="35147" xr:uid="{00000000-0005-0000-0000-000007080000}"/>
    <cellStyle name="Accent1 - 20% 2 2 5" xfId="36445" xr:uid="{00000000-0005-0000-0000-000008080000}"/>
    <cellStyle name="Accent1 - 20% 2 3" xfId="8357" xr:uid="{00000000-0005-0000-0000-000009080000}"/>
    <cellStyle name="Accent1 - 20% 2 4" xfId="8358" xr:uid="{00000000-0005-0000-0000-00000A080000}"/>
    <cellStyle name="Accent1 - 20% 2 5" xfId="8359" xr:uid="{00000000-0005-0000-0000-00000B080000}"/>
    <cellStyle name="Accent1 - 20% 3" xfId="2294" xr:uid="{00000000-0005-0000-0000-00000C080000}"/>
    <cellStyle name="Accent1 - 20% 3 2" xfId="8360" xr:uid="{00000000-0005-0000-0000-00000D080000}"/>
    <cellStyle name="Accent1 - 20% 3 2 2" xfId="8361" xr:uid="{00000000-0005-0000-0000-00000E080000}"/>
    <cellStyle name="Accent1 - 20% 3 3" xfId="8362" xr:uid="{00000000-0005-0000-0000-00000F080000}"/>
    <cellStyle name="Accent1 - 20% 3 4" xfId="8363" xr:uid="{00000000-0005-0000-0000-000010080000}"/>
    <cellStyle name="Accent1 - 20% 4" xfId="5051" xr:uid="{00000000-0005-0000-0000-000011080000}"/>
    <cellStyle name="Accent1 - 20% 4 2" xfId="8364" xr:uid="{00000000-0005-0000-0000-000012080000}"/>
    <cellStyle name="Accent1 - 20% 4 2 2" xfId="8365" xr:uid="{00000000-0005-0000-0000-000013080000}"/>
    <cellStyle name="Accent1 - 20% 4 3" xfId="8366" xr:uid="{00000000-0005-0000-0000-000014080000}"/>
    <cellStyle name="Accent1 - 20% 4 4" xfId="8367" xr:uid="{00000000-0005-0000-0000-000015080000}"/>
    <cellStyle name="Accent1 - 20% 4 5" xfId="34447" xr:uid="{00000000-0005-0000-0000-000016080000}"/>
    <cellStyle name="Accent1 - 20% 5" xfId="476" xr:uid="{00000000-0005-0000-0000-000017080000}"/>
    <cellStyle name="Accent1 - 20% 5 2" xfId="8368" xr:uid="{00000000-0005-0000-0000-000018080000}"/>
    <cellStyle name="Accent1 - 20% 5 2 2" xfId="8369" xr:uid="{00000000-0005-0000-0000-000019080000}"/>
    <cellStyle name="Accent1 - 20% 5 3" xfId="8370" xr:uid="{00000000-0005-0000-0000-00001A080000}"/>
    <cellStyle name="Accent1 - 20% 5 4" xfId="8371" xr:uid="{00000000-0005-0000-0000-00001B080000}"/>
    <cellStyle name="Accent1 - 20% 6" xfId="8372" xr:uid="{00000000-0005-0000-0000-00001C080000}"/>
    <cellStyle name="Accent1 - 20% 7" xfId="6075" xr:uid="{00000000-0005-0000-0000-00001D080000}"/>
    <cellStyle name="Accent1 - 40%" xfId="42" xr:uid="{00000000-0005-0000-0000-00001E080000}"/>
    <cellStyle name="Accent1 - 40% 2" xfId="820" xr:uid="{00000000-0005-0000-0000-00001F080000}"/>
    <cellStyle name="Accent1 - 40% 2 2" xfId="2348" xr:uid="{00000000-0005-0000-0000-000020080000}"/>
    <cellStyle name="Accent1 - 40% 2 2 2" xfId="8374" xr:uid="{00000000-0005-0000-0000-000021080000}"/>
    <cellStyle name="Accent1 - 40% 2 2 3" xfId="8373" xr:uid="{00000000-0005-0000-0000-000022080000}"/>
    <cellStyle name="Accent1 - 40% 2 2 4" xfId="35148" xr:uid="{00000000-0005-0000-0000-000023080000}"/>
    <cellStyle name="Accent1 - 40% 2 2 5" xfId="36446" xr:uid="{00000000-0005-0000-0000-000024080000}"/>
    <cellStyle name="Accent1 - 40% 2 3" xfId="8375" xr:uid="{00000000-0005-0000-0000-000025080000}"/>
    <cellStyle name="Accent1 - 40% 2 4" xfId="8376" xr:uid="{00000000-0005-0000-0000-000026080000}"/>
    <cellStyle name="Accent1 - 40% 2 5" xfId="8377" xr:uid="{00000000-0005-0000-0000-000027080000}"/>
    <cellStyle name="Accent1 - 40% 3" xfId="2293" xr:uid="{00000000-0005-0000-0000-000028080000}"/>
    <cellStyle name="Accent1 - 40% 3 2" xfId="8378" xr:uid="{00000000-0005-0000-0000-000029080000}"/>
    <cellStyle name="Accent1 - 40% 3 2 2" xfId="8379" xr:uid="{00000000-0005-0000-0000-00002A080000}"/>
    <cellStyle name="Accent1 - 40% 3 3" xfId="8380" xr:uid="{00000000-0005-0000-0000-00002B080000}"/>
    <cellStyle name="Accent1 - 40% 3 4" xfId="8381" xr:uid="{00000000-0005-0000-0000-00002C080000}"/>
    <cellStyle name="Accent1 - 40% 4" xfId="5052" xr:uid="{00000000-0005-0000-0000-00002D080000}"/>
    <cellStyle name="Accent1 - 40% 4 2" xfId="8382" xr:uid="{00000000-0005-0000-0000-00002E080000}"/>
    <cellStyle name="Accent1 - 40% 4 2 2" xfId="8383" xr:uid="{00000000-0005-0000-0000-00002F080000}"/>
    <cellStyle name="Accent1 - 40% 4 3" xfId="8384" xr:uid="{00000000-0005-0000-0000-000030080000}"/>
    <cellStyle name="Accent1 - 40% 4 4" xfId="8385" xr:uid="{00000000-0005-0000-0000-000031080000}"/>
    <cellStyle name="Accent1 - 40% 4 5" xfId="34448" xr:uid="{00000000-0005-0000-0000-000032080000}"/>
    <cellStyle name="Accent1 - 40% 5" xfId="477" xr:uid="{00000000-0005-0000-0000-000033080000}"/>
    <cellStyle name="Accent1 - 40% 5 2" xfId="8386" xr:uid="{00000000-0005-0000-0000-000034080000}"/>
    <cellStyle name="Accent1 - 40% 5 2 2" xfId="8387" xr:uid="{00000000-0005-0000-0000-000035080000}"/>
    <cellStyle name="Accent1 - 40% 5 3" xfId="8388" xr:uid="{00000000-0005-0000-0000-000036080000}"/>
    <cellStyle name="Accent1 - 40% 5 4" xfId="8389" xr:uid="{00000000-0005-0000-0000-000037080000}"/>
    <cellStyle name="Accent1 - 40% 6" xfId="8390" xr:uid="{00000000-0005-0000-0000-000038080000}"/>
    <cellStyle name="Accent1 - 40% 7" xfId="6076" xr:uid="{00000000-0005-0000-0000-000039080000}"/>
    <cellStyle name="Accent1 - 60%" xfId="43" xr:uid="{00000000-0005-0000-0000-00003A080000}"/>
    <cellStyle name="Accent1 - 60% 2" xfId="821" xr:uid="{00000000-0005-0000-0000-00003B080000}"/>
    <cellStyle name="Accent1 - 60% 2 2" xfId="2349" xr:uid="{00000000-0005-0000-0000-00003C080000}"/>
    <cellStyle name="Accent1 - 60% 2 2 2" xfId="8392" xr:uid="{00000000-0005-0000-0000-00003D080000}"/>
    <cellStyle name="Accent1 - 60% 2 2 3" xfId="8391" xr:uid="{00000000-0005-0000-0000-00003E080000}"/>
    <cellStyle name="Accent1 - 60% 2 2 4" xfId="35149" xr:uid="{00000000-0005-0000-0000-00003F080000}"/>
    <cellStyle name="Accent1 - 60% 2 2 5" xfId="36447" xr:uid="{00000000-0005-0000-0000-000040080000}"/>
    <cellStyle name="Accent1 - 60% 2 3" xfId="8393" xr:uid="{00000000-0005-0000-0000-000041080000}"/>
    <cellStyle name="Accent1 - 60% 2 4" xfId="8394" xr:uid="{00000000-0005-0000-0000-000042080000}"/>
    <cellStyle name="Accent1 - 60% 2 5" xfId="8395" xr:uid="{00000000-0005-0000-0000-000043080000}"/>
    <cellStyle name="Accent1 - 60% 3" xfId="2292" xr:uid="{00000000-0005-0000-0000-000044080000}"/>
    <cellStyle name="Accent1 - 60% 3 2" xfId="8396" xr:uid="{00000000-0005-0000-0000-000045080000}"/>
    <cellStyle name="Accent1 - 60% 3 2 2" xfId="8397" xr:uid="{00000000-0005-0000-0000-000046080000}"/>
    <cellStyle name="Accent1 - 60% 3 3" xfId="8398" xr:uid="{00000000-0005-0000-0000-000047080000}"/>
    <cellStyle name="Accent1 - 60% 3 4" xfId="8399" xr:uid="{00000000-0005-0000-0000-000048080000}"/>
    <cellStyle name="Accent1 - 60% 4" xfId="5053" xr:uid="{00000000-0005-0000-0000-000049080000}"/>
    <cellStyle name="Accent1 - 60% 4 2" xfId="8400" xr:uid="{00000000-0005-0000-0000-00004A080000}"/>
    <cellStyle name="Accent1 - 60% 4 2 2" xfId="8401" xr:uid="{00000000-0005-0000-0000-00004B080000}"/>
    <cellStyle name="Accent1 - 60% 4 3" xfId="8402" xr:uid="{00000000-0005-0000-0000-00004C080000}"/>
    <cellStyle name="Accent1 - 60% 4 4" xfId="8403" xr:uid="{00000000-0005-0000-0000-00004D080000}"/>
    <cellStyle name="Accent1 - 60% 4 5" xfId="34449" xr:uid="{00000000-0005-0000-0000-00004E080000}"/>
    <cellStyle name="Accent1 - 60% 5" xfId="478" xr:uid="{00000000-0005-0000-0000-00004F080000}"/>
    <cellStyle name="Accent1 - 60% 5 2" xfId="8404" xr:uid="{00000000-0005-0000-0000-000050080000}"/>
    <cellStyle name="Accent1 - 60% 5 2 2" xfId="8405" xr:uid="{00000000-0005-0000-0000-000051080000}"/>
    <cellStyle name="Accent1 - 60% 5 3" xfId="8406" xr:uid="{00000000-0005-0000-0000-000052080000}"/>
    <cellStyle name="Accent1 - 60% 5 4" xfId="8407" xr:uid="{00000000-0005-0000-0000-000053080000}"/>
    <cellStyle name="Accent1 - 60% 6" xfId="8408" xr:uid="{00000000-0005-0000-0000-000054080000}"/>
    <cellStyle name="Accent1 - 60% 7" xfId="6077" xr:uid="{00000000-0005-0000-0000-000055080000}"/>
    <cellStyle name="Accent1 10" xfId="1427" xr:uid="{00000000-0005-0000-0000-000056080000}"/>
    <cellStyle name="Accent1 10 2" xfId="2350" xr:uid="{00000000-0005-0000-0000-000057080000}"/>
    <cellStyle name="Accent1 10 2 2" xfId="8409" xr:uid="{00000000-0005-0000-0000-000058080000}"/>
    <cellStyle name="Accent1 10 3" xfId="2917" xr:uid="{00000000-0005-0000-0000-000059080000}"/>
    <cellStyle name="Accent1 10 4" xfId="5054" xr:uid="{00000000-0005-0000-0000-00005A080000}"/>
    <cellStyle name="Accent1 100" xfId="8410" xr:uid="{00000000-0005-0000-0000-00005B080000}"/>
    <cellStyle name="Accent1 100 2" xfId="8411" xr:uid="{00000000-0005-0000-0000-00005C080000}"/>
    <cellStyle name="Accent1 101" xfId="8412" xr:uid="{00000000-0005-0000-0000-00005D080000}"/>
    <cellStyle name="Accent1 101 2" xfId="8413" xr:uid="{00000000-0005-0000-0000-00005E080000}"/>
    <cellStyle name="Accent1 102" xfId="8414" xr:uid="{00000000-0005-0000-0000-00005F080000}"/>
    <cellStyle name="Accent1 102 2" xfId="8415" xr:uid="{00000000-0005-0000-0000-000060080000}"/>
    <cellStyle name="Accent1 103" xfId="8416" xr:uid="{00000000-0005-0000-0000-000061080000}"/>
    <cellStyle name="Accent1 103 2" xfId="8417" xr:uid="{00000000-0005-0000-0000-000062080000}"/>
    <cellStyle name="Accent1 104" xfId="8418" xr:uid="{00000000-0005-0000-0000-000063080000}"/>
    <cellStyle name="Accent1 104 2" xfId="8419" xr:uid="{00000000-0005-0000-0000-000064080000}"/>
    <cellStyle name="Accent1 105" xfId="8420" xr:uid="{00000000-0005-0000-0000-000065080000}"/>
    <cellStyle name="Accent1 105 2" xfId="8421" xr:uid="{00000000-0005-0000-0000-000066080000}"/>
    <cellStyle name="Accent1 106" xfId="8422" xr:uid="{00000000-0005-0000-0000-000067080000}"/>
    <cellStyle name="Accent1 106 2" xfId="8423" xr:uid="{00000000-0005-0000-0000-000068080000}"/>
    <cellStyle name="Accent1 107" xfId="8424" xr:uid="{00000000-0005-0000-0000-000069080000}"/>
    <cellStyle name="Accent1 107 2" xfId="8425" xr:uid="{00000000-0005-0000-0000-00006A080000}"/>
    <cellStyle name="Accent1 108" xfId="8426" xr:uid="{00000000-0005-0000-0000-00006B080000}"/>
    <cellStyle name="Accent1 108 2" xfId="8427" xr:uid="{00000000-0005-0000-0000-00006C080000}"/>
    <cellStyle name="Accent1 109" xfId="8428" xr:uid="{00000000-0005-0000-0000-00006D080000}"/>
    <cellStyle name="Accent1 11" xfId="2076" xr:uid="{00000000-0005-0000-0000-00006E080000}"/>
    <cellStyle name="Accent1 11 2" xfId="2351" xr:uid="{00000000-0005-0000-0000-00006F080000}"/>
    <cellStyle name="Accent1 11 2 2" xfId="8429" xr:uid="{00000000-0005-0000-0000-000070080000}"/>
    <cellStyle name="Accent1 11 3" xfId="2918" xr:uid="{00000000-0005-0000-0000-000071080000}"/>
    <cellStyle name="Accent1 11 4" xfId="5055" xr:uid="{00000000-0005-0000-0000-000072080000}"/>
    <cellStyle name="Accent1 110" xfId="8430" xr:uid="{00000000-0005-0000-0000-000073080000}"/>
    <cellStyle name="Accent1 111" xfId="8431" xr:uid="{00000000-0005-0000-0000-000074080000}"/>
    <cellStyle name="Accent1 112" xfId="8432" xr:uid="{00000000-0005-0000-0000-000075080000}"/>
    <cellStyle name="Accent1 113" xfId="8433" xr:uid="{00000000-0005-0000-0000-000076080000}"/>
    <cellStyle name="Accent1 114" xfId="8434" xr:uid="{00000000-0005-0000-0000-000077080000}"/>
    <cellStyle name="Accent1 115" xfId="8435" xr:uid="{00000000-0005-0000-0000-000078080000}"/>
    <cellStyle name="Accent1 116" xfId="8436" xr:uid="{00000000-0005-0000-0000-000079080000}"/>
    <cellStyle name="Accent1 117" xfId="8437" xr:uid="{00000000-0005-0000-0000-00007A080000}"/>
    <cellStyle name="Accent1 118" xfId="7339" xr:uid="{00000000-0005-0000-0000-00007B080000}"/>
    <cellStyle name="Accent1 119" xfId="6907" xr:uid="{00000000-0005-0000-0000-00007C080000}"/>
    <cellStyle name="Accent1 12" xfId="1402" xr:uid="{00000000-0005-0000-0000-00007D080000}"/>
    <cellStyle name="Accent1 12 2" xfId="2352" xr:uid="{00000000-0005-0000-0000-00007E080000}"/>
    <cellStyle name="Accent1 12 2 2" xfId="8438" xr:uid="{00000000-0005-0000-0000-00007F080000}"/>
    <cellStyle name="Accent1 12 3" xfId="2919" xr:uid="{00000000-0005-0000-0000-000080080000}"/>
    <cellStyle name="Accent1 12 4" xfId="5056" xr:uid="{00000000-0005-0000-0000-000081080000}"/>
    <cellStyle name="Accent1 120" xfId="32349" xr:uid="{00000000-0005-0000-0000-000082080000}"/>
    <cellStyle name="Accent1 121" xfId="32698" xr:uid="{00000000-0005-0000-0000-000083080000}"/>
    <cellStyle name="Accent1 122" xfId="31747" xr:uid="{00000000-0005-0000-0000-000084080000}"/>
    <cellStyle name="Accent1 123" xfId="31220" xr:uid="{00000000-0005-0000-0000-000085080000}"/>
    <cellStyle name="Accent1 124" xfId="30643" xr:uid="{00000000-0005-0000-0000-000086080000}"/>
    <cellStyle name="Accent1 125" xfId="33080" xr:uid="{00000000-0005-0000-0000-000087080000}"/>
    <cellStyle name="Accent1 126" xfId="33477" xr:uid="{00000000-0005-0000-0000-000088080000}"/>
    <cellStyle name="Accent1 127" xfId="33063" xr:uid="{00000000-0005-0000-0000-000089080000}"/>
    <cellStyle name="Accent1 128" xfId="33447" xr:uid="{00000000-0005-0000-0000-00008A080000}"/>
    <cellStyle name="Accent1 129" xfId="7277" xr:uid="{00000000-0005-0000-0000-00008B080000}"/>
    <cellStyle name="Accent1 13" xfId="2295" xr:uid="{00000000-0005-0000-0000-00008C080000}"/>
    <cellStyle name="Accent1 13 2" xfId="2353" xr:uid="{00000000-0005-0000-0000-00008D080000}"/>
    <cellStyle name="Accent1 13 2 2" xfId="8439" xr:uid="{00000000-0005-0000-0000-00008E080000}"/>
    <cellStyle name="Accent1 13 3" xfId="34190" xr:uid="{00000000-0005-0000-0000-00008F080000}"/>
    <cellStyle name="Accent1 130" xfId="29782" xr:uid="{00000000-0005-0000-0000-000090080000}"/>
    <cellStyle name="Accent1 131" xfId="36356" xr:uid="{00000000-0005-0000-0000-000091080000}"/>
    <cellStyle name="Accent1 132" xfId="6100" xr:uid="{00000000-0005-0000-0000-000092080000}"/>
    <cellStyle name="Accent1 14" xfId="2186" xr:uid="{00000000-0005-0000-0000-000093080000}"/>
    <cellStyle name="Accent1 14 2" xfId="2354" xr:uid="{00000000-0005-0000-0000-000094080000}"/>
    <cellStyle name="Accent1 14 2 2" xfId="8440" xr:uid="{00000000-0005-0000-0000-000095080000}"/>
    <cellStyle name="Accent1 14 3" xfId="34192" xr:uid="{00000000-0005-0000-0000-000096080000}"/>
    <cellStyle name="Accent1 15" xfId="2355" xr:uid="{00000000-0005-0000-0000-000097080000}"/>
    <cellStyle name="Accent1 15 2" xfId="6421" xr:uid="{00000000-0005-0000-0000-000098080000}"/>
    <cellStyle name="Accent1 15 2 2" xfId="8441" xr:uid="{00000000-0005-0000-0000-000099080000}"/>
    <cellStyle name="Accent1 15 3" xfId="34194" xr:uid="{00000000-0005-0000-0000-00009A080000}"/>
    <cellStyle name="Accent1 16" xfId="2356" xr:uid="{00000000-0005-0000-0000-00009B080000}"/>
    <cellStyle name="Accent1 16 2" xfId="6422" xr:uid="{00000000-0005-0000-0000-00009C080000}"/>
    <cellStyle name="Accent1 16 2 2" xfId="8442" xr:uid="{00000000-0005-0000-0000-00009D080000}"/>
    <cellStyle name="Accent1 16 3" xfId="34188" xr:uid="{00000000-0005-0000-0000-00009E080000}"/>
    <cellStyle name="Accent1 17" xfId="2357" xr:uid="{00000000-0005-0000-0000-00009F080000}"/>
    <cellStyle name="Accent1 17 2" xfId="6423" xr:uid="{00000000-0005-0000-0000-0000A0080000}"/>
    <cellStyle name="Accent1 17 2 2" xfId="8443" xr:uid="{00000000-0005-0000-0000-0000A1080000}"/>
    <cellStyle name="Accent1 17 3" xfId="34198" xr:uid="{00000000-0005-0000-0000-0000A2080000}"/>
    <cellStyle name="Accent1 18" xfId="2358" xr:uid="{00000000-0005-0000-0000-0000A3080000}"/>
    <cellStyle name="Accent1 18 2" xfId="6424" xr:uid="{00000000-0005-0000-0000-0000A4080000}"/>
    <cellStyle name="Accent1 18 2 2" xfId="8444" xr:uid="{00000000-0005-0000-0000-0000A5080000}"/>
    <cellStyle name="Accent1 18 3" xfId="34202" xr:uid="{00000000-0005-0000-0000-0000A6080000}"/>
    <cellStyle name="Accent1 19" xfId="2359" xr:uid="{00000000-0005-0000-0000-0000A7080000}"/>
    <cellStyle name="Accent1 19 2" xfId="6425" xr:uid="{00000000-0005-0000-0000-0000A8080000}"/>
    <cellStyle name="Accent1 19 2 2" xfId="8445" xr:uid="{00000000-0005-0000-0000-0000A9080000}"/>
    <cellStyle name="Accent1 19 3" xfId="34197" xr:uid="{00000000-0005-0000-0000-0000AA080000}"/>
    <cellStyle name="Accent1 2" xfId="44" xr:uid="{00000000-0005-0000-0000-0000AB080000}"/>
    <cellStyle name="Accent1 2 2" xfId="1293" xr:uid="{00000000-0005-0000-0000-0000AC080000}"/>
    <cellStyle name="Accent1 2 2 2" xfId="6426" xr:uid="{00000000-0005-0000-0000-0000AD080000}"/>
    <cellStyle name="Accent1 2 2 2 2" xfId="8446" xr:uid="{00000000-0005-0000-0000-0000AE080000}"/>
    <cellStyle name="Accent1 2 3" xfId="3377" xr:uid="{00000000-0005-0000-0000-0000AF080000}"/>
    <cellStyle name="Accent1 2 3 2" xfId="3982" xr:uid="{00000000-0005-0000-0000-0000B0080000}"/>
    <cellStyle name="Accent1 2 3 2 2" xfId="36003" xr:uid="{00000000-0005-0000-0000-0000B1080000}"/>
    <cellStyle name="Accent1 2 3 3" xfId="35750" xr:uid="{00000000-0005-0000-0000-0000B2080000}"/>
    <cellStyle name="Accent1 2 4" xfId="5057" xr:uid="{00000000-0005-0000-0000-0000B3080000}"/>
    <cellStyle name="Accent1 2 4 2" xfId="8448" xr:uid="{00000000-0005-0000-0000-0000B4080000}"/>
    <cellStyle name="Accent1 2 5" xfId="818" xr:uid="{00000000-0005-0000-0000-0000B5080000}"/>
    <cellStyle name="Accent1 2 6" xfId="8449" xr:uid="{00000000-0005-0000-0000-0000B6080000}"/>
    <cellStyle name="Accent1 2_BOTTOM UP 2013-2015 OCTOBER 19th" xfId="8450" xr:uid="{00000000-0005-0000-0000-0000B7080000}"/>
    <cellStyle name="Accent1 20" xfId="2360" xr:uid="{00000000-0005-0000-0000-0000B8080000}"/>
    <cellStyle name="Accent1 20 2" xfId="6427" xr:uid="{00000000-0005-0000-0000-0000B9080000}"/>
    <cellStyle name="Accent1 20 2 2" xfId="8451" xr:uid="{00000000-0005-0000-0000-0000BA080000}"/>
    <cellStyle name="Accent1 20 3" xfId="34206" xr:uid="{00000000-0005-0000-0000-0000BB080000}"/>
    <cellStyle name="Accent1 21" xfId="2361" xr:uid="{00000000-0005-0000-0000-0000BC080000}"/>
    <cellStyle name="Accent1 21 2" xfId="6428" xr:uid="{00000000-0005-0000-0000-0000BD080000}"/>
    <cellStyle name="Accent1 21 2 2" xfId="8452" xr:uid="{00000000-0005-0000-0000-0000BE080000}"/>
    <cellStyle name="Accent1 21 3" xfId="34208" xr:uid="{00000000-0005-0000-0000-0000BF080000}"/>
    <cellStyle name="Accent1 22" xfId="2362" xr:uid="{00000000-0005-0000-0000-0000C0080000}"/>
    <cellStyle name="Accent1 22 2" xfId="6429" xr:uid="{00000000-0005-0000-0000-0000C1080000}"/>
    <cellStyle name="Accent1 22 2 2" xfId="8453" xr:uid="{00000000-0005-0000-0000-0000C2080000}"/>
    <cellStyle name="Accent1 22 3" xfId="34204" xr:uid="{00000000-0005-0000-0000-0000C3080000}"/>
    <cellStyle name="Accent1 23" xfId="2363" xr:uid="{00000000-0005-0000-0000-0000C4080000}"/>
    <cellStyle name="Accent1 23 2" xfId="6430" xr:uid="{00000000-0005-0000-0000-0000C5080000}"/>
    <cellStyle name="Accent1 23 2 2" xfId="8454" xr:uid="{00000000-0005-0000-0000-0000C6080000}"/>
    <cellStyle name="Accent1 23 3" xfId="34212" xr:uid="{00000000-0005-0000-0000-0000C7080000}"/>
    <cellStyle name="Accent1 24" xfId="2364" xr:uid="{00000000-0005-0000-0000-0000C8080000}"/>
    <cellStyle name="Accent1 24 2" xfId="6431" xr:uid="{00000000-0005-0000-0000-0000C9080000}"/>
    <cellStyle name="Accent1 24 2 2" xfId="8455" xr:uid="{00000000-0005-0000-0000-0000CA080000}"/>
    <cellStyle name="Accent1 24 3" xfId="34214" xr:uid="{00000000-0005-0000-0000-0000CB080000}"/>
    <cellStyle name="Accent1 25" xfId="2365" xr:uid="{00000000-0005-0000-0000-0000CC080000}"/>
    <cellStyle name="Accent1 25 2" xfId="6432" xr:uid="{00000000-0005-0000-0000-0000CD080000}"/>
    <cellStyle name="Accent1 25 2 2" xfId="8456" xr:uid="{00000000-0005-0000-0000-0000CE080000}"/>
    <cellStyle name="Accent1 25 3" xfId="34210" xr:uid="{00000000-0005-0000-0000-0000CF080000}"/>
    <cellStyle name="Accent1 26" xfId="2366" xr:uid="{00000000-0005-0000-0000-0000D0080000}"/>
    <cellStyle name="Accent1 26 2" xfId="6433" xr:uid="{00000000-0005-0000-0000-0000D1080000}"/>
    <cellStyle name="Accent1 26 2 2" xfId="8457" xr:uid="{00000000-0005-0000-0000-0000D2080000}"/>
    <cellStyle name="Accent1 26 3" xfId="34203" xr:uid="{00000000-0005-0000-0000-0000D3080000}"/>
    <cellStyle name="Accent1 27" xfId="2367" xr:uid="{00000000-0005-0000-0000-0000D4080000}"/>
    <cellStyle name="Accent1 27 2" xfId="6434" xr:uid="{00000000-0005-0000-0000-0000D5080000}"/>
    <cellStyle name="Accent1 27 2 2" xfId="8458" xr:uid="{00000000-0005-0000-0000-0000D6080000}"/>
    <cellStyle name="Accent1 27 3" xfId="34216" xr:uid="{00000000-0005-0000-0000-0000D7080000}"/>
    <cellStyle name="Accent1 28" xfId="2368" xr:uid="{00000000-0005-0000-0000-0000D8080000}"/>
    <cellStyle name="Accent1 28 2" xfId="6435" xr:uid="{00000000-0005-0000-0000-0000D9080000}"/>
    <cellStyle name="Accent1 28 2 2" xfId="8459" xr:uid="{00000000-0005-0000-0000-0000DA080000}"/>
    <cellStyle name="Accent1 28 3" xfId="34217" xr:uid="{00000000-0005-0000-0000-0000DB080000}"/>
    <cellStyle name="Accent1 29" xfId="2369" xr:uid="{00000000-0005-0000-0000-0000DC080000}"/>
    <cellStyle name="Accent1 29 2" xfId="6436" xr:uid="{00000000-0005-0000-0000-0000DD080000}"/>
    <cellStyle name="Accent1 29 2 2" xfId="8460" xr:uid="{00000000-0005-0000-0000-0000DE080000}"/>
    <cellStyle name="Accent1 29 3" xfId="34220" xr:uid="{00000000-0005-0000-0000-0000DF080000}"/>
    <cellStyle name="Accent1 3" xfId="1027" xr:uid="{00000000-0005-0000-0000-0000E0080000}"/>
    <cellStyle name="Accent1 3 2" xfId="1291" xr:uid="{00000000-0005-0000-0000-0000E1080000}"/>
    <cellStyle name="Accent1 3 2 2" xfId="3988" xr:uid="{00000000-0005-0000-0000-0000E2080000}"/>
    <cellStyle name="Accent1 3 2 2 2" xfId="36004" xr:uid="{00000000-0005-0000-0000-0000E3080000}"/>
    <cellStyle name="Accent1 3 2 3" xfId="34837" xr:uid="{00000000-0005-0000-0000-0000E4080000}"/>
    <cellStyle name="Accent1 3 3" xfId="3376" xr:uid="{00000000-0005-0000-0000-0000E5080000}"/>
    <cellStyle name="Accent1 3 3 2" xfId="35749" xr:uid="{00000000-0005-0000-0000-0000E6080000}"/>
    <cellStyle name="Accent1 3 4" xfId="5058" xr:uid="{00000000-0005-0000-0000-0000E7080000}"/>
    <cellStyle name="Accent1 3 5" xfId="8461" xr:uid="{00000000-0005-0000-0000-0000E8080000}"/>
    <cellStyle name="Accent1 30" xfId="2370" xr:uid="{00000000-0005-0000-0000-0000E9080000}"/>
    <cellStyle name="Accent1 30 2" xfId="6437" xr:uid="{00000000-0005-0000-0000-0000EA080000}"/>
    <cellStyle name="Accent1 30 2 2" xfId="8462" xr:uid="{00000000-0005-0000-0000-0000EB080000}"/>
    <cellStyle name="Accent1 30 3" xfId="34222" xr:uid="{00000000-0005-0000-0000-0000EC080000}"/>
    <cellStyle name="Accent1 31" xfId="2371" xr:uid="{00000000-0005-0000-0000-0000ED080000}"/>
    <cellStyle name="Accent1 31 2" xfId="6438" xr:uid="{00000000-0005-0000-0000-0000EE080000}"/>
    <cellStyle name="Accent1 31 2 2" xfId="8463" xr:uid="{00000000-0005-0000-0000-0000EF080000}"/>
    <cellStyle name="Accent1 31 3" xfId="34238" xr:uid="{00000000-0005-0000-0000-0000F0080000}"/>
    <cellStyle name="Accent1 32" xfId="2346" xr:uid="{00000000-0005-0000-0000-0000F1080000}"/>
    <cellStyle name="Accent1 32 2" xfId="3989" xr:uid="{00000000-0005-0000-0000-0000F2080000}"/>
    <cellStyle name="Accent1 32 2 2" xfId="8464" xr:uid="{00000000-0005-0000-0000-0000F3080000}"/>
    <cellStyle name="Accent1 32 3" xfId="8465" xr:uid="{00000000-0005-0000-0000-0000F4080000}"/>
    <cellStyle name="Accent1 33" xfId="2863" xr:uid="{00000000-0005-0000-0000-0000F5080000}"/>
    <cellStyle name="Accent1 33 2" xfId="3990" xr:uid="{00000000-0005-0000-0000-0000F6080000}"/>
    <cellStyle name="Accent1 33 2 2" xfId="8466" xr:uid="{00000000-0005-0000-0000-0000F7080000}"/>
    <cellStyle name="Accent1 33 3" xfId="35362" xr:uid="{00000000-0005-0000-0000-0000F8080000}"/>
    <cellStyle name="Accent1 34" xfId="2783" xr:uid="{00000000-0005-0000-0000-0000F9080000}"/>
    <cellStyle name="Accent1 34 2" xfId="3991" xr:uid="{00000000-0005-0000-0000-0000FA080000}"/>
    <cellStyle name="Accent1 34 2 2" xfId="8467" xr:uid="{00000000-0005-0000-0000-0000FB080000}"/>
    <cellStyle name="Accent1 34 3" xfId="35332" xr:uid="{00000000-0005-0000-0000-0000FC080000}"/>
    <cellStyle name="Accent1 35" xfId="2859" xr:uid="{00000000-0005-0000-0000-0000FD080000}"/>
    <cellStyle name="Accent1 35 2" xfId="3992" xr:uid="{00000000-0005-0000-0000-0000FE080000}"/>
    <cellStyle name="Accent1 35 2 2" xfId="8468" xr:uid="{00000000-0005-0000-0000-0000FF080000}"/>
    <cellStyle name="Accent1 35 3" xfId="35359" xr:uid="{00000000-0005-0000-0000-000000090000}"/>
    <cellStyle name="Accent1 36" xfId="2869" xr:uid="{00000000-0005-0000-0000-000001090000}"/>
    <cellStyle name="Accent1 36 2" xfId="3993" xr:uid="{00000000-0005-0000-0000-000002090000}"/>
    <cellStyle name="Accent1 36 2 2" xfId="8469" xr:uid="{00000000-0005-0000-0000-000003090000}"/>
    <cellStyle name="Accent1 36 3" xfId="35367" xr:uid="{00000000-0005-0000-0000-000004090000}"/>
    <cellStyle name="Accent1 37" xfId="3534" xr:uid="{00000000-0005-0000-0000-000005090000}"/>
    <cellStyle name="Accent1 37 2" xfId="3994" xr:uid="{00000000-0005-0000-0000-000006090000}"/>
    <cellStyle name="Accent1 37 2 2" xfId="8470" xr:uid="{00000000-0005-0000-0000-000007090000}"/>
    <cellStyle name="Accent1 37 3" xfId="35870" xr:uid="{00000000-0005-0000-0000-000008090000}"/>
    <cellStyle name="Accent1 38" xfId="3622" xr:uid="{00000000-0005-0000-0000-000009090000}"/>
    <cellStyle name="Accent1 38 2" xfId="4708" xr:uid="{00000000-0005-0000-0000-00000A090000}"/>
    <cellStyle name="Accent1 38 2 2" xfId="36220" xr:uid="{00000000-0005-0000-0000-00000B090000}"/>
    <cellStyle name="Accent1 38 3" xfId="8471" xr:uid="{00000000-0005-0000-0000-00000C090000}"/>
    <cellStyle name="Accent1 39" xfId="3674" xr:uid="{00000000-0005-0000-0000-00000D090000}"/>
    <cellStyle name="Accent1 39 2" xfId="8472" xr:uid="{00000000-0005-0000-0000-00000E090000}"/>
    <cellStyle name="Accent1 4" xfId="1122" xr:uid="{00000000-0005-0000-0000-00000F090000}"/>
    <cellStyle name="Accent1 4 2" xfId="1290" xr:uid="{00000000-0005-0000-0000-000010090000}"/>
    <cellStyle name="Accent1 4 2 2" xfId="8473" xr:uid="{00000000-0005-0000-0000-000011090000}"/>
    <cellStyle name="Accent1 4 2 3" xfId="34836" xr:uid="{00000000-0005-0000-0000-000012090000}"/>
    <cellStyle name="Accent1 4 3" xfId="5059" xr:uid="{00000000-0005-0000-0000-000013090000}"/>
    <cellStyle name="Accent1 4 4" xfId="8474" xr:uid="{00000000-0005-0000-0000-000014090000}"/>
    <cellStyle name="Accent1 4_Realization 2013" xfId="8475" xr:uid="{00000000-0005-0000-0000-000015090000}"/>
    <cellStyle name="Accent1 40" xfId="3731" xr:uid="{00000000-0005-0000-0000-000016090000}"/>
    <cellStyle name="Accent1 40 2" xfId="8476" xr:uid="{00000000-0005-0000-0000-000017090000}"/>
    <cellStyle name="Accent1 41" xfId="4028" xr:uid="{00000000-0005-0000-0000-000018090000}"/>
    <cellStyle name="Accent1 41 2" xfId="8477" xr:uid="{00000000-0005-0000-0000-000019090000}"/>
    <cellStyle name="Accent1 42" xfId="3706" xr:uid="{00000000-0005-0000-0000-00001A090000}"/>
    <cellStyle name="Accent1 42 2" xfId="8478" xr:uid="{00000000-0005-0000-0000-00001B090000}"/>
    <cellStyle name="Accent1 43" xfId="3945" xr:uid="{00000000-0005-0000-0000-00001C090000}"/>
    <cellStyle name="Accent1 43 2" xfId="8479" xr:uid="{00000000-0005-0000-0000-00001D090000}"/>
    <cellStyle name="Accent1 44" xfId="4823" xr:uid="{00000000-0005-0000-0000-00001E090000}"/>
    <cellStyle name="Accent1 44 2" xfId="8480" xr:uid="{00000000-0005-0000-0000-00001F090000}"/>
    <cellStyle name="Accent1 45" xfId="4980" xr:uid="{00000000-0005-0000-0000-000020090000}"/>
    <cellStyle name="Accent1 45 2" xfId="8481" xr:uid="{00000000-0005-0000-0000-000021090000}"/>
    <cellStyle name="Accent1 45 3" xfId="34446" xr:uid="{00000000-0005-0000-0000-000022090000}"/>
    <cellStyle name="Accent1 46" xfId="5770" xr:uid="{00000000-0005-0000-0000-000023090000}"/>
    <cellStyle name="Accent1 46 2" xfId="8482" xr:uid="{00000000-0005-0000-0000-000024090000}"/>
    <cellStyle name="Accent1 46 3" xfId="34368" xr:uid="{00000000-0005-0000-0000-000025090000}"/>
    <cellStyle name="Accent1 47" xfId="5824" xr:uid="{00000000-0005-0000-0000-000026090000}"/>
    <cellStyle name="Accent1 47 2" xfId="8483" xr:uid="{00000000-0005-0000-0000-000027090000}"/>
    <cellStyle name="Accent1 47 3" xfId="34272" xr:uid="{00000000-0005-0000-0000-000028090000}"/>
    <cellStyle name="Accent1 48" xfId="5831" xr:uid="{00000000-0005-0000-0000-000029090000}"/>
    <cellStyle name="Accent1 48 2" xfId="8484" xr:uid="{00000000-0005-0000-0000-00002A090000}"/>
    <cellStyle name="Accent1 48 3" xfId="34280" xr:uid="{00000000-0005-0000-0000-00002B090000}"/>
    <cellStyle name="Accent1 49" xfId="5971" xr:uid="{00000000-0005-0000-0000-00002C090000}"/>
    <cellStyle name="Accent1 49 2" xfId="8486" xr:uid="{00000000-0005-0000-0000-00002D090000}"/>
    <cellStyle name="Accent1 5" xfId="1224" xr:uid="{00000000-0005-0000-0000-00002E090000}"/>
    <cellStyle name="Accent1 5 2" xfId="1288" xr:uid="{00000000-0005-0000-0000-00002F090000}"/>
    <cellStyle name="Accent1 5 2 2" xfId="8487" xr:uid="{00000000-0005-0000-0000-000030090000}"/>
    <cellStyle name="Accent1 5 2 3" xfId="34834" xr:uid="{00000000-0005-0000-0000-000031090000}"/>
    <cellStyle name="Accent1 5 3" xfId="5060" xr:uid="{00000000-0005-0000-0000-000032090000}"/>
    <cellStyle name="Accent1 5 4" xfId="8488" xr:uid="{00000000-0005-0000-0000-000033090000}"/>
    <cellStyle name="Accent1 5_Realization 2013" xfId="8489" xr:uid="{00000000-0005-0000-0000-000034090000}"/>
    <cellStyle name="Accent1 50" xfId="6778" xr:uid="{00000000-0005-0000-0000-000035090000}"/>
    <cellStyle name="Accent1 50 2" xfId="8490" xr:uid="{00000000-0005-0000-0000-000036090000}"/>
    <cellStyle name="Accent1 51" xfId="6781" xr:uid="{00000000-0005-0000-0000-000037090000}"/>
    <cellStyle name="Accent1 51 2" xfId="8491" xr:uid="{00000000-0005-0000-0000-000038090000}"/>
    <cellStyle name="Accent1 52" xfId="6780" xr:uid="{00000000-0005-0000-0000-000039090000}"/>
    <cellStyle name="Accent1 52 2" xfId="8492" xr:uid="{00000000-0005-0000-0000-00003A090000}"/>
    <cellStyle name="Accent1 53" xfId="6813" xr:uid="{00000000-0005-0000-0000-00003B090000}"/>
    <cellStyle name="Accent1 53 2" xfId="8493" xr:uid="{00000000-0005-0000-0000-00003C090000}"/>
    <cellStyle name="Accent1 54" xfId="6760" xr:uid="{00000000-0005-0000-0000-00003D090000}"/>
    <cellStyle name="Accent1 54 2" xfId="8494" xr:uid="{00000000-0005-0000-0000-00003E090000}"/>
    <cellStyle name="Accent1 55" xfId="8495" xr:uid="{00000000-0005-0000-0000-00003F090000}"/>
    <cellStyle name="Accent1 55 2" xfId="8496" xr:uid="{00000000-0005-0000-0000-000040090000}"/>
    <cellStyle name="Accent1 56" xfId="8497" xr:uid="{00000000-0005-0000-0000-000041090000}"/>
    <cellStyle name="Accent1 56 2" xfId="8498" xr:uid="{00000000-0005-0000-0000-000042090000}"/>
    <cellStyle name="Accent1 57" xfId="8499" xr:uid="{00000000-0005-0000-0000-000043090000}"/>
    <cellStyle name="Accent1 57 2" xfId="8500" xr:uid="{00000000-0005-0000-0000-000044090000}"/>
    <cellStyle name="Accent1 58" xfId="8501" xr:uid="{00000000-0005-0000-0000-000045090000}"/>
    <cellStyle name="Accent1 58 2" xfId="8502" xr:uid="{00000000-0005-0000-0000-000046090000}"/>
    <cellStyle name="Accent1 59" xfId="8503" xr:uid="{00000000-0005-0000-0000-000047090000}"/>
    <cellStyle name="Accent1 59 2" xfId="8504" xr:uid="{00000000-0005-0000-0000-000048090000}"/>
    <cellStyle name="Accent1 6" xfId="1287" xr:uid="{00000000-0005-0000-0000-000049090000}"/>
    <cellStyle name="Accent1 6 2" xfId="2921" xr:uid="{00000000-0005-0000-0000-00004A090000}"/>
    <cellStyle name="Accent1 6 2 2" xfId="8505" xr:uid="{00000000-0005-0000-0000-00004B090000}"/>
    <cellStyle name="Accent1 6 2 3" xfId="35393" xr:uid="{00000000-0005-0000-0000-00004C090000}"/>
    <cellStyle name="Accent1 6 3" xfId="3996" xr:uid="{00000000-0005-0000-0000-00004D090000}"/>
    <cellStyle name="Accent1 6 3 2" xfId="36005" xr:uid="{00000000-0005-0000-0000-00004E090000}"/>
    <cellStyle name="Accent1 6 4" xfId="5061" xr:uid="{00000000-0005-0000-0000-00004F090000}"/>
    <cellStyle name="Accent1 6_Realization 2013" xfId="8506" xr:uid="{00000000-0005-0000-0000-000050090000}"/>
    <cellStyle name="Accent1 60" xfId="8507" xr:uid="{00000000-0005-0000-0000-000051090000}"/>
    <cellStyle name="Accent1 60 2" xfId="8508" xr:uid="{00000000-0005-0000-0000-000052090000}"/>
    <cellStyle name="Accent1 61" xfId="8509" xr:uid="{00000000-0005-0000-0000-000053090000}"/>
    <cellStyle name="Accent1 61 2" xfId="8510" xr:uid="{00000000-0005-0000-0000-000054090000}"/>
    <cellStyle name="Accent1 62" xfId="8511" xr:uid="{00000000-0005-0000-0000-000055090000}"/>
    <cellStyle name="Accent1 62 2" xfId="8512" xr:uid="{00000000-0005-0000-0000-000056090000}"/>
    <cellStyle name="Accent1 63" xfId="8513" xr:uid="{00000000-0005-0000-0000-000057090000}"/>
    <cellStyle name="Accent1 63 2" xfId="8514" xr:uid="{00000000-0005-0000-0000-000058090000}"/>
    <cellStyle name="Accent1 64" xfId="8515" xr:uid="{00000000-0005-0000-0000-000059090000}"/>
    <cellStyle name="Accent1 64 2" xfId="8516" xr:uid="{00000000-0005-0000-0000-00005A090000}"/>
    <cellStyle name="Accent1 65" xfId="8517" xr:uid="{00000000-0005-0000-0000-00005B090000}"/>
    <cellStyle name="Accent1 65 2" xfId="8518" xr:uid="{00000000-0005-0000-0000-00005C090000}"/>
    <cellStyle name="Accent1 66" xfId="8519" xr:uid="{00000000-0005-0000-0000-00005D090000}"/>
    <cellStyle name="Accent1 66 2" xfId="8520" xr:uid="{00000000-0005-0000-0000-00005E090000}"/>
    <cellStyle name="Accent1 67" xfId="8521" xr:uid="{00000000-0005-0000-0000-00005F090000}"/>
    <cellStyle name="Accent1 67 2" xfId="8522" xr:uid="{00000000-0005-0000-0000-000060090000}"/>
    <cellStyle name="Accent1 68" xfId="8523" xr:uid="{00000000-0005-0000-0000-000061090000}"/>
    <cellStyle name="Accent1 68 2" xfId="8524" xr:uid="{00000000-0005-0000-0000-000062090000}"/>
    <cellStyle name="Accent1 69" xfId="8525" xr:uid="{00000000-0005-0000-0000-000063090000}"/>
    <cellStyle name="Accent1 69 2" xfId="8526" xr:uid="{00000000-0005-0000-0000-000064090000}"/>
    <cellStyle name="Accent1 7" xfId="1295" xr:uid="{00000000-0005-0000-0000-000065090000}"/>
    <cellStyle name="Accent1 7 2" xfId="2372" xr:uid="{00000000-0005-0000-0000-000066090000}"/>
    <cellStyle name="Accent1 7 2 2" xfId="8527" xr:uid="{00000000-0005-0000-0000-000067090000}"/>
    <cellStyle name="Accent1 7 3" xfId="2922" xr:uid="{00000000-0005-0000-0000-000068090000}"/>
    <cellStyle name="Accent1 7 4" xfId="5062" xr:uid="{00000000-0005-0000-0000-000069090000}"/>
    <cellStyle name="Accent1 70" xfId="8528" xr:uid="{00000000-0005-0000-0000-00006A090000}"/>
    <cellStyle name="Accent1 70 2" xfId="8529" xr:uid="{00000000-0005-0000-0000-00006B090000}"/>
    <cellStyle name="Accent1 71" xfId="8530" xr:uid="{00000000-0005-0000-0000-00006C090000}"/>
    <cellStyle name="Accent1 71 2" xfId="8531" xr:uid="{00000000-0005-0000-0000-00006D090000}"/>
    <cellStyle name="Accent1 72" xfId="8532" xr:uid="{00000000-0005-0000-0000-00006E090000}"/>
    <cellStyle name="Accent1 72 2" xfId="8533" xr:uid="{00000000-0005-0000-0000-00006F090000}"/>
    <cellStyle name="Accent1 73" xfId="8534" xr:uid="{00000000-0005-0000-0000-000070090000}"/>
    <cellStyle name="Accent1 73 2" xfId="8535" xr:uid="{00000000-0005-0000-0000-000071090000}"/>
    <cellStyle name="Accent1 74" xfId="8536" xr:uid="{00000000-0005-0000-0000-000072090000}"/>
    <cellStyle name="Accent1 74 2" xfId="8537" xr:uid="{00000000-0005-0000-0000-000073090000}"/>
    <cellStyle name="Accent1 75" xfId="8538" xr:uid="{00000000-0005-0000-0000-000074090000}"/>
    <cellStyle name="Accent1 75 2" xfId="8539" xr:uid="{00000000-0005-0000-0000-000075090000}"/>
    <cellStyle name="Accent1 76" xfId="8540" xr:uid="{00000000-0005-0000-0000-000076090000}"/>
    <cellStyle name="Accent1 76 2" xfId="8541" xr:uid="{00000000-0005-0000-0000-000077090000}"/>
    <cellStyle name="Accent1 77" xfId="8542" xr:uid="{00000000-0005-0000-0000-000078090000}"/>
    <cellStyle name="Accent1 77 2" xfId="8543" xr:uid="{00000000-0005-0000-0000-000079090000}"/>
    <cellStyle name="Accent1 78" xfId="8544" xr:uid="{00000000-0005-0000-0000-00007A090000}"/>
    <cellStyle name="Accent1 78 2" xfId="8545" xr:uid="{00000000-0005-0000-0000-00007B090000}"/>
    <cellStyle name="Accent1 79" xfId="8546" xr:uid="{00000000-0005-0000-0000-00007C090000}"/>
    <cellStyle name="Accent1 79 2" xfId="8547" xr:uid="{00000000-0005-0000-0000-00007D090000}"/>
    <cellStyle name="Accent1 8" xfId="1433" xr:uid="{00000000-0005-0000-0000-00007E090000}"/>
    <cellStyle name="Accent1 8 2" xfId="2373" xr:uid="{00000000-0005-0000-0000-00007F090000}"/>
    <cellStyle name="Accent1 8 2 2" xfId="8548" xr:uid="{00000000-0005-0000-0000-000080090000}"/>
    <cellStyle name="Accent1 8 3" xfId="2923" xr:uid="{00000000-0005-0000-0000-000081090000}"/>
    <cellStyle name="Accent1 8 4" xfId="5063" xr:uid="{00000000-0005-0000-0000-000082090000}"/>
    <cellStyle name="Accent1 80" xfId="8549" xr:uid="{00000000-0005-0000-0000-000083090000}"/>
    <cellStyle name="Accent1 80 2" xfId="8550" xr:uid="{00000000-0005-0000-0000-000084090000}"/>
    <cellStyle name="Accent1 81" xfId="8551" xr:uid="{00000000-0005-0000-0000-000085090000}"/>
    <cellStyle name="Accent1 81 2" xfId="8552" xr:uid="{00000000-0005-0000-0000-000086090000}"/>
    <cellStyle name="Accent1 82" xfId="8553" xr:uid="{00000000-0005-0000-0000-000087090000}"/>
    <cellStyle name="Accent1 82 2" xfId="8554" xr:uid="{00000000-0005-0000-0000-000088090000}"/>
    <cellStyle name="Accent1 83" xfId="8555" xr:uid="{00000000-0005-0000-0000-000089090000}"/>
    <cellStyle name="Accent1 83 2" xfId="8556" xr:uid="{00000000-0005-0000-0000-00008A090000}"/>
    <cellStyle name="Accent1 84" xfId="8557" xr:uid="{00000000-0005-0000-0000-00008B090000}"/>
    <cellStyle name="Accent1 84 2" xfId="8558" xr:uid="{00000000-0005-0000-0000-00008C090000}"/>
    <cellStyle name="Accent1 85" xfId="8559" xr:uid="{00000000-0005-0000-0000-00008D090000}"/>
    <cellStyle name="Accent1 85 2" xfId="8560" xr:uid="{00000000-0005-0000-0000-00008E090000}"/>
    <cellStyle name="Accent1 86" xfId="8561" xr:uid="{00000000-0005-0000-0000-00008F090000}"/>
    <cellStyle name="Accent1 86 2" xfId="8562" xr:uid="{00000000-0005-0000-0000-000090090000}"/>
    <cellStyle name="Accent1 87" xfId="8563" xr:uid="{00000000-0005-0000-0000-000091090000}"/>
    <cellStyle name="Accent1 87 2" xfId="8564" xr:uid="{00000000-0005-0000-0000-000092090000}"/>
    <cellStyle name="Accent1 88" xfId="8565" xr:uid="{00000000-0005-0000-0000-000093090000}"/>
    <cellStyle name="Accent1 88 2" xfId="8566" xr:uid="{00000000-0005-0000-0000-000094090000}"/>
    <cellStyle name="Accent1 89" xfId="8567" xr:uid="{00000000-0005-0000-0000-000095090000}"/>
    <cellStyle name="Accent1 89 2" xfId="8568" xr:uid="{00000000-0005-0000-0000-000096090000}"/>
    <cellStyle name="Accent1 9" xfId="2075" xr:uid="{00000000-0005-0000-0000-000097090000}"/>
    <cellStyle name="Accent1 9 2" xfId="2374" xr:uid="{00000000-0005-0000-0000-000098090000}"/>
    <cellStyle name="Accent1 9 2 2" xfId="8569" xr:uid="{00000000-0005-0000-0000-000099090000}"/>
    <cellStyle name="Accent1 9 3" xfId="2924" xr:uid="{00000000-0005-0000-0000-00009A090000}"/>
    <cellStyle name="Accent1 9 4" xfId="5064" xr:uid="{00000000-0005-0000-0000-00009B090000}"/>
    <cellStyle name="Accent1 90" xfId="8570" xr:uid="{00000000-0005-0000-0000-00009C090000}"/>
    <cellStyle name="Accent1 90 2" xfId="8571" xr:uid="{00000000-0005-0000-0000-00009D090000}"/>
    <cellStyle name="Accent1 91" xfId="8572" xr:uid="{00000000-0005-0000-0000-00009E090000}"/>
    <cellStyle name="Accent1 91 2" xfId="8573" xr:uid="{00000000-0005-0000-0000-00009F090000}"/>
    <cellStyle name="Accent1 92" xfId="8574" xr:uid="{00000000-0005-0000-0000-0000A0090000}"/>
    <cellStyle name="Accent1 92 2" xfId="8575" xr:uid="{00000000-0005-0000-0000-0000A1090000}"/>
    <cellStyle name="Accent1 93" xfId="8576" xr:uid="{00000000-0005-0000-0000-0000A2090000}"/>
    <cellStyle name="Accent1 93 2" xfId="8577" xr:uid="{00000000-0005-0000-0000-0000A3090000}"/>
    <cellStyle name="Accent1 94" xfId="8578" xr:uid="{00000000-0005-0000-0000-0000A4090000}"/>
    <cellStyle name="Accent1 94 2" xfId="8579" xr:uid="{00000000-0005-0000-0000-0000A5090000}"/>
    <cellStyle name="Accent1 95" xfId="8580" xr:uid="{00000000-0005-0000-0000-0000A6090000}"/>
    <cellStyle name="Accent1 95 2" xfId="8581" xr:uid="{00000000-0005-0000-0000-0000A7090000}"/>
    <cellStyle name="Accent1 96" xfId="8582" xr:uid="{00000000-0005-0000-0000-0000A8090000}"/>
    <cellStyle name="Accent1 96 2" xfId="8583" xr:uid="{00000000-0005-0000-0000-0000A9090000}"/>
    <cellStyle name="Accent1 97" xfId="8584" xr:uid="{00000000-0005-0000-0000-0000AA090000}"/>
    <cellStyle name="Accent1 97 2" xfId="8585" xr:uid="{00000000-0005-0000-0000-0000AB090000}"/>
    <cellStyle name="Accent1 98" xfId="8586" xr:uid="{00000000-0005-0000-0000-0000AC090000}"/>
    <cellStyle name="Accent1 98 2" xfId="8587" xr:uid="{00000000-0005-0000-0000-0000AD090000}"/>
    <cellStyle name="Accent1 99" xfId="8588" xr:uid="{00000000-0005-0000-0000-0000AE090000}"/>
    <cellStyle name="Accent1 99 2" xfId="8589" xr:uid="{00000000-0005-0000-0000-0000AF090000}"/>
    <cellStyle name="Accent1_2008 revised IS integrated plan (2)" xfId="1286" xr:uid="{00000000-0005-0000-0000-0000B0090000}"/>
    <cellStyle name="Accent2" xfId="479" xr:uid="{00000000-0005-0000-0000-0000B1090000}"/>
    <cellStyle name="Accent2 - 20%" xfId="45" xr:uid="{00000000-0005-0000-0000-0000B2090000}"/>
    <cellStyle name="Accent2 - 20% 2" xfId="823" xr:uid="{00000000-0005-0000-0000-0000B3090000}"/>
    <cellStyle name="Accent2 - 20% 2 2" xfId="2376" xr:uid="{00000000-0005-0000-0000-0000B4090000}"/>
    <cellStyle name="Accent2 - 20% 2 2 2" xfId="8591" xr:uid="{00000000-0005-0000-0000-0000B5090000}"/>
    <cellStyle name="Accent2 - 20% 2 2 3" xfId="8590" xr:uid="{00000000-0005-0000-0000-0000B6090000}"/>
    <cellStyle name="Accent2 - 20% 2 2 4" xfId="35150" xr:uid="{00000000-0005-0000-0000-0000B7090000}"/>
    <cellStyle name="Accent2 - 20% 2 2 5" xfId="36448" xr:uid="{00000000-0005-0000-0000-0000B8090000}"/>
    <cellStyle name="Accent2 - 20% 2 3" xfId="8592" xr:uid="{00000000-0005-0000-0000-0000B9090000}"/>
    <cellStyle name="Accent2 - 20% 2 4" xfId="8593" xr:uid="{00000000-0005-0000-0000-0000BA090000}"/>
    <cellStyle name="Accent2 - 20% 2 5" xfId="8594" xr:uid="{00000000-0005-0000-0000-0000BB090000}"/>
    <cellStyle name="Accent2 - 20% 3" xfId="2290" xr:uid="{00000000-0005-0000-0000-0000BC090000}"/>
    <cellStyle name="Accent2 - 20% 3 2" xfId="8595" xr:uid="{00000000-0005-0000-0000-0000BD090000}"/>
    <cellStyle name="Accent2 - 20% 3 2 2" xfId="8596" xr:uid="{00000000-0005-0000-0000-0000BE090000}"/>
    <cellStyle name="Accent2 - 20% 3 3" xfId="8597" xr:uid="{00000000-0005-0000-0000-0000BF090000}"/>
    <cellStyle name="Accent2 - 20% 3 4" xfId="8598" xr:uid="{00000000-0005-0000-0000-0000C0090000}"/>
    <cellStyle name="Accent2 - 20% 4" xfId="5065" xr:uid="{00000000-0005-0000-0000-0000C1090000}"/>
    <cellStyle name="Accent2 - 20% 4 2" xfId="8599" xr:uid="{00000000-0005-0000-0000-0000C2090000}"/>
    <cellStyle name="Accent2 - 20% 4 2 2" xfId="8600" xr:uid="{00000000-0005-0000-0000-0000C3090000}"/>
    <cellStyle name="Accent2 - 20% 4 3" xfId="8601" xr:uid="{00000000-0005-0000-0000-0000C4090000}"/>
    <cellStyle name="Accent2 - 20% 4 4" xfId="8602" xr:uid="{00000000-0005-0000-0000-0000C5090000}"/>
    <cellStyle name="Accent2 - 20% 4 5" xfId="34451" xr:uid="{00000000-0005-0000-0000-0000C6090000}"/>
    <cellStyle name="Accent2 - 20% 5" xfId="480" xr:uid="{00000000-0005-0000-0000-0000C7090000}"/>
    <cellStyle name="Accent2 - 20% 5 2" xfId="8603" xr:uid="{00000000-0005-0000-0000-0000C8090000}"/>
    <cellStyle name="Accent2 - 20% 5 2 2" xfId="8604" xr:uid="{00000000-0005-0000-0000-0000C9090000}"/>
    <cellStyle name="Accent2 - 20% 5 3" xfId="8605" xr:uid="{00000000-0005-0000-0000-0000CA090000}"/>
    <cellStyle name="Accent2 - 20% 5 4" xfId="8606" xr:uid="{00000000-0005-0000-0000-0000CB090000}"/>
    <cellStyle name="Accent2 - 20% 6" xfId="8607" xr:uid="{00000000-0005-0000-0000-0000CC090000}"/>
    <cellStyle name="Accent2 - 20% 7" xfId="6078" xr:uid="{00000000-0005-0000-0000-0000CD090000}"/>
    <cellStyle name="Accent2 - 40%" xfId="46" xr:uid="{00000000-0005-0000-0000-0000CE090000}"/>
    <cellStyle name="Accent2 - 40% 2" xfId="824" xr:uid="{00000000-0005-0000-0000-0000CF090000}"/>
    <cellStyle name="Accent2 - 40% 2 2" xfId="2377" xr:uid="{00000000-0005-0000-0000-0000D0090000}"/>
    <cellStyle name="Accent2 - 40% 2 2 2" xfId="8609" xr:uid="{00000000-0005-0000-0000-0000D1090000}"/>
    <cellStyle name="Accent2 - 40% 2 2 3" xfId="8608" xr:uid="{00000000-0005-0000-0000-0000D2090000}"/>
    <cellStyle name="Accent2 - 40% 2 2 4" xfId="35151" xr:uid="{00000000-0005-0000-0000-0000D3090000}"/>
    <cellStyle name="Accent2 - 40% 2 2 5" xfId="36449" xr:uid="{00000000-0005-0000-0000-0000D4090000}"/>
    <cellStyle name="Accent2 - 40% 2 3" xfId="8610" xr:uid="{00000000-0005-0000-0000-0000D5090000}"/>
    <cellStyle name="Accent2 - 40% 2 4" xfId="8611" xr:uid="{00000000-0005-0000-0000-0000D6090000}"/>
    <cellStyle name="Accent2 - 40% 2 5" xfId="8612" xr:uid="{00000000-0005-0000-0000-0000D7090000}"/>
    <cellStyle name="Accent2 - 40% 3" xfId="2289" xr:uid="{00000000-0005-0000-0000-0000D8090000}"/>
    <cellStyle name="Accent2 - 40% 3 2" xfId="8613" xr:uid="{00000000-0005-0000-0000-0000D9090000}"/>
    <cellStyle name="Accent2 - 40% 3 2 2" xfId="8614" xr:uid="{00000000-0005-0000-0000-0000DA090000}"/>
    <cellStyle name="Accent2 - 40% 3 3" xfId="8615" xr:uid="{00000000-0005-0000-0000-0000DB090000}"/>
    <cellStyle name="Accent2 - 40% 3 4" xfId="8616" xr:uid="{00000000-0005-0000-0000-0000DC090000}"/>
    <cellStyle name="Accent2 - 40% 4" xfId="5066" xr:uid="{00000000-0005-0000-0000-0000DD090000}"/>
    <cellStyle name="Accent2 - 40% 4 2" xfId="8617" xr:uid="{00000000-0005-0000-0000-0000DE090000}"/>
    <cellStyle name="Accent2 - 40% 4 2 2" xfId="8618" xr:uid="{00000000-0005-0000-0000-0000DF090000}"/>
    <cellStyle name="Accent2 - 40% 4 3" xfId="8619" xr:uid="{00000000-0005-0000-0000-0000E0090000}"/>
    <cellStyle name="Accent2 - 40% 4 4" xfId="8620" xr:uid="{00000000-0005-0000-0000-0000E1090000}"/>
    <cellStyle name="Accent2 - 40% 4 5" xfId="34452" xr:uid="{00000000-0005-0000-0000-0000E2090000}"/>
    <cellStyle name="Accent2 - 40% 5" xfId="481" xr:uid="{00000000-0005-0000-0000-0000E3090000}"/>
    <cellStyle name="Accent2 - 40% 5 2" xfId="8621" xr:uid="{00000000-0005-0000-0000-0000E4090000}"/>
    <cellStyle name="Accent2 - 40% 5 2 2" xfId="8622" xr:uid="{00000000-0005-0000-0000-0000E5090000}"/>
    <cellStyle name="Accent2 - 40% 5 3" xfId="8623" xr:uid="{00000000-0005-0000-0000-0000E6090000}"/>
    <cellStyle name="Accent2 - 40% 5 4" xfId="8624" xr:uid="{00000000-0005-0000-0000-0000E7090000}"/>
    <cellStyle name="Accent2 - 40% 6" xfId="8625" xr:uid="{00000000-0005-0000-0000-0000E8090000}"/>
    <cellStyle name="Accent2 - 40% 7" xfId="6079" xr:uid="{00000000-0005-0000-0000-0000E9090000}"/>
    <cellStyle name="Accent2 - 60%" xfId="47" xr:uid="{00000000-0005-0000-0000-0000EA090000}"/>
    <cellStyle name="Accent2 - 60% 2" xfId="825" xr:uid="{00000000-0005-0000-0000-0000EB090000}"/>
    <cellStyle name="Accent2 - 60% 2 2" xfId="2378" xr:uid="{00000000-0005-0000-0000-0000EC090000}"/>
    <cellStyle name="Accent2 - 60% 2 2 2" xfId="8627" xr:uid="{00000000-0005-0000-0000-0000ED090000}"/>
    <cellStyle name="Accent2 - 60% 2 2 3" xfId="8626" xr:uid="{00000000-0005-0000-0000-0000EE090000}"/>
    <cellStyle name="Accent2 - 60% 2 2 4" xfId="35152" xr:uid="{00000000-0005-0000-0000-0000EF090000}"/>
    <cellStyle name="Accent2 - 60% 2 2 5" xfId="36450" xr:uid="{00000000-0005-0000-0000-0000F0090000}"/>
    <cellStyle name="Accent2 - 60% 2 3" xfId="8628" xr:uid="{00000000-0005-0000-0000-0000F1090000}"/>
    <cellStyle name="Accent2 - 60% 2 4" xfId="8629" xr:uid="{00000000-0005-0000-0000-0000F2090000}"/>
    <cellStyle name="Accent2 - 60% 2 5" xfId="8630" xr:uid="{00000000-0005-0000-0000-0000F3090000}"/>
    <cellStyle name="Accent2 - 60% 3" xfId="2288" xr:uid="{00000000-0005-0000-0000-0000F4090000}"/>
    <cellStyle name="Accent2 - 60% 3 2" xfId="8631" xr:uid="{00000000-0005-0000-0000-0000F5090000}"/>
    <cellStyle name="Accent2 - 60% 3 2 2" xfId="8632" xr:uid="{00000000-0005-0000-0000-0000F6090000}"/>
    <cellStyle name="Accent2 - 60% 3 3" xfId="8633" xr:uid="{00000000-0005-0000-0000-0000F7090000}"/>
    <cellStyle name="Accent2 - 60% 3 4" xfId="8634" xr:uid="{00000000-0005-0000-0000-0000F8090000}"/>
    <cellStyle name="Accent2 - 60% 4" xfId="5067" xr:uid="{00000000-0005-0000-0000-0000F9090000}"/>
    <cellStyle name="Accent2 - 60% 4 2" xfId="8635" xr:uid="{00000000-0005-0000-0000-0000FA090000}"/>
    <cellStyle name="Accent2 - 60% 4 2 2" xfId="8636" xr:uid="{00000000-0005-0000-0000-0000FB090000}"/>
    <cellStyle name="Accent2 - 60% 4 3" xfId="8637" xr:uid="{00000000-0005-0000-0000-0000FC090000}"/>
    <cellStyle name="Accent2 - 60% 4 4" xfId="8638" xr:uid="{00000000-0005-0000-0000-0000FD090000}"/>
    <cellStyle name="Accent2 - 60% 4 5" xfId="34453" xr:uid="{00000000-0005-0000-0000-0000FE090000}"/>
    <cellStyle name="Accent2 - 60% 5" xfId="482" xr:uid="{00000000-0005-0000-0000-0000FF090000}"/>
    <cellStyle name="Accent2 - 60% 5 2" xfId="8639" xr:uid="{00000000-0005-0000-0000-0000000A0000}"/>
    <cellStyle name="Accent2 - 60% 5 2 2" xfId="8640" xr:uid="{00000000-0005-0000-0000-0000010A0000}"/>
    <cellStyle name="Accent2 - 60% 5 3" xfId="8641" xr:uid="{00000000-0005-0000-0000-0000020A0000}"/>
    <cellStyle name="Accent2 - 60% 5 4" xfId="8642" xr:uid="{00000000-0005-0000-0000-0000030A0000}"/>
    <cellStyle name="Accent2 - 60% 6" xfId="8643" xr:uid="{00000000-0005-0000-0000-0000040A0000}"/>
    <cellStyle name="Accent2 - 60% 7" xfId="6080" xr:uid="{00000000-0005-0000-0000-0000050A0000}"/>
    <cellStyle name="Accent2 10" xfId="1554" xr:uid="{00000000-0005-0000-0000-0000060A0000}"/>
    <cellStyle name="Accent2 10 2" xfId="2379" xr:uid="{00000000-0005-0000-0000-0000070A0000}"/>
    <cellStyle name="Accent2 10 2 2" xfId="8644" xr:uid="{00000000-0005-0000-0000-0000080A0000}"/>
    <cellStyle name="Accent2 10 3" xfId="2927" xr:uid="{00000000-0005-0000-0000-0000090A0000}"/>
    <cellStyle name="Accent2 10 4" xfId="5068" xr:uid="{00000000-0005-0000-0000-00000A0A0000}"/>
    <cellStyle name="Accent2 100" xfId="8645" xr:uid="{00000000-0005-0000-0000-00000B0A0000}"/>
    <cellStyle name="Accent2 100 2" xfId="8646" xr:uid="{00000000-0005-0000-0000-00000C0A0000}"/>
    <cellStyle name="Accent2 101" xfId="8647" xr:uid="{00000000-0005-0000-0000-00000D0A0000}"/>
    <cellStyle name="Accent2 101 2" xfId="8648" xr:uid="{00000000-0005-0000-0000-00000E0A0000}"/>
    <cellStyle name="Accent2 102" xfId="8649" xr:uid="{00000000-0005-0000-0000-00000F0A0000}"/>
    <cellStyle name="Accent2 102 2" xfId="8650" xr:uid="{00000000-0005-0000-0000-0000100A0000}"/>
    <cellStyle name="Accent2 103" xfId="8651" xr:uid="{00000000-0005-0000-0000-0000110A0000}"/>
    <cellStyle name="Accent2 103 2" xfId="8652" xr:uid="{00000000-0005-0000-0000-0000120A0000}"/>
    <cellStyle name="Accent2 104" xfId="8653" xr:uid="{00000000-0005-0000-0000-0000130A0000}"/>
    <cellStyle name="Accent2 104 2" xfId="8654" xr:uid="{00000000-0005-0000-0000-0000140A0000}"/>
    <cellStyle name="Accent2 105" xfId="8655" xr:uid="{00000000-0005-0000-0000-0000150A0000}"/>
    <cellStyle name="Accent2 105 2" xfId="8656" xr:uid="{00000000-0005-0000-0000-0000160A0000}"/>
    <cellStyle name="Accent2 106" xfId="8657" xr:uid="{00000000-0005-0000-0000-0000170A0000}"/>
    <cellStyle name="Accent2 106 2" xfId="8658" xr:uid="{00000000-0005-0000-0000-0000180A0000}"/>
    <cellStyle name="Accent2 107" xfId="8659" xr:uid="{00000000-0005-0000-0000-0000190A0000}"/>
    <cellStyle name="Accent2 107 2" xfId="8660" xr:uid="{00000000-0005-0000-0000-00001A0A0000}"/>
    <cellStyle name="Accent2 108" xfId="8661" xr:uid="{00000000-0005-0000-0000-00001B0A0000}"/>
    <cellStyle name="Accent2 108 2" xfId="8662" xr:uid="{00000000-0005-0000-0000-00001C0A0000}"/>
    <cellStyle name="Accent2 109" xfId="8663" xr:uid="{00000000-0005-0000-0000-00001D0A0000}"/>
    <cellStyle name="Accent2 11" xfId="2070" xr:uid="{00000000-0005-0000-0000-00001E0A0000}"/>
    <cellStyle name="Accent2 11 2" xfId="2380" xr:uid="{00000000-0005-0000-0000-00001F0A0000}"/>
    <cellStyle name="Accent2 11 2 2" xfId="8664" xr:uid="{00000000-0005-0000-0000-0000200A0000}"/>
    <cellStyle name="Accent2 11 3" xfId="2928" xr:uid="{00000000-0005-0000-0000-0000210A0000}"/>
    <cellStyle name="Accent2 11 4" xfId="5069" xr:uid="{00000000-0005-0000-0000-0000220A0000}"/>
    <cellStyle name="Accent2 110" xfId="8665" xr:uid="{00000000-0005-0000-0000-0000230A0000}"/>
    <cellStyle name="Accent2 111" xfId="8666" xr:uid="{00000000-0005-0000-0000-0000240A0000}"/>
    <cellStyle name="Accent2 112" xfId="8667" xr:uid="{00000000-0005-0000-0000-0000250A0000}"/>
    <cellStyle name="Accent2 113" xfId="8668" xr:uid="{00000000-0005-0000-0000-0000260A0000}"/>
    <cellStyle name="Accent2 114" xfId="8669" xr:uid="{00000000-0005-0000-0000-0000270A0000}"/>
    <cellStyle name="Accent2 115" xfId="8670" xr:uid="{00000000-0005-0000-0000-0000280A0000}"/>
    <cellStyle name="Accent2 116" xfId="8671" xr:uid="{00000000-0005-0000-0000-0000290A0000}"/>
    <cellStyle name="Accent2 117" xfId="8672" xr:uid="{00000000-0005-0000-0000-00002A0A0000}"/>
    <cellStyle name="Accent2 118" xfId="7340" xr:uid="{00000000-0005-0000-0000-00002B0A0000}"/>
    <cellStyle name="Accent2 119" xfId="6906" xr:uid="{00000000-0005-0000-0000-00002C0A0000}"/>
    <cellStyle name="Accent2 12" xfId="1434" xr:uid="{00000000-0005-0000-0000-00002D0A0000}"/>
    <cellStyle name="Accent2 12 2" xfId="2381" xr:uid="{00000000-0005-0000-0000-00002E0A0000}"/>
    <cellStyle name="Accent2 12 2 2" xfId="8673" xr:uid="{00000000-0005-0000-0000-00002F0A0000}"/>
    <cellStyle name="Accent2 12 3" xfId="2929" xr:uid="{00000000-0005-0000-0000-0000300A0000}"/>
    <cellStyle name="Accent2 12 4" xfId="5070" xr:uid="{00000000-0005-0000-0000-0000310A0000}"/>
    <cellStyle name="Accent2 120" xfId="32348" xr:uid="{00000000-0005-0000-0000-0000320A0000}"/>
    <cellStyle name="Accent2 121" xfId="32699" xr:uid="{00000000-0005-0000-0000-0000330A0000}"/>
    <cellStyle name="Accent2 122" xfId="33250" xr:uid="{00000000-0005-0000-0000-0000340A0000}"/>
    <cellStyle name="Accent2 123" xfId="30146" xr:uid="{00000000-0005-0000-0000-0000350A0000}"/>
    <cellStyle name="Accent2 124" xfId="32489" xr:uid="{00000000-0005-0000-0000-0000360A0000}"/>
    <cellStyle name="Accent2 125" xfId="33081" xr:uid="{00000000-0005-0000-0000-0000370A0000}"/>
    <cellStyle name="Accent2 126" xfId="30265" xr:uid="{00000000-0005-0000-0000-0000380A0000}"/>
    <cellStyle name="Accent2 127" xfId="33812" xr:uid="{00000000-0005-0000-0000-0000390A0000}"/>
    <cellStyle name="Accent2 128" xfId="31953" xr:uid="{00000000-0005-0000-0000-00003A0A0000}"/>
    <cellStyle name="Accent2 129" xfId="33302" xr:uid="{00000000-0005-0000-0000-00003B0A0000}"/>
    <cellStyle name="Accent2 13" xfId="2291" xr:uid="{00000000-0005-0000-0000-00003C0A0000}"/>
    <cellStyle name="Accent2 13 2" xfId="2382" xr:uid="{00000000-0005-0000-0000-00003D0A0000}"/>
    <cellStyle name="Accent2 13 2 2" xfId="8674" xr:uid="{00000000-0005-0000-0000-00003E0A0000}"/>
    <cellStyle name="Accent2 13 3" xfId="34189" xr:uid="{00000000-0005-0000-0000-00003F0A0000}"/>
    <cellStyle name="Accent2 130" xfId="31433" xr:uid="{00000000-0005-0000-0000-0000400A0000}"/>
    <cellStyle name="Accent2 131" xfId="36357" xr:uid="{00000000-0005-0000-0000-0000410A0000}"/>
    <cellStyle name="Accent2 132" xfId="6101" xr:uid="{00000000-0005-0000-0000-0000420A0000}"/>
    <cellStyle name="Accent2 14" xfId="2187" xr:uid="{00000000-0005-0000-0000-0000430A0000}"/>
    <cellStyle name="Accent2 14 2" xfId="2383" xr:uid="{00000000-0005-0000-0000-0000440A0000}"/>
    <cellStyle name="Accent2 14 2 2" xfId="8675" xr:uid="{00000000-0005-0000-0000-0000450A0000}"/>
    <cellStyle name="Accent2 14 3" xfId="34191" xr:uid="{00000000-0005-0000-0000-0000460A0000}"/>
    <cellStyle name="Accent2 15" xfId="2384" xr:uid="{00000000-0005-0000-0000-0000470A0000}"/>
    <cellStyle name="Accent2 15 2" xfId="6439" xr:uid="{00000000-0005-0000-0000-0000480A0000}"/>
    <cellStyle name="Accent2 15 2 2" xfId="8676" xr:uid="{00000000-0005-0000-0000-0000490A0000}"/>
    <cellStyle name="Accent2 15 3" xfId="34193" xr:uid="{00000000-0005-0000-0000-00004A0A0000}"/>
    <cellStyle name="Accent2 16" xfId="2385" xr:uid="{00000000-0005-0000-0000-00004B0A0000}"/>
    <cellStyle name="Accent2 16 2" xfId="6440" xr:uid="{00000000-0005-0000-0000-00004C0A0000}"/>
    <cellStyle name="Accent2 16 2 2" xfId="8677" xr:uid="{00000000-0005-0000-0000-00004D0A0000}"/>
    <cellStyle name="Accent2 16 3" xfId="34187" xr:uid="{00000000-0005-0000-0000-00004E0A0000}"/>
    <cellStyle name="Accent2 17" xfId="2386" xr:uid="{00000000-0005-0000-0000-00004F0A0000}"/>
    <cellStyle name="Accent2 17 2" xfId="6441" xr:uid="{00000000-0005-0000-0000-0000500A0000}"/>
    <cellStyle name="Accent2 17 2 2" xfId="8678" xr:uid="{00000000-0005-0000-0000-0000510A0000}"/>
    <cellStyle name="Accent2 17 3" xfId="34196" xr:uid="{00000000-0005-0000-0000-0000520A0000}"/>
    <cellStyle name="Accent2 18" xfId="2387" xr:uid="{00000000-0005-0000-0000-0000530A0000}"/>
    <cellStyle name="Accent2 18 2" xfId="6442" xr:uid="{00000000-0005-0000-0000-0000540A0000}"/>
    <cellStyle name="Accent2 18 2 2" xfId="8679" xr:uid="{00000000-0005-0000-0000-0000550A0000}"/>
    <cellStyle name="Accent2 18 3" xfId="34200" xr:uid="{00000000-0005-0000-0000-0000560A0000}"/>
    <cellStyle name="Accent2 19" xfId="2388" xr:uid="{00000000-0005-0000-0000-0000570A0000}"/>
    <cellStyle name="Accent2 19 2" xfId="6443" xr:uid="{00000000-0005-0000-0000-0000580A0000}"/>
    <cellStyle name="Accent2 19 2 2" xfId="8680" xr:uid="{00000000-0005-0000-0000-0000590A0000}"/>
    <cellStyle name="Accent2 19 3" xfId="34195" xr:uid="{00000000-0005-0000-0000-00005A0A0000}"/>
    <cellStyle name="Accent2 2" xfId="48" xr:uid="{00000000-0005-0000-0000-00005B0A0000}"/>
    <cellStyle name="Accent2 2 2" xfId="1284" xr:uid="{00000000-0005-0000-0000-00005C0A0000}"/>
    <cellStyle name="Accent2 2 2 2" xfId="6444" xr:uid="{00000000-0005-0000-0000-00005D0A0000}"/>
    <cellStyle name="Accent2 2 2 2 2" xfId="8681" xr:uid="{00000000-0005-0000-0000-00005E0A0000}"/>
    <cellStyle name="Accent2 2 3" xfId="3375" xr:uid="{00000000-0005-0000-0000-00005F0A0000}"/>
    <cellStyle name="Accent2 2 3 2" xfId="4001" xr:uid="{00000000-0005-0000-0000-0000600A0000}"/>
    <cellStyle name="Accent2 2 3 2 2" xfId="36006" xr:uid="{00000000-0005-0000-0000-0000610A0000}"/>
    <cellStyle name="Accent2 2 3 3" xfId="35748" xr:uid="{00000000-0005-0000-0000-0000620A0000}"/>
    <cellStyle name="Accent2 2 4" xfId="5071" xr:uid="{00000000-0005-0000-0000-0000630A0000}"/>
    <cellStyle name="Accent2 2 4 2" xfId="8682" xr:uid="{00000000-0005-0000-0000-0000640A0000}"/>
    <cellStyle name="Accent2 2 5" xfId="822" xr:uid="{00000000-0005-0000-0000-0000650A0000}"/>
    <cellStyle name="Accent2 2 6" xfId="8683" xr:uid="{00000000-0005-0000-0000-0000660A0000}"/>
    <cellStyle name="Accent2 2_BOTTOM UP 2013-2015 OCTOBER 19th" xfId="8684" xr:uid="{00000000-0005-0000-0000-0000670A0000}"/>
    <cellStyle name="Accent2 20" xfId="2389" xr:uid="{00000000-0005-0000-0000-0000680A0000}"/>
    <cellStyle name="Accent2 20 2" xfId="6445" xr:uid="{00000000-0005-0000-0000-0000690A0000}"/>
    <cellStyle name="Accent2 20 2 2" xfId="8685" xr:uid="{00000000-0005-0000-0000-00006A0A0000}"/>
    <cellStyle name="Accent2 20 3" xfId="34205" xr:uid="{00000000-0005-0000-0000-00006B0A0000}"/>
    <cellStyle name="Accent2 21" xfId="2390" xr:uid="{00000000-0005-0000-0000-00006C0A0000}"/>
    <cellStyle name="Accent2 21 2" xfId="6446" xr:uid="{00000000-0005-0000-0000-00006D0A0000}"/>
    <cellStyle name="Accent2 21 2 2" xfId="8686" xr:uid="{00000000-0005-0000-0000-00006E0A0000}"/>
    <cellStyle name="Accent2 21 3" xfId="34207" xr:uid="{00000000-0005-0000-0000-00006F0A0000}"/>
    <cellStyle name="Accent2 22" xfId="2391" xr:uid="{00000000-0005-0000-0000-0000700A0000}"/>
    <cellStyle name="Accent2 22 2" xfId="6447" xr:uid="{00000000-0005-0000-0000-0000710A0000}"/>
    <cellStyle name="Accent2 22 2 2" xfId="8687" xr:uid="{00000000-0005-0000-0000-0000720A0000}"/>
    <cellStyle name="Accent2 22 3" xfId="34201" xr:uid="{00000000-0005-0000-0000-0000730A0000}"/>
    <cellStyle name="Accent2 23" xfId="2392" xr:uid="{00000000-0005-0000-0000-0000740A0000}"/>
    <cellStyle name="Accent2 23 2" xfId="6448" xr:uid="{00000000-0005-0000-0000-0000750A0000}"/>
    <cellStyle name="Accent2 23 2 2" xfId="8688" xr:uid="{00000000-0005-0000-0000-0000760A0000}"/>
    <cellStyle name="Accent2 23 3" xfId="34211" xr:uid="{00000000-0005-0000-0000-0000770A0000}"/>
    <cellStyle name="Accent2 24" xfId="2393" xr:uid="{00000000-0005-0000-0000-0000780A0000}"/>
    <cellStyle name="Accent2 24 2" xfId="6449" xr:uid="{00000000-0005-0000-0000-0000790A0000}"/>
    <cellStyle name="Accent2 24 2 2" xfId="8689" xr:uid="{00000000-0005-0000-0000-00007A0A0000}"/>
    <cellStyle name="Accent2 24 3" xfId="34213" xr:uid="{00000000-0005-0000-0000-00007B0A0000}"/>
    <cellStyle name="Accent2 25" xfId="2394" xr:uid="{00000000-0005-0000-0000-00007C0A0000}"/>
    <cellStyle name="Accent2 25 2" xfId="6450" xr:uid="{00000000-0005-0000-0000-00007D0A0000}"/>
    <cellStyle name="Accent2 25 2 2" xfId="8690" xr:uid="{00000000-0005-0000-0000-00007E0A0000}"/>
    <cellStyle name="Accent2 25 3" xfId="34209" xr:uid="{00000000-0005-0000-0000-00007F0A0000}"/>
    <cellStyle name="Accent2 26" xfId="2395" xr:uid="{00000000-0005-0000-0000-0000800A0000}"/>
    <cellStyle name="Accent2 26 2" xfId="6451" xr:uid="{00000000-0005-0000-0000-0000810A0000}"/>
    <cellStyle name="Accent2 26 2 2" xfId="8691" xr:uid="{00000000-0005-0000-0000-0000820A0000}"/>
    <cellStyle name="Accent2 26 3" xfId="34199" xr:uid="{00000000-0005-0000-0000-0000830A0000}"/>
    <cellStyle name="Accent2 27" xfId="2396" xr:uid="{00000000-0005-0000-0000-0000840A0000}"/>
    <cellStyle name="Accent2 27 2" xfId="6452" xr:uid="{00000000-0005-0000-0000-0000850A0000}"/>
    <cellStyle name="Accent2 27 2 2" xfId="8692" xr:uid="{00000000-0005-0000-0000-0000860A0000}"/>
    <cellStyle name="Accent2 27 3" xfId="34215" xr:uid="{00000000-0005-0000-0000-0000870A0000}"/>
    <cellStyle name="Accent2 28" xfId="2397" xr:uid="{00000000-0005-0000-0000-0000880A0000}"/>
    <cellStyle name="Accent2 28 2" xfId="6453" xr:uid="{00000000-0005-0000-0000-0000890A0000}"/>
    <cellStyle name="Accent2 28 2 2" xfId="8693" xr:uid="{00000000-0005-0000-0000-00008A0A0000}"/>
    <cellStyle name="Accent2 28 3" xfId="34218" xr:uid="{00000000-0005-0000-0000-00008B0A0000}"/>
    <cellStyle name="Accent2 29" xfId="2398" xr:uid="{00000000-0005-0000-0000-00008C0A0000}"/>
    <cellStyle name="Accent2 29 2" xfId="6454" xr:uid="{00000000-0005-0000-0000-00008D0A0000}"/>
    <cellStyle name="Accent2 29 2 2" xfId="8694" xr:uid="{00000000-0005-0000-0000-00008E0A0000}"/>
    <cellStyle name="Accent2 29 3" xfId="34219" xr:uid="{00000000-0005-0000-0000-00008F0A0000}"/>
    <cellStyle name="Accent2 3" xfId="988" xr:uid="{00000000-0005-0000-0000-0000900A0000}"/>
    <cellStyle name="Accent2 3 2" xfId="1283" xr:uid="{00000000-0005-0000-0000-0000910A0000}"/>
    <cellStyle name="Accent2 3 2 2" xfId="4010" xr:uid="{00000000-0005-0000-0000-0000920A0000}"/>
    <cellStyle name="Accent2 3 2 2 2" xfId="36012" xr:uid="{00000000-0005-0000-0000-0000930A0000}"/>
    <cellStyle name="Accent2 3 2 3" xfId="34833" xr:uid="{00000000-0005-0000-0000-0000940A0000}"/>
    <cellStyle name="Accent2 3 3" xfId="5072" xr:uid="{00000000-0005-0000-0000-0000950A0000}"/>
    <cellStyle name="Accent2 3 4" xfId="8695" xr:uid="{00000000-0005-0000-0000-0000960A0000}"/>
    <cellStyle name="Accent2 3 5" xfId="8696" xr:uid="{00000000-0005-0000-0000-0000970A0000}"/>
    <cellStyle name="Accent2 30" xfId="2399" xr:uid="{00000000-0005-0000-0000-0000980A0000}"/>
    <cellStyle name="Accent2 30 2" xfId="6455" xr:uid="{00000000-0005-0000-0000-0000990A0000}"/>
    <cellStyle name="Accent2 30 2 2" xfId="8697" xr:uid="{00000000-0005-0000-0000-00009A0A0000}"/>
    <cellStyle name="Accent2 30 3" xfId="34223" xr:uid="{00000000-0005-0000-0000-00009B0A0000}"/>
    <cellStyle name="Accent2 31" xfId="2400" xr:uid="{00000000-0005-0000-0000-00009C0A0000}"/>
    <cellStyle name="Accent2 31 2" xfId="6456" xr:uid="{00000000-0005-0000-0000-00009D0A0000}"/>
    <cellStyle name="Accent2 31 2 2" xfId="8698" xr:uid="{00000000-0005-0000-0000-00009E0A0000}"/>
    <cellStyle name="Accent2 31 3" xfId="34236" xr:uid="{00000000-0005-0000-0000-00009F0A0000}"/>
    <cellStyle name="Accent2 32" xfId="2375" xr:uid="{00000000-0005-0000-0000-0000A00A0000}"/>
    <cellStyle name="Accent2 32 2" xfId="4012" xr:uid="{00000000-0005-0000-0000-0000A10A0000}"/>
    <cellStyle name="Accent2 32 2 2" xfId="8699" xr:uid="{00000000-0005-0000-0000-0000A20A0000}"/>
    <cellStyle name="Accent2 32 3" xfId="8700" xr:uid="{00000000-0005-0000-0000-0000A30A0000}"/>
    <cellStyle name="Accent2 33" xfId="2862" xr:uid="{00000000-0005-0000-0000-0000A40A0000}"/>
    <cellStyle name="Accent2 33 2" xfId="4013" xr:uid="{00000000-0005-0000-0000-0000A50A0000}"/>
    <cellStyle name="Accent2 33 2 2" xfId="8701" xr:uid="{00000000-0005-0000-0000-0000A60A0000}"/>
    <cellStyle name="Accent2 33 3" xfId="35361" xr:uid="{00000000-0005-0000-0000-0000A70A0000}"/>
    <cellStyle name="Accent2 34" xfId="2780" xr:uid="{00000000-0005-0000-0000-0000A80A0000}"/>
    <cellStyle name="Accent2 34 2" xfId="4014" xr:uid="{00000000-0005-0000-0000-0000A90A0000}"/>
    <cellStyle name="Accent2 34 2 2" xfId="8702" xr:uid="{00000000-0005-0000-0000-0000AA0A0000}"/>
    <cellStyle name="Accent2 34 3" xfId="35330" xr:uid="{00000000-0005-0000-0000-0000AB0A0000}"/>
    <cellStyle name="Accent2 35" xfId="2337" xr:uid="{00000000-0005-0000-0000-0000AC0A0000}"/>
    <cellStyle name="Accent2 35 2" xfId="4015" xr:uid="{00000000-0005-0000-0000-0000AD0A0000}"/>
    <cellStyle name="Accent2 35 2 2" xfId="8703" xr:uid="{00000000-0005-0000-0000-0000AE0A0000}"/>
    <cellStyle name="Accent2 35 3" xfId="35145" xr:uid="{00000000-0005-0000-0000-0000AF0A0000}"/>
    <cellStyle name="Accent2 36" xfId="2868" xr:uid="{00000000-0005-0000-0000-0000B00A0000}"/>
    <cellStyle name="Accent2 36 2" xfId="4017" xr:uid="{00000000-0005-0000-0000-0000B10A0000}"/>
    <cellStyle name="Accent2 36 2 2" xfId="8704" xr:uid="{00000000-0005-0000-0000-0000B20A0000}"/>
    <cellStyle name="Accent2 36 3" xfId="35366" xr:uid="{00000000-0005-0000-0000-0000B30A0000}"/>
    <cellStyle name="Accent2 37" xfId="3535" xr:uid="{00000000-0005-0000-0000-0000B40A0000}"/>
    <cellStyle name="Accent2 37 2" xfId="4018" xr:uid="{00000000-0005-0000-0000-0000B50A0000}"/>
    <cellStyle name="Accent2 37 2 2" xfId="8705" xr:uid="{00000000-0005-0000-0000-0000B60A0000}"/>
    <cellStyle name="Accent2 37 3" xfId="35871" xr:uid="{00000000-0005-0000-0000-0000B70A0000}"/>
    <cellStyle name="Accent2 38" xfId="3623" xr:uid="{00000000-0005-0000-0000-0000B80A0000}"/>
    <cellStyle name="Accent2 38 2" xfId="4709" xr:uid="{00000000-0005-0000-0000-0000B90A0000}"/>
    <cellStyle name="Accent2 38 2 2" xfId="36221" xr:uid="{00000000-0005-0000-0000-0000BA0A0000}"/>
    <cellStyle name="Accent2 38 3" xfId="8706" xr:uid="{00000000-0005-0000-0000-0000BB0A0000}"/>
    <cellStyle name="Accent2 39" xfId="3675" xr:uid="{00000000-0005-0000-0000-0000BC0A0000}"/>
    <cellStyle name="Accent2 39 2" xfId="8707" xr:uid="{00000000-0005-0000-0000-0000BD0A0000}"/>
    <cellStyle name="Accent2 4" xfId="1121" xr:uid="{00000000-0005-0000-0000-0000BE0A0000}"/>
    <cellStyle name="Accent2 4 2" xfId="1282" xr:uid="{00000000-0005-0000-0000-0000BF0A0000}"/>
    <cellStyle name="Accent2 4 2 2" xfId="8708" xr:uid="{00000000-0005-0000-0000-0000C00A0000}"/>
    <cellStyle name="Accent2 4 2 3" xfId="34832" xr:uid="{00000000-0005-0000-0000-0000C10A0000}"/>
    <cellStyle name="Accent2 4 3" xfId="5073" xr:uid="{00000000-0005-0000-0000-0000C20A0000}"/>
    <cellStyle name="Accent2 4 4" xfId="8709" xr:uid="{00000000-0005-0000-0000-0000C30A0000}"/>
    <cellStyle name="Accent2 4_Realization 2013" xfId="8710" xr:uid="{00000000-0005-0000-0000-0000C40A0000}"/>
    <cellStyle name="Accent2 40" xfId="3734" xr:uid="{00000000-0005-0000-0000-0000C50A0000}"/>
    <cellStyle name="Accent2 40 2" xfId="8711" xr:uid="{00000000-0005-0000-0000-0000C60A0000}"/>
    <cellStyle name="Accent2 41" xfId="4025" xr:uid="{00000000-0005-0000-0000-0000C70A0000}"/>
    <cellStyle name="Accent2 41 2" xfId="8712" xr:uid="{00000000-0005-0000-0000-0000C80A0000}"/>
    <cellStyle name="Accent2 42" xfId="3711" xr:uid="{00000000-0005-0000-0000-0000C90A0000}"/>
    <cellStyle name="Accent2 42 2" xfId="8714" xr:uid="{00000000-0005-0000-0000-0000CA0A0000}"/>
    <cellStyle name="Accent2 43" xfId="3920" xr:uid="{00000000-0005-0000-0000-0000CB0A0000}"/>
    <cellStyle name="Accent2 43 2" xfId="8715" xr:uid="{00000000-0005-0000-0000-0000CC0A0000}"/>
    <cellStyle name="Accent2 44" xfId="4822" xr:uid="{00000000-0005-0000-0000-0000CD0A0000}"/>
    <cellStyle name="Accent2 44 2" xfId="8716" xr:uid="{00000000-0005-0000-0000-0000CE0A0000}"/>
    <cellStyle name="Accent2 45" xfId="4981" xr:uid="{00000000-0005-0000-0000-0000CF0A0000}"/>
    <cellStyle name="Accent2 45 2" xfId="8717" xr:uid="{00000000-0005-0000-0000-0000D00A0000}"/>
    <cellStyle name="Accent2 45 3" xfId="34450" xr:uid="{00000000-0005-0000-0000-0000D10A0000}"/>
    <cellStyle name="Accent2 46" xfId="5771" xr:uid="{00000000-0005-0000-0000-0000D20A0000}"/>
    <cellStyle name="Accent2 46 2" xfId="8719" xr:uid="{00000000-0005-0000-0000-0000D30A0000}"/>
    <cellStyle name="Accent2 46 3" xfId="34369" xr:uid="{00000000-0005-0000-0000-0000D40A0000}"/>
    <cellStyle name="Accent2 47" xfId="5827" xr:uid="{00000000-0005-0000-0000-0000D50A0000}"/>
    <cellStyle name="Accent2 47 2" xfId="8720" xr:uid="{00000000-0005-0000-0000-0000D60A0000}"/>
    <cellStyle name="Accent2 47 3" xfId="34273" xr:uid="{00000000-0005-0000-0000-0000D70A0000}"/>
    <cellStyle name="Accent2 48" xfId="5832" xr:uid="{00000000-0005-0000-0000-0000D80A0000}"/>
    <cellStyle name="Accent2 48 2" xfId="8721" xr:uid="{00000000-0005-0000-0000-0000D90A0000}"/>
    <cellStyle name="Accent2 48 3" xfId="34281" xr:uid="{00000000-0005-0000-0000-0000DA0A0000}"/>
    <cellStyle name="Accent2 49" xfId="5972" xr:uid="{00000000-0005-0000-0000-0000DB0A0000}"/>
    <cellStyle name="Accent2 49 2" xfId="8723" xr:uid="{00000000-0005-0000-0000-0000DC0A0000}"/>
    <cellStyle name="Accent2 5" xfId="1226" xr:uid="{00000000-0005-0000-0000-0000DD0A0000}"/>
    <cellStyle name="Accent2 5 2" xfId="1281" xr:uid="{00000000-0005-0000-0000-0000DE0A0000}"/>
    <cellStyle name="Accent2 5 2 2" xfId="8724" xr:uid="{00000000-0005-0000-0000-0000DF0A0000}"/>
    <cellStyle name="Accent2 5 2 3" xfId="34831" xr:uid="{00000000-0005-0000-0000-0000E00A0000}"/>
    <cellStyle name="Accent2 5 3" xfId="5074" xr:uid="{00000000-0005-0000-0000-0000E10A0000}"/>
    <cellStyle name="Accent2 5 4" xfId="8725" xr:uid="{00000000-0005-0000-0000-0000E20A0000}"/>
    <cellStyle name="Accent2 5_Realization 2013" xfId="8726" xr:uid="{00000000-0005-0000-0000-0000E30A0000}"/>
    <cellStyle name="Accent2 50" xfId="6793" xr:uid="{00000000-0005-0000-0000-0000E40A0000}"/>
    <cellStyle name="Accent2 50 2" xfId="8728" xr:uid="{00000000-0005-0000-0000-0000E50A0000}"/>
    <cellStyle name="Accent2 51" xfId="6758" xr:uid="{00000000-0005-0000-0000-0000E60A0000}"/>
    <cellStyle name="Accent2 51 2" xfId="8729" xr:uid="{00000000-0005-0000-0000-0000E70A0000}"/>
    <cellStyle name="Accent2 52" xfId="6788" xr:uid="{00000000-0005-0000-0000-0000E80A0000}"/>
    <cellStyle name="Accent2 52 2" xfId="8730" xr:uid="{00000000-0005-0000-0000-0000E90A0000}"/>
    <cellStyle name="Accent2 53" xfId="6777" xr:uid="{00000000-0005-0000-0000-0000EA0A0000}"/>
    <cellStyle name="Accent2 53 2" xfId="8731" xr:uid="{00000000-0005-0000-0000-0000EB0A0000}"/>
    <cellStyle name="Accent2 54" xfId="6753" xr:uid="{00000000-0005-0000-0000-0000EC0A0000}"/>
    <cellStyle name="Accent2 54 2" xfId="8732" xr:uid="{00000000-0005-0000-0000-0000ED0A0000}"/>
    <cellStyle name="Accent2 55" xfId="8733" xr:uid="{00000000-0005-0000-0000-0000EE0A0000}"/>
    <cellStyle name="Accent2 55 2" xfId="8734" xr:uid="{00000000-0005-0000-0000-0000EF0A0000}"/>
    <cellStyle name="Accent2 56" xfId="8735" xr:uid="{00000000-0005-0000-0000-0000F00A0000}"/>
    <cellStyle name="Accent2 56 2" xfId="8736" xr:uid="{00000000-0005-0000-0000-0000F10A0000}"/>
    <cellStyle name="Accent2 57" xfId="8737" xr:uid="{00000000-0005-0000-0000-0000F20A0000}"/>
    <cellStyle name="Accent2 57 2" xfId="8738" xr:uid="{00000000-0005-0000-0000-0000F30A0000}"/>
    <cellStyle name="Accent2 58" xfId="8739" xr:uid="{00000000-0005-0000-0000-0000F40A0000}"/>
    <cellStyle name="Accent2 58 2" xfId="8740" xr:uid="{00000000-0005-0000-0000-0000F50A0000}"/>
    <cellStyle name="Accent2 59" xfId="8741" xr:uid="{00000000-0005-0000-0000-0000F60A0000}"/>
    <cellStyle name="Accent2 59 2" xfId="8742" xr:uid="{00000000-0005-0000-0000-0000F70A0000}"/>
    <cellStyle name="Accent2 6" xfId="1280" xr:uid="{00000000-0005-0000-0000-0000F80A0000}"/>
    <cellStyle name="Accent2 6 2" xfId="2934" xr:uid="{00000000-0005-0000-0000-0000F90A0000}"/>
    <cellStyle name="Accent2 6 2 2" xfId="8743" xr:uid="{00000000-0005-0000-0000-0000FA0A0000}"/>
    <cellStyle name="Accent2 6 2 3" xfId="35397" xr:uid="{00000000-0005-0000-0000-0000FB0A0000}"/>
    <cellStyle name="Accent2 6 3" xfId="4020" xr:uid="{00000000-0005-0000-0000-0000FC0A0000}"/>
    <cellStyle name="Accent2 6 3 2" xfId="36013" xr:uid="{00000000-0005-0000-0000-0000FD0A0000}"/>
    <cellStyle name="Accent2 6 4" xfId="5075" xr:uid="{00000000-0005-0000-0000-0000FE0A0000}"/>
    <cellStyle name="Accent2 6_Realization 2013" xfId="8744" xr:uid="{00000000-0005-0000-0000-0000FF0A0000}"/>
    <cellStyle name="Accent2 60" xfId="8745" xr:uid="{00000000-0005-0000-0000-0000000B0000}"/>
    <cellStyle name="Accent2 60 2" xfId="8746" xr:uid="{00000000-0005-0000-0000-0000010B0000}"/>
    <cellStyle name="Accent2 61" xfId="8747" xr:uid="{00000000-0005-0000-0000-0000020B0000}"/>
    <cellStyle name="Accent2 61 2" xfId="8748" xr:uid="{00000000-0005-0000-0000-0000030B0000}"/>
    <cellStyle name="Accent2 62" xfId="8749" xr:uid="{00000000-0005-0000-0000-0000040B0000}"/>
    <cellStyle name="Accent2 62 2" xfId="8750" xr:uid="{00000000-0005-0000-0000-0000050B0000}"/>
    <cellStyle name="Accent2 63" xfId="8751" xr:uid="{00000000-0005-0000-0000-0000060B0000}"/>
    <cellStyle name="Accent2 63 2" xfId="8752" xr:uid="{00000000-0005-0000-0000-0000070B0000}"/>
    <cellStyle name="Accent2 64" xfId="8753" xr:uid="{00000000-0005-0000-0000-0000080B0000}"/>
    <cellStyle name="Accent2 64 2" xfId="8754" xr:uid="{00000000-0005-0000-0000-0000090B0000}"/>
    <cellStyle name="Accent2 65" xfId="8755" xr:uid="{00000000-0005-0000-0000-00000A0B0000}"/>
    <cellStyle name="Accent2 65 2" xfId="8756" xr:uid="{00000000-0005-0000-0000-00000B0B0000}"/>
    <cellStyle name="Accent2 66" xfId="8757" xr:uid="{00000000-0005-0000-0000-00000C0B0000}"/>
    <cellStyle name="Accent2 66 2" xfId="8758" xr:uid="{00000000-0005-0000-0000-00000D0B0000}"/>
    <cellStyle name="Accent2 67" xfId="8759" xr:uid="{00000000-0005-0000-0000-00000E0B0000}"/>
    <cellStyle name="Accent2 67 2" xfId="8760" xr:uid="{00000000-0005-0000-0000-00000F0B0000}"/>
    <cellStyle name="Accent2 68" xfId="8761" xr:uid="{00000000-0005-0000-0000-0000100B0000}"/>
    <cellStyle name="Accent2 68 2" xfId="8762" xr:uid="{00000000-0005-0000-0000-0000110B0000}"/>
    <cellStyle name="Accent2 69" xfId="8763" xr:uid="{00000000-0005-0000-0000-0000120B0000}"/>
    <cellStyle name="Accent2 69 2" xfId="8764" xr:uid="{00000000-0005-0000-0000-0000130B0000}"/>
    <cellStyle name="Accent2 7" xfId="1285" xr:uid="{00000000-0005-0000-0000-0000140B0000}"/>
    <cellStyle name="Accent2 7 2" xfId="2401" xr:uid="{00000000-0005-0000-0000-0000150B0000}"/>
    <cellStyle name="Accent2 7 2 2" xfId="8765" xr:uid="{00000000-0005-0000-0000-0000160B0000}"/>
    <cellStyle name="Accent2 7 3" xfId="2935" xr:uid="{00000000-0005-0000-0000-0000170B0000}"/>
    <cellStyle name="Accent2 7 4" xfId="5076" xr:uid="{00000000-0005-0000-0000-0000180B0000}"/>
    <cellStyle name="Accent2 70" xfId="8766" xr:uid="{00000000-0005-0000-0000-0000190B0000}"/>
    <cellStyle name="Accent2 70 2" xfId="8767" xr:uid="{00000000-0005-0000-0000-00001A0B0000}"/>
    <cellStyle name="Accent2 71" xfId="8768" xr:uid="{00000000-0005-0000-0000-00001B0B0000}"/>
    <cellStyle name="Accent2 71 2" xfId="8769" xr:uid="{00000000-0005-0000-0000-00001C0B0000}"/>
    <cellStyle name="Accent2 72" xfId="8770" xr:uid="{00000000-0005-0000-0000-00001D0B0000}"/>
    <cellStyle name="Accent2 72 2" xfId="8771" xr:uid="{00000000-0005-0000-0000-00001E0B0000}"/>
    <cellStyle name="Accent2 73" xfId="8772" xr:uid="{00000000-0005-0000-0000-00001F0B0000}"/>
    <cellStyle name="Accent2 73 2" xfId="8773" xr:uid="{00000000-0005-0000-0000-0000200B0000}"/>
    <cellStyle name="Accent2 74" xfId="8774" xr:uid="{00000000-0005-0000-0000-0000210B0000}"/>
    <cellStyle name="Accent2 74 2" xfId="8775" xr:uid="{00000000-0005-0000-0000-0000220B0000}"/>
    <cellStyle name="Accent2 75" xfId="8776" xr:uid="{00000000-0005-0000-0000-0000230B0000}"/>
    <cellStyle name="Accent2 75 2" xfId="8777" xr:uid="{00000000-0005-0000-0000-0000240B0000}"/>
    <cellStyle name="Accent2 76" xfId="8778" xr:uid="{00000000-0005-0000-0000-0000250B0000}"/>
    <cellStyle name="Accent2 76 2" xfId="8779" xr:uid="{00000000-0005-0000-0000-0000260B0000}"/>
    <cellStyle name="Accent2 77" xfId="8780" xr:uid="{00000000-0005-0000-0000-0000270B0000}"/>
    <cellStyle name="Accent2 77 2" xfId="8781" xr:uid="{00000000-0005-0000-0000-0000280B0000}"/>
    <cellStyle name="Accent2 78" xfId="8782" xr:uid="{00000000-0005-0000-0000-0000290B0000}"/>
    <cellStyle name="Accent2 78 2" xfId="8783" xr:uid="{00000000-0005-0000-0000-00002A0B0000}"/>
    <cellStyle name="Accent2 79" xfId="8784" xr:uid="{00000000-0005-0000-0000-00002B0B0000}"/>
    <cellStyle name="Accent2 79 2" xfId="8785" xr:uid="{00000000-0005-0000-0000-00002C0B0000}"/>
    <cellStyle name="Accent2 8" xfId="1628" xr:uid="{00000000-0005-0000-0000-00002D0B0000}"/>
    <cellStyle name="Accent2 8 2" xfId="2402" xr:uid="{00000000-0005-0000-0000-00002E0B0000}"/>
    <cellStyle name="Accent2 8 2 2" xfId="8786" xr:uid="{00000000-0005-0000-0000-00002F0B0000}"/>
    <cellStyle name="Accent2 8 3" xfId="2936" xr:uid="{00000000-0005-0000-0000-0000300B0000}"/>
    <cellStyle name="Accent2 8 4" xfId="5077" xr:uid="{00000000-0005-0000-0000-0000310B0000}"/>
    <cellStyle name="Accent2 80" xfId="8787" xr:uid="{00000000-0005-0000-0000-0000320B0000}"/>
    <cellStyle name="Accent2 80 2" xfId="8788" xr:uid="{00000000-0005-0000-0000-0000330B0000}"/>
    <cellStyle name="Accent2 81" xfId="8789" xr:uid="{00000000-0005-0000-0000-0000340B0000}"/>
    <cellStyle name="Accent2 81 2" xfId="8790" xr:uid="{00000000-0005-0000-0000-0000350B0000}"/>
    <cellStyle name="Accent2 82" xfId="8791" xr:uid="{00000000-0005-0000-0000-0000360B0000}"/>
    <cellStyle name="Accent2 82 2" xfId="8792" xr:uid="{00000000-0005-0000-0000-0000370B0000}"/>
    <cellStyle name="Accent2 83" xfId="8793" xr:uid="{00000000-0005-0000-0000-0000380B0000}"/>
    <cellStyle name="Accent2 83 2" xfId="8794" xr:uid="{00000000-0005-0000-0000-0000390B0000}"/>
    <cellStyle name="Accent2 84" xfId="8795" xr:uid="{00000000-0005-0000-0000-00003A0B0000}"/>
    <cellStyle name="Accent2 84 2" xfId="8796" xr:uid="{00000000-0005-0000-0000-00003B0B0000}"/>
    <cellStyle name="Accent2 85" xfId="8797" xr:uid="{00000000-0005-0000-0000-00003C0B0000}"/>
    <cellStyle name="Accent2 85 2" xfId="8798" xr:uid="{00000000-0005-0000-0000-00003D0B0000}"/>
    <cellStyle name="Accent2 86" xfId="8799" xr:uid="{00000000-0005-0000-0000-00003E0B0000}"/>
    <cellStyle name="Accent2 86 2" xfId="8800" xr:uid="{00000000-0005-0000-0000-00003F0B0000}"/>
    <cellStyle name="Accent2 87" xfId="8801" xr:uid="{00000000-0005-0000-0000-0000400B0000}"/>
    <cellStyle name="Accent2 87 2" xfId="8802" xr:uid="{00000000-0005-0000-0000-0000410B0000}"/>
    <cellStyle name="Accent2 88" xfId="8803" xr:uid="{00000000-0005-0000-0000-0000420B0000}"/>
    <cellStyle name="Accent2 88 2" xfId="8804" xr:uid="{00000000-0005-0000-0000-0000430B0000}"/>
    <cellStyle name="Accent2 89" xfId="8805" xr:uid="{00000000-0005-0000-0000-0000440B0000}"/>
    <cellStyle name="Accent2 89 2" xfId="8806" xr:uid="{00000000-0005-0000-0000-0000450B0000}"/>
    <cellStyle name="Accent2 9" xfId="2067" xr:uid="{00000000-0005-0000-0000-0000460B0000}"/>
    <cellStyle name="Accent2 9 2" xfId="2403" xr:uid="{00000000-0005-0000-0000-0000470B0000}"/>
    <cellStyle name="Accent2 9 2 2" xfId="8807" xr:uid="{00000000-0005-0000-0000-0000480B0000}"/>
    <cellStyle name="Accent2 9 3" xfId="2937" xr:uid="{00000000-0005-0000-0000-0000490B0000}"/>
    <cellStyle name="Accent2 9 4" xfId="5078" xr:uid="{00000000-0005-0000-0000-00004A0B0000}"/>
    <cellStyle name="Accent2 90" xfId="8808" xr:uid="{00000000-0005-0000-0000-00004B0B0000}"/>
    <cellStyle name="Accent2 90 2" xfId="8809" xr:uid="{00000000-0005-0000-0000-00004C0B0000}"/>
    <cellStyle name="Accent2 91" xfId="8810" xr:uid="{00000000-0005-0000-0000-00004D0B0000}"/>
    <cellStyle name="Accent2 91 2" xfId="8811" xr:uid="{00000000-0005-0000-0000-00004E0B0000}"/>
    <cellStyle name="Accent2 92" xfId="8812" xr:uid="{00000000-0005-0000-0000-00004F0B0000}"/>
    <cellStyle name="Accent2 92 2" xfId="8813" xr:uid="{00000000-0005-0000-0000-0000500B0000}"/>
    <cellStyle name="Accent2 93" xfId="8814" xr:uid="{00000000-0005-0000-0000-0000510B0000}"/>
    <cellStyle name="Accent2 93 2" xfId="8815" xr:uid="{00000000-0005-0000-0000-0000520B0000}"/>
    <cellStyle name="Accent2 94" xfId="8816" xr:uid="{00000000-0005-0000-0000-0000530B0000}"/>
    <cellStyle name="Accent2 94 2" xfId="8817" xr:uid="{00000000-0005-0000-0000-0000540B0000}"/>
    <cellStyle name="Accent2 95" xfId="8818" xr:uid="{00000000-0005-0000-0000-0000550B0000}"/>
    <cellStyle name="Accent2 95 2" xfId="8819" xr:uid="{00000000-0005-0000-0000-0000560B0000}"/>
    <cellStyle name="Accent2 96" xfId="8820" xr:uid="{00000000-0005-0000-0000-0000570B0000}"/>
    <cellStyle name="Accent2 96 2" xfId="8821" xr:uid="{00000000-0005-0000-0000-0000580B0000}"/>
    <cellStyle name="Accent2 97" xfId="8822" xr:uid="{00000000-0005-0000-0000-0000590B0000}"/>
    <cellStyle name="Accent2 97 2" xfId="8823" xr:uid="{00000000-0005-0000-0000-00005A0B0000}"/>
    <cellStyle name="Accent2 98" xfId="8824" xr:uid="{00000000-0005-0000-0000-00005B0B0000}"/>
    <cellStyle name="Accent2 98 2" xfId="8825" xr:uid="{00000000-0005-0000-0000-00005C0B0000}"/>
    <cellStyle name="Accent2 99" xfId="8826" xr:uid="{00000000-0005-0000-0000-00005D0B0000}"/>
    <cellStyle name="Accent2 99 2" xfId="8827" xr:uid="{00000000-0005-0000-0000-00005E0B0000}"/>
    <cellStyle name="Accent2_2008 revised IS integrated plan (2)" xfId="1279" xr:uid="{00000000-0005-0000-0000-00005F0B0000}"/>
    <cellStyle name="Accent3" xfId="483" xr:uid="{00000000-0005-0000-0000-0000600B0000}"/>
    <cellStyle name="Accent3 - 20%" xfId="49" xr:uid="{00000000-0005-0000-0000-0000610B0000}"/>
    <cellStyle name="Accent3 - 20% 2" xfId="827" xr:uid="{00000000-0005-0000-0000-0000620B0000}"/>
    <cellStyle name="Accent3 - 20% 2 2" xfId="2405" xr:uid="{00000000-0005-0000-0000-0000630B0000}"/>
    <cellStyle name="Accent3 - 20% 2 2 2" xfId="8830" xr:uid="{00000000-0005-0000-0000-0000640B0000}"/>
    <cellStyle name="Accent3 - 20% 2 2 3" xfId="8829" xr:uid="{00000000-0005-0000-0000-0000650B0000}"/>
    <cellStyle name="Accent3 - 20% 2 2 4" xfId="35153" xr:uid="{00000000-0005-0000-0000-0000660B0000}"/>
    <cellStyle name="Accent3 - 20% 2 2 5" xfId="36451" xr:uid="{00000000-0005-0000-0000-0000670B0000}"/>
    <cellStyle name="Accent3 - 20% 2 3" xfId="8831" xr:uid="{00000000-0005-0000-0000-0000680B0000}"/>
    <cellStyle name="Accent3 - 20% 2 4" xfId="8832" xr:uid="{00000000-0005-0000-0000-0000690B0000}"/>
    <cellStyle name="Accent3 - 20% 2 5" xfId="8833" xr:uid="{00000000-0005-0000-0000-00006A0B0000}"/>
    <cellStyle name="Accent3 - 20% 3" xfId="2286" xr:uid="{00000000-0005-0000-0000-00006B0B0000}"/>
    <cellStyle name="Accent3 - 20% 3 2" xfId="8834" xr:uid="{00000000-0005-0000-0000-00006C0B0000}"/>
    <cellStyle name="Accent3 - 20% 3 2 2" xfId="8835" xr:uid="{00000000-0005-0000-0000-00006D0B0000}"/>
    <cellStyle name="Accent3 - 20% 3 3" xfId="8836" xr:uid="{00000000-0005-0000-0000-00006E0B0000}"/>
    <cellStyle name="Accent3 - 20% 3 4" xfId="8837" xr:uid="{00000000-0005-0000-0000-00006F0B0000}"/>
    <cellStyle name="Accent3 - 20% 4" xfId="5079" xr:uid="{00000000-0005-0000-0000-0000700B0000}"/>
    <cellStyle name="Accent3 - 20% 4 2" xfId="8838" xr:uid="{00000000-0005-0000-0000-0000710B0000}"/>
    <cellStyle name="Accent3 - 20% 4 2 2" xfId="8839" xr:uid="{00000000-0005-0000-0000-0000720B0000}"/>
    <cellStyle name="Accent3 - 20% 4 3" xfId="8840" xr:uid="{00000000-0005-0000-0000-0000730B0000}"/>
    <cellStyle name="Accent3 - 20% 4 4" xfId="8841" xr:uid="{00000000-0005-0000-0000-0000740B0000}"/>
    <cellStyle name="Accent3 - 20% 4 5" xfId="34455" xr:uid="{00000000-0005-0000-0000-0000750B0000}"/>
    <cellStyle name="Accent3 - 20% 5" xfId="484" xr:uid="{00000000-0005-0000-0000-0000760B0000}"/>
    <cellStyle name="Accent3 - 20% 5 2" xfId="8842" xr:uid="{00000000-0005-0000-0000-0000770B0000}"/>
    <cellStyle name="Accent3 - 20% 5 2 2" xfId="8843" xr:uid="{00000000-0005-0000-0000-0000780B0000}"/>
    <cellStyle name="Accent3 - 20% 5 3" xfId="8844" xr:uid="{00000000-0005-0000-0000-0000790B0000}"/>
    <cellStyle name="Accent3 - 20% 5 4" xfId="8845" xr:uid="{00000000-0005-0000-0000-00007A0B0000}"/>
    <cellStyle name="Accent3 - 20% 6" xfId="8846" xr:uid="{00000000-0005-0000-0000-00007B0B0000}"/>
    <cellStyle name="Accent3 - 20% 7" xfId="6081" xr:uid="{00000000-0005-0000-0000-00007C0B0000}"/>
    <cellStyle name="Accent3 - 40%" xfId="50" xr:uid="{00000000-0005-0000-0000-00007D0B0000}"/>
    <cellStyle name="Accent3 - 40% 2" xfId="828" xr:uid="{00000000-0005-0000-0000-00007E0B0000}"/>
    <cellStyle name="Accent3 - 40% 2 2" xfId="2406" xr:uid="{00000000-0005-0000-0000-00007F0B0000}"/>
    <cellStyle name="Accent3 - 40% 2 2 2" xfId="8848" xr:uid="{00000000-0005-0000-0000-0000800B0000}"/>
    <cellStyle name="Accent3 - 40% 2 2 3" xfId="8847" xr:uid="{00000000-0005-0000-0000-0000810B0000}"/>
    <cellStyle name="Accent3 - 40% 2 2 4" xfId="35154" xr:uid="{00000000-0005-0000-0000-0000820B0000}"/>
    <cellStyle name="Accent3 - 40% 2 2 5" xfId="36452" xr:uid="{00000000-0005-0000-0000-0000830B0000}"/>
    <cellStyle name="Accent3 - 40% 2 3" xfId="8849" xr:uid="{00000000-0005-0000-0000-0000840B0000}"/>
    <cellStyle name="Accent3 - 40% 2 4" xfId="8850" xr:uid="{00000000-0005-0000-0000-0000850B0000}"/>
    <cellStyle name="Accent3 - 40% 2 5" xfId="8851" xr:uid="{00000000-0005-0000-0000-0000860B0000}"/>
    <cellStyle name="Accent3 - 40% 3" xfId="2283" xr:uid="{00000000-0005-0000-0000-0000870B0000}"/>
    <cellStyle name="Accent3 - 40% 3 2" xfId="8852" xr:uid="{00000000-0005-0000-0000-0000880B0000}"/>
    <cellStyle name="Accent3 - 40% 3 2 2" xfId="8853" xr:uid="{00000000-0005-0000-0000-0000890B0000}"/>
    <cellStyle name="Accent3 - 40% 3 3" xfId="8854" xr:uid="{00000000-0005-0000-0000-00008A0B0000}"/>
    <cellStyle name="Accent3 - 40% 3 4" xfId="8855" xr:uid="{00000000-0005-0000-0000-00008B0B0000}"/>
    <cellStyle name="Accent3 - 40% 4" xfId="5080" xr:uid="{00000000-0005-0000-0000-00008C0B0000}"/>
    <cellStyle name="Accent3 - 40% 4 2" xfId="8856" xr:uid="{00000000-0005-0000-0000-00008D0B0000}"/>
    <cellStyle name="Accent3 - 40% 4 2 2" xfId="8857" xr:uid="{00000000-0005-0000-0000-00008E0B0000}"/>
    <cellStyle name="Accent3 - 40% 4 3" xfId="8858" xr:uid="{00000000-0005-0000-0000-00008F0B0000}"/>
    <cellStyle name="Accent3 - 40% 4 4" xfId="8859" xr:uid="{00000000-0005-0000-0000-0000900B0000}"/>
    <cellStyle name="Accent3 - 40% 4 5" xfId="34456" xr:uid="{00000000-0005-0000-0000-0000910B0000}"/>
    <cellStyle name="Accent3 - 40% 5" xfId="485" xr:uid="{00000000-0005-0000-0000-0000920B0000}"/>
    <cellStyle name="Accent3 - 40% 5 2" xfId="8860" xr:uid="{00000000-0005-0000-0000-0000930B0000}"/>
    <cellStyle name="Accent3 - 40% 5 2 2" xfId="8861" xr:uid="{00000000-0005-0000-0000-0000940B0000}"/>
    <cellStyle name="Accent3 - 40% 5 3" xfId="8862" xr:uid="{00000000-0005-0000-0000-0000950B0000}"/>
    <cellStyle name="Accent3 - 40% 5 4" xfId="8863" xr:uid="{00000000-0005-0000-0000-0000960B0000}"/>
    <cellStyle name="Accent3 - 40% 6" xfId="8864" xr:uid="{00000000-0005-0000-0000-0000970B0000}"/>
    <cellStyle name="Accent3 - 40% 7" xfId="6082" xr:uid="{00000000-0005-0000-0000-0000980B0000}"/>
    <cellStyle name="Accent3 - 60%" xfId="51" xr:uid="{00000000-0005-0000-0000-0000990B0000}"/>
    <cellStyle name="Accent3 - 60% 2" xfId="829" xr:uid="{00000000-0005-0000-0000-00009A0B0000}"/>
    <cellStyle name="Accent3 - 60% 2 2" xfId="2407" xr:uid="{00000000-0005-0000-0000-00009B0B0000}"/>
    <cellStyle name="Accent3 - 60% 2 2 2" xfId="8866" xr:uid="{00000000-0005-0000-0000-00009C0B0000}"/>
    <cellStyle name="Accent3 - 60% 2 2 3" xfId="8865" xr:uid="{00000000-0005-0000-0000-00009D0B0000}"/>
    <cellStyle name="Accent3 - 60% 2 2 4" xfId="35155" xr:uid="{00000000-0005-0000-0000-00009E0B0000}"/>
    <cellStyle name="Accent3 - 60% 2 2 5" xfId="36453" xr:uid="{00000000-0005-0000-0000-00009F0B0000}"/>
    <cellStyle name="Accent3 - 60% 2 3" xfId="8867" xr:uid="{00000000-0005-0000-0000-0000A00B0000}"/>
    <cellStyle name="Accent3 - 60% 2 4" xfId="8868" xr:uid="{00000000-0005-0000-0000-0000A10B0000}"/>
    <cellStyle name="Accent3 - 60% 2 5" xfId="8869" xr:uid="{00000000-0005-0000-0000-0000A20B0000}"/>
    <cellStyle name="Accent3 - 60% 3" xfId="2282" xr:uid="{00000000-0005-0000-0000-0000A30B0000}"/>
    <cellStyle name="Accent3 - 60% 3 2" xfId="8870" xr:uid="{00000000-0005-0000-0000-0000A40B0000}"/>
    <cellStyle name="Accent3 - 60% 3 2 2" xfId="8871" xr:uid="{00000000-0005-0000-0000-0000A50B0000}"/>
    <cellStyle name="Accent3 - 60% 3 3" xfId="8872" xr:uid="{00000000-0005-0000-0000-0000A60B0000}"/>
    <cellStyle name="Accent3 - 60% 3 4" xfId="8873" xr:uid="{00000000-0005-0000-0000-0000A70B0000}"/>
    <cellStyle name="Accent3 - 60% 4" xfId="5081" xr:uid="{00000000-0005-0000-0000-0000A80B0000}"/>
    <cellStyle name="Accent3 - 60% 4 2" xfId="8874" xr:uid="{00000000-0005-0000-0000-0000A90B0000}"/>
    <cellStyle name="Accent3 - 60% 4 2 2" xfId="8875" xr:uid="{00000000-0005-0000-0000-0000AA0B0000}"/>
    <cellStyle name="Accent3 - 60% 4 3" xfId="8876" xr:uid="{00000000-0005-0000-0000-0000AB0B0000}"/>
    <cellStyle name="Accent3 - 60% 4 4" xfId="8877" xr:uid="{00000000-0005-0000-0000-0000AC0B0000}"/>
    <cellStyle name="Accent3 - 60% 4 5" xfId="34457" xr:uid="{00000000-0005-0000-0000-0000AD0B0000}"/>
    <cellStyle name="Accent3 - 60% 5" xfId="486" xr:uid="{00000000-0005-0000-0000-0000AE0B0000}"/>
    <cellStyle name="Accent3 - 60% 5 2" xfId="8878" xr:uid="{00000000-0005-0000-0000-0000AF0B0000}"/>
    <cellStyle name="Accent3 - 60% 5 2 2" xfId="8879" xr:uid="{00000000-0005-0000-0000-0000B00B0000}"/>
    <cellStyle name="Accent3 - 60% 5 3" xfId="8880" xr:uid="{00000000-0005-0000-0000-0000B10B0000}"/>
    <cellStyle name="Accent3 - 60% 5 4" xfId="8881" xr:uid="{00000000-0005-0000-0000-0000B20B0000}"/>
    <cellStyle name="Accent3 - 60% 6" xfId="8882" xr:uid="{00000000-0005-0000-0000-0000B30B0000}"/>
    <cellStyle name="Accent3 - 60% 7" xfId="6083" xr:uid="{00000000-0005-0000-0000-0000B40B0000}"/>
    <cellStyle name="Accent3 10" xfId="2032" xr:uid="{00000000-0005-0000-0000-0000B50B0000}"/>
    <cellStyle name="Accent3 10 2" xfId="2408" xr:uid="{00000000-0005-0000-0000-0000B60B0000}"/>
    <cellStyle name="Accent3 10 2 2" xfId="8883" xr:uid="{00000000-0005-0000-0000-0000B70B0000}"/>
    <cellStyle name="Accent3 10 3" xfId="2941" xr:uid="{00000000-0005-0000-0000-0000B80B0000}"/>
    <cellStyle name="Accent3 10 3 2" xfId="35401" xr:uid="{00000000-0005-0000-0000-0000B90B0000}"/>
    <cellStyle name="Accent3 10 4" xfId="5082" xr:uid="{00000000-0005-0000-0000-0000BA0B0000}"/>
    <cellStyle name="Accent3 100" xfId="8884" xr:uid="{00000000-0005-0000-0000-0000BB0B0000}"/>
    <cellStyle name="Accent3 100 2" xfId="8885" xr:uid="{00000000-0005-0000-0000-0000BC0B0000}"/>
    <cellStyle name="Accent3 101" xfId="8886" xr:uid="{00000000-0005-0000-0000-0000BD0B0000}"/>
    <cellStyle name="Accent3 101 2" xfId="8887" xr:uid="{00000000-0005-0000-0000-0000BE0B0000}"/>
    <cellStyle name="Accent3 102" xfId="8888" xr:uid="{00000000-0005-0000-0000-0000BF0B0000}"/>
    <cellStyle name="Accent3 102 2" xfId="8889" xr:uid="{00000000-0005-0000-0000-0000C00B0000}"/>
    <cellStyle name="Accent3 103" xfId="8890" xr:uid="{00000000-0005-0000-0000-0000C10B0000}"/>
    <cellStyle name="Accent3 103 2" xfId="8891" xr:uid="{00000000-0005-0000-0000-0000C20B0000}"/>
    <cellStyle name="Accent3 104" xfId="8892" xr:uid="{00000000-0005-0000-0000-0000C30B0000}"/>
    <cellStyle name="Accent3 104 2" xfId="8893" xr:uid="{00000000-0005-0000-0000-0000C40B0000}"/>
    <cellStyle name="Accent3 105" xfId="8894" xr:uid="{00000000-0005-0000-0000-0000C50B0000}"/>
    <cellStyle name="Accent3 105 2" xfId="8895" xr:uid="{00000000-0005-0000-0000-0000C60B0000}"/>
    <cellStyle name="Accent3 106" xfId="8896" xr:uid="{00000000-0005-0000-0000-0000C70B0000}"/>
    <cellStyle name="Accent3 106 2" xfId="8897" xr:uid="{00000000-0005-0000-0000-0000C80B0000}"/>
    <cellStyle name="Accent3 107" xfId="8898" xr:uid="{00000000-0005-0000-0000-0000C90B0000}"/>
    <cellStyle name="Accent3 107 2" xfId="8899" xr:uid="{00000000-0005-0000-0000-0000CA0B0000}"/>
    <cellStyle name="Accent3 108" xfId="8900" xr:uid="{00000000-0005-0000-0000-0000CB0B0000}"/>
    <cellStyle name="Accent3 108 2" xfId="8901" xr:uid="{00000000-0005-0000-0000-0000CC0B0000}"/>
    <cellStyle name="Accent3 109" xfId="8902" xr:uid="{00000000-0005-0000-0000-0000CD0B0000}"/>
    <cellStyle name="Accent3 109 2" xfId="8903" xr:uid="{00000000-0005-0000-0000-0000CE0B0000}"/>
    <cellStyle name="Accent3 11" xfId="2066" xr:uid="{00000000-0005-0000-0000-0000CF0B0000}"/>
    <cellStyle name="Accent3 11 2" xfId="2409" xr:uid="{00000000-0005-0000-0000-0000D00B0000}"/>
    <cellStyle name="Accent3 11 2 2" xfId="8904" xr:uid="{00000000-0005-0000-0000-0000D10B0000}"/>
    <cellStyle name="Accent3 11 3" xfId="2942" xr:uid="{00000000-0005-0000-0000-0000D20B0000}"/>
    <cellStyle name="Accent3 11 3 2" xfId="35402" xr:uid="{00000000-0005-0000-0000-0000D30B0000}"/>
    <cellStyle name="Accent3 11 4" xfId="5083" xr:uid="{00000000-0005-0000-0000-0000D40B0000}"/>
    <cellStyle name="Accent3 110" xfId="8905" xr:uid="{00000000-0005-0000-0000-0000D50B0000}"/>
    <cellStyle name="Accent3 110 2" xfId="8906" xr:uid="{00000000-0005-0000-0000-0000D60B0000}"/>
    <cellStyle name="Accent3 111" xfId="8907" xr:uid="{00000000-0005-0000-0000-0000D70B0000}"/>
    <cellStyle name="Accent3 111 2" xfId="8908" xr:uid="{00000000-0005-0000-0000-0000D80B0000}"/>
    <cellStyle name="Accent3 112" xfId="8909" xr:uid="{00000000-0005-0000-0000-0000D90B0000}"/>
    <cellStyle name="Accent3 112 2" xfId="8910" xr:uid="{00000000-0005-0000-0000-0000DA0B0000}"/>
    <cellStyle name="Accent3 113" xfId="8911" xr:uid="{00000000-0005-0000-0000-0000DB0B0000}"/>
    <cellStyle name="Accent3 113 2" xfId="8912" xr:uid="{00000000-0005-0000-0000-0000DC0B0000}"/>
    <cellStyle name="Accent3 114" xfId="8913" xr:uid="{00000000-0005-0000-0000-0000DD0B0000}"/>
    <cellStyle name="Accent3 114 2" xfId="8914" xr:uid="{00000000-0005-0000-0000-0000DE0B0000}"/>
    <cellStyle name="Accent3 115" xfId="8915" xr:uid="{00000000-0005-0000-0000-0000DF0B0000}"/>
    <cellStyle name="Accent3 115 2" xfId="8916" xr:uid="{00000000-0005-0000-0000-0000E00B0000}"/>
    <cellStyle name="Accent3 116" xfId="8917" xr:uid="{00000000-0005-0000-0000-0000E10B0000}"/>
    <cellStyle name="Accent3 116 2" xfId="8918" xr:uid="{00000000-0005-0000-0000-0000E20B0000}"/>
    <cellStyle name="Accent3 117" xfId="8919" xr:uid="{00000000-0005-0000-0000-0000E30B0000}"/>
    <cellStyle name="Accent3 117 2" xfId="8920" xr:uid="{00000000-0005-0000-0000-0000E40B0000}"/>
    <cellStyle name="Accent3 118" xfId="8921" xr:uid="{00000000-0005-0000-0000-0000E50B0000}"/>
    <cellStyle name="Accent3 118 2" xfId="8922" xr:uid="{00000000-0005-0000-0000-0000E60B0000}"/>
    <cellStyle name="Accent3 119" xfId="8923" xr:uid="{00000000-0005-0000-0000-0000E70B0000}"/>
    <cellStyle name="Accent3 119 2" xfId="8924" xr:uid="{00000000-0005-0000-0000-0000E80B0000}"/>
    <cellStyle name="Accent3 12" xfId="2031" xr:uid="{00000000-0005-0000-0000-0000E90B0000}"/>
    <cellStyle name="Accent3 12 2" xfId="2410" xr:uid="{00000000-0005-0000-0000-0000EA0B0000}"/>
    <cellStyle name="Accent3 12 2 2" xfId="8925" xr:uid="{00000000-0005-0000-0000-0000EB0B0000}"/>
    <cellStyle name="Accent3 12 3" xfId="2943" xr:uid="{00000000-0005-0000-0000-0000EC0B0000}"/>
    <cellStyle name="Accent3 12 3 2" xfId="35403" xr:uid="{00000000-0005-0000-0000-0000ED0B0000}"/>
    <cellStyle name="Accent3 12 4" xfId="5084" xr:uid="{00000000-0005-0000-0000-0000EE0B0000}"/>
    <cellStyle name="Accent3 120" xfId="8926" xr:uid="{00000000-0005-0000-0000-0000EF0B0000}"/>
    <cellStyle name="Accent3 120 2" xfId="8927" xr:uid="{00000000-0005-0000-0000-0000F00B0000}"/>
    <cellStyle name="Accent3 121" xfId="8928" xr:uid="{00000000-0005-0000-0000-0000F10B0000}"/>
    <cellStyle name="Accent3 121 2" xfId="8929" xr:uid="{00000000-0005-0000-0000-0000F20B0000}"/>
    <cellStyle name="Accent3 122" xfId="8930" xr:uid="{00000000-0005-0000-0000-0000F30B0000}"/>
    <cellStyle name="Accent3 122 2" xfId="8931" xr:uid="{00000000-0005-0000-0000-0000F40B0000}"/>
    <cellStyle name="Accent3 123" xfId="8932" xr:uid="{00000000-0005-0000-0000-0000F50B0000}"/>
    <cellStyle name="Accent3 123 2" xfId="8933" xr:uid="{00000000-0005-0000-0000-0000F60B0000}"/>
    <cellStyle name="Accent3 124" xfId="8934" xr:uid="{00000000-0005-0000-0000-0000F70B0000}"/>
    <cellStyle name="Accent3 124 2" xfId="8935" xr:uid="{00000000-0005-0000-0000-0000F80B0000}"/>
    <cellStyle name="Accent3 125" xfId="8936" xr:uid="{00000000-0005-0000-0000-0000F90B0000}"/>
    <cellStyle name="Accent3 125 2" xfId="8937" xr:uid="{00000000-0005-0000-0000-0000FA0B0000}"/>
    <cellStyle name="Accent3 126" xfId="8938" xr:uid="{00000000-0005-0000-0000-0000FB0B0000}"/>
    <cellStyle name="Accent3 127" xfId="8939" xr:uid="{00000000-0005-0000-0000-0000FC0B0000}"/>
    <cellStyle name="Accent3 128" xfId="8940" xr:uid="{00000000-0005-0000-0000-0000FD0B0000}"/>
    <cellStyle name="Accent3 129" xfId="8941" xr:uid="{00000000-0005-0000-0000-0000FE0B0000}"/>
    <cellStyle name="Accent3 13" xfId="2287" xr:uid="{00000000-0005-0000-0000-0000FF0B0000}"/>
    <cellStyle name="Accent3 13 2" xfId="2411" xr:uid="{00000000-0005-0000-0000-0000000C0000}"/>
    <cellStyle name="Accent3 13 2 2" xfId="8942" xr:uid="{00000000-0005-0000-0000-0000010C0000}"/>
    <cellStyle name="Accent3 13 3" xfId="8943" xr:uid="{00000000-0005-0000-0000-0000020C0000}"/>
    <cellStyle name="Accent3 13 3 2" xfId="35123" xr:uid="{00000000-0005-0000-0000-0000030C0000}"/>
    <cellStyle name="Accent3 13 4" xfId="8944" xr:uid="{00000000-0005-0000-0000-0000040C0000}"/>
    <cellStyle name="Accent3 130" xfId="8945" xr:uid="{00000000-0005-0000-0000-0000050C0000}"/>
    <cellStyle name="Accent3 131" xfId="8946" xr:uid="{00000000-0005-0000-0000-0000060C0000}"/>
    <cellStyle name="Accent3 132" xfId="8947" xr:uid="{00000000-0005-0000-0000-0000070C0000}"/>
    <cellStyle name="Accent3 133" xfId="8828" xr:uid="{00000000-0005-0000-0000-0000080C0000}"/>
    <cellStyle name="Accent3 134" xfId="7341" xr:uid="{00000000-0005-0000-0000-0000090C0000}"/>
    <cellStyle name="Accent3 135" xfId="6905" xr:uid="{00000000-0005-0000-0000-00000A0C0000}"/>
    <cellStyle name="Accent3 136" xfId="32347" xr:uid="{00000000-0005-0000-0000-00000B0C0000}"/>
    <cellStyle name="Accent3 137" xfId="32700" xr:uid="{00000000-0005-0000-0000-00000C0C0000}"/>
    <cellStyle name="Accent3 138" xfId="33249" xr:uid="{00000000-0005-0000-0000-00000D0C0000}"/>
    <cellStyle name="Accent3 139" xfId="30147" xr:uid="{00000000-0005-0000-0000-00000E0C0000}"/>
    <cellStyle name="Accent3 14" xfId="2188" xr:uid="{00000000-0005-0000-0000-00000F0C0000}"/>
    <cellStyle name="Accent3 14 2" xfId="2412" xr:uid="{00000000-0005-0000-0000-0000100C0000}"/>
    <cellStyle name="Accent3 14 2 2" xfId="8948" xr:uid="{00000000-0005-0000-0000-0000110C0000}"/>
    <cellStyle name="Accent3 14 3" xfId="8949" xr:uid="{00000000-0005-0000-0000-0000120C0000}"/>
    <cellStyle name="Accent3 14 3 2" xfId="35079" xr:uid="{00000000-0005-0000-0000-0000130C0000}"/>
    <cellStyle name="Accent3 14 4" xfId="8950" xr:uid="{00000000-0005-0000-0000-0000140C0000}"/>
    <cellStyle name="Accent3 140" xfId="30440" xr:uid="{00000000-0005-0000-0000-0000150C0000}"/>
    <cellStyle name="Accent3 141" xfId="31375" xr:uid="{00000000-0005-0000-0000-0000160C0000}"/>
    <cellStyle name="Accent3 142" xfId="31338" xr:uid="{00000000-0005-0000-0000-0000170C0000}"/>
    <cellStyle name="Accent3 143" xfId="31422" xr:uid="{00000000-0005-0000-0000-0000180C0000}"/>
    <cellStyle name="Accent3 144" xfId="31451" xr:uid="{00000000-0005-0000-0000-0000190C0000}"/>
    <cellStyle name="Accent3 145" xfId="32145" xr:uid="{00000000-0005-0000-0000-00001A0C0000}"/>
    <cellStyle name="Accent3 146" xfId="32706" xr:uid="{00000000-0005-0000-0000-00001B0C0000}"/>
    <cellStyle name="Accent3 147" xfId="36358" xr:uid="{00000000-0005-0000-0000-00001C0C0000}"/>
    <cellStyle name="Accent3 148" xfId="6102" xr:uid="{00000000-0005-0000-0000-00001D0C0000}"/>
    <cellStyle name="Accent3 15" xfId="2413" xr:uid="{00000000-0005-0000-0000-00001E0C0000}"/>
    <cellStyle name="Accent3 15 2" xfId="6457" xr:uid="{00000000-0005-0000-0000-00001F0C0000}"/>
    <cellStyle name="Accent3 15 2 2" xfId="8951" xr:uid="{00000000-0005-0000-0000-0000200C0000}"/>
    <cellStyle name="Accent3 15 3" xfId="8952" xr:uid="{00000000-0005-0000-0000-0000210C0000}"/>
    <cellStyle name="Accent3 15 4" xfId="8953" xr:uid="{00000000-0005-0000-0000-0000220C0000}"/>
    <cellStyle name="Accent3 16" xfId="2414" xr:uid="{00000000-0005-0000-0000-0000230C0000}"/>
    <cellStyle name="Accent3 16 2" xfId="6458" xr:uid="{00000000-0005-0000-0000-0000240C0000}"/>
    <cellStyle name="Accent3 16 2 2" xfId="8954" xr:uid="{00000000-0005-0000-0000-0000250C0000}"/>
    <cellStyle name="Accent3 16 3" xfId="8955" xr:uid="{00000000-0005-0000-0000-0000260C0000}"/>
    <cellStyle name="Accent3 16 4" xfId="8956" xr:uid="{00000000-0005-0000-0000-0000270C0000}"/>
    <cellStyle name="Accent3 17" xfId="2415" xr:uid="{00000000-0005-0000-0000-0000280C0000}"/>
    <cellStyle name="Accent3 17 2" xfId="6459" xr:uid="{00000000-0005-0000-0000-0000290C0000}"/>
    <cellStyle name="Accent3 17 2 2" xfId="8957" xr:uid="{00000000-0005-0000-0000-00002A0C0000}"/>
    <cellStyle name="Accent3 17 3" xfId="8958" xr:uid="{00000000-0005-0000-0000-00002B0C0000}"/>
    <cellStyle name="Accent3 17 4" xfId="8959" xr:uid="{00000000-0005-0000-0000-00002C0C0000}"/>
    <cellStyle name="Accent3 18" xfId="2416" xr:uid="{00000000-0005-0000-0000-00002D0C0000}"/>
    <cellStyle name="Accent3 18 2" xfId="6460" xr:uid="{00000000-0005-0000-0000-00002E0C0000}"/>
    <cellStyle name="Accent3 18 2 2" xfId="8960" xr:uid="{00000000-0005-0000-0000-00002F0C0000}"/>
    <cellStyle name="Accent3 18 3" xfId="8961" xr:uid="{00000000-0005-0000-0000-0000300C0000}"/>
    <cellStyle name="Accent3 18 4" xfId="8962" xr:uid="{00000000-0005-0000-0000-0000310C0000}"/>
    <cellStyle name="Accent3 19" xfId="2417" xr:uid="{00000000-0005-0000-0000-0000320C0000}"/>
    <cellStyle name="Accent3 19 2" xfId="6461" xr:uid="{00000000-0005-0000-0000-0000330C0000}"/>
    <cellStyle name="Accent3 19 2 2" xfId="8963" xr:uid="{00000000-0005-0000-0000-0000340C0000}"/>
    <cellStyle name="Accent3 19 3" xfId="8964" xr:uid="{00000000-0005-0000-0000-0000350C0000}"/>
    <cellStyle name="Accent3 19 4" xfId="8965" xr:uid="{00000000-0005-0000-0000-0000360C0000}"/>
    <cellStyle name="Accent3 2" xfId="52" xr:uid="{00000000-0005-0000-0000-0000370C0000}"/>
    <cellStyle name="Accent3 2 2" xfId="1276" xr:uid="{00000000-0005-0000-0000-0000380C0000}"/>
    <cellStyle name="Accent3 2 2 2" xfId="6462" xr:uid="{00000000-0005-0000-0000-0000390C0000}"/>
    <cellStyle name="Accent3 2 2 2 2" xfId="8966" xr:uid="{00000000-0005-0000-0000-00003A0C0000}"/>
    <cellStyle name="Accent3 2 2 3" xfId="8967" xr:uid="{00000000-0005-0000-0000-00003B0C0000}"/>
    <cellStyle name="Accent3 2 2 4" xfId="8968" xr:uid="{00000000-0005-0000-0000-00003C0C0000}"/>
    <cellStyle name="Accent3 2 2 5" xfId="36454" xr:uid="{00000000-0005-0000-0000-00003D0C0000}"/>
    <cellStyle name="Accent3 2 3" xfId="3373" xr:uid="{00000000-0005-0000-0000-00003E0C0000}"/>
    <cellStyle name="Accent3 2 3 2" xfId="4030" xr:uid="{00000000-0005-0000-0000-00003F0C0000}"/>
    <cellStyle name="Accent3 2 3 2 2" xfId="36017" xr:uid="{00000000-0005-0000-0000-0000400C0000}"/>
    <cellStyle name="Accent3 2 3 3" xfId="35747" xr:uid="{00000000-0005-0000-0000-0000410C0000}"/>
    <cellStyle name="Accent3 2 4" xfId="5085" xr:uid="{00000000-0005-0000-0000-0000420C0000}"/>
    <cellStyle name="Accent3 2 5" xfId="826" xr:uid="{00000000-0005-0000-0000-0000430C0000}"/>
    <cellStyle name="Accent3 2_BOTTOM UP 2013-2015 OCTOBER 19th" xfId="8969" xr:uid="{00000000-0005-0000-0000-0000440C0000}"/>
    <cellStyle name="Accent3 20" xfId="2418" xr:uid="{00000000-0005-0000-0000-0000450C0000}"/>
    <cellStyle name="Accent3 20 2" xfId="6463" xr:uid="{00000000-0005-0000-0000-0000460C0000}"/>
    <cellStyle name="Accent3 20 2 2" xfId="8970" xr:uid="{00000000-0005-0000-0000-0000470C0000}"/>
    <cellStyle name="Accent3 20 3" xfId="8971" xr:uid="{00000000-0005-0000-0000-0000480C0000}"/>
    <cellStyle name="Accent3 20 4" xfId="8972" xr:uid="{00000000-0005-0000-0000-0000490C0000}"/>
    <cellStyle name="Accent3 21" xfId="2419" xr:uid="{00000000-0005-0000-0000-00004A0C0000}"/>
    <cellStyle name="Accent3 21 2" xfId="6464" xr:uid="{00000000-0005-0000-0000-00004B0C0000}"/>
    <cellStyle name="Accent3 21 2 2" xfId="8973" xr:uid="{00000000-0005-0000-0000-00004C0C0000}"/>
    <cellStyle name="Accent3 21 3" xfId="8974" xr:uid="{00000000-0005-0000-0000-00004D0C0000}"/>
    <cellStyle name="Accent3 21 4" xfId="8975" xr:uid="{00000000-0005-0000-0000-00004E0C0000}"/>
    <cellStyle name="Accent3 22" xfId="2420" xr:uid="{00000000-0005-0000-0000-00004F0C0000}"/>
    <cellStyle name="Accent3 22 2" xfId="6465" xr:uid="{00000000-0005-0000-0000-0000500C0000}"/>
    <cellStyle name="Accent3 22 2 2" xfId="8976" xr:uid="{00000000-0005-0000-0000-0000510C0000}"/>
    <cellStyle name="Accent3 22 3" xfId="8977" xr:uid="{00000000-0005-0000-0000-0000520C0000}"/>
    <cellStyle name="Accent3 22 4" xfId="8978" xr:uid="{00000000-0005-0000-0000-0000530C0000}"/>
    <cellStyle name="Accent3 23" xfId="2421" xr:uid="{00000000-0005-0000-0000-0000540C0000}"/>
    <cellStyle name="Accent3 23 2" xfId="6466" xr:uid="{00000000-0005-0000-0000-0000550C0000}"/>
    <cellStyle name="Accent3 23 2 2" xfId="8979" xr:uid="{00000000-0005-0000-0000-0000560C0000}"/>
    <cellStyle name="Accent3 23 3" xfId="8980" xr:uid="{00000000-0005-0000-0000-0000570C0000}"/>
    <cellStyle name="Accent3 23 4" xfId="8981" xr:uid="{00000000-0005-0000-0000-0000580C0000}"/>
    <cellStyle name="Accent3 24" xfId="2422" xr:uid="{00000000-0005-0000-0000-0000590C0000}"/>
    <cellStyle name="Accent3 24 2" xfId="6467" xr:uid="{00000000-0005-0000-0000-00005A0C0000}"/>
    <cellStyle name="Accent3 24 2 2" xfId="8982" xr:uid="{00000000-0005-0000-0000-00005B0C0000}"/>
    <cellStyle name="Accent3 24 3" xfId="8983" xr:uid="{00000000-0005-0000-0000-00005C0C0000}"/>
    <cellStyle name="Accent3 24 4" xfId="8984" xr:uid="{00000000-0005-0000-0000-00005D0C0000}"/>
    <cellStyle name="Accent3 25" xfId="2423" xr:uid="{00000000-0005-0000-0000-00005E0C0000}"/>
    <cellStyle name="Accent3 25 2" xfId="6468" xr:uid="{00000000-0005-0000-0000-00005F0C0000}"/>
    <cellStyle name="Accent3 25 2 2" xfId="8985" xr:uid="{00000000-0005-0000-0000-0000600C0000}"/>
    <cellStyle name="Accent3 25 3" xfId="8986" xr:uid="{00000000-0005-0000-0000-0000610C0000}"/>
    <cellStyle name="Accent3 25 4" xfId="8987" xr:uid="{00000000-0005-0000-0000-0000620C0000}"/>
    <cellStyle name="Accent3 26" xfId="2424" xr:uid="{00000000-0005-0000-0000-0000630C0000}"/>
    <cellStyle name="Accent3 26 2" xfId="6469" xr:uid="{00000000-0005-0000-0000-0000640C0000}"/>
    <cellStyle name="Accent3 26 2 2" xfId="8988" xr:uid="{00000000-0005-0000-0000-0000650C0000}"/>
    <cellStyle name="Accent3 26 3" xfId="8989" xr:uid="{00000000-0005-0000-0000-0000660C0000}"/>
    <cellStyle name="Accent3 26 4" xfId="8990" xr:uid="{00000000-0005-0000-0000-0000670C0000}"/>
    <cellStyle name="Accent3 27" xfId="2425" xr:uid="{00000000-0005-0000-0000-0000680C0000}"/>
    <cellStyle name="Accent3 27 2" xfId="6470" xr:uid="{00000000-0005-0000-0000-0000690C0000}"/>
    <cellStyle name="Accent3 27 2 2" xfId="8991" xr:uid="{00000000-0005-0000-0000-00006A0C0000}"/>
    <cellStyle name="Accent3 27 3" xfId="8992" xr:uid="{00000000-0005-0000-0000-00006B0C0000}"/>
    <cellStyle name="Accent3 27 4" xfId="8993" xr:uid="{00000000-0005-0000-0000-00006C0C0000}"/>
    <cellStyle name="Accent3 28" xfId="2426" xr:uid="{00000000-0005-0000-0000-00006D0C0000}"/>
    <cellStyle name="Accent3 28 2" xfId="6471" xr:uid="{00000000-0005-0000-0000-00006E0C0000}"/>
    <cellStyle name="Accent3 28 2 2" xfId="8994" xr:uid="{00000000-0005-0000-0000-00006F0C0000}"/>
    <cellStyle name="Accent3 28 3" xfId="8995" xr:uid="{00000000-0005-0000-0000-0000700C0000}"/>
    <cellStyle name="Accent3 28 4" xfId="8996" xr:uid="{00000000-0005-0000-0000-0000710C0000}"/>
    <cellStyle name="Accent3 29" xfId="2427" xr:uid="{00000000-0005-0000-0000-0000720C0000}"/>
    <cellStyle name="Accent3 29 2" xfId="6472" xr:uid="{00000000-0005-0000-0000-0000730C0000}"/>
    <cellStyle name="Accent3 29 2 2" xfId="8997" xr:uid="{00000000-0005-0000-0000-0000740C0000}"/>
    <cellStyle name="Accent3 29 3" xfId="8998" xr:uid="{00000000-0005-0000-0000-0000750C0000}"/>
    <cellStyle name="Accent3 29 4" xfId="8999" xr:uid="{00000000-0005-0000-0000-0000760C0000}"/>
    <cellStyle name="Accent3 3" xfId="985" xr:uid="{00000000-0005-0000-0000-0000770C0000}"/>
    <cellStyle name="Accent3 3 2" xfId="1275" xr:uid="{00000000-0005-0000-0000-0000780C0000}"/>
    <cellStyle name="Accent3 3 2 2" xfId="4031" xr:uid="{00000000-0005-0000-0000-0000790C0000}"/>
    <cellStyle name="Accent3 3 2 2 2" xfId="36018" xr:uid="{00000000-0005-0000-0000-00007A0C0000}"/>
    <cellStyle name="Accent3 3 2 3" xfId="9000" xr:uid="{00000000-0005-0000-0000-00007B0C0000}"/>
    <cellStyle name="Accent3 3 2 4" xfId="34830" xr:uid="{00000000-0005-0000-0000-00007C0C0000}"/>
    <cellStyle name="Accent3 3 3" xfId="5086" xr:uid="{00000000-0005-0000-0000-00007D0C0000}"/>
    <cellStyle name="Accent3 3 3 2" xfId="9001" xr:uid="{00000000-0005-0000-0000-00007E0C0000}"/>
    <cellStyle name="Accent3 3 4" xfId="9002" xr:uid="{00000000-0005-0000-0000-00007F0C0000}"/>
    <cellStyle name="Accent3 3 5" xfId="9003" xr:uid="{00000000-0005-0000-0000-0000800C0000}"/>
    <cellStyle name="Accent3 3 6" xfId="9004" xr:uid="{00000000-0005-0000-0000-0000810C0000}"/>
    <cellStyle name="Accent3 30" xfId="2428" xr:uid="{00000000-0005-0000-0000-0000820C0000}"/>
    <cellStyle name="Accent3 30 2" xfId="6473" xr:uid="{00000000-0005-0000-0000-0000830C0000}"/>
    <cellStyle name="Accent3 30 2 2" xfId="9005" xr:uid="{00000000-0005-0000-0000-0000840C0000}"/>
    <cellStyle name="Accent3 30 3" xfId="9006" xr:uid="{00000000-0005-0000-0000-0000850C0000}"/>
    <cellStyle name="Accent3 30 4" xfId="9007" xr:uid="{00000000-0005-0000-0000-0000860C0000}"/>
    <cellStyle name="Accent3 31" xfId="2429" xr:uid="{00000000-0005-0000-0000-0000870C0000}"/>
    <cellStyle name="Accent3 31 2" xfId="6474" xr:uid="{00000000-0005-0000-0000-0000880C0000}"/>
    <cellStyle name="Accent3 31 2 2" xfId="9008" xr:uid="{00000000-0005-0000-0000-0000890C0000}"/>
    <cellStyle name="Accent3 31 3" xfId="9009" xr:uid="{00000000-0005-0000-0000-00008A0C0000}"/>
    <cellStyle name="Accent3 31 4" xfId="9010" xr:uid="{00000000-0005-0000-0000-00008B0C0000}"/>
    <cellStyle name="Accent3 32" xfId="2430" xr:uid="{00000000-0005-0000-0000-00008C0C0000}"/>
    <cellStyle name="Accent3 32 2" xfId="4032" xr:uid="{00000000-0005-0000-0000-00008D0C0000}"/>
    <cellStyle name="Accent3 32 2 2" xfId="9011" xr:uid="{00000000-0005-0000-0000-00008E0C0000}"/>
    <cellStyle name="Accent3 32 3" xfId="9012" xr:uid="{00000000-0005-0000-0000-00008F0C0000}"/>
    <cellStyle name="Accent3 32 4" xfId="9013" xr:uid="{00000000-0005-0000-0000-0000900C0000}"/>
    <cellStyle name="Accent3 32 5" xfId="35156" xr:uid="{00000000-0005-0000-0000-0000910C0000}"/>
    <cellStyle name="Accent3 33" xfId="2404" xr:uid="{00000000-0005-0000-0000-0000920C0000}"/>
    <cellStyle name="Accent3 33 2" xfId="4033" xr:uid="{00000000-0005-0000-0000-0000930C0000}"/>
    <cellStyle name="Accent3 33 2 2" xfId="9014" xr:uid="{00000000-0005-0000-0000-0000940C0000}"/>
    <cellStyle name="Accent3 33 3" xfId="9015" xr:uid="{00000000-0005-0000-0000-0000950C0000}"/>
    <cellStyle name="Accent3 33 4" xfId="9016" xr:uid="{00000000-0005-0000-0000-0000960C0000}"/>
    <cellStyle name="Accent3 33 5" xfId="9017" xr:uid="{00000000-0005-0000-0000-0000970C0000}"/>
    <cellStyle name="Accent3 34" xfId="2858" xr:uid="{00000000-0005-0000-0000-0000980C0000}"/>
    <cellStyle name="Accent3 34 2" xfId="4034" xr:uid="{00000000-0005-0000-0000-0000990C0000}"/>
    <cellStyle name="Accent3 34 2 2" xfId="9018" xr:uid="{00000000-0005-0000-0000-00009A0C0000}"/>
    <cellStyle name="Accent3 34 3" xfId="9019" xr:uid="{00000000-0005-0000-0000-00009B0C0000}"/>
    <cellStyle name="Accent3 34 4" xfId="9020" xr:uid="{00000000-0005-0000-0000-00009C0C0000}"/>
    <cellStyle name="Accent3 34 5" xfId="9021" xr:uid="{00000000-0005-0000-0000-00009D0C0000}"/>
    <cellStyle name="Accent3 35" xfId="2778" xr:uid="{00000000-0005-0000-0000-00009E0C0000}"/>
    <cellStyle name="Accent3 35 2" xfId="4035" xr:uid="{00000000-0005-0000-0000-00009F0C0000}"/>
    <cellStyle name="Accent3 35 2 2" xfId="9022" xr:uid="{00000000-0005-0000-0000-0000A00C0000}"/>
    <cellStyle name="Accent3 35 3" xfId="9023" xr:uid="{00000000-0005-0000-0000-0000A10C0000}"/>
    <cellStyle name="Accent3 35 4" xfId="9024" xr:uid="{00000000-0005-0000-0000-0000A20C0000}"/>
    <cellStyle name="Accent3 35 5" xfId="36455" xr:uid="{00000000-0005-0000-0000-0000A30C0000}"/>
    <cellStyle name="Accent3 36" xfId="2333" xr:uid="{00000000-0005-0000-0000-0000A40C0000}"/>
    <cellStyle name="Accent3 36 2" xfId="4036" xr:uid="{00000000-0005-0000-0000-0000A50C0000}"/>
    <cellStyle name="Accent3 36 2 2" xfId="9025" xr:uid="{00000000-0005-0000-0000-0000A60C0000}"/>
    <cellStyle name="Accent3 36 3" xfId="9026" xr:uid="{00000000-0005-0000-0000-0000A70C0000}"/>
    <cellStyle name="Accent3 36 4" xfId="9027" xr:uid="{00000000-0005-0000-0000-0000A80C0000}"/>
    <cellStyle name="Accent3 36 5" xfId="36456" xr:uid="{00000000-0005-0000-0000-0000A90C0000}"/>
    <cellStyle name="Accent3 37" xfId="2866" xr:uid="{00000000-0005-0000-0000-0000AA0C0000}"/>
    <cellStyle name="Accent3 37 2" xfId="4037" xr:uid="{00000000-0005-0000-0000-0000AB0C0000}"/>
    <cellStyle name="Accent3 37 2 2" xfId="9028" xr:uid="{00000000-0005-0000-0000-0000AC0C0000}"/>
    <cellStyle name="Accent3 37 3" xfId="9029" xr:uid="{00000000-0005-0000-0000-0000AD0C0000}"/>
    <cellStyle name="Accent3 37 4" xfId="9030" xr:uid="{00000000-0005-0000-0000-0000AE0C0000}"/>
    <cellStyle name="Accent3 37 5" xfId="36457" xr:uid="{00000000-0005-0000-0000-0000AF0C0000}"/>
    <cellStyle name="Accent3 38" xfId="3536" xr:uid="{00000000-0005-0000-0000-0000B00C0000}"/>
    <cellStyle name="Accent3 38 2" xfId="4710" xr:uid="{00000000-0005-0000-0000-0000B10C0000}"/>
    <cellStyle name="Accent3 38 2 2" xfId="9031" xr:uid="{00000000-0005-0000-0000-0000B20C0000}"/>
    <cellStyle name="Accent3 38 3" xfId="9032" xr:uid="{00000000-0005-0000-0000-0000B30C0000}"/>
    <cellStyle name="Accent3 38 4" xfId="36458" xr:uid="{00000000-0005-0000-0000-0000B40C0000}"/>
    <cellStyle name="Accent3 39" xfId="3624" xr:uid="{00000000-0005-0000-0000-0000B50C0000}"/>
    <cellStyle name="Accent3 39 2" xfId="9033" xr:uid="{00000000-0005-0000-0000-0000B60C0000}"/>
    <cellStyle name="Accent3 39 3" xfId="36459" xr:uid="{00000000-0005-0000-0000-0000B70C0000}"/>
    <cellStyle name="Accent3 4" xfId="1120" xr:uid="{00000000-0005-0000-0000-0000B80C0000}"/>
    <cellStyle name="Accent3 4 2" xfId="1274" xr:uid="{00000000-0005-0000-0000-0000B90C0000}"/>
    <cellStyle name="Accent3 4 2 2" xfId="9034" xr:uid="{00000000-0005-0000-0000-0000BA0C0000}"/>
    <cellStyle name="Accent3 4 2 3" xfId="34829" xr:uid="{00000000-0005-0000-0000-0000BB0C0000}"/>
    <cellStyle name="Accent3 4 3" xfId="5087" xr:uid="{00000000-0005-0000-0000-0000BC0C0000}"/>
    <cellStyle name="Accent3 4 4" xfId="9035" xr:uid="{00000000-0005-0000-0000-0000BD0C0000}"/>
    <cellStyle name="Accent3 4_Realization 2013" xfId="9036" xr:uid="{00000000-0005-0000-0000-0000BE0C0000}"/>
    <cellStyle name="Accent3 40" xfId="3676" xr:uid="{00000000-0005-0000-0000-0000BF0C0000}"/>
    <cellStyle name="Accent3 40 2" xfId="9037" xr:uid="{00000000-0005-0000-0000-0000C00C0000}"/>
    <cellStyle name="Accent3 40 3" xfId="9038" xr:uid="{00000000-0005-0000-0000-0000C10C0000}"/>
    <cellStyle name="Accent3 41" xfId="3737" xr:uid="{00000000-0005-0000-0000-0000C20C0000}"/>
    <cellStyle name="Accent3 41 2" xfId="9040" xr:uid="{00000000-0005-0000-0000-0000C30C0000}"/>
    <cellStyle name="Accent3 41 3" xfId="9041" xr:uid="{00000000-0005-0000-0000-0000C40C0000}"/>
    <cellStyle name="Accent3 41 4" xfId="9039" xr:uid="{00000000-0005-0000-0000-0000C50C0000}"/>
    <cellStyle name="Accent3 42" xfId="4022" xr:uid="{00000000-0005-0000-0000-0000C60C0000}"/>
    <cellStyle name="Accent3 42 2" xfId="9042" xr:uid="{00000000-0005-0000-0000-0000C70C0000}"/>
    <cellStyle name="Accent3 42 3" xfId="9043" xr:uid="{00000000-0005-0000-0000-0000C80C0000}"/>
    <cellStyle name="Accent3 43" xfId="3716" xr:uid="{00000000-0005-0000-0000-0000C90C0000}"/>
    <cellStyle name="Accent3 43 2" xfId="9044" xr:uid="{00000000-0005-0000-0000-0000CA0C0000}"/>
    <cellStyle name="Accent3 43 3" xfId="9045" xr:uid="{00000000-0005-0000-0000-0000CB0C0000}"/>
    <cellStyle name="Accent3 44" xfId="3870" xr:uid="{00000000-0005-0000-0000-0000CC0C0000}"/>
    <cellStyle name="Accent3 44 2" xfId="9047" xr:uid="{00000000-0005-0000-0000-0000CD0C0000}"/>
    <cellStyle name="Accent3 44 3" xfId="9046" xr:uid="{00000000-0005-0000-0000-0000CE0C0000}"/>
    <cellStyle name="Accent3 45" xfId="4821" xr:uid="{00000000-0005-0000-0000-0000CF0C0000}"/>
    <cellStyle name="Accent3 45 2" xfId="9049" xr:uid="{00000000-0005-0000-0000-0000D00C0000}"/>
    <cellStyle name="Accent3 45 3" xfId="9048" xr:uid="{00000000-0005-0000-0000-0000D10C0000}"/>
    <cellStyle name="Accent3 46" xfId="4982" xr:uid="{00000000-0005-0000-0000-0000D20C0000}"/>
    <cellStyle name="Accent3 46 2" xfId="9051" xr:uid="{00000000-0005-0000-0000-0000D30C0000}"/>
    <cellStyle name="Accent3 46 3" xfId="9050" xr:uid="{00000000-0005-0000-0000-0000D40C0000}"/>
    <cellStyle name="Accent3 46 4" xfId="34454" xr:uid="{00000000-0005-0000-0000-0000D50C0000}"/>
    <cellStyle name="Accent3 47" xfId="5772" xr:uid="{00000000-0005-0000-0000-0000D60C0000}"/>
    <cellStyle name="Accent3 47 2" xfId="9053" xr:uid="{00000000-0005-0000-0000-0000D70C0000}"/>
    <cellStyle name="Accent3 47 3" xfId="9052" xr:uid="{00000000-0005-0000-0000-0000D80C0000}"/>
    <cellStyle name="Accent3 47 4" xfId="34370" xr:uid="{00000000-0005-0000-0000-0000D90C0000}"/>
    <cellStyle name="Accent3 48" xfId="5826" xr:uid="{00000000-0005-0000-0000-0000DA0C0000}"/>
    <cellStyle name="Accent3 48 2" xfId="9055" xr:uid="{00000000-0005-0000-0000-0000DB0C0000}"/>
    <cellStyle name="Accent3 48 3" xfId="9054" xr:uid="{00000000-0005-0000-0000-0000DC0C0000}"/>
    <cellStyle name="Accent3 48 4" xfId="34274" xr:uid="{00000000-0005-0000-0000-0000DD0C0000}"/>
    <cellStyle name="Accent3 49" xfId="5833" xr:uid="{00000000-0005-0000-0000-0000DE0C0000}"/>
    <cellStyle name="Accent3 49 2" xfId="9057" xr:uid="{00000000-0005-0000-0000-0000DF0C0000}"/>
    <cellStyle name="Accent3 49 3" xfId="9056" xr:uid="{00000000-0005-0000-0000-0000E00C0000}"/>
    <cellStyle name="Accent3 49 4" xfId="34282" xr:uid="{00000000-0005-0000-0000-0000E10C0000}"/>
    <cellStyle name="Accent3 5" xfId="1229" xr:uid="{00000000-0005-0000-0000-0000E20C0000}"/>
    <cellStyle name="Accent3 5 2" xfId="1273" xr:uid="{00000000-0005-0000-0000-0000E30C0000}"/>
    <cellStyle name="Accent3 5 2 2" xfId="9058" xr:uid="{00000000-0005-0000-0000-0000E40C0000}"/>
    <cellStyle name="Accent3 5 2 3" xfId="34828" xr:uid="{00000000-0005-0000-0000-0000E50C0000}"/>
    <cellStyle name="Accent3 5 3" xfId="5088" xr:uid="{00000000-0005-0000-0000-0000E60C0000}"/>
    <cellStyle name="Accent3 5 4" xfId="9059" xr:uid="{00000000-0005-0000-0000-0000E70C0000}"/>
    <cellStyle name="Accent3 5_Realization 2013" xfId="9060" xr:uid="{00000000-0005-0000-0000-0000E80C0000}"/>
    <cellStyle name="Accent3 50" xfId="5973" xr:uid="{00000000-0005-0000-0000-0000E90C0000}"/>
    <cellStyle name="Accent3 50 2" xfId="9062" xr:uid="{00000000-0005-0000-0000-0000EA0C0000}"/>
    <cellStyle name="Accent3 50 3" xfId="9061" xr:uid="{00000000-0005-0000-0000-0000EB0C0000}"/>
    <cellStyle name="Accent3 51" xfId="6810" xr:uid="{00000000-0005-0000-0000-0000EC0C0000}"/>
    <cellStyle name="Accent3 51 2" xfId="9064" xr:uid="{00000000-0005-0000-0000-0000ED0C0000}"/>
    <cellStyle name="Accent3 51 3" xfId="9063" xr:uid="{00000000-0005-0000-0000-0000EE0C0000}"/>
    <cellStyle name="Accent3 52" xfId="6770" xr:uid="{00000000-0005-0000-0000-0000EF0C0000}"/>
    <cellStyle name="Accent3 52 2" xfId="9066" xr:uid="{00000000-0005-0000-0000-0000F00C0000}"/>
    <cellStyle name="Accent3 52 3" xfId="9065" xr:uid="{00000000-0005-0000-0000-0000F10C0000}"/>
    <cellStyle name="Accent3 53" xfId="6816" xr:uid="{00000000-0005-0000-0000-0000F20C0000}"/>
    <cellStyle name="Accent3 53 2" xfId="9068" xr:uid="{00000000-0005-0000-0000-0000F30C0000}"/>
    <cellStyle name="Accent3 53 3" xfId="9067" xr:uid="{00000000-0005-0000-0000-0000F40C0000}"/>
    <cellStyle name="Accent3 54" xfId="6805" xr:uid="{00000000-0005-0000-0000-0000F50C0000}"/>
    <cellStyle name="Accent3 54 2" xfId="9070" xr:uid="{00000000-0005-0000-0000-0000F60C0000}"/>
    <cellStyle name="Accent3 54 3" xfId="9069" xr:uid="{00000000-0005-0000-0000-0000F70C0000}"/>
    <cellStyle name="Accent3 55" xfId="6187" xr:uid="{00000000-0005-0000-0000-0000F80C0000}"/>
    <cellStyle name="Accent3 55 2" xfId="9072" xr:uid="{00000000-0005-0000-0000-0000F90C0000}"/>
    <cellStyle name="Accent3 55 3" xfId="9071" xr:uid="{00000000-0005-0000-0000-0000FA0C0000}"/>
    <cellStyle name="Accent3 56" xfId="6775" xr:uid="{00000000-0005-0000-0000-0000FB0C0000}"/>
    <cellStyle name="Accent3 56 2" xfId="9074" xr:uid="{00000000-0005-0000-0000-0000FC0C0000}"/>
    <cellStyle name="Accent3 56 3" xfId="9073" xr:uid="{00000000-0005-0000-0000-0000FD0C0000}"/>
    <cellStyle name="Accent3 57" xfId="9075" xr:uid="{00000000-0005-0000-0000-0000FE0C0000}"/>
    <cellStyle name="Accent3 57 2" xfId="9076" xr:uid="{00000000-0005-0000-0000-0000FF0C0000}"/>
    <cellStyle name="Accent3 58" xfId="9077" xr:uid="{00000000-0005-0000-0000-0000000D0000}"/>
    <cellStyle name="Accent3 58 2" xfId="9078" xr:uid="{00000000-0005-0000-0000-0000010D0000}"/>
    <cellStyle name="Accent3 59" xfId="9079" xr:uid="{00000000-0005-0000-0000-0000020D0000}"/>
    <cellStyle name="Accent3 59 2" xfId="9080" xr:uid="{00000000-0005-0000-0000-0000030D0000}"/>
    <cellStyle name="Accent3 6" xfId="1272" xr:uid="{00000000-0005-0000-0000-0000040D0000}"/>
    <cellStyle name="Accent3 6 2" xfId="2946" xr:uid="{00000000-0005-0000-0000-0000050D0000}"/>
    <cellStyle name="Accent3 6 2 2" xfId="9081" xr:uid="{00000000-0005-0000-0000-0000060D0000}"/>
    <cellStyle name="Accent3 6 2 3" xfId="35405" xr:uid="{00000000-0005-0000-0000-0000070D0000}"/>
    <cellStyle name="Accent3 6 3" xfId="4038" xr:uid="{00000000-0005-0000-0000-0000080D0000}"/>
    <cellStyle name="Accent3 6 3 2" xfId="36019" xr:uid="{00000000-0005-0000-0000-0000090D0000}"/>
    <cellStyle name="Accent3 6 4" xfId="5089" xr:uid="{00000000-0005-0000-0000-00000A0D0000}"/>
    <cellStyle name="Accent3 6_Realization 2013" xfId="9082" xr:uid="{00000000-0005-0000-0000-00000B0D0000}"/>
    <cellStyle name="Accent3 60" xfId="9083" xr:uid="{00000000-0005-0000-0000-00000C0D0000}"/>
    <cellStyle name="Accent3 60 2" xfId="9084" xr:uid="{00000000-0005-0000-0000-00000D0D0000}"/>
    <cellStyle name="Accent3 61" xfId="9085" xr:uid="{00000000-0005-0000-0000-00000E0D0000}"/>
    <cellStyle name="Accent3 61 2" xfId="9086" xr:uid="{00000000-0005-0000-0000-00000F0D0000}"/>
    <cellStyle name="Accent3 62" xfId="9087" xr:uid="{00000000-0005-0000-0000-0000100D0000}"/>
    <cellStyle name="Accent3 62 2" xfId="9088" xr:uid="{00000000-0005-0000-0000-0000110D0000}"/>
    <cellStyle name="Accent3 63" xfId="9089" xr:uid="{00000000-0005-0000-0000-0000120D0000}"/>
    <cellStyle name="Accent3 63 2" xfId="9090" xr:uid="{00000000-0005-0000-0000-0000130D0000}"/>
    <cellStyle name="Accent3 64" xfId="9091" xr:uid="{00000000-0005-0000-0000-0000140D0000}"/>
    <cellStyle name="Accent3 64 2" xfId="9092" xr:uid="{00000000-0005-0000-0000-0000150D0000}"/>
    <cellStyle name="Accent3 64 2 2" xfId="9093" xr:uid="{00000000-0005-0000-0000-0000160D0000}"/>
    <cellStyle name="Accent3 64 3" xfId="9094" xr:uid="{00000000-0005-0000-0000-0000170D0000}"/>
    <cellStyle name="Accent3 65" xfId="9095" xr:uid="{00000000-0005-0000-0000-0000180D0000}"/>
    <cellStyle name="Accent3 65 2" xfId="9096" xr:uid="{00000000-0005-0000-0000-0000190D0000}"/>
    <cellStyle name="Accent3 65 2 2" xfId="9097" xr:uid="{00000000-0005-0000-0000-00001A0D0000}"/>
    <cellStyle name="Accent3 65 3" xfId="9098" xr:uid="{00000000-0005-0000-0000-00001B0D0000}"/>
    <cellStyle name="Accent3 66" xfId="9099" xr:uid="{00000000-0005-0000-0000-00001C0D0000}"/>
    <cellStyle name="Accent3 66 2" xfId="9100" xr:uid="{00000000-0005-0000-0000-00001D0D0000}"/>
    <cellStyle name="Accent3 67" xfId="9101" xr:uid="{00000000-0005-0000-0000-00001E0D0000}"/>
    <cellStyle name="Accent3 67 2" xfId="9102" xr:uid="{00000000-0005-0000-0000-00001F0D0000}"/>
    <cellStyle name="Accent3 68" xfId="9103" xr:uid="{00000000-0005-0000-0000-0000200D0000}"/>
    <cellStyle name="Accent3 68 2" xfId="9104" xr:uid="{00000000-0005-0000-0000-0000210D0000}"/>
    <cellStyle name="Accent3 69" xfId="9105" xr:uid="{00000000-0005-0000-0000-0000220D0000}"/>
    <cellStyle name="Accent3 69 2" xfId="9106" xr:uid="{00000000-0005-0000-0000-0000230D0000}"/>
    <cellStyle name="Accent3 7" xfId="1278" xr:uid="{00000000-0005-0000-0000-0000240D0000}"/>
    <cellStyle name="Accent3 7 2" xfId="2431" xr:uid="{00000000-0005-0000-0000-0000250D0000}"/>
    <cellStyle name="Accent3 7 2 2" xfId="9107" xr:uid="{00000000-0005-0000-0000-0000260D0000}"/>
    <cellStyle name="Accent3 7 3" xfId="2947" xr:uid="{00000000-0005-0000-0000-0000270D0000}"/>
    <cellStyle name="Accent3 7 3 2" xfId="35406" xr:uid="{00000000-0005-0000-0000-0000280D0000}"/>
    <cellStyle name="Accent3 7 4" xfId="5090" xr:uid="{00000000-0005-0000-0000-0000290D0000}"/>
    <cellStyle name="Accent3 70" xfId="9108" xr:uid="{00000000-0005-0000-0000-00002A0D0000}"/>
    <cellStyle name="Accent3 70 2" xfId="9109" xr:uid="{00000000-0005-0000-0000-00002B0D0000}"/>
    <cellStyle name="Accent3 71" xfId="9110" xr:uid="{00000000-0005-0000-0000-00002C0D0000}"/>
    <cellStyle name="Accent3 71 2" xfId="9111" xr:uid="{00000000-0005-0000-0000-00002D0D0000}"/>
    <cellStyle name="Accent3 72" xfId="9112" xr:uid="{00000000-0005-0000-0000-00002E0D0000}"/>
    <cellStyle name="Accent3 72 2" xfId="9113" xr:uid="{00000000-0005-0000-0000-00002F0D0000}"/>
    <cellStyle name="Accent3 73" xfId="9114" xr:uid="{00000000-0005-0000-0000-0000300D0000}"/>
    <cellStyle name="Accent3 73 2" xfId="9115" xr:uid="{00000000-0005-0000-0000-0000310D0000}"/>
    <cellStyle name="Accent3 74" xfId="9116" xr:uid="{00000000-0005-0000-0000-0000320D0000}"/>
    <cellStyle name="Accent3 74 2" xfId="9117" xr:uid="{00000000-0005-0000-0000-0000330D0000}"/>
    <cellStyle name="Accent3 75" xfId="9118" xr:uid="{00000000-0005-0000-0000-0000340D0000}"/>
    <cellStyle name="Accent3 75 2" xfId="9119" xr:uid="{00000000-0005-0000-0000-0000350D0000}"/>
    <cellStyle name="Accent3 76" xfId="9120" xr:uid="{00000000-0005-0000-0000-0000360D0000}"/>
    <cellStyle name="Accent3 76 2" xfId="9121" xr:uid="{00000000-0005-0000-0000-0000370D0000}"/>
    <cellStyle name="Accent3 77" xfId="9122" xr:uid="{00000000-0005-0000-0000-0000380D0000}"/>
    <cellStyle name="Accent3 77 2" xfId="9123" xr:uid="{00000000-0005-0000-0000-0000390D0000}"/>
    <cellStyle name="Accent3 78" xfId="9124" xr:uid="{00000000-0005-0000-0000-00003A0D0000}"/>
    <cellStyle name="Accent3 78 2" xfId="9125" xr:uid="{00000000-0005-0000-0000-00003B0D0000}"/>
    <cellStyle name="Accent3 79" xfId="9126" xr:uid="{00000000-0005-0000-0000-00003C0D0000}"/>
    <cellStyle name="Accent3 79 2" xfId="9127" xr:uid="{00000000-0005-0000-0000-00003D0D0000}"/>
    <cellStyle name="Accent3 8" xfId="2033" xr:uid="{00000000-0005-0000-0000-00003E0D0000}"/>
    <cellStyle name="Accent3 8 2" xfId="2432" xr:uid="{00000000-0005-0000-0000-00003F0D0000}"/>
    <cellStyle name="Accent3 8 2 2" xfId="9128" xr:uid="{00000000-0005-0000-0000-0000400D0000}"/>
    <cellStyle name="Accent3 8 3" xfId="2948" xr:uid="{00000000-0005-0000-0000-0000410D0000}"/>
    <cellStyle name="Accent3 8 3 2" xfId="35407" xr:uid="{00000000-0005-0000-0000-0000420D0000}"/>
    <cellStyle name="Accent3 8 4" xfId="5091" xr:uid="{00000000-0005-0000-0000-0000430D0000}"/>
    <cellStyle name="Accent3 80" xfId="9129" xr:uid="{00000000-0005-0000-0000-0000440D0000}"/>
    <cellStyle name="Accent3 80 2" xfId="9130" xr:uid="{00000000-0005-0000-0000-0000450D0000}"/>
    <cellStyle name="Accent3 81" xfId="9131" xr:uid="{00000000-0005-0000-0000-0000460D0000}"/>
    <cellStyle name="Accent3 81 2" xfId="9132" xr:uid="{00000000-0005-0000-0000-0000470D0000}"/>
    <cellStyle name="Accent3 82" xfId="9133" xr:uid="{00000000-0005-0000-0000-0000480D0000}"/>
    <cellStyle name="Accent3 82 2" xfId="9134" xr:uid="{00000000-0005-0000-0000-0000490D0000}"/>
    <cellStyle name="Accent3 83" xfId="9135" xr:uid="{00000000-0005-0000-0000-00004A0D0000}"/>
    <cellStyle name="Accent3 83 2" xfId="9136" xr:uid="{00000000-0005-0000-0000-00004B0D0000}"/>
    <cellStyle name="Accent3 84" xfId="9137" xr:uid="{00000000-0005-0000-0000-00004C0D0000}"/>
    <cellStyle name="Accent3 84 2" xfId="9138" xr:uid="{00000000-0005-0000-0000-00004D0D0000}"/>
    <cellStyle name="Accent3 85" xfId="9139" xr:uid="{00000000-0005-0000-0000-00004E0D0000}"/>
    <cellStyle name="Accent3 85 2" xfId="9140" xr:uid="{00000000-0005-0000-0000-00004F0D0000}"/>
    <cellStyle name="Accent3 86" xfId="9141" xr:uid="{00000000-0005-0000-0000-0000500D0000}"/>
    <cellStyle name="Accent3 86 2" xfId="9142" xr:uid="{00000000-0005-0000-0000-0000510D0000}"/>
    <cellStyle name="Accent3 87" xfId="9143" xr:uid="{00000000-0005-0000-0000-0000520D0000}"/>
    <cellStyle name="Accent3 87 2" xfId="9144" xr:uid="{00000000-0005-0000-0000-0000530D0000}"/>
    <cellStyle name="Accent3 88" xfId="9145" xr:uid="{00000000-0005-0000-0000-0000540D0000}"/>
    <cellStyle name="Accent3 88 2" xfId="9146" xr:uid="{00000000-0005-0000-0000-0000550D0000}"/>
    <cellStyle name="Accent3 89" xfId="9147" xr:uid="{00000000-0005-0000-0000-0000560D0000}"/>
    <cellStyle name="Accent3 89 2" xfId="9148" xr:uid="{00000000-0005-0000-0000-0000570D0000}"/>
    <cellStyle name="Accent3 9" xfId="2065" xr:uid="{00000000-0005-0000-0000-0000580D0000}"/>
    <cellStyle name="Accent3 9 2" xfId="2433" xr:uid="{00000000-0005-0000-0000-0000590D0000}"/>
    <cellStyle name="Accent3 9 2 2" xfId="9149" xr:uid="{00000000-0005-0000-0000-00005A0D0000}"/>
    <cellStyle name="Accent3 9 3" xfId="2949" xr:uid="{00000000-0005-0000-0000-00005B0D0000}"/>
    <cellStyle name="Accent3 9 3 2" xfId="35408" xr:uid="{00000000-0005-0000-0000-00005C0D0000}"/>
    <cellStyle name="Accent3 9 4" xfId="5092" xr:uid="{00000000-0005-0000-0000-00005D0D0000}"/>
    <cellStyle name="Accent3 90" xfId="9150" xr:uid="{00000000-0005-0000-0000-00005E0D0000}"/>
    <cellStyle name="Accent3 90 2" xfId="9151" xr:uid="{00000000-0005-0000-0000-00005F0D0000}"/>
    <cellStyle name="Accent3 91" xfId="9152" xr:uid="{00000000-0005-0000-0000-0000600D0000}"/>
    <cellStyle name="Accent3 91 2" xfId="9153" xr:uid="{00000000-0005-0000-0000-0000610D0000}"/>
    <cellStyle name="Accent3 92" xfId="9154" xr:uid="{00000000-0005-0000-0000-0000620D0000}"/>
    <cellStyle name="Accent3 92 2" xfId="9155" xr:uid="{00000000-0005-0000-0000-0000630D0000}"/>
    <cellStyle name="Accent3 93" xfId="9156" xr:uid="{00000000-0005-0000-0000-0000640D0000}"/>
    <cellStyle name="Accent3 93 2" xfId="9157" xr:uid="{00000000-0005-0000-0000-0000650D0000}"/>
    <cellStyle name="Accent3 94" xfId="9158" xr:uid="{00000000-0005-0000-0000-0000660D0000}"/>
    <cellStyle name="Accent3 94 2" xfId="9159" xr:uid="{00000000-0005-0000-0000-0000670D0000}"/>
    <cellStyle name="Accent3 95" xfId="9160" xr:uid="{00000000-0005-0000-0000-0000680D0000}"/>
    <cellStyle name="Accent3 95 2" xfId="9161" xr:uid="{00000000-0005-0000-0000-0000690D0000}"/>
    <cellStyle name="Accent3 96" xfId="9162" xr:uid="{00000000-0005-0000-0000-00006A0D0000}"/>
    <cellStyle name="Accent3 96 2" xfId="9163" xr:uid="{00000000-0005-0000-0000-00006B0D0000}"/>
    <cellStyle name="Accent3 97" xfId="9164" xr:uid="{00000000-0005-0000-0000-00006C0D0000}"/>
    <cellStyle name="Accent3 97 2" xfId="9165" xr:uid="{00000000-0005-0000-0000-00006D0D0000}"/>
    <cellStyle name="Accent3 98" xfId="9166" xr:uid="{00000000-0005-0000-0000-00006E0D0000}"/>
    <cellStyle name="Accent3 98 2" xfId="9167" xr:uid="{00000000-0005-0000-0000-00006F0D0000}"/>
    <cellStyle name="Accent3 99" xfId="9168" xr:uid="{00000000-0005-0000-0000-0000700D0000}"/>
    <cellStyle name="Accent3 99 2" xfId="9169" xr:uid="{00000000-0005-0000-0000-0000710D0000}"/>
    <cellStyle name="Accent3_2008 revised IS integrated plan (2)" xfId="1271" xr:uid="{00000000-0005-0000-0000-0000720D0000}"/>
    <cellStyle name="Accent4" xfId="487" xr:uid="{00000000-0005-0000-0000-0000730D0000}"/>
    <cellStyle name="Accent4 - 20%" xfId="53" xr:uid="{00000000-0005-0000-0000-0000740D0000}"/>
    <cellStyle name="Accent4 - 20% 2" xfId="831" xr:uid="{00000000-0005-0000-0000-0000750D0000}"/>
    <cellStyle name="Accent4 - 20% 2 2" xfId="2435" xr:uid="{00000000-0005-0000-0000-0000760D0000}"/>
    <cellStyle name="Accent4 - 20% 2 2 2" xfId="9172" xr:uid="{00000000-0005-0000-0000-0000770D0000}"/>
    <cellStyle name="Accent4 - 20% 2 2 3" xfId="9171" xr:uid="{00000000-0005-0000-0000-0000780D0000}"/>
    <cellStyle name="Accent4 - 20% 2 2 4" xfId="35157" xr:uid="{00000000-0005-0000-0000-0000790D0000}"/>
    <cellStyle name="Accent4 - 20% 2 2 5" xfId="36460" xr:uid="{00000000-0005-0000-0000-00007A0D0000}"/>
    <cellStyle name="Accent4 - 20% 2 3" xfId="9173" xr:uid="{00000000-0005-0000-0000-00007B0D0000}"/>
    <cellStyle name="Accent4 - 20% 2 4" xfId="9174" xr:uid="{00000000-0005-0000-0000-00007C0D0000}"/>
    <cellStyle name="Accent4 - 20% 2 5" xfId="9175" xr:uid="{00000000-0005-0000-0000-00007D0D0000}"/>
    <cellStyle name="Accent4 - 20% 3" xfId="2280" xr:uid="{00000000-0005-0000-0000-00007E0D0000}"/>
    <cellStyle name="Accent4 - 20% 3 2" xfId="9176" xr:uid="{00000000-0005-0000-0000-00007F0D0000}"/>
    <cellStyle name="Accent4 - 20% 3 2 2" xfId="9177" xr:uid="{00000000-0005-0000-0000-0000800D0000}"/>
    <cellStyle name="Accent4 - 20% 3 3" xfId="9178" xr:uid="{00000000-0005-0000-0000-0000810D0000}"/>
    <cellStyle name="Accent4 - 20% 3 4" xfId="9179" xr:uid="{00000000-0005-0000-0000-0000820D0000}"/>
    <cellStyle name="Accent4 - 20% 4" xfId="5093" xr:uid="{00000000-0005-0000-0000-0000830D0000}"/>
    <cellStyle name="Accent4 - 20% 4 2" xfId="9180" xr:uid="{00000000-0005-0000-0000-0000840D0000}"/>
    <cellStyle name="Accent4 - 20% 4 2 2" xfId="9181" xr:uid="{00000000-0005-0000-0000-0000850D0000}"/>
    <cellStyle name="Accent4 - 20% 4 3" xfId="9182" xr:uid="{00000000-0005-0000-0000-0000860D0000}"/>
    <cellStyle name="Accent4 - 20% 4 4" xfId="9183" xr:uid="{00000000-0005-0000-0000-0000870D0000}"/>
    <cellStyle name="Accent4 - 20% 4 5" xfId="34459" xr:uid="{00000000-0005-0000-0000-0000880D0000}"/>
    <cellStyle name="Accent4 - 20% 5" xfId="488" xr:uid="{00000000-0005-0000-0000-0000890D0000}"/>
    <cellStyle name="Accent4 - 20% 5 2" xfId="9184" xr:uid="{00000000-0005-0000-0000-00008A0D0000}"/>
    <cellStyle name="Accent4 - 20% 5 2 2" xfId="9185" xr:uid="{00000000-0005-0000-0000-00008B0D0000}"/>
    <cellStyle name="Accent4 - 20% 5 3" xfId="9186" xr:uid="{00000000-0005-0000-0000-00008C0D0000}"/>
    <cellStyle name="Accent4 - 20% 5 4" xfId="9187" xr:uid="{00000000-0005-0000-0000-00008D0D0000}"/>
    <cellStyle name="Accent4 - 20% 6" xfId="9188" xr:uid="{00000000-0005-0000-0000-00008E0D0000}"/>
    <cellStyle name="Accent4 - 20% 7" xfId="6084" xr:uid="{00000000-0005-0000-0000-00008F0D0000}"/>
    <cellStyle name="Accent4 - 40%" xfId="54" xr:uid="{00000000-0005-0000-0000-0000900D0000}"/>
    <cellStyle name="Accent4 - 40% 2" xfId="832" xr:uid="{00000000-0005-0000-0000-0000910D0000}"/>
    <cellStyle name="Accent4 - 40% 2 2" xfId="2436" xr:uid="{00000000-0005-0000-0000-0000920D0000}"/>
    <cellStyle name="Accent4 - 40% 2 2 2" xfId="9190" xr:uid="{00000000-0005-0000-0000-0000930D0000}"/>
    <cellStyle name="Accent4 - 40% 2 2 3" xfId="9189" xr:uid="{00000000-0005-0000-0000-0000940D0000}"/>
    <cellStyle name="Accent4 - 40% 2 2 4" xfId="35158" xr:uid="{00000000-0005-0000-0000-0000950D0000}"/>
    <cellStyle name="Accent4 - 40% 2 2 5" xfId="36461" xr:uid="{00000000-0005-0000-0000-0000960D0000}"/>
    <cellStyle name="Accent4 - 40% 2 3" xfId="9191" xr:uid="{00000000-0005-0000-0000-0000970D0000}"/>
    <cellStyle name="Accent4 - 40% 2 4" xfId="9192" xr:uid="{00000000-0005-0000-0000-0000980D0000}"/>
    <cellStyle name="Accent4 - 40% 2 5" xfId="9193" xr:uid="{00000000-0005-0000-0000-0000990D0000}"/>
    <cellStyle name="Accent4 - 40% 3" xfId="2279" xr:uid="{00000000-0005-0000-0000-00009A0D0000}"/>
    <cellStyle name="Accent4 - 40% 3 2" xfId="9194" xr:uid="{00000000-0005-0000-0000-00009B0D0000}"/>
    <cellStyle name="Accent4 - 40% 3 2 2" xfId="9195" xr:uid="{00000000-0005-0000-0000-00009C0D0000}"/>
    <cellStyle name="Accent4 - 40% 3 3" xfId="9196" xr:uid="{00000000-0005-0000-0000-00009D0D0000}"/>
    <cellStyle name="Accent4 - 40% 3 4" xfId="9197" xr:uid="{00000000-0005-0000-0000-00009E0D0000}"/>
    <cellStyle name="Accent4 - 40% 4" xfId="5094" xr:uid="{00000000-0005-0000-0000-00009F0D0000}"/>
    <cellStyle name="Accent4 - 40% 4 2" xfId="9198" xr:uid="{00000000-0005-0000-0000-0000A00D0000}"/>
    <cellStyle name="Accent4 - 40% 4 2 2" xfId="9199" xr:uid="{00000000-0005-0000-0000-0000A10D0000}"/>
    <cellStyle name="Accent4 - 40% 4 3" xfId="9200" xr:uid="{00000000-0005-0000-0000-0000A20D0000}"/>
    <cellStyle name="Accent4 - 40% 4 4" xfId="9201" xr:uid="{00000000-0005-0000-0000-0000A30D0000}"/>
    <cellStyle name="Accent4 - 40% 4 5" xfId="34460" xr:uid="{00000000-0005-0000-0000-0000A40D0000}"/>
    <cellStyle name="Accent4 - 40% 5" xfId="489" xr:uid="{00000000-0005-0000-0000-0000A50D0000}"/>
    <cellStyle name="Accent4 - 40% 5 2" xfId="9202" xr:uid="{00000000-0005-0000-0000-0000A60D0000}"/>
    <cellStyle name="Accent4 - 40% 5 2 2" xfId="9203" xr:uid="{00000000-0005-0000-0000-0000A70D0000}"/>
    <cellStyle name="Accent4 - 40% 5 3" xfId="9204" xr:uid="{00000000-0005-0000-0000-0000A80D0000}"/>
    <cellStyle name="Accent4 - 40% 5 4" xfId="9205" xr:uid="{00000000-0005-0000-0000-0000A90D0000}"/>
    <cellStyle name="Accent4 - 40% 6" xfId="9206" xr:uid="{00000000-0005-0000-0000-0000AA0D0000}"/>
    <cellStyle name="Accent4 - 40% 7" xfId="6085" xr:uid="{00000000-0005-0000-0000-0000AB0D0000}"/>
    <cellStyle name="Accent4 - 60%" xfId="55" xr:uid="{00000000-0005-0000-0000-0000AC0D0000}"/>
    <cellStyle name="Accent4 - 60% 2" xfId="833" xr:uid="{00000000-0005-0000-0000-0000AD0D0000}"/>
    <cellStyle name="Accent4 - 60% 2 2" xfId="2437" xr:uid="{00000000-0005-0000-0000-0000AE0D0000}"/>
    <cellStyle name="Accent4 - 60% 2 2 2" xfId="9208" xr:uid="{00000000-0005-0000-0000-0000AF0D0000}"/>
    <cellStyle name="Accent4 - 60% 2 2 3" xfId="9207" xr:uid="{00000000-0005-0000-0000-0000B00D0000}"/>
    <cellStyle name="Accent4 - 60% 2 2 4" xfId="35159" xr:uid="{00000000-0005-0000-0000-0000B10D0000}"/>
    <cellStyle name="Accent4 - 60% 2 2 5" xfId="36462" xr:uid="{00000000-0005-0000-0000-0000B20D0000}"/>
    <cellStyle name="Accent4 - 60% 2 3" xfId="9209" xr:uid="{00000000-0005-0000-0000-0000B30D0000}"/>
    <cellStyle name="Accent4 - 60% 2 4" xfId="9210" xr:uid="{00000000-0005-0000-0000-0000B40D0000}"/>
    <cellStyle name="Accent4 - 60% 2 5" xfId="9211" xr:uid="{00000000-0005-0000-0000-0000B50D0000}"/>
    <cellStyle name="Accent4 - 60% 3" xfId="2276" xr:uid="{00000000-0005-0000-0000-0000B60D0000}"/>
    <cellStyle name="Accent4 - 60% 3 2" xfId="9212" xr:uid="{00000000-0005-0000-0000-0000B70D0000}"/>
    <cellStyle name="Accent4 - 60% 3 2 2" xfId="9213" xr:uid="{00000000-0005-0000-0000-0000B80D0000}"/>
    <cellStyle name="Accent4 - 60% 3 3" xfId="9214" xr:uid="{00000000-0005-0000-0000-0000B90D0000}"/>
    <cellStyle name="Accent4 - 60% 3 4" xfId="9215" xr:uid="{00000000-0005-0000-0000-0000BA0D0000}"/>
    <cellStyle name="Accent4 - 60% 4" xfId="5095" xr:uid="{00000000-0005-0000-0000-0000BB0D0000}"/>
    <cellStyle name="Accent4 - 60% 4 2" xfId="9216" xr:uid="{00000000-0005-0000-0000-0000BC0D0000}"/>
    <cellStyle name="Accent4 - 60% 4 2 2" xfId="9217" xr:uid="{00000000-0005-0000-0000-0000BD0D0000}"/>
    <cellStyle name="Accent4 - 60% 4 3" xfId="9218" xr:uid="{00000000-0005-0000-0000-0000BE0D0000}"/>
    <cellStyle name="Accent4 - 60% 4 4" xfId="9219" xr:uid="{00000000-0005-0000-0000-0000BF0D0000}"/>
    <cellStyle name="Accent4 - 60% 4 5" xfId="34461" xr:uid="{00000000-0005-0000-0000-0000C00D0000}"/>
    <cellStyle name="Accent4 - 60% 5" xfId="490" xr:uid="{00000000-0005-0000-0000-0000C10D0000}"/>
    <cellStyle name="Accent4 - 60% 5 2" xfId="9220" xr:uid="{00000000-0005-0000-0000-0000C20D0000}"/>
    <cellStyle name="Accent4 - 60% 5 2 2" xfId="9221" xr:uid="{00000000-0005-0000-0000-0000C30D0000}"/>
    <cellStyle name="Accent4 - 60% 5 3" xfId="9222" xr:uid="{00000000-0005-0000-0000-0000C40D0000}"/>
    <cellStyle name="Accent4 - 60% 5 4" xfId="9223" xr:uid="{00000000-0005-0000-0000-0000C50D0000}"/>
    <cellStyle name="Accent4 - 60% 6" xfId="9224" xr:uid="{00000000-0005-0000-0000-0000C60D0000}"/>
    <cellStyle name="Accent4 - 60% 7" xfId="6086" xr:uid="{00000000-0005-0000-0000-0000C70D0000}"/>
    <cellStyle name="Accent4 10" xfId="2034" xr:uid="{00000000-0005-0000-0000-0000C80D0000}"/>
    <cellStyle name="Accent4 10 2" xfId="2438" xr:uid="{00000000-0005-0000-0000-0000C90D0000}"/>
    <cellStyle name="Accent4 10 2 2" xfId="9225" xr:uid="{00000000-0005-0000-0000-0000CA0D0000}"/>
    <cellStyle name="Accent4 10 3" xfId="2953" xr:uid="{00000000-0005-0000-0000-0000CB0D0000}"/>
    <cellStyle name="Accent4 10 3 2" xfId="35409" xr:uid="{00000000-0005-0000-0000-0000CC0D0000}"/>
    <cellStyle name="Accent4 10 4" xfId="5096" xr:uid="{00000000-0005-0000-0000-0000CD0D0000}"/>
    <cellStyle name="Accent4 100" xfId="9226" xr:uid="{00000000-0005-0000-0000-0000CE0D0000}"/>
    <cellStyle name="Accent4 100 2" xfId="9227" xr:uid="{00000000-0005-0000-0000-0000CF0D0000}"/>
    <cellStyle name="Accent4 101" xfId="9228" xr:uid="{00000000-0005-0000-0000-0000D00D0000}"/>
    <cellStyle name="Accent4 101 2" xfId="9229" xr:uid="{00000000-0005-0000-0000-0000D10D0000}"/>
    <cellStyle name="Accent4 102" xfId="9230" xr:uid="{00000000-0005-0000-0000-0000D20D0000}"/>
    <cellStyle name="Accent4 102 2" xfId="9231" xr:uid="{00000000-0005-0000-0000-0000D30D0000}"/>
    <cellStyle name="Accent4 103" xfId="9232" xr:uid="{00000000-0005-0000-0000-0000D40D0000}"/>
    <cellStyle name="Accent4 103 2" xfId="9233" xr:uid="{00000000-0005-0000-0000-0000D50D0000}"/>
    <cellStyle name="Accent4 104" xfId="9234" xr:uid="{00000000-0005-0000-0000-0000D60D0000}"/>
    <cellStyle name="Accent4 104 2" xfId="9235" xr:uid="{00000000-0005-0000-0000-0000D70D0000}"/>
    <cellStyle name="Accent4 105" xfId="9236" xr:uid="{00000000-0005-0000-0000-0000D80D0000}"/>
    <cellStyle name="Accent4 105 2" xfId="9237" xr:uid="{00000000-0005-0000-0000-0000D90D0000}"/>
    <cellStyle name="Accent4 106" xfId="9238" xr:uid="{00000000-0005-0000-0000-0000DA0D0000}"/>
    <cellStyle name="Accent4 106 2" xfId="9239" xr:uid="{00000000-0005-0000-0000-0000DB0D0000}"/>
    <cellStyle name="Accent4 107" xfId="9240" xr:uid="{00000000-0005-0000-0000-0000DC0D0000}"/>
    <cellStyle name="Accent4 107 2" xfId="9241" xr:uid="{00000000-0005-0000-0000-0000DD0D0000}"/>
    <cellStyle name="Accent4 108" xfId="9242" xr:uid="{00000000-0005-0000-0000-0000DE0D0000}"/>
    <cellStyle name="Accent4 108 2" xfId="9243" xr:uid="{00000000-0005-0000-0000-0000DF0D0000}"/>
    <cellStyle name="Accent4 109" xfId="9244" xr:uid="{00000000-0005-0000-0000-0000E00D0000}"/>
    <cellStyle name="Accent4 109 2" xfId="9245" xr:uid="{00000000-0005-0000-0000-0000E10D0000}"/>
    <cellStyle name="Accent4 11" xfId="2063" xr:uid="{00000000-0005-0000-0000-0000E20D0000}"/>
    <cellStyle name="Accent4 11 2" xfId="2439" xr:uid="{00000000-0005-0000-0000-0000E30D0000}"/>
    <cellStyle name="Accent4 11 2 2" xfId="9246" xr:uid="{00000000-0005-0000-0000-0000E40D0000}"/>
    <cellStyle name="Accent4 11 3" xfId="2954" xr:uid="{00000000-0005-0000-0000-0000E50D0000}"/>
    <cellStyle name="Accent4 11 3 2" xfId="35410" xr:uid="{00000000-0005-0000-0000-0000E60D0000}"/>
    <cellStyle name="Accent4 11 4" xfId="5097" xr:uid="{00000000-0005-0000-0000-0000E70D0000}"/>
    <cellStyle name="Accent4 110" xfId="9247" xr:uid="{00000000-0005-0000-0000-0000E80D0000}"/>
    <cellStyle name="Accent4 110 2" xfId="9248" xr:uid="{00000000-0005-0000-0000-0000E90D0000}"/>
    <cellStyle name="Accent4 111" xfId="9249" xr:uid="{00000000-0005-0000-0000-0000EA0D0000}"/>
    <cellStyle name="Accent4 111 2" xfId="9250" xr:uid="{00000000-0005-0000-0000-0000EB0D0000}"/>
    <cellStyle name="Accent4 112" xfId="9251" xr:uid="{00000000-0005-0000-0000-0000EC0D0000}"/>
    <cellStyle name="Accent4 112 2" xfId="9252" xr:uid="{00000000-0005-0000-0000-0000ED0D0000}"/>
    <cellStyle name="Accent4 113" xfId="9253" xr:uid="{00000000-0005-0000-0000-0000EE0D0000}"/>
    <cellStyle name="Accent4 113 2" xfId="9254" xr:uid="{00000000-0005-0000-0000-0000EF0D0000}"/>
    <cellStyle name="Accent4 114" xfId="9255" xr:uid="{00000000-0005-0000-0000-0000F00D0000}"/>
    <cellStyle name="Accent4 114 2" xfId="9256" xr:uid="{00000000-0005-0000-0000-0000F10D0000}"/>
    <cellStyle name="Accent4 115" xfId="9257" xr:uid="{00000000-0005-0000-0000-0000F20D0000}"/>
    <cellStyle name="Accent4 115 2" xfId="9258" xr:uid="{00000000-0005-0000-0000-0000F30D0000}"/>
    <cellStyle name="Accent4 116" xfId="9259" xr:uid="{00000000-0005-0000-0000-0000F40D0000}"/>
    <cellStyle name="Accent4 116 2" xfId="9260" xr:uid="{00000000-0005-0000-0000-0000F50D0000}"/>
    <cellStyle name="Accent4 117" xfId="9261" xr:uid="{00000000-0005-0000-0000-0000F60D0000}"/>
    <cellStyle name="Accent4 117 2" xfId="9262" xr:uid="{00000000-0005-0000-0000-0000F70D0000}"/>
    <cellStyle name="Accent4 118" xfId="9263" xr:uid="{00000000-0005-0000-0000-0000F80D0000}"/>
    <cellStyle name="Accent4 118 2" xfId="9264" xr:uid="{00000000-0005-0000-0000-0000F90D0000}"/>
    <cellStyle name="Accent4 119" xfId="9265" xr:uid="{00000000-0005-0000-0000-0000FA0D0000}"/>
    <cellStyle name="Accent4 119 2" xfId="9266" xr:uid="{00000000-0005-0000-0000-0000FB0D0000}"/>
    <cellStyle name="Accent4 12" xfId="2035" xr:uid="{00000000-0005-0000-0000-0000FC0D0000}"/>
    <cellStyle name="Accent4 12 2" xfId="2440" xr:uid="{00000000-0005-0000-0000-0000FD0D0000}"/>
    <cellStyle name="Accent4 12 2 2" xfId="9267" xr:uid="{00000000-0005-0000-0000-0000FE0D0000}"/>
    <cellStyle name="Accent4 12 3" xfId="2955" xr:uid="{00000000-0005-0000-0000-0000FF0D0000}"/>
    <cellStyle name="Accent4 12 3 2" xfId="35411" xr:uid="{00000000-0005-0000-0000-0000000E0000}"/>
    <cellStyle name="Accent4 12 4" xfId="5098" xr:uid="{00000000-0005-0000-0000-0000010E0000}"/>
    <cellStyle name="Accent4 120" xfId="9268" xr:uid="{00000000-0005-0000-0000-0000020E0000}"/>
    <cellStyle name="Accent4 120 2" xfId="9269" xr:uid="{00000000-0005-0000-0000-0000030E0000}"/>
    <cellStyle name="Accent4 121" xfId="9270" xr:uid="{00000000-0005-0000-0000-0000040E0000}"/>
    <cellStyle name="Accent4 121 2" xfId="9271" xr:uid="{00000000-0005-0000-0000-0000050E0000}"/>
    <cellStyle name="Accent4 122" xfId="9272" xr:uid="{00000000-0005-0000-0000-0000060E0000}"/>
    <cellStyle name="Accent4 122 2" xfId="9273" xr:uid="{00000000-0005-0000-0000-0000070E0000}"/>
    <cellStyle name="Accent4 123" xfId="9274" xr:uid="{00000000-0005-0000-0000-0000080E0000}"/>
    <cellStyle name="Accent4 123 2" xfId="9275" xr:uid="{00000000-0005-0000-0000-0000090E0000}"/>
    <cellStyle name="Accent4 124" xfId="9276" xr:uid="{00000000-0005-0000-0000-00000A0E0000}"/>
    <cellStyle name="Accent4 124 2" xfId="9277" xr:uid="{00000000-0005-0000-0000-00000B0E0000}"/>
    <cellStyle name="Accent4 125" xfId="9278" xr:uid="{00000000-0005-0000-0000-00000C0E0000}"/>
    <cellStyle name="Accent4 125 2" xfId="9279" xr:uid="{00000000-0005-0000-0000-00000D0E0000}"/>
    <cellStyle name="Accent4 126" xfId="9280" xr:uid="{00000000-0005-0000-0000-00000E0E0000}"/>
    <cellStyle name="Accent4 127" xfId="9281" xr:uid="{00000000-0005-0000-0000-00000F0E0000}"/>
    <cellStyle name="Accent4 128" xfId="9282" xr:uid="{00000000-0005-0000-0000-0000100E0000}"/>
    <cellStyle name="Accent4 129" xfId="9283" xr:uid="{00000000-0005-0000-0000-0000110E0000}"/>
    <cellStyle name="Accent4 13" xfId="2281" xr:uid="{00000000-0005-0000-0000-0000120E0000}"/>
    <cellStyle name="Accent4 13 2" xfId="2441" xr:uid="{00000000-0005-0000-0000-0000130E0000}"/>
    <cellStyle name="Accent4 13 2 2" xfId="9284" xr:uid="{00000000-0005-0000-0000-0000140E0000}"/>
    <cellStyle name="Accent4 13 3" xfId="9285" xr:uid="{00000000-0005-0000-0000-0000150E0000}"/>
    <cellStyle name="Accent4 13 3 2" xfId="35121" xr:uid="{00000000-0005-0000-0000-0000160E0000}"/>
    <cellStyle name="Accent4 13 4" xfId="9286" xr:uid="{00000000-0005-0000-0000-0000170E0000}"/>
    <cellStyle name="Accent4 130" xfId="9287" xr:uid="{00000000-0005-0000-0000-0000180E0000}"/>
    <cellStyle name="Accent4 131" xfId="9288" xr:uid="{00000000-0005-0000-0000-0000190E0000}"/>
    <cellStyle name="Accent4 132" xfId="9289" xr:uid="{00000000-0005-0000-0000-00001A0E0000}"/>
    <cellStyle name="Accent4 133" xfId="9170" xr:uid="{00000000-0005-0000-0000-00001B0E0000}"/>
    <cellStyle name="Accent4 134" xfId="7342" xr:uid="{00000000-0005-0000-0000-00001C0E0000}"/>
    <cellStyle name="Accent4 135" xfId="7395" xr:uid="{00000000-0005-0000-0000-00001D0E0000}"/>
    <cellStyle name="Accent4 136" xfId="32346" xr:uid="{00000000-0005-0000-0000-00001E0E0000}"/>
    <cellStyle name="Accent4 137" xfId="32701" xr:uid="{00000000-0005-0000-0000-00001F0E0000}"/>
    <cellStyle name="Accent4 138" xfId="30560" xr:uid="{00000000-0005-0000-0000-0000200E0000}"/>
    <cellStyle name="Accent4 139" xfId="33339" xr:uid="{00000000-0005-0000-0000-0000210E0000}"/>
    <cellStyle name="Accent4 14" xfId="2189" xr:uid="{00000000-0005-0000-0000-0000220E0000}"/>
    <cellStyle name="Accent4 14 2" xfId="2442" xr:uid="{00000000-0005-0000-0000-0000230E0000}"/>
    <cellStyle name="Accent4 14 2 2" xfId="9290" xr:uid="{00000000-0005-0000-0000-0000240E0000}"/>
    <cellStyle name="Accent4 14 3" xfId="9291" xr:uid="{00000000-0005-0000-0000-0000250E0000}"/>
    <cellStyle name="Accent4 14 3 2" xfId="35080" xr:uid="{00000000-0005-0000-0000-0000260E0000}"/>
    <cellStyle name="Accent4 14 4" xfId="9292" xr:uid="{00000000-0005-0000-0000-0000270E0000}"/>
    <cellStyle name="Accent4 140" xfId="30439" xr:uid="{00000000-0005-0000-0000-0000280E0000}"/>
    <cellStyle name="Accent4 141" xfId="30285" xr:uid="{00000000-0005-0000-0000-0000290E0000}"/>
    <cellStyle name="Accent4 142" xfId="31159" xr:uid="{00000000-0005-0000-0000-00002A0E0000}"/>
    <cellStyle name="Accent4 143" xfId="31677" xr:uid="{00000000-0005-0000-0000-00002B0E0000}"/>
    <cellStyle name="Accent4 144" xfId="32934" xr:uid="{00000000-0005-0000-0000-00002C0E0000}"/>
    <cellStyle name="Accent4 145" xfId="33157" xr:uid="{00000000-0005-0000-0000-00002D0E0000}"/>
    <cellStyle name="Accent4 146" xfId="33606" xr:uid="{00000000-0005-0000-0000-00002E0E0000}"/>
    <cellStyle name="Accent4 147" xfId="36359" xr:uid="{00000000-0005-0000-0000-00002F0E0000}"/>
    <cellStyle name="Accent4 148" xfId="6103" xr:uid="{00000000-0005-0000-0000-0000300E0000}"/>
    <cellStyle name="Accent4 15" xfId="2443" xr:uid="{00000000-0005-0000-0000-0000310E0000}"/>
    <cellStyle name="Accent4 15 2" xfId="6475" xr:uid="{00000000-0005-0000-0000-0000320E0000}"/>
    <cellStyle name="Accent4 15 2 2" xfId="9293" xr:uid="{00000000-0005-0000-0000-0000330E0000}"/>
    <cellStyle name="Accent4 15 3" xfId="9294" xr:uid="{00000000-0005-0000-0000-0000340E0000}"/>
    <cellStyle name="Accent4 15 4" xfId="9295" xr:uid="{00000000-0005-0000-0000-0000350E0000}"/>
    <cellStyle name="Accent4 16" xfId="2444" xr:uid="{00000000-0005-0000-0000-0000360E0000}"/>
    <cellStyle name="Accent4 16 2" xfId="6476" xr:uid="{00000000-0005-0000-0000-0000370E0000}"/>
    <cellStyle name="Accent4 16 2 2" xfId="9296" xr:uid="{00000000-0005-0000-0000-0000380E0000}"/>
    <cellStyle name="Accent4 16 3" xfId="9297" xr:uid="{00000000-0005-0000-0000-0000390E0000}"/>
    <cellStyle name="Accent4 16 4" xfId="9298" xr:uid="{00000000-0005-0000-0000-00003A0E0000}"/>
    <cellStyle name="Accent4 17" xfId="2445" xr:uid="{00000000-0005-0000-0000-00003B0E0000}"/>
    <cellStyle name="Accent4 17 2" xfId="6477" xr:uid="{00000000-0005-0000-0000-00003C0E0000}"/>
    <cellStyle name="Accent4 17 2 2" xfId="9299" xr:uid="{00000000-0005-0000-0000-00003D0E0000}"/>
    <cellStyle name="Accent4 17 3" xfId="9300" xr:uid="{00000000-0005-0000-0000-00003E0E0000}"/>
    <cellStyle name="Accent4 17 4" xfId="9301" xr:uid="{00000000-0005-0000-0000-00003F0E0000}"/>
    <cellStyle name="Accent4 18" xfId="2446" xr:uid="{00000000-0005-0000-0000-0000400E0000}"/>
    <cellStyle name="Accent4 18 2" xfId="6478" xr:uid="{00000000-0005-0000-0000-0000410E0000}"/>
    <cellStyle name="Accent4 18 2 2" xfId="9302" xr:uid="{00000000-0005-0000-0000-0000420E0000}"/>
    <cellStyle name="Accent4 18 3" xfId="9303" xr:uid="{00000000-0005-0000-0000-0000430E0000}"/>
    <cellStyle name="Accent4 18 4" xfId="9304" xr:uid="{00000000-0005-0000-0000-0000440E0000}"/>
    <cellStyle name="Accent4 19" xfId="2447" xr:uid="{00000000-0005-0000-0000-0000450E0000}"/>
    <cellStyle name="Accent4 19 2" xfId="6479" xr:uid="{00000000-0005-0000-0000-0000460E0000}"/>
    <cellStyle name="Accent4 19 2 2" xfId="9305" xr:uid="{00000000-0005-0000-0000-0000470E0000}"/>
    <cellStyle name="Accent4 19 3" xfId="9306" xr:uid="{00000000-0005-0000-0000-0000480E0000}"/>
    <cellStyle name="Accent4 19 4" xfId="9307" xr:uid="{00000000-0005-0000-0000-0000490E0000}"/>
    <cellStyle name="Accent4 2" xfId="56" xr:uid="{00000000-0005-0000-0000-00004A0E0000}"/>
    <cellStyle name="Accent4 2 2" xfId="1269" xr:uid="{00000000-0005-0000-0000-00004B0E0000}"/>
    <cellStyle name="Accent4 2 2 2" xfId="6480" xr:uid="{00000000-0005-0000-0000-00004C0E0000}"/>
    <cellStyle name="Accent4 2 2 2 2" xfId="9308" xr:uid="{00000000-0005-0000-0000-00004D0E0000}"/>
    <cellStyle name="Accent4 2 2 3" xfId="9309" xr:uid="{00000000-0005-0000-0000-00004E0E0000}"/>
    <cellStyle name="Accent4 2 2 4" xfId="9310" xr:uid="{00000000-0005-0000-0000-00004F0E0000}"/>
    <cellStyle name="Accent4 2 2 5" xfId="36463" xr:uid="{00000000-0005-0000-0000-0000500E0000}"/>
    <cellStyle name="Accent4 2 3" xfId="3372" xr:uid="{00000000-0005-0000-0000-0000510E0000}"/>
    <cellStyle name="Accent4 2 3 2" xfId="4041" xr:uid="{00000000-0005-0000-0000-0000520E0000}"/>
    <cellStyle name="Accent4 2 3 2 2" xfId="36022" xr:uid="{00000000-0005-0000-0000-0000530E0000}"/>
    <cellStyle name="Accent4 2 3 3" xfId="35746" xr:uid="{00000000-0005-0000-0000-0000540E0000}"/>
    <cellStyle name="Accent4 2 4" xfId="5099" xr:uid="{00000000-0005-0000-0000-0000550E0000}"/>
    <cellStyle name="Accent4 2 5" xfId="830" xr:uid="{00000000-0005-0000-0000-0000560E0000}"/>
    <cellStyle name="Accent4 2_BOTTOM UP 2013-2015 OCTOBER 19th" xfId="9311" xr:uid="{00000000-0005-0000-0000-0000570E0000}"/>
    <cellStyle name="Accent4 20" xfId="2448" xr:uid="{00000000-0005-0000-0000-0000580E0000}"/>
    <cellStyle name="Accent4 20 2" xfId="6481" xr:uid="{00000000-0005-0000-0000-0000590E0000}"/>
    <cellStyle name="Accent4 20 2 2" xfId="9312" xr:uid="{00000000-0005-0000-0000-00005A0E0000}"/>
    <cellStyle name="Accent4 20 3" xfId="9313" xr:uid="{00000000-0005-0000-0000-00005B0E0000}"/>
    <cellStyle name="Accent4 20 4" xfId="9314" xr:uid="{00000000-0005-0000-0000-00005C0E0000}"/>
    <cellStyle name="Accent4 21" xfId="2449" xr:uid="{00000000-0005-0000-0000-00005D0E0000}"/>
    <cellStyle name="Accent4 21 2" xfId="6482" xr:uid="{00000000-0005-0000-0000-00005E0E0000}"/>
    <cellStyle name="Accent4 21 2 2" xfId="9315" xr:uid="{00000000-0005-0000-0000-00005F0E0000}"/>
    <cellStyle name="Accent4 21 3" xfId="9316" xr:uid="{00000000-0005-0000-0000-0000600E0000}"/>
    <cellStyle name="Accent4 21 4" xfId="9317" xr:uid="{00000000-0005-0000-0000-0000610E0000}"/>
    <cellStyle name="Accent4 22" xfId="2450" xr:uid="{00000000-0005-0000-0000-0000620E0000}"/>
    <cellStyle name="Accent4 22 2" xfId="6483" xr:uid="{00000000-0005-0000-0000-0000630E0000}"/>
    <cellStyle name="Accent4 22 2 2" xfId="9318" xr:uid="{00000000-0005-0000-0000-0000640E0000}"/>
    <cellStyle name="Accent4 22 3" xfId="9319" xr:uid="{00000000-0005-0000-0000-0000650E0000}"/>
    <cellStyle name="Accent4 22 4" xfId="9320" xr:uid="{00000000-0005-0000-0000-0000660E0000}"/>
    <cellStyle name="Accent4 23" xfId="2451" xr:uid="{00000000-0005-0000-0000-0000670E0000}"/>
    <cellStyle name="Accent4 23 2" xfId="6484" xr:uid="{00000000-0005-0000-0000-0000680E0000}"/>
    <cellStyle name="Accent4 23 2 2" xfId="9321" xr:uid="{00000000-0005-0000-0000-0000690E0000}"/>
    <cellStyle name="Accent4 23 3" xfId="9322" xr:uid="{00000000-0005-0000-0000-00006A0E0000}"/>
    <cellStyle name="Accent4 23 4" xfId="9323" xr:uid="{00000000-0005-0000-0000-00006B0E0000}"/>
    <cellStyle name="Accent4 24" xfId="2452" xr:uid="{00000000-0005-0000-0000-00006C0E0000}"/>
    <cellStyle name="Accent4 24 2" xfId="6485" xr:uid="{00000000-0005-0000-0000-00006D0E0000}"/>
    <cellStyle name="Accent4 24 2 2" xfId="9324" xr:uid="{00000000-0005-0000-0000-00006E0E0000}"/>
    <cellStyle name="Accent4 24 3" xfId="9325" xr:uid="{00000000-0005-0000-0000-00006F0E0000}"/>
    <cellStyle name="Accent4 24 4" xfId="9326" xr:uid="{00000000-0005-0000-0000-0000700E0000}"/>
    <cellStyle name="Accent4 25" xfId="2453" xr:uid="{00000000-0005-0000-0000-0000710E0000}"/>
    <cellStyle name="Accent4 25 2" xfId="6486" xr:uid="{00000000-0005-0000-0000-0000720E0000}"/>
    <cellStyle name="Accent4 25 2 2" xfId="9327" xr:uid="{00000000-0005-0000-0000-0000730E0000}"/>
    <cellStyle name="Accent4 25 3" xfId="9328" xr:uid="{00000000-0005-0000-0000-0000740E0000}"/>
    <cellStyle name="Accent4 25 4" xfId="9329" xr:uid="{00000000-0005-0000-0000-0000750E0000}"/>
    <cellStyle name="Accent4 26" xfId="2454" xr:uid="{00000000-0005-0000-0000-0000760E0000}"/>
    <cellStyle name="Accent4 26 2" xfId="6487" xr:uid="{00000000-0005-0000-0000-0000770E0000}"/>
    <cellStyle name="Accent4 26 2 2" xfId="9330" xr:uid="{00000000-0005-0000-0000-0000780E0000}"/>
    <cellStyle name="Accent4 26 3" xfId="9331" xr:uid="{00000000-0005-0000-0000-0000790E0000}"/>
    <cellStyle name="Accent4 26 4" xfId="9332" xr:uid="{00000000-0005-0000-0000-00007A0E0000}"/>
    <cellStyle name="Accent4 27" xfId="2455" xr:uid="{00000000-0005-0000-0000-00007B0E0000}"/>
    <cellStyle name="Accent4 27 2" xfId="6488" xr:uid="{00000000-0005-0000-0000-00007C0E0000}"/>
    <cellStyle name="Accent4 27 2 2" xfId="9333" xr:uid="{00000000-0005-0000-0000-00007D0E0000}"/>
    <cellStyle name="Accent4 27 3" xfId="9334" xr:uid="{00000000-0005-0000-0000-00007E0E0000}"/>
    <cellStyle name="Accent4 27 4" xfId="9335" xr:uid="{00000000-0005-0000-0000-00007F0E0000}"/>
    <cellStyle name="Accent4 28" xfId="2456" xr:uid="{00000000-0005-0000-0000-0000800E0000}"/>
    <cellStyle name="Accent4 28 2" xfId="6489" xr:uid="{00000000-0005-0000-0000-0000810E0000}"/>
    <cellStyle name="Accent4 28 2 2" xfId="9336" xr:uid="{00000000-0005-0000-0000-0000820E0000}"/>
    <cellStyle name="Accent4 28 3" xfId="9337" xr:uid="{00000000-0005-0000-0000-0000830E0000}"/>
    <cellStyle name="Accent4 28 4" xfId="9338" xr:uid="{00000000-0005-0000-0000-0000840E0000}"/>
    <cellStyle name="Accent4 29" xfId="2457" xr:uid="{00000000-0005-0000-0000-0000850E0000}"/>
    <cellStyle name="Accent4 29 2" xfId="6490" xr:uid="{00000000-0005-0000-0000-0000860E0000}"/>
    <cellStyle name="Accent4 29 2 2" xfId="9339" xr:uid="{00000000-0005-0000-0000-0000870E0000}"/>
    <cellStyle name="Accent4 29 3" xfId="9340" xr:uid="{00000000-0005-0000-0000-0000880E0000}"/>
    <cellStyle name="Accent4 29 4" xfId="9341" xr:uid="{00000000-0005-0000-0000-0000890E0000}"/>
    <cellStyle name="Accent4 3" xfId="980" xr:uid="{00000000-0005-0000-0000-00008A0E0000}"/>
    <cellStyle name="Accent4 3 2" xfId="1268" xr:uid="{00000000-0005-0000-0000-00008B0E0000}"/>
    <cellStyle name="Accent4 3 2 2" xfId="4043" xr:uid="{00000000-0005-0000-0000-00008C0E0000}"/>
    <cellStyle name="Accent4 3 2 2 2" xfId="36023" xr:uid="{00000000-0005-0000-0000-00008D0E0000}"/>
    <cellStyle name="Accent4 3 2 3" xfId="9342" xr:uid="{00000000-0005-0000-0000-00008E0E0000}"/>
    <cellStyle name="Accent4 3 2 4" xfId="34827" xr:uid="{00000000-0005-0000-0000-00008F0E0000}"/>
    <cellStyle name="Accent4 3 3" xfId="3371" xr:uid="{00000000-0005-0000-0000-0000900E0000}"/>
    <cellStyle name="Accent4 3 3 2" xfId="9343" xr:uid="{00000000-0005-0000-0000-0000910E0000}"/>
    <cellStyle name="Accent4 3 3 3" xfId="35745" xr:uid="{00000000-0005-0000-0000-0000920E0000}"/>
    <cellStyle name="Accent4 3 4" xfId="5100" xr:uid="{00000000-0005-0000-0000-0000930E0000}"/>
    <cellStyle name="Accent4 3 5" xfId="9344" xr:uid="{00000000-0005-0000-0000-0000940E0000}"/>
    <cellStyle name="Accent4 3 6" xfId="9345" xr:uid="{00000000-0005-0000-0000-0000950E0000}"/>
    <cellStyle name="Accent4 30" xfId="2458" xr:uid="{00000000-0005-0000-0000-0000960E0000}"/>
    <cellStyle name="Accent4 30 2" xfId="6491" xr:uid="{00000000-0005-0000-0000-0000970E0000}"/>
    <cellStyle name="Accent4 30 2 2" xfId="9346" xr:uid="{00000000-0005-0000-0000-0000980E0000}"/>
    <cellStyle name="Accent4 30 3" xfId="9347" xr:uid="{00000000-0005-0000-0000-0000990E0000}"/>
    <cellStyle name="Accent4 30 4" xfId="9348" xr:uid="{00000000-0005-0000-0000-00009A0E0000}"/>
    <cellStyle name="Accent4 31" xfId="2459" xr:uid="{00000000-0005-0000-0000-00009B0E0000}"/>
    <cellStyle name="Accent4 31 2" xfId="6492" xr:uid="{00000000-0005-0000-0000-00009C0E0000}"/>
    <cellStyle name="Accent4 31 2 2" xfId="9349" xr:uid="{00000000-0005-0000-0000-00009D0E0000}"/>
    <cellStyle name="Accent4 31 3" xfId="9350" xr:uid="{00000000-0005-0000-0000-00009E0E0000}"/>
    <cellStyle name="Accent4 31 4" xfId="9351" xr:uid="{00000000-0005-0000-0000-00009F0E0000}"/>
    <cellStyle name="Accent4 32" xfId="2460" xr:uid="{00000000-0005-0000-0000-0000A00E0000}"/>
    <cellStyle name="Accent4 32 2" xfId="4050" xr:uid="{00000000-0005-0000-0000-0000A10E0000}"/>
    <cellStyle name="Accent4 32 2 2" xfId="9352" xr:uid="{00000000-0005-0000-0000-0000A20E0000}"/>
    <cellStyle name="Accent4 32 3" xfId="9353" xr:uid="{00000000-0005-0000-0000-0000A30E0000}"/>
    <cellStyle name="Accent4 32 4" xfId="9354" xr:uid="{00000000-0005-0000-0000-0000A40E0000}"/>
    <cellStyle name="Accent4 32 5" xfId="35160" xr:uid="{00000000-0005-0000-0000-0000A50E0000}"/>
    <cellStyle name="Accent4 33" xfId="2434" xr:uid="{00000000-0005-0000-0000-0000A60E0000}"/>
    <cellStyle name="Accent4 33 2" xfId="4051" xr:uid="{00000000-0005-0000-0000-0000A70E0000}"/>
    <cellStyle name="Accent4 33 2 2" xfId="9355" xr:uid="{00000000-0005-0000-0000-0000A80E0000}"/>
    <cellStyle name="Accent4 33 3" xfId="9356" xr:uid="{00000000-0005-0000-0000-0000A90E0000}"/>
    <cellStyle name="Accent4 33 4" xfId="9357" xr:uid="{00000000-0005-0000-0000-0000AA0E0000}"/>
    <cellStyle name="Accent4 33 5" xfId="9358" xr:uid="{00000000-0005-0000-0000-0000AB0E0000}"/>
    <cellStyle name="Accent4 34" xfId="2855" xr:uid="{00000000-0005-0000-0000-0000AC0E0000}"/>
    <cellStyle name="Accent4 34 2" xfId="4052" xr:uid="{00000000-0005-0000-0000-0000AD0E0000}"/>
    <cellStyle name="Accent4 34 2 2" xfId="9359" xr:uid="{00000000-0005-0000-0000-0000AE0E0000}"/>
    <cellStyle name="Accent4 34 3" xfId="9360" xr:uid="{00000000-0005-0000-0000-0000AF0E0000}"/>
    <cellStyle name="Accent4 34 4" xfId="9361" xr:uid="{00000000-0005-0000-0000-0000B00E0000}"/>
    <cellStyle name="Accent4 34 5" xfId="9362" xr:uid="{00000000-0005-0000-0000-0000B10E0000}"/>
    <cellStyle name="Accent4 35" xfId="2775" xr:uid="{00000000-0005-0000-0000-0000B20E0000}"/>
    <cellStyle name="Accent4 35 2" xfId="4053" xr:uid="{00000000-0005-0000-0000-0000B30E0000}"/>
    <cellStyle name="Accent4 35 2 2" xfId="9363" xr:uid="{00000000-0005-0000-0000-0000B40E0000}"/>
    <cellStyle name="Accent4 35 3" xfId="9364" xr:uid="{00000000-0005-0000-0000-0000B50E0000}"/>
    <cellStyle name="Accent4 35 4" xfId="9365" xr:uid="{00000000-0005-0000-0000-0000B60E0000}"/>
    <cellStyle name="Accent4 35 5" xfId="36464" xr:uid="{00000000-0005-0000-0000-0000B70E0000}"/>
    <cellStyle name="Accent4 36" xfId="2329" xr:uid="{00000000-0005-0000-0000-0000B80E0000}"/>
    <cellStyle name="Accent4 36 2" xfId="4054" xr:uid="{00000000-0005-0000-0000-0000B90E0000}"/>
    <cellStyle name="Accent4 36 2 2" xfId="9366" xr:uid="{00000000-0005-0000-0000-0000BA0E0000}"/>
    <cellStyle name="Accent4 36 3" xfId="9367" xr:uid="{00000000-0005-0000-0000-0000BB0E0000}"/>
    <cellStyle name="Accent4 36 4" xfId="9368" xr:uid="{00000000-0005-0000-0000-0000BC0E0000}"/>
    <cellStyle name="Accent4 36 5" xfId="36465" xr:uid="{00000000-0005-0000-0000-0000BD0E0000}"/>
    <cellStyle name="Accent4 37" xfId="2781" xr:uid="{00000000-0005-0000-0000-0000BE0E0000}"/>
    <cellStyle name="Accent4 37 2" xfId="4055" xr:uid="{00000000-0005-0000-0000-0000BF0E0000}"/>
    <cellStyle name="Accent4 37 2 2" xfId="9369" xr:uid="{00000000-0005-0000-0000-0000C00E0000}"/>
    <cellStyle name="Accent4 37 3" xfId="9370" xr:uid="{00000000-0005-0000-0000-0000C10E0000}"/>
    <cellStyle name="Accent4 37 4" xfId="9371" xr:uid="{00000000-0005-0000-0000-0000C20E0000}"/>
    <cellStyle name="Accent4 37 5" xfId="36466" xr:uid="{00000000-0005-0000-0000-0000C30E0000}"/>
    <cellStyle name="Accent4 38" xfId="3537" xr:uid="{00000000-0005-0000-0000-0000C40E0000}"/>
    <cellStyle name="Accent4 38 2" xfId="4711" xr:uid="{00000000-0005-0000-0000-0000C50E0000}"/>
    <cellStyle name="Accent4 38 2 2" xfId="9372" xr:uid="{00000000-0005-0000-0000-0000C60E0000}"/>
    <cellStyle name="Accent4 38 3" xfId="9373" xr:uid="{00000000-0005-0000-0000-0000C70E0000}"/>
    <cellStyle name="Accent4 38 4" xfId="36467" xr:uid="{00000000-0005-0000-0000-0000C80E0000}"/>
    <cellStyle name="Accent4 39" xfId="3625" xr:uid="{00000000-0005-0000-0000-0000C90E0000}"/>
    <cellStyle name="Accent4 39 2" xfId="9374" xr:uid="{00000000-0005-0000-0000-0000CA0E0000}"/>
    <cellStyle name="Accent4 39 3" xfId="36468" xr:uid="{00000000-0005-0000-0000-0000CB0E0000}"/>
    <cellStyle name="Accent4 4" xfId="1119" xr:uid="{00000000-0005-0000-0000-0000CC0E0000}"/>
    <cellStyle name="Accent4 4 2" xfId="1267" xr:uid="{00000000-0005-0000-0000-0000CD0E0000}"/>
    <cellStyle name="Accent4 4 2 2" xfId="9375" xr:uid="{00000000-0005-0000-0000-0000CE0E0000}"/>
    <cellStyle name="Accent4 4 2 3" xfId="34826" xr:uid="{00000000-0005-0000-0000-0000CF0E0000}"/>
    <cellStyle name="Accent4 4 3" xfId="5101" xr:uid="{00000000-0005-0000-0000-0000D00E0000}"/>
    <cellStyle name="Accent4 4 4" xfId="9376" xr:uid="{00000000-0005-0000-0000-0000D10E0000}"/>
    <cellStyle name="Accent4 4_Realization 2013" xfId="9377" xr:uid="{00000000-0005-0000-0000-0000D20E0000}"/>
    <cellStyle name="Accent4 40" xfId="3677" xr:uid="{00000000-0005-0000-0000-0000D30E0000}"/>
    <cellStyle name="Accent4 40 2" xfId="9378" xr:uid="{00000000-0005-0000-0000-0000D40E0000}"/>
    <cellStyle name="Accent4 40 3" xfId="9379" xr:uid="{00000000-0005-0000-0000-0000D50E0000}"/>
    <cellStyle name="Accent4 41" xfId="3738" xr:uid="{00000000-0005-0000-0000-0000D60E0000}"/>
    <cellStyle name="Accent4 41 2" xfId="9381" xr:uid="{00000000-0005-0000-0000-0000D70E0000}"/>
    <cellStyle name="Accent4 41 3" xfId="9382" xr:uid="{00000000-0005-0000-0000-0000D80E0000}"/>
    <cellStyle name="Accent4 41 4" xfId="9380" xr:uid="{00000000-0005-0000-0000-0000D90E0000}"/>
    <cellStyle name="Accent4 42" xfId="4019" xr:uid="{00000000-0005-0000-0000-0000DA0E0000}"/>
    <cellStyle name="Accent4 42 2" xfId="9383" xr:uid="{00000000-0005-0000-0000-0000DB0E0000}"/>
    <cellStyle name="Accent4 42 3" xfId="9384" xr:uid="{00000000-0005-0000-0000-0000DC0E0000}"/>
    <cellStyle name="Accent4 43" xfId="3721" xr:uid="{00000000-0005-0000-0000-0000DD0E0000}"/>
    <cellStyle name="Accent4 43 2" xfId="9385" xr:uid="{00000000-0005-0000-0000-0000DE0E0000}"/>
    <cellStyle name="Accent4 43 3" xfId="9386" xr:uid="{00000000-0005-0000-0000-0000DF0E0000}"/>
    <cellStyle name="Accent4 44" xfId="3831" xr:uid="{00000000-0005-0000-0000-0000E00E0000}"/>
    <cellStyle name="Accent4 44 2" xfId="9388" xr:uid="{00000000-0005-0000-0000-0000E10E0000}"/>
    <cellStyle name="Accent4 44 3" xfId="9387" xr:uid="{00000000-0005-0000-0000-0000E20E0000}"/>
    <cellStyle name="Accent4 45" xfId="4820" xr:uid="{00000000-0005-0000-0000-0000E30E0000}"/>
    <cellStyle name="Accent4 45 2" xfId="9390" xr:uid="{00000000-0005-0000-0000-0000E40E0000}"/>
    <cellStyle name="Accent4 45 3" xfId="9389" xr:uid="{00000000-0005-0000-0000-0000E50E0000}"/>
    <cellStyle name="Accent4 46" xfId="4983" xr:uid="{00000000-0005-0000-0000-0000E60E0000}"/>
    <cellStyle name="Accent4 46 2" xfId="9392" xr:uid="{00000000-0005-0000-0000-0000E70E0000}"/>
    <cellStyle name="Accent4 46 3" xfId="9391" xr:uid="{00000000-0005-0000-0000-0000E80E0000}"/>
    <cellStyle name="Accent4 46 4" xfId="34458" xr:uid="{00000000-0005-0000-0000-0000E90E0000}"/>
    <cellStyle name="Accent4 47" xfId="5773" xr:uid="{00000000-0005-0000-0000-0000EA0E0000}"/>
    <cellStyle name="Accent4 47 2" xfId="9394" xr:uid="{00000000-0005-0000-0000-0000EB0E0000}"/>
    <cellStyle name="Accent4 47 3" xfId="9393" xr:uid="{00000000-0005-0000-0000-0000EC0E0000}"/>
    <cellStyle name="Accent4 47 4" xfId="34371" xr:uid="{00000000-0005-0000-0000-0000ED0E0000}"/>
    <cellStyle name="Accent4 48" xfId="5795" xr:uid="{00000000-0005-0000-0000-0000EE0E0000}"/>
    <cellStyle name="Accent4 48 2" xfId="9396" xr:uid="{00000000-0005-0000-0000-0000EF0E0000}"/>
    <cellStyle name="Accent4 48 3" xfId="9395" xr:uid="{00000000-0005-0000-0000-0000F00E0000}"/>
    <cellStyle name="Accent4 48 4" xfId="34275" xr:uid="{00000000-0005-0000-0000-0000F10E0000}"/>
    <cellStyle name="Accent4 49" xfId="5834" xr:uid="{00000000-0005-0000-0000-0000F20E0000}"/>
    <cellStyle name="Accent4 49 2" xfId="9398" xr:uid="{00000000-0005-0000-0000-0000F30E0000}"/>
    <cellStyle name="Accent4 49 3" xfId="9397" xr:uid="{00000000-0005-0000-0000-0000F40E0000}"/>
    <cellStyle name="Accent4 49 4" xfId="34283" xr:uid="{00000000-0005-0000-0000-0000F50E0000}"/>
    <cellStyle name="Accent4 5" xfId="1230" xr:uid="{00000000-0005-0000-0000-0000F60E0000}"/>
    <cellStyle name="Accent4 5 2" xfId="1266" xr:uid="{00000000-0005-0000-0000-0000F70E0000}"/>
    <cellStyle name="Accent4 5 2 2" xfId="9399" xr:uid="{00000000-0005-0000-0000-0000F80E0000}"/>
    <cellStyle name="Accent4 5 2 3" xfId="34825" xr:uid="{00000000-0005-0000-0000-0000F90E0000}"/>
    <cellStyle name="Accent4 5 3" xfId="5102" xr:uid="{00000000-0005-0000-0000-0000FA0E0000}"/>
    <cellStyle name="Accent4 5 4" xfId="9400" xr:uid="{00000000-0005-0000-0000-0000FB0E0000}"/>
    <cellStyle name="Accent4 5_Realization 2013" xfId="9401" xr:uid="{00000000-0005-0000-0000-0000FC0E0000}"/>
    <cellStyle name="Accent4 50" xfId="5974" xr:uid="{00000000-0005-0000-0000-0000FD0E0000}"/>
    <cellStyle name="Accent4 50 2" xfId="9403" xr:uid="{00000000-0005-0000-0000-0000FE0E0000}"/>
    <cellStyle name="Accent4 50 3" xfId="9402" xr:uid="{00000000-0005-0000-0000-0000FF0E0000}"/>
    <cellStyle name="Accent4 51" xfId="6759" xr:uid="{00000000-0005-0000-0000-0000000F0000}"/>
    <cellStyle name="Accent4 51 2" xfId="9405" xr:uid="{00000000-0005-0000-0000-0000010F0000}"/>
    <cellStyle name="Accent4 51 3" xfId="9404" xr:uid="{00000000-0005-0000-0000-0000020F0000}"/>
    <cellStyle name="Accent4 52" xfId="6794" xr:uid="{00000000-0005-0000-0000-0000030F0000}"/>
    <cellStyle name="Accent4 52 2" xfId="9407" xr:uid="{00000000-0005-0000-0000-0000040F0000}"/>
    <cellStyle name="Accent4 52 3" xfId="9406" xr:uid="{00000000-0005-0000-0000-0000050F0000}"/>
    <cellStyle name="Accent4 53" xfId="6815" xr:uid="{00000000-0005-0000-0000-0000060F0000}"/>
    <cellStyle name="Accent4 53 2" xfId="9409" xr:uid="{00000000-0005-0000-0000-0000070F0000}"/>
    <cellStyle name="Accent4 53 3" xfId="9408" xr:uid="{00000000-0005-0000-0000-0000080F0000}"/>
    <cellStyle name="Accent4 54" xfId="6811" xr:uid="{00000000-0005-0000-0000-0000090F0000}"/>
    <cellStyle name="Accent4 54 2" xfId="9411" xr:uid="{00000000-0005-0000-0000-00000A0F0000}"/>
    <cellStyle name="Accent4 54 3" xfId="9410" xr:uid="{00000000-0005-0000-0000-00000B0F0000}"/>
    <cellStyle name="Accent4 55" xfId="6757" xr:uid="{00000000-0005-0000-0000-00000C0F0000}"/>
    <cellStyle name="Accent4 55 2" xfId="9413" xr:uid="{00000000-0005-0000-0000-00000D0F0000}"/>
    <cellStyle name="Accent4 55 3" xfId="9412" xr:uid="{00000000-0005-0000-0000-00000E0F0000}"/>
    <cellStyle name="Accent4 56" xfId="6787" xr:uid="{00000000-0005-0000-0000-00000F0F0000}"/>
    <cellStyle name="Accent4 56 2" xfId="9415" xr:uid="{00000000-0005-0000-0000-0000100F0000}"/>
    <cellStyle name="Accent4 56 3" xfId="9414" xr:uid="{00000000-0005-0000-0000-0000110F0000}"/>
    <cellStyle name="Accent4 57" xfId="9416" xr:uid="{00000000-0005-0000-0000-0000120F0000}"/>
    <cellStyle name="Accent4 57 2" xfId="9417" xr:uid="{00000000-0005-0000-0000-0000130F0000}"/>
    <cellStyle name="Accent4 58" xfId="9418" xr:uid="{00000000-0005-0000-0000-0000140F0000}"/>
    <cellStyle name="Accent4 58 2" xfId="9419" xr:uid="{00000000-0005-0000-0000-0000150F0000}"/>
    <cellStyle name="Accent4 59" xfId="9420" xr:uid="{00000000-0005-0000-0000-0000160F0000}"/>
    <cellStyle name="Accent4 59 2" xfId="9421" xr:uid="{00000000-0005-0000-0000-0000170F0000}"/>
    <cellStyle name="Accent4 6" xfId="1265" xr:uid="{00000000-0005-0000-0000-0000180F0000}"/>
    <cellStyle name="Accent4 6 2" xfId="2959" xr:uid="{00000000-0005-0000-0000-0000190F0000}"/>
    <cellStyle name="Accent4 6 2 2" xfId="9422" xr:uid="{00000000-0005-0000-0000-00001A0F0000}"/>
    <cellStyle name="Accent4 6 2 3" xfId="35413" xr:uid="{00000000-0005-0000-0000-00001B0F0000}"/>
    <cellStyle name="Accent4 6 3" xfId="4056" xr:uid="{00000000-0005-0000-0000-00001C0F0000}"/>
    <cellStyle name="Accent4 6 3 2" xfId="36027" xr:uid="{00000000-0005-0000-0000-00001D0F0000}"/>
    <cellStyle name="Accent4 6 4" xfId="5103" xr:uid="{00000000-0005-0000-0000-00001E0F0000}"/>
    <cellStyle name="Accent4 6_Realization 2013" xfId="9423" xr:uid="{00000000-0005-0000-0000-00001F0F0000}"/>
    <cellStyle name="Accent4 60" xfId="9424" xr:uid="{00000000-0005-0000-0000-0000200F0000}"/>
    <cellStyle name="Accent4 60 2" xfId="9425" xr:uid="{00000000-0005-0000-0000-0000210F0000}"/>
    <cellStyle name="Accent4 61" xfId="9426" xr:uid="{00000000-0005-0000-0000-0000220F0000}"/>
    <cellStyle name="Accent4 61 2" xfId="9427" xr:uid="{00000000-0005-0000-0000-0000230F0000}"/>
    <cellStyle name="Accent4 62" xfId="9428" xr:uid="{00000000-0005-0000-0000-0000240F0000}"/>
    <cellStyle name="Accent4 62 2" xfId="9429" xr:uid="{00000000-0005-0000-0000-0000250F0000}"/>
    <cellStyle name="Accent4 63" xfId="9430" xr:uid="{00000000-0005-0000-0000-0000260F0000}"/>
    <cellStyle name="Accent4 63 2" xfId="9431" xr:uid="{00000000-0005-0000-0000-0000270F0000}"/>
    <cellStyle name="Accent4 64" xfId="9432" xr:uid="{00000000-0005-0000-0000-0000280F0000}"/>
    <cellStyle name="Accent4 64 2" xfId="9433" xr:uid="{00000000-0005-0000-0000-0000290F0000}"/>
    <cellStyle name="Accent4 64 2 2" xfId="9434" xr:uid="{00000000-0005-0000-0000-00002A0F0000}"/>
    <cellStyle name="Accent4 64 3" xfId="9435" xr:uid="{00000000-0005-0000-0000-00002B0F0000}"/>
    <cellStyle name="Accent4 65" xfId="9436" xr:uid="{00000000-0005-0000-0000-00002C0F0000}"/>
    <cellStyle name="Accent4 65 2" xfId="9437" xr:uid="{00000000-0005-0000-0000-00002D0F0000}"/>
    <cellStyle name="Accent4 65 2 2" xfId="9438" xr:uid="{00000000-0005-0000-0000-00002E0F0000}"/>
    <cellStyle name="Accent4 65 3" xfId="9439" xr:uid="{00000000-0005-0000-0000-00002F0F0000}"/>
    <cellStyle name="Accent4 66" xfId="9440" xr:uid="{00000000-0005-0000-0000-0000300F0000}"/>
    <cellStyle name="Accent4 66 2" xfId="9441" xr:uid="{00000000-0005-0000-0000-0000310F0000}"/>
    <cellStyle name="Accent4 67" xfId="9442" xr:uid="{00000000-0005-0000-0000-0000320F0000}"/>
    <cellStyle name="Accent4 67 2" xfId="9443" xr:uid="{00000000-0005-0000-0000-0000330F0000}"/>
    <cellStyle name="Accent4 68" xfId="9444" xr:uid="{00000000-0005-0000-0000-0000340F0000}"/>
    <cellStyle name="Accent4 68 2" xfId="9445" xr:uid="{00000000-0005-0000-0000-0000350F0000}"/>
    <cellStyle name="Accent4 69" xfId="9446" xr:uid="{00000000-0005-0000-0000-0000360F0000}"/>
    <cellStyle name="Accent4 69 2" xfId="9447" xr:uid="{00000000-0005-0000-0000-0000370F0000}"/>
    <cellStyle name="Accent4 7" xfId="1270" xr:uid="{00000000-0005-0000-0000-0000380F0000}"/>
    <cellStyle name="Accent4 7 2" xfId="2461" xr:uid="{00000000-0005-0000-0000-0000390F0000}"/>
    <cellStyle name="Accent4 7 2 2" xfId="9448" xr:uid="{00000000-0005-0000-0000-00003A0F0000}"/>
    <cellStyle name="Accent4 7 3" xfId="2960" xr:uid="{00000000-0005-0000-0000-00003B0F0000}"/>
    <cellStyle name="Accent4 7 3 2" xfId="35414" xr:uid="{00000000-0005-0000-0000-00003C0F0000}"/>
    <cellStyle name="Accent4 7 4" xfId="5104" xr:uid="{00000000-0005-0000-0000-00003D0F0000}"/>
    <cellStyle name="Accent4 70" xfId="9449" xr:uid="{00000000-0005-0000-0000-00003E0F0000}"/>
    <cellStyle name="Accent4 70 2" xfId="9450" xr:uid="{00000000-0005-0000-0000-00003F0F0000}"/>
    <cellStyle name="Accent4 71" xfId="9451" xr:uid="{00000000-0005-0000-0000-0000400F0000}"/>
    <cellStyle name="Accent4 71 2" xfId="9452" xr:uid="{00000000-0005-0000-0000-0000410F0000}"/>
    <cellStyle name="Accent4 72" xfId="9453" xr:uid="{00000000-0005-0000-0000-0000420F0000}"/>
    <cellStyle name="Accent4 72 2" xfId="9454" xr:uid="{00000000-0005-0000-0000-0000430F0000}"/>
    <cellStyle name="Accent4 73" xfId="9455" xr:uid="{00000000-0005-0000-0000-0000440F0000}"/>
    <cellStyle name="Accent4 73 2" xfId="9456" xr:uid="{00000000-0005-0000-0000-0000450F0000}"/>
    <cellStyle name="Accent4 74" xfId="9457" xr:uid="{00000000-0005-0000-0000-0000460F0000}"/>
    <cellStyle name="Accent4 74 2" xfId="9458" xr:uid="{00000000-0005-0000-0000-0000470F0000}"/>
    <cellStyle name="Accent4 75" xfId="9459" xr:uid="{00000000-0005-0000-0000-0000480F0000}"/>
    <cellStyle name="Accent4 75 2" xfId="9460" xr:uid="{00000000-0005-0000-0000-0000490F0000}"/>
    <cellStyle name="Accent4 76" xfId="9461" xr:uid="{00000000-0005-0000-0000-00004A0F0000}"/>
    <cellStyle name="Accent4 76 2" xfId="9462" xr:uid="{00000000-0005-0000-0000-00004B0F0000}"/>
    <cellStyle name="Accent4 77" xfId="9463" xr:uid="{00000000-0005-0000-0000-00004C0F0000}"/>
    <cellStyle name="Accent4 77 2" xfId="9464" xr:uid="{00000000-0005-0000-0000-00004D0F0000}"/>
    <cellStyle name="Accent4 78" xfId="9465" xr:uid="{00000000-0005-0000-0000-00004E0F0000}"/>
    <cellStyle name="Accent4 78 2" xfId="9466" xr:uid="{00000000-0005-0000-0000-00004F0F0000}"/>
    <cellStyle name="Accent4 79" xfId="9467" xr:uid="{00000000-0005-0000-0000-0000500F0000}"/>
    <cellStyle name="Accent4 79 2" xfId="9468" xr:uid="{00000000-0005-0000-0000-0000510F0000}"/>
    <cellStyle name="Accent4 8" xfId="2036" xr:uid="{00000000-0005-0000-0000-0000520F0000}"/>
    <cellStyle name="Accent4 8 2" xfId="2462" xr:uid="{00000000-0005-0000-0000-0000530F0000}"/>
    <cellStyle name="Accent4 8 2 2" xfId="9469" xr:uid="{00000000-0005-0000-0000-0000540F0000}"/>
    <cellStyle name="Accent4 8 3" xfId="2961" xr:uid="{00000000-0005-0000-0000-0000550F0000}"/>
    <cellStyle name="Accent4 8 3 2" xfId="35415" xr:uid="{00000000-0005-0000-0000-0000560F0000}"/>
    <cellStyle name="Accent4 8 4" xfId="5105" xr:uid="{00000000-0005-0000-0000-0000570F0000}"/>
    <cellStyle name="Accent4 80" xfId="9470" xr:uid="{00000000-0005-0000-0000-0000580F0000}"/>
    <cellStyle name="Accent4 80 2" xfId="9471" xr:uid="{00000000-0005-0000-0000-0000590F0000}"/>
    <cellStyle name="Accent4 81" xfId="9472" xr:uid="{00000000-0005-0000-0000-00005A0F0000}"/>
    <cellStyle name="Accent4 81 2" xfId="9473" xr:uid="{00000000-0005-0000-0000-00005B0F0000}"/>
    <cellStyle name="Accent4 82" xfId="9474" xr:uid="{00000000-0005-0000-0000-00005C0F0000}"/>
    <cellStyle name="Accent4 82 2" xfId="9475" xr:uid="{00000000-0005-0000-0000-00005D0F0000}"/>
    <cellStyle name="Accent4 83" xfId="9476" xr:uid="{00000000-0005-0000-0000-00005E0F0000}"/>
    <cellStyle name="Accent4 83 2" xfId="9477" xr:uid="{00000000-0005-0000-0000-00005F0F0000}"/>
    <cellStyle name="Accent4 84" xfId="9478" xr:uid="{00000000-0005-0000-0000-0000600F0000}"/>
    <cellStyle name="Accent4 84 2" xfId="9479" xr:uid="{00000000-0005-0000-0000-0000610F0000}"/>
    <cellStyle name="Accent4 85" xfId="9480" xr:uid="{00000000-0005-0000-0000-0000620F0000}"/>
    <cellStyle name="Accent4 85 2" xfId="9481" xr:uid="{00000000-0005-0000-0000-0000630F0000}"/>
    <cellStyle name="Accent4 86" xfId="9482" xr:uid="{00000000-0005-0000-0000-0000640F0000}"/>
    <cellStyle name="Accent4 86 2" xfId="9483" xr:uid="{00000000-0005-0000-0000-0000650F0000}"/>
    <cellStyle name="Accent4 87" xfId="9484" xr:uid="{00000000-0005-0000-0000-0000660F0000}"/>
    <cellStyle name="Accent4 87 2" xfId="9485" xr:uid="{00000000-0005-0000-0000-0000670F0000}"/>
    <cellStyle name="Accent4 88" xfId="9486" xr:uid="{00000000-0005-0000-0000-0000680F0000}"/>
    <cellStyle name="Accent4 88 2" xfId="9487" xr:uid="{00000000-0005-0000-0000-0000690F0000}"/>
    <cellStyle name="Accent4 89" xfId="9488" xr:uid="{00000000-0005-0000-0000-00006A0F0000}"/>
    <cellStyle name="Accent4 89 2" xfId="9489" xr:uid="{00000000-0005-0000-0000-00006B0F0000}"/>
    <cellStyle name="Accent4 9" xfId="2064" xr:uid="{00000000-0005-0000-0000-00006C0F0000}"/>
    <cellStyle name="Accent4 9 2" xfId="2463" xr:uid="{00000000-0005-0000-0000-00006D0F0000}"/>
    <cellStyle name="Accent4 9 2 2" xfId="9490" xr:uid="{00000000-0005-0000-0000-00006E0F0000}"/>
    <cellStyle name="Accent4 9 3" xfId="2962" xr:uid="{00000000-0005-0000-0000-00006F0F0000}"/>
    <cellStyle name="Accent4 9 3 2" xfId="35416" xr:uid="{00000000-0005-0000-0000-0000700F0000}"/>
    <cellStyle name="Accent4 9 4" xfId="5106" xr:uid="{00000000-0005-0000-0000-0000710F0000}"/>
    <cellStyle name="Accent4 90" xfId="9491" xr:uid="{00000000-0005-0000-0000-0000720F0000}"/>
    <cellStyle name="Accent4 90 2" xfId="9492" xr:uid="{00000000-0005-0000-0000-0000730F0000}"/>
    <cellStyle name="Accent4 91" xfId="9493" xr:uid="{00000000-0005-0000-0000-0000740F0000}"/>
    <cellStyle name="Accent4 91 2" xfId="9494" xr:uid="{00000000-0005-0000-0000-0000750F0000}"/>
    <cellStyle name="Accent4 92" xfId="9495" xr:uid="{00000000-0005-0000-0000-0000760F0000}"/>
    <cellStyle name="Accent4 92 2" xfId="9496" xr:uid="{00000000-0005-0000-0000-0000770F0000}"/>
    <cellStyle name="Accent4 93" xfId="9497" xr:uid="{00000000-0005-0000-0000-0000780F0000}"/>
    <cellStyle name="Accent4 93 2" xfId="9498" xr:uid="{00000000-0005-0000-0000-0000790F0000}"/>
    <cellStyle name="Accent4 94" xfId="9499" xr:uid="{00000000-0005-0000-0000-00007A0F0000}"/>
    <cellStyle name="Accent4 94 2" xfId="9500" xr:uid="{00000000-0005-0000-0000-00007B0F0000}"/>
    <cellStyle name="Accent4 95" xfId="9501" xr:uid="{00000000-0005-0000-0000-00007C0F0000}"/>
    <cellStyle name="Accent4 95 2" xfId="9502" xr:uid="{00000000-0005-0000-0000-00007D0F0000}"/>
    <cellStyle name="Accent4 96" xfId="9503" xr:uid="{00000000-0005-0000-0000-00007E0F0000}"/>
    <cellStyle name="Accent4 96 2" xfId="9504" xr:uid="{00000000-0005-0000-0000-00007F0F0000}"/>
    <cellStyle name="Accent4 97" xfId="9505" xr:uid="{00000000-0005-0000-0000-0000800F0000}"/>
    <cellStyle name="Accent4 97 2" xfId="9506" xr:uid="{00000000-0005-0000-0000-0000810F0000}"/>
    <cellStyle name="Accent4 98" xfId="9507" xr:uid="{00000000-0005-0000-0000-0000820F0000}"/>
    <cellStyle name="Accent4 98 2" xfId="9508" xr:uid="{00000000-0005-0000-0000-0000830F0000}"/>
    <cellStyle name="Accent4 99" xfId="9509" xr:uid="{00000000-0005-0000-0000-0000840F0000}"/>
    <cellStyle name="Accent4 99 2" xfId="9510" xr:uid="{00000000-0005-0000-0000-0000850F0000}"/>
    <cellStyle name="Accent4_2008 revised IS integrated plan (2)" xfId="1264" xr:uid="{00000000-0005-0000-0000-0000860F0000}"/>
    <cellStyle name="Accent5" xfId="491" xr:uid="{00000000-0005-0000-0000-0000870F0000}"/>
    <cellStyle name="Accent5 - 20%" xfId="57" xr:uid="{00000000-0005-0000-0000-0000880F0000}"/>
    <cellStyle name="Accent5 - 20% 2" xfId="835" xr:uid="{00000000-0005-0000-0000-0000890F0000}"/>
    <cellStyle name="Accent5 - 20% 2 2" xfId="2465" xr:uid="{00000000-0005-0000-0000-00008A0F0000}"/>
    <cellStyle name="Accent5 - 20% 2 2 2" xfId="9513" xr:uid="{00000000-0005-0000-0000-00008B0F0000}"/>
    <cellStyle name="Accent5 - 20% 2 2 3" xfId="9512" xr:uid="{00000000-0005-0000-0000-00008C0F0000}"/>
    <cellStyle name="Accent5 - 20% 2 2 4" xfId="35161" xr:uid="{00000000-0005-0000-0000-00008D0F0000}"/>
    <cellStyle name="Accent5 - 20% 2 2 5" xfId="36469" xr:uid="{00000000-0005-0000-0000-00008E0F0000}"/>
    <cellStyle name="Accent5 - 20% 2 3" xfId="9514" xr:uid="{00000000-0005-0000-0000-00008F0F0000}"/>
    <cellStyle name="Accent5 - 20% 2 4" xfId="9515" xr:uid="{00000000-0005-0000-0000-0000900F0000}"/>
    <cellStyle name="Accent5 - 20% 2 5" xfId="9516" xr:uid="{00000000-0005-0000-0000-0000910F0000}"/>
    <cellStyle name="Accent5 - 20% 3" xfId="2274" xr:uid="{00000000-0005-0000-0000-0000920F0000}"/>
    <cellStyle name="Accent5 - 20% 3 2" xfId="9517" xr:uid="{00000000-0005-0000-0000-0000930F0000}"/>
    <cellStyle name="Accent5 - 20% 3 2 2" xfId="9518" xr:uid="{00000000-0005-0000-0000-0000940F0000}"/>
    <cellStyle name="Accent5 - 20% 3 3" xfId="9519" xr:uid="{00000000-0005-0000-0000-0000950F0000}"/>
    <cellStyle name="Accent5 - 20% 3 4" xfId="9520" xr:uid="{00000000-0005-0000-0000-0000960F0000}"/>
    <cellStyle name="Accent5 - 20% 4" xfId="5107" xr:uid="{00000000-0005-0000-0000-0000970F0000}"/>
    <cellStyle name="Accent5 - 20% 4 2" xfId="9521" xr:uid="{00000000-0005-0000-0000-0000980F0000}"/>
    <cellStyle name="Accent5 - 20% 4 2 2" xfId="9522" xr:uid="{00000000-0005-0000-0000-0000990F0000}"/>
    <cellStyle name="Accent5 - 20% 4 3" xfId="9523" xr:uid="{00000000-0005-0000-0000-00009A0F0000}"/>
    <cellStyle name="Accent5 - 20% 4 4" xfId="9524" xr:uid="{00000000-0005-0000-0000-00009B0F0000}"/>
    <cellStyle name="Accent5 - 20% 4 5" xfId="34463" xr:uid="{00000000-0005-0000-0000-00009C0F0000}"/>
    <cellStyle name="Accent5 - 20% 5" xfId="492" xr:uid="{00000000-0005-0000-0000-00009D0F0000}"/>
    <cellStyle name="Accent5 - 20% 5 2" xfId="9525" xr:uid="{00000000-0005-0000-0000-00009E0F0000}"/>
    <cellStyle name="Accent5 - 20% 5 2 2" xfId="9526" xr:uid="{00000000-0005-0000-0000-00009F0F0000}"/>
    <cellStyle name="Accent5 - 20% 5 3" xfId="9527" xr:uid="{00000000-0005-0000-0000-0000A00F0000}"/>
    <cellStyle name="Accent5 - 20% 5 4" xfId="9528" xr:uid="{00000000-0005-0000-0000-0000A10F0000}"/>
    <cellStyle name="Accent5 - 20% 6" xfId="9529" xr:uid="{00000000-0005-0000-0000-0000A20F0000}"/>
    <cellStyle name="Accent5 - 20% 7" xfId="6087" xr:uid="{00000000-0005-0000-0000-0000A30F0000}"/>
    <cellStyle name="Accent5 - 40%" xfId="58" xr:uid="{00000000-0005-0000-0000-0000A40F0000}"/>
    <cellStyle name="Accent5 - 40% 2" xfId="836" xr:uid="{00000000-0005-0000-0000-0000A50F0000}"/>
    <cellStyle name="Accent5 - 40% 2 2" xfId="9530" xr:uid="{00000000-0005-0000-0000-0000A60F0000}"/>
    <cellStyle name="Accent5 - 40% 2 3" xfId="9531" xr:uid="{00000000-0005-0000-0000-0000A70F0000}"/>
    <cellStyle name="Accent5 - 40% 2 4" xfId="34649" xr:uid="{00000000-0005-0000-0000-0000A80F0000}"/>
    <cellStyle name="Accent5 - 40% 3" xfId="5108" xr:uid="{00000000-0005-0000-0000-0000A90F0000}"/>
    <cellStyle name="Accent5 - 40% 3 2" xfId="34464" xr:uid="{00000000-0005-0000-0000-0000AA0F0000}"/>
    <cellStyle name="Accent5 - 40% 4" xfId="493" xr:uid="{00000000-0005-0000-0000-0000AB0F0000}"/>
    <cellStyle name="Accent5 - 60%" xfId="59" xr:uid="{00000000-0005-0000-0000-0000AC0F0000}"/>
    <cellStyle name="Accent5 - 60% 2" xfId="837" xr:uid="{00000000-0005-0000-0000-0000AD0F0000}"/>
    <cellStyle name="Accent5 - 60% 2 2" xfId="2466" xr:uid="{00000000-0005-0000-0000-0000AE0F0000}"/>
    <cellStyle name="Accent5 - 60% 2 2 2" xfId="9533" xr:uid="{00000000-0005-0000-0000-0000AF0F0000}"/>
    <cellStyle name="Accent5 - 60% 2 2 3" xfId="9532" xr:uid="{00000000-0005-0000-0000-0000B00F0000}"/>
    <cellStyle name="Accent5 - 60% 2 2 4" xfId="35162" xr:uid="{00000000-0005-0000-0000-0000B10F0000}"/>
    <cellStyle name="Accent5 - 60% 2 2 5" xfId="36470" xr:uid="{00000000-0005-0000-0000-0000B20F0000}"/>
    <cellStyle name="Accent5 - 60% 2 3" xfId="9534" xr:uid="{00000000-0005-0000-0000-0000B30F0000}"/>
    <cellStyle name="Accent5 - 60% 2 4" xfId="9535" xr:uid="{00000000-0005-0000-0000-0000B40F0000}"/>
    <cellStyle name="Accent5 - 60% 2 5" xfId="9536" xr:uid="{00000000-0005-0000-0000-0000B50F0000}"/>
    <cellStyle name="Accent5 - 60% 3" xfId="2273" xr:uid="{00000000-0005-0000-0000-0000B60F0000}"/>
    <cellStyle name="Accent5 - 60% 3 2" xfId="9537" xr:uid="{00000000-0005-0000-0000-0000B70F0000}"/>
    <cellStyle name="Accent5 - 60% 3 2 2" xfId="9538" xr:uid="{00000000-0005-0000-0000-0000B80F0000}"/>
    <cellStyle name="Accent5 - 60% 3 3" xfId="9539" xr:uid="{00000000-0005-0000-0000-0000B90F0000}"/>
    <cellStyle name="Accent5 - 60% 3 4" xfId="9540" xr:uid="{00000000-0005-0000-0000-0000BA0F0000}"/>
    <cellStyle name="Accent5 - 60% 4" xfId="5109" xr:uid="{00000000-0005-0000-0000-0000BB0F0000}"/>
    <cellStyle name="Accent5 - 60% 4 2" xfId="9541" xr:uid="{00000000-0005-0000-0000-0000BC0F0000}"/>
    <cellStyle name="Accent5 - 60% 4 2 2" xfId="9542" xr:uid="{00000000-0005-0000-0000-0000BD0F0000}"/>
    <cellStyle name="Accent5 - 60% 4 3" xfId="9543" xr:uid="{00000000-0005-0000-0000-0000BE0F0000}"/>
    <cellStyle name="Accent5 - 60% 4 4" xfId="9544" xr:uid="{00000000-0005-0000-0000-0000BF0F0000}"/>
    <cellStyle name="Accent5 - 60% 4 5" xfId="34465" xr:uid="{00000000-0005-0000-0000-0000C00F0000}"/>
    <cellStyle name="Accent5 - 60% 5" xfId="494" xr:uid="{00000000-0005-0000-0000-0000C10F0000}"/>
    <cellStyle name="Accent5 - 60% 5 2" xfId="9545" xr:uid="{00000000-0005-0000-0000-0000C20F0000}"/>
    <cellStyle name="Accent5 - 60% 5 2 2" xfId="9546" xr:uid="{00000000-0005-0000-0000-0000C30F0000}"/>
    <cellStyle name="Accent5 - 60% 5 3" xfId="9547" xr:uid="{00000000-0005-0000-0000-0000C40F0000}"/>
    <cellStyle name="Accent5 - 60% 5 4" xfId="9548" xr:uid="{00000000-0005-0000-0000-0000C50F0000}"/>
    <cellStyle name="Accent5 - 60% 6" xfId="9549" xr:uid="{00000000-0005-0000-0000-0000C60F0000}"/>
    <cellStyle name="Accent5 - 60% 7" xfId="6088" xr:uid="{00000000-0005-0000-0000-0000C70F0000}"/>
    <cellStyle name="Accent5 10" xfId="2038" xr:uid="{00000000-0005-0000-0000-0000C80F0000}"/>
    <cellStyle name="Accent5 10 2" xfId="2467" xr:uid="{00000000-0005-0000-0000-0000C90F0000}"/>
    <cellStyle name="Accent5 10 2 2" xfId="9550" xr:uid="{00000000-0005-0000-0000-0000CA0F0000}"/>
    <cellStyle name="Accent5 10 3" xfId="2964" xr:uid="{00000000-0005-0000-0000-0000CB0F0000}"/>
    <cellStyle name="Accent5 10 3 2" xfId="35418" xr:uid="{00000000-0005-0000-0000-0000CC0F0000}"/>
    <cellStyle name="Accent5 10 4" xfId="5110" xr:uid="{00000000-0005-0000-0000-0000CD0F0000}"/>
    <cellStyle name="Accent5 100" xfId="9551" xr:uid="{00000000-0005-0000-0000-0000CE0F0000}"/>
    <cellStyle name="Accent5 100 2" xfId="9552" xr:uid="{00000000-0005-0000-0000-0000CF0F0000}"/>
    <cellStyle name="Accent5 101" xfId="9553" xr:uid="{00000000-0005-0000-0000-0000D00F0000}"/>
    <cellStyle name="Accent5 101 2" xfId="9554" xr:uid="{00000000-0005-0000-0000-0000D10F0000}"/>
    <cellStyle name="Accent5 102" xfId="9555" xr:uid="{00000000-0005-0000-0000-0000D20F0000}"/>
    <cellStyle name="Accent5 102 2" xfId="9556" xr:uid="{00000000-0005-0000-0000-0000D30F0000}"/>
    <cellStyle name="Accent5 103" xfId="9557" xr:uid="{00000000-0005-0000-0000-0000D40F0000}"/>
    <cellStyle name="Accent5 103 2" xfId="9558" xr:uid="{00000000-0005-0000-0000-0000D50F0000}"/>
    <cellStyle name="Accent5 104" xfId="9559" xr:uid="{00000000-0005-0000-0000-0000D60F0000}"/>
    <cellStyle name="Accent5 104 2" xfId="9560" xr:uid="{00000000-0005-0000-0000-0000D70F0000}"/>
    <cellStyle name="Accent5 105" xfId="9561" xr:uid="{00000000-0005-0000-0000-0000D80F0000}"/>
    <cellStyle name="Accent5 105 2" xfId="9562" xr:uid="{00000000-0005-0000-0000-0000D90F0000}"/>
    <cellStyle name="Accent5 106" xfId="9563" xr:uid="{00000000-0005-0000-0000-0000DA0F0000}"/>
    <cellStyle name="Accent5 106 2" xfId="9564" xr:uid="{00000000-0005-0000-0000-0000DB0F0000}"/>
    <cellStyle name="Accent5 107" xfId="9565" xr:uid="{00000000-0005-0000-0000-0000DC0F0000}"/>
    <cellStyle name="Accent5 107 2" xfId="9566" xr:uid="{00000000-0005-0000-0000-0000DD0F0000}"/>
    <cellStyle name="Accent5 108" xfId="9567" xr:uid="{00000000-0005-0000-0000-0000DE0F0000}"/>
    <cellStyle name="Accent5 108 2" xfId="9568" xr:uid="{00000000-0005-0000-0000-0000DF0F0000}"/>
    <cellStyle name="Accent5 109" xfId="9569" xr:uid="{00000000-0005-0000-0000-0000E00F0000}"/>
    <cellStyle name="Accent5 109 2" xfId="9570" xr:uid="{00000000-0005-0000-0000-0000E10F0000}"/>
    <cellStyle name="Accent5 11" xfId="2062" xr:uid="{00000000-0005-0000-0000-0000E20F0000}"/>
    <cellStyle name="Accent5 11 2" xfId="2468" xr:uid="{00000000-0005-0000-0000-0000E30F0000}"/>
    <cellStyle name="Accent5 11 2 2" xfId="9571" xr:uid="{00000000-0005-0000-0000-0000E40F0000}"/>
    <cellStyle name="Accent5 11 3" xfId="2965" xr:uid="{00000000-0005-0000-0000-0000E50F0000}"/>
    <cellStyle name="Accent5 11 3 2" xfId="35419" xr:uid="{00000000-0005-0000-0000-0000E60F0000}"/>
    <cellStyle name="Accent5 11 4" xfId="5111" xr:uid="{00000000-0005-0000-0000-0000E70F0000}"/>
    <cellStyle name="Accent5 110" xfId="9572" xr:uid="{00000000-0005-0000-0000-0000E80F0000}"/>
    <cellStyle name="Accent5 110 2" xfId="9573" xr:uid="{00000000-0005-0000-0000-0000E90F0000}"/>
    <cellStyle name="Accent5 111" xfId="9574" xr:uid="{00000000-0005-0000-0000-0000EA0F0000}"/>
    <cellStyle name="Accent5 111 2" xfId="9575" xr:uid="{00000000-0005-0000-0000-0000EB0F0000}"/>
    <cellStyle name="Accent5 112" xfId="9576" xr:uid="{00000000-0005-0000-0000-0000EC0F0000}"/>
    <cellStyle name="Accent5 112 2" xfId="9577" xr:uid="{00000000-0005-0000-0000-0000ED0F0000}"/>
    <cellStyle name="Accent5 113" xfId="9578" xr:uid="{00000000-0005-0000-0000-0000EE0F0000}"/>
    <cellStyle name="Accent5 113 2" xfId="9579" xr:uid="{00000000-0005-0000-0000-0000EF0F0000}"/>
    <cellStyle name="Accent5 114" xfId="9580" xr:uid="{00000000-0005-0000-0000-0000F00F0000}"/>
    <cellStyle name="Accent5 114 2" xfId="9581" xr:uid="{00000000-0005-0000-0000-0000F10F0000}"/>
    <cellStyle name="Accent5 115" xfId="9582" xr:uid="{00000000-0005-0000-0000-0000F20F0000}"/>
    <cellStyle name="Accent5 115 2" xfId="9583" xr:uid="{00000000-0005-0000-0000-0000F30F0000}"/>
    <cellStyle name="Accent5 116" xfId="9584" xr:uid="{00000000-0005-0000-0000-0000F40F0000}"/>
    <cellStyle name="Accent5 116 2" xfId="9585" xr:uid="{00000000-0005-0000-0000-0000F50F0000}"/>
    <cellStyle name="Accent5 117" xfId="9586" xr:uid="{00000000-0005-0000-0000-0000F60F0000}"/>
    <cellStyle name="Accent5 117 2" xfId="9587" xr:uid="{00000000-0005-0000-0000-0000F70F0000}"/>
    <cellStyle name="Accent5 118" xfId="9588" xr:uid="{00000000-0005-0000-0000-0000F80F0000}"/>
    <cellStyle name="Accent5 118 2" xfId="9589" xr:uid="{00000000-0005-0000-0000-0000F90F0000}"/>
    <cellStyle name="Accent5 119" xfId="9590" xr:uid="{00000000-0005-0000-0000-0000FA0F0000}"/>
    <cellStyle name="Accent5 119 2" xfId="9591" xr:uid="{00000000-0005-0000-0000-0000FB0F0000}"/>
    <cellStyle name="Accent5 12" xfId="2037" xr:uid="{00000000-0005-0000-0000-0000FC0F0000}"/>
    <cellStyle name="Accent5 12 2" xfId="2469" xr:uid="{00000000-0005-0000-0000-0000FD0F0000}"/>
    <cellStyle name="Accent5 12 2 2" xfId="9592" xr:uid="{00000000-0005-0000-0000-0000FE0F0000}"/>
    <cellStyle name="Accent5 12 3" xfId="2966" xr:uid="{00000000-0005-0000-0000-0000FF0F0000}"/>
    <cellStyle name="Accent5 12 3 2" xfId="35420" xr:uid="{00000000-0005-0000-0000-000000100000}"/>
    <cellStyle name="Accent5 12 4" xfId="5112" xr:uid="{00000000-0005-0000-0000-000001100000}"/>
    <cellStyle name="Accent5 120" xfId="9593" xr:uid="{00000000-0005-0000-0000-000002100000}"/>
    <cellStyle name="Accent5 120 2" xfId="9594" xr:uid="{00000000-0005-0000-0000-000003100000}"/>
    <cellStyle name="Accent5 121" xfId="9595" xr:uid="{00000000-0005-0000-0000-000004100000}"/>
    <cellStyle name="Accent5 121 2" xfId="9596" xr:uid="{00000000-0005-0000-0000-000005100000}"/>
    <cellStyle name="Accent5 122" xfId="9597" xr:uid="{00000000-0005-0000-0000-000006100000}"/>
    <cellStyle name="Accent5 122 2" xfId="9598" xr:uid="{00000000-0005-0000-0000-000007100000}"/>
    <cellStyle name="Accent5 123" xfId="9599" xr:uid="{00000000-0005-0000-0000-000008100000}"/>
    <cellStyle name="Accent5 123 2" xfId="9600" xr:uid="{00000000-0005-0000-0000-000009100000}"/>
    <cellStyle name="Accent5 124" xfId="9601" xr:uid="{00000000-0005-0000-0000-00000A100000}"/>
    <cellStyle name="Accent5 124 2" xfId="9602" xr:uid="{00000000-0005-0000-0000-00000B100000}"/>
    <cellStyle name="Accent5 125" xfId="9603" xr:uid="{00000000-0005-0000-0000-00000C100000}"/>
    <cellStyle name="Accent5 125 2" xfId="9604" xr:uid="{00000000-0005-0000-0000-00000D100000}"/>
    <cellStyle name="Accent5 126" xfId="9605" xr:uid="{00000000-0005-0000-0000-00000E100000}"/>
    <cellStyle name="Accent5 127" xfId="9606" xr:uid="{00000000-0005-0000-0000-00000F100000}"/>
    <cellStyle name="Accent5 128" xfId="9607" xr:uid="{00000000-0005-0000-0000-000010100000}"/>
    <cellStyle name="Accent5 129" xfId="9608" xr:uid="{00000000-0005-0000-0000-000011100000}"/>
    <cellStyle name="Accent5 13" xfId="2275" xr:uid="{00000000-0005-0000-0000-000012100000}"/>
    <cellStyle name="Accent5 13 2" xfId="2470" xr:uid="{00000000-0005-0000-0000-000013100000}"/>
    <cellStyle name="Accent5 13 2 2" xfId="9609" xr:uid="{00000000-0005-0000-0000-000014100000}"/>
    <cellStyle name="Accent5 13 3" xfId="9610" xr:uid="{00000000-0005-0000-0000-000015100000}"/>
    <cellStyle name="Accent5 13 3 2" xfId="35119" xr:uid="{00000000-0005-0000-0000-000016100000}"/>
    <cellStyle name="Accent5 13 4" xfId="9611" xr:uid="{00000000-0005-0000-0000-000017100000}"/>
    <cellStyle name="Accent5 130" xfId="9612" xr:uid="{00000000-0005-0000-0000-000018100000}"/>
    <cellStyle name="Accent5 131" xfId="9613" xr:uid="{00000000-0005-0000-0000-000019100000}"/>
    <cellStyle name="Accent5 132" xfId="9614" xr:uid="{00000000-0005-0000-0000-00001A100000}"/>
    <cellStyle name="Accent5 133" xfId="9511" xr:uid="{00000000-0005-0000-0000-00001B100000}"/>
    <cellStyle name="Accent5 134" xfId="7343" xr:uid="{00000000-0005-0000-0000-00001C100000}"/>
    <cellStyle name="Accent5 135" xfId="7394" xr:uid="{00000000-0005-0000-0000-00001D100000}"/>
    <cellStyle name="Accent5 136" xfId="32345" xr:uid="{00000000-0005-0000-0000-00001E100000}"/>
    <cellStyle name="Accent5 137" xfId="30767" xr:uid="{00000000-0005-0000-0000-00001F100000}"/>
    <cellStyle name="Accent5 138" xfId="31746" xr:uid="{00000000-0005-0000-0000-000020100000}"/>
    <cellStyle name="Accent5 139" xfId="31221" xr:uid="{00000000-0005-0000-0000-000021100000}"/>
    <cellStyle name="Accent5 14" xfId="2190" xr:uid="{00000000-0005-0000-0000-000022100000}"/>
    <cellStyle name="Accent5 14 2" xfId="2471" xr:uid="{00000000-0005-0000-0000-000023100000}"/>
    <cellStyle name="Accent5 14 2 2" xfId="9615" xr:uid="{00000000-0005-0000-0000-000024100000}"/>
    <cellStyle name="Accent5 14 3" xfId="9616" xr:uid="{00000000-0005-0000-0000-000025100000}"/>
    <cellStyle name="Accent5 14 3 2" xfId="35081" xr:uid="{00000000-0005-0000-0000-000026100000}"/>
    <cellStyle name="Accent5 14 4" xfId="9617" xr:uid="{00000000-0005-0000-0000-000027100000}"/>
    <cellStyle name="Accent5 140" xfId="30438" xr:uid="{00000000-0005-0000-0000-000028100000}"/>
    <cellStyle name="Accent5 141" xfId="32446" xr:uid="{00000000-0005-0000-0000-000029100000}"/>
    <cellStyle name="Accent5 142" xfId="31584" xr:uid="{00000000-0005-0000-0000-00002A100000}"/>
    <cellStyle name="Accent5 143" xfId="31477" xr:uid="{00000000-0005-0000-0000-00002B100000}"/>
    <cellStyle name="Accent5 144" xfId="33035" xr:uid="{00000000-0005-0000-0000-00002C100000}"/>
    <cellStyle name="Accent5 145" xfId="29760" xr:uid="{00000000-0005-0000-0000-00002D100000}"/>
    <cellStyle name="Accent5 146" xfId="6884" xr:uid="{00000000-0005-0000-0000-00002E100000}"/>
    <cellStyle name="Accent5 147" xfId="36360" xr:uid="{00000000-0005-0000-0000-00002F100000}"/>
    <cellStyle name="Accent5 148" xfId="6104" xr:uid="{00000000-0005-0000-0000-000030100000}"/>
    <cellStyle name="Accent5 15" xfId="2472" xr:uid="{00000000-0005-0000-0000-000031100000}"/>
    <cellStyle name="Accent5 15 2" xfId="6493" xr:uid="{00000000-0005-0000-0000-000032100000}"/>
    <cellStyle name="Accent5 15 2 2" xfId="9618" xr:uid="{00000000-0005-0000-0000-000033100000}"/>
    <cellStyle name="Accent5 15 3" xfId="9619" xr:uid="{00000000-0005-0000-0000-000034100000}"/>
    <cellStyle name="Accent5 15 4" xfId="9620" xr:uid="{00000000-0005-0000-0000-000035100000}"/>
    <cellStyle name="Accent5 16" xfId="2473" xr:uid="{00000000-0005-0000-0000-000036100000}"/>
    <cellStyle name="Accent5 16 2" xfId="6494" xr:uid="{00000000-0005-0000-0000-000037100000}"/>
    <cellStyle name="Accent5 16 2 2" xfId="9621" xr:uid="{00000000-0005-0000-0000-000038100000}"/>
    <cellStyle name="Accent5 16 3" xfId="9622" xr:uid="{00000000-0005-0000-0000-000039100000}"/>
    <cellStyle name="Accent5 16 4" xfId="9623" xr:uid="{00000000-0005-0000-0000-00003A100000}"/>
    <cellStyle name="Accent5 17" xfId="2474" xr:uid="{00000000-0005-0000-0000-00003B100000}"/>
    <cellStyle name="Accent5 17 2" xfId="6495" xr:uid="{00000000-0005-0000-0000-00003C100000}"/>
    <cellStyle name="Accent5 17 2 2" xfId="9624" xr:uid="{00000000-0005-0000-0000-00003D100000}"/>
    <cellStyle name="Accent5 17 3" xfId="9625" xr:uid="{00000000-0005-0000-0000-00003E100000}"/>
    <cellStyle name="Accent5 17 4" xfId="9626" xr:uid="{00000000-0005-0000-0000-00003F100000}"/>
    <cellStyle name="Accent5 18" xfId="2475" xr:uid="{00000000-0005-0000-0000-000040100000}"/>
    <cellStyle name="Accent5 18 2" xfId="6496" xr:uid="{00000000-0005-0000-0000-000041100000}"/>
    <cellStyle name="Accent5 18 2 2" xfId="9627" xr:uid="{00000000-0005-0000-0000-000042100000}"/>
    <cellStyle name="Accent5 18 3" xfId="9628" xr:uid="{00000000-0005-0000-0000-000043100000}"/>
    <cellStyle name="Accent5 18 4" xfId="9629" xr:uid="{00000000-0005-0000-0000-000044100000}"/>
    <cellStyle name="Accent5 19" xfId="2476" xr:uid="{00000000-0005-0000-0000-000045100000}"/>
    <cellStyle name="Accent5 19 2" xfId="6497" xr:uid="{00000000-0005-0000-0000-000046100000}"/>
    <cellStyle name="Accent5 19 2 2" xfId="9630" xr:uid="{00000000-0005-0000-0000-000047100000}"/>
    <cellStyle name="Accent5 19 3" xfId="9631" xr:uid="{00000000-0005-0000-0000-000048100000}"/>
    <cellStyle name="Accent5 19 4" xfId="9632" xr:uid="{00000000-0005-0000-0000-000049100000}"/>
    <cellStyle name="Accent5 2" xfId="60" xr:uid="{00000000-0005-0000-0000-00004A100000}"/>
    <cellStyle name="Accent5 2 2" xfId="1262" xr:uid="{00000000-0005-0000-0000-00004B100000}"/>
    <cellStyle name="Accent5 2 2 2" xfId="6498" xr:uid="{00000000-0005-0000-0000-00004C100000}"/>
    <cellStyle name="Accent5 2 2 2 2" xfId="9633" xr:uid="{00000000-0005-0000-0000-00004D100000}"/>
    <cellStyle name="Accent5 2 2 3" xfId="9634" xr:uid="{00000000-0005-0000-0000-00004E100000}"/>
    <cellStyle name="Accent5 2 2 4" xfId="9635" xr:uid="{00000000-0005-0000-0000-00004F100000}"/>
    <cellStyle name="Accent5 2 2 5" xfId="36471" xr:uid="{00000000-0005-0000-0000-000050100000}"/>
    <cellStyle name="Accent5 2 3" xfId="3369" xr:uid="{00000000-0005-0000-0000-000051100000}"/>
    <cellStyle name="Accent5 2 3 2" xfId="4195" xr:uid="{00000000-0005-0000-0000-000052100000}"/>
    <cellStyle name="Accent5 2 3 2 2" xfId="36080" xr:uid="{00000000-0005-0000-0000-000053100000}"/>
    <cellStyle name="Accent5 2 3 3" xfId="35743" xr:uid="{00000000-0005-0000-0000-000054100000}"/>
    <cellStyle name="Accent5 2 4" xfId="5113" xr:uid="{00000000-0005-0000-0000-000055100000}"/>
    <cellStyle name="Accent5 2 5" xfId="834" xr:uid="{00000000-0005-0000-0000-000056100000}"/>
    <cellStyle name="Accent5 2_BOTTOM UP 2013-2015 OCTOBER 19th" xfId="9636" xr:uid="{00000000-0005-0000-0000-000057100000}"/>
    <cellStyle name="Accent5 20" xfId="2477" xr:uid="{00000000-0005-0000-0000-000058100000}"/>
    <cellStyle name="Accent5 20 2" xfId="6499" xr:uid="{00000000-0005-0000-0000-000059100000}"/>
    <cellStyle name="Accent5 20 2 2" xfId="9637" xr:uid="{00000000-0005-0000-0000-00005A100000}"/>
    <cellStyle name="Accent5 20 3" xfId="9638" xr:uid="{00000000-0005-0000-0000-00005B100000}"/>
    <cellStyle name="Accent5 20 4" xfId="9639" xr:uid="{00000000-0005-0000-0000-00005C100000}"/>
    <cellStyle name="Accent5 21" xfId="2478" xr:uid="{00000000-0005-0000-0000-00005D100000}"/>
    <cellStyle name="Accent5 21 2" xfId="6500" xr:uid="{00000000-0005-0000-0000-00005E100000}"/>
    <cellStyle name="Accent5 21 2 2" xfId="9640" xr:uid="{00000000-0005-0000-0000-00005F100000}"/>
    <cellStyle name="Accent5 21 3" xfId="9641" xr:uid="{00000000-0005-0000-0000-000060100000}"/>
    <cellStyle name="Accent5 21 4" xfId="9642" xr:uid="{00000000-0005-0000-0000-000061100000}"/>
    <cellStyle name="Accent5 22" xfId="2479" xr:uid="{00000000-0005-0000-0000-000062100000}"/>
    <cellStyle name="Accent5 22 2" xfId="6501" xr:uid="{00000000-0005-0000-0000-000063100000}"/>
    <cellStyle name="Accent5 22 2 2" xfId="9643" xr:uid="{00000000-0005-0000-0000-000064100000}"/>
    <cellStyle name="Accent5 22 3" xfId="9644" xr:uid="{00000000-0005-0000-0000-000065100000}"/>
    <cellStyle name="Accent5 22 4" xfId="9645" xr:uid="{00000000-0005-0000-0000-000066100000}"/>
    <cellStyle name="Accent5 23" xfId="2480" xr:uid="{00000000-0005-0000-0000-000067100000}"/>
    <cellStyle name="Accent5 23 2" xfId="6502" xr:uid="{00000000-0005-0000-0000-000068100000}"/>
    <cellStyle name="Accent5 23 2 2" xfId="9646" xr:uid="{00000000-0005-0000-0000-000069100000}"/>
    <cellStyle name="Accent5 23 3" xfId="9647" xr:uid="{00000000-0005-0000-0000-00006A100000}"/>
    <cellStyle name="Accent5 23 4" xfId="9648" xr:uid="{00000000-0005-0000-0000-00006B100000}"/>
    <cellStyle name="Accent5 24" xfId="2481" xr:uid="{00000000-0005-0000-0000-00006C100000}"/>
    <cellStyle name="Accent5 24 2" xfId="6503" xr:uid="{00000000-0005-0000-0000-00006D100000}"/>
    <cellStyle name="Accent5 24 2 2" xfId="9649" xr:uid="{00000000-0005-0000-0000-00006E100000}"/>
    <cellStyle name="Accent5 24 3" xfId="9650" xr:uid="{00000000-0005-0000-0000-00006F100000}"/>
    <cellStyle name="Accent5 24 4" xfId="9651" xr:uid="{00000000-0005-0000-0000-000070100000}"/>
    <cellStyle name="Accent5 25" xfId="2482" xr:uid="{00000000-0005-0000-0000-000071100000}"/>
    <cellStyle name="Accent5 25 2" xfId="6504" xr:uid="{00000000-0005-0000-0000-000072100000}"/>
    <cellStyle name="Accent5 25 2 2" xfId="9652" xr:uid="{00000000-0005-0000-0000-000073100000}"/>
    <cellStyle name="Accent5 25 3" xfId="9653" xr:uid="{00000000-0005-0000-0000-000074100000}"/>
    <cellStyle name="Accent5 25 4" xfId="9654" xr:uid="{00000000-0005-0000-0000-000075100000}"/>
    <cellStyle name="Accent5 26" xfId="2483" xr:uid="{00000000-0005-0000-0000-000076100000}"/>
    <cellStyle name="Accent5 26 2" xfId="6505" xr:uid="{00000000-0005-0000-0000-000077100000}"/>
    <cellStyle name="Accent5 26 2 2" xfId="9655" xr:uid="{00000000-0005-0000-0000-000078100000}"/>
    <cellStyle name="Accent5 26 3" xfId="9656" xr:uid="{00000000-0005-0000-0000-000079100000}"/>
    <cellStyle name="Accent5 26 4" xfId="9657" xr:uid="{00000000-0005-0000-0000-00007A100000}"/>
    <cellStyle name="Accent5 27" xfId="2484" xr:uid="{00000000-0005-0000-0000-00007B100000}"/>
    <cellStyle name="Accent5 27 2" xfId="6506" xr:uid="{00000000-0005-0000-0000-00007C100000}"/>
    <cellStyle name="Accent5 27 2 2" xfId="9658" xr:uid="{00000000-0005-0000-0000-00007D100000}"/>
    <cellStyle name="Accent5 27 3" xfId="9659" xr:uid="{00000000-0005-0000-0000-00007E100000}"/>
    <cellStyle name="Accent5 27 4" xfId="9660" xr:uid="{00000000-0005-0000-0000-00007F100000}"/>
    <cellStyle name="Accent5 28" xfId="2485" xr:uid="{00000000-0005-0000-0000-000080100000}"/>
    <cellStyle name="Accent5 28 2" xfId="6507" xr:uid="{00000000-0005-0000-0000-000081100000}"/>
    <cellStyle name="Accent5 28 2 2" xfId="9661" xr:uid="{00000000-0005-0000-0000-000082100000}"/>
    <cellStyle name="Accent5 28 3" xfId="9662" xr:uid="{00000000-0005-0000-0000-000083100000}"/>
    <cellStyle name="Accent5 28 4" xfId="9663" xr:uid="{00000000-0005-0000-0000-000084100000}"/>
    <cellStyle name="Accent5 29" xfId="2486" xr:uid="{00000000-0005-0000-0000-000085100000}"/>
    <cellStyle name="Accent5 29 2" xfId="6508" xr:uid="{00000000-0005-0000-0000-000086100000}"/>
    <cellStyle name="Accent5 29 2 2" xfId="9664" xr:uid="{00000000-0005-0000-0000-000087100000}"/>
    <cellStyle name="Accent5 29 3" xfId="9665" xr:uid="{00000000-0005-0000-0000-000088100000}"/>
    <cellStyle name="Accent5 29 4" xfId="9666" xr:uid="{00000000-0005-0000-0000-000089100000}"/>
    <cellStyle name="Accent5 3" xfId="974" xr:uid="{00000000-0005-0000-0000-00008A100000}"/>
    <cellStyle name="Accent5 3 2" xfId="1261" xr:uid="{00000000-0005-0000-0000-00008B100000}"/>
    <cellStyle name="Accent5 3 2 2" xfId="4196" xr:uid="{00000000-0005-0000-0000-00008C100000}"/>
    <cellStyle name="Accent5 3 2 2 2" xfId="36081" xr:uid="{00000000-0005-0000-0000-00008D100000}"/>
    <cellStyle name="Accent5 3 2 3" xfId="9667" xr:uid="{00000000-0005-0000-0000-00008E100000}"/>
    <cellStyle name="Accent5 3 2 4" xfId="34824" xr:uid="{00000000-0005-0000-0000-00008F100000}"/>
    <cellStyle name="Accent5 3 3" xfId="5114" xr:uid="{00000000-0005-0000-0000-000090100000}"/>
    <cellStyle name="Accent5 3 3 2" xfId="9668" xr:uid="{00000000-0005-0000-0000-000091100000}"/>
    <cellStyle name="Accent5 3 4" xfId="9669" xr:uid="{00000000-0005-0000-0000-000092100000}"/>
    <cellStyle name="Accent5 3 5" xfId="9670" xr:uid="{00000000-0005-0000-0000-000093100000}"/>
    <cellStyle name="Accent5 3 6" xfId="9671" xr:uid="{00000000-0005-0000-0000-000094100000}"/>
    <cellStyle name="Accent5 30" xfId="2487" xr:uid="{00000000-0005-0000-0000-000095100000}"/>
    <cellStyle name="Accent5 30 2" xfId="6509" xr:uid="{00000000-0005-0000-0000-000096100000}"/>
    <cellStyle name="Accent5 30 2 2" xfId="9672" xr:uid="{00000000-0005-0000-0000-000097100000}"/>
    <cellStyle name="Accent5 30 3" xfId="9673" xr:uid="{00000000-0005-0000-0000-000098100000}"/>
    <cellStyle name="Accent5 30 4" xfId="9674" xr:uid="{00000000-0005-0000-0000-000099100000}"/>
    <cellStyle name="Accent5 31" xfId="2488" xr:uid="{00000000-0005-0000-0000-00009A100000}"/>
    <cellStyle name="Accent5 31 2" xfId="6510" xr:uid="{00000000-0005-0000-0000-00009B100000}"/>
    <cellStyle name="Accent5 31 2 2" xfId="9675" xr:uid="{00000000-0005-0000-0000-00009C100000}"/>
    <cellStyle name="Accent5 31 3" xfId="9676" xr:uid="{00000000-0005-0000-0000-00009D100000}"/>
    <cellStyle name="Accent5 31 4" xfId="9677" xr:uid="{00000000-0005-0000-0000-00009E100000}"/>
    <cellStyle name="Accent5 32" xfId="2489" xr:uid="{00000000-0005-0000-0000-00009F100000}"/>
    <cellStyle name="Accent5 32 2" xfId="4197" xr:uid="{00000000-0005-0000-0000-0000A0100000}"/>
    <cellStyle name="Accent5 32 2 2" xfId="9678" xr:uid="{00000000-0005-0000-0000-0000A1100000}"/>
    <cellStyle name="Accent5 32 3" xfId="9679" xr:uid="{00000000-0005-0000-0000-0000A2100000}"/>
    <cellStyle name="Accent5 32 4" xfId="9680" xr:uid="{00000000-0005-0000-0000-0000A3100000}"/>
    <cellStyle name="Accent5 32 5" xfId="35163" xr:uid="{00000000-0005-0000-0000-0000A4100000}"/>
    <cellStyle name="Accent5 33" xfId="2464" xr:uid="{00000000-0005-0000-0000-0000A5100000}"/>
    <cellStyle name="Accent5 33 2" xfId="4198" xr:uid="{00000000-0005-0000-0000-0000A6100000}"/>
    <cellStyle name="Accent5 33 2 2" xfId="9681" xr:uid="{00000000-0005-0000-0000-0000A7100000}"/>
    <cellStyle name="Accent5 33 3" xfId="9682" xr:uid="{00000000-0005-0000-0000-0000A8100000}"/>
    <cellStyle name="Accent5 33 4" xfId="9683" xr:uid="{00000000-0005-0000-0000-0000A9100000}"/>
    <cellStyle name="Accent5 33 5" xfId="9684" xr:uid="{00000000-0005-0000-0000-0000AA100000}"/>
    <cellStyle name="Accent5 34" xfId="2850" xr:uid="{00000000-0005-0000-0000-0000AB100000}"/>
    <cellStyle name="Accent5 34 2" xfId="4199" xr:uid="{00000000-0005-0000-0000-0000AC100000}"/>
    <cellStyle name="Accent5 34 2 2" xfId="9685" xr:uid="{00000000-0005-0000-0000-0000AD100000}"/>
    <cellStyle name="Accent5 34 3" xfId="9686" xr:uid="{00000000-0005-0000-0000-0000AE100000}"/>
    <cellStyle name="Accent5 34 4" xfId="9687" xr:uid="{00000000-0005-0000-0000-0000AF100000}"/>
    <cellStyle name="Accent5 34 5" xfId="9688" xr:uid="{00000000-0005-0000-0000-0000B0100000}"/>
    <cellStyle name="Accent5 35" xfId="2771" xr:uid="{00000000-0005-0000-0000-0000B1100000}"/>
    <cellStyle name="Accent5 35 2" xfId="4200" xr:uid="{00000000-0005-0000-0000-0000B2100000}"/>
    <cellStyle name="Accent5 35 2 2" xfId="9689" xr:uid="{00000000-0005-0000-0000-0000B3100000}"/>
    <cellStyle name="Accent5 35 3" xfId="9690" xr:uid="{00000000-0005-0000-0000-0000B4100000}"/>
    <cellStyle name="Accent5 35 4" xfId="9691" xr:uid="{00000000-0005-0000-0000-0000B5100000}"/>
    <cellStyle name="Accent5 35 5" xfId="36472" xr:uid="{00000000-0005-0000-0000-0000B6100000}"/>
    <cellStyle name="Accent5 36" xfId="2854" xr:uid="{00000000-0005-0000-0000-0000B7100000}"/>
    <cellStyle name="Accent5 36 2" xfId="4201" xr:uid="{00000000-0005-0000-0000-0000B8100000}"/>
    <cellStyle name="Accent5 36 2 2" xfId="9692" xr:uid="{00000000-0005-0000-0000-0000B9100000}"/>
    <cellStyle name="Accent5 36 3" xfId="9693" xr:uid="{00000000-0005-0000-0000-0000BA100000}"/>
    <cellStyle name="Accent5 36 4" xfId="9694" xr:uid="{00000000-0005-0000-0000-0000BB100000}"/>
    <cellStyle name="Accent5 36 5" xfId="36473" xr:uid="{00000000-0005-0000-0000-0000BC100000}"/>
    <cellStyle name="Accent5 37" xfId="2779" xr:uid="{00000000-0005-0000-0000-0000BD100000}"/>
    <cellStyle name="Accent5 37 2" xfId="4202" xr:uid="{00000000-0005-0000-0000-0000BE100000}"/>
    <cellStyle name="Accent5 37 2 2" xfId="9695" xr:uid="{00000000-0005-0000-0000-0000BF100000}"/>
    <cellStyle name="Accent5 37 3" xfId="9696" xr:uid="{00000000-0005-0000-0000-0000C0100000}"/>
    <cellStyle name="Accent5 37 4" xfId="9697" xr:uid="{00000000-0005-0000-0000-0000C1100000}"/>
    <cellStyle name="Accent5 37 5" xfId="36474" xr:uid="{00000000-0005-0000-0000-0000C2100000}"/>
    <cellStyle name="Accent5 38" xfId="3538" xr:uid="{00000000-0005-0000-0000-0000C3100000}"/>
    <cellStyle name="Accent5 38 2" xfId="4712" xr:uid="{00000000-0005-0000-0000-0000C4100000}"/>
    <cellStyle name="Accent5 38 2 2" xfId="9698" xr:uid="{00000000-0005-0000-0000-0000C5100000}"/>
    <cellStyle name="Accent5 38 3" xfId="9699" xr:uid="{00000000-0005-0000-0000-0000C6100000}"/>
    <cellStyle name="Accent5 38 4" xfId="36475" xr:uid="{00000000-0005-0000-0000-0000C7100000}"/>
    <cellStyle name="Accent5 39" xfId="3626" xr:uid="{00000000-0005-0000-0000-0000C8100000}"/>
    <cellStyle name="Accent5 39 2" xfId="9700" xr:uid="{00000000-0005-0000-0000-0000C9100000}"/>
    <cellStyle name="Accent5 39 3" xfId="36476" xr:uid="{00000000-0005-0000-0000-0000CA100000}"/>
    <cellStyle name="Accent5 4" xfId="1118" xr:uid="{00000000-0005-0000-0000-0000CB100000}"/>
    <cellStyle name="Accent5 4 2" xfId="1260" xr:uid="{00000000-0005-0000-0000-0000CC100000}"/>
    <cellStyle name="Accent5 4 2 2" xfId="9701" xr:uid="{00000000-0005-0000-0000-0000CD100000}"/>
    <cellStyle name="Accent5 4 2 3" xfId="34823" xr:uid="{00000000-0005-0000-0000-0000CE100000}"/>
    <cellStyle name="Accent5 4 3" xfId="5115" xr:uid="{00000000-0005-0000-0000-0000CF100000}"/>
    <cellStyle name="Accent5 4 4" xfId="9702" xr:uid="{00000000-0005-0000-0000-0000D0100000}"/>
    <cellStyle name="Accent5 4_Realization 2013" xfId="9703" xr:uid="{00000000-0005-0000-0000-0000D1100000}"/>
    <cellStyle name="Accent5 40" xfId="3678" xr:uid="{00000000-0005-0000-0000-0000D2100000}"/>
    <cellStyle name="Accent5 40 2" xfId="9704" xr:uid="{00000000-0005-0000-0000-0000D3100000}"/>
    <cellStyle name="Accent5 40 3" xfId="9705" xr:uid="{00000000-0005-0000-0000-0000D4100000}"/>
    <cellStyle name="Accent5 41" xfId="3740" xr:uid="{00000000-0005-0000-0000-0000D5100000}"/>
    <cellStyle name="Accent5 41 2" xfId="9707" xr:uid="{00000000-0005-0000-0000-0000D6100000}"/>
    <cellStyle name="Accent5 41 3" xfId="9708" xr:uid="{00000000-0005-0000-0000-0000D7100000}"/>
    <cellStyle name="Accent5 41 4" xfId="9706" xr:uid="{00000000-0005-0000-0000-0000D8100000}"/>
    <cellStyle name="Accent5 42" xfId="4016" xr:uid="{00000000-0005-0000-0000-0000D9100000}"/>
    <cellStyle name="Accent5 42 2" xfId="9709" xr:uid="{00000000-0005-0000-0000-0000DA100000}"/>
    <cellStyle name="Accent5 42 3" xfId="9710" xr:uid="{00000000-0005-0000-0000-0000DB100000}"/>
    <cellStyle name="Accent5 43" xfId="3724" xr:uid="{00000000-0005-0000-0000-0000DC100000}"/>
    <cellStyle name="Accent5 43 2" xfId="9711" xr:uid="{00000000-0005-0000-0000-0000DD100000}"/>
    <cellStyle name="Accent5 43 3" xfId="9712" xr:uid="{00000000-0005-0000-0000-0000DE100000}"/>
    <cellStyle name="Accent5 44" xfId="3802" xr:uid="{00000000-0005-0000-0000-0000DF100000}"/>
    <cellStyle name="Accent5 44 2" xfId="9714" xr:uid="{00000000-0005-0000-0000-0000E0100000}"/>
    <cellStyle name="Accent5 44 3" xfId="9713" xr:uid="{00000000-0005-0000-0000-0000E1100000}"/>
    <cellStyle name="Accent5 45" xfId="4124" xr:uid="{00000000-0005-0000-0000-0000E2100000}"/>
    <cellStyle name="Accent5 45 2" xfId="9716" xr:uid="{00000000-0005-0000-0000-0000E3100000}"/>
    <cellStyle name="Accent5 45 3" xfId="9715" xr:uid="{00000000-0005-0000-0000-0000E4100000}"/>
    <cellStyle name="Accent5 46" xfId="4984" xr:uid="{00000000-0005-0000-0000-0000E5100000}"/>
    <cellStyle name="Accent5 46 2" xfId="9718" xr:uid="{00000000-0005-0000-0000-0000E6100000}"/>
    <cellStyle name="Accent5 46 3" xfId="9717" xr:uid="{00000000-0005-0000-0000-0000E7100000}"/>
    <cellStyle name="Accent5 46 4" xfId="34462" xr:uid="{00000000-0005-0000-0000-0000E8100000}"/>
    <cellStyle name="Accent5 47" xfId="5774" xr:uid="{00000000-0005-0000-0000-0000E9100000}"/>
    <cellStyle name="Accent5 47 2" xfId="9720" xr:uid="{00000000-0005-0000-0000-0000EA100000}"/>
    <cellStyle name="Accent5 47 3" xfId="9719" xr:uid="{00000000-0005-0000-0000-0000EB100000}"/>
    <cellStyle name="Accent5 47 4" xfId="34372" xr:uid="{00000000-0005-0000-0000-0000EC100000}"/>
    <cellStyle name="Accent5 48" xfId="5825" xr:uid="{00000000-0005-0000-0000-0000ED100000}"/>
    <cellStyle name="Accent5 48 2" xfId="9722" xr:uid="{00000000-0005-0000-0000-0000EE100000}"/>
    <cellStyle name="Accent5 48 3" xfId="9721" xr:uid="{00000000-0005-0000-0000-0000EF100000}"/>
    <cellStyle name="Accent5 48 4" xfId="34276" xr:uid="{00000000-0005-0000-0000-0000F0100000}"/>
    <cellStyle name="Accent5 49" xfId="5835" xr:uid="{00000000-0005-0000-0000-0000F1100000}"/>
    <cellStyle name="Accent5 49 2" xfId="9724" xr:uid="{00000000-0005-0000-0000-0000F2100000}"/>
    <cellStyle name="Accent5 49 3" xfId="9723" xr:uid="{00000000-0005-0000-0000-0000F3100000}"/>
    <cellStyle name="Accent5 49 4" xfId="34284" xr:uid="{00000000-0005-0000-0000-0000F4100000}"/>
    <cellStyle name="Accent5 5" xfId="1231" xr:uid="{00000000-0005-0000-0000-0000F5100000}"/>
    <cellStyle name="Accent5 5 2" xfId="1259" xr:uid="{00000000-0005-0000-0000-0000F6100000}"/>
    <cellStyle name="Accent5 5 2 2" xfId="9725" xr:uid="{00000000-0005-0000-0000-0000F7100000}"/>
    <cellStyle name="Accent5 5 2 3" xfId="34822" xr:uid="{00000000-0005-0000-0000-0000F8100000}"/>
    <cellStyle name="Accent5 5 3" xfId="5116" xr:uid="{00000000-0005-0000-0000-0000F9100000}"/>
    <cellStyle name="Accent5 5 4" xfId="9726" xr:uid="{00000000-0005-0000-0000-0000FA100000}"/>
    <cellStyle name="Accent5 5_Realization 2013" xfId="9727" xr:uid="{00000000-0005-0000-0000-0000FB100000}"/>
    <cellStyle name="Accent5 50" xfId="5975" xr:uid="{00000000-0005-0000-0000-0000FC100000}"/>
    <cellStyle name="Accent5 50 2" xfId="9729" xr:uid="{00000000-0005-0000-0000-0000FD100000}"/>
    <cellStyle name="Accent5 50 3" xfId="9728" xr:uid="{00000000-0005-0000-0000-0000FE100000}"/>
    <cellStyle name="Accent5 51" xfId="6795" xr:uid="{00000000-0005-0000-0000-0000FF100000}"/>
    <cellStyle name="Accent5 51 2" xfId="9731" xr:uid="{00000000-0005-0000-0000-000000110000}"/>
    <cellStyle name="Accent5 51 3" xfId="9730" xr:uid="{00000000-0005-0000-0000-000001110000}"/>
    <cellStyle name="Accent5 52" xfId="6796" xr:uid="{00000000-0005-0000-0000-000002110000}"/>
    <cellStyle name="Accent5 52 2" xfId="9733" xr:uid="{00000000-0005-0000-0000-000003110000}"/>
    <cellStyle name="Accent5 52 3" xfId="9732" xr:uid="{00000000-0005-0000-0000-000004110000}"/>
    <cellStyle name="Accent5 53" xfId="6289" xr:uid="{00000000-0005-0000-0000-000005110000}"/>
    <cellStyle name="Accent5 53 2" xfId="9735" xr:uid="{00000000-0005-0000-0000-000006110000}"/>
    <cellStyle name="Accent5 53 3" xfId="9734" xr:uid="{00000000-0005-0000-0000-000007110000}"/>
    <cellStyle name="Accent5 54" xfId="6809" xr:uid="{00000000-0005-0000-0000-000008110000}"/>
    <cellStyle name="Accent5 54 2" xfId="9737" xr:uid="{00000000-0005-0000-0000-000009110000}"/>
    <cellStyle name="Accent5 54 3" xfId="9736" xr:uid="{00000000-0005-0000-0000-00000A110000}"/>
    <cellStyle name="Accent5 55" xfId="6745" xr:uid="{00000000-0005-0000-0000-00000B110000}"/>
    <cellStyle name="Accent5 55 2" xfId="9739" xr:uid="{00000000-0005-0000-0000-00000C110000}"/>
    <cellStyle name="Accent5 55 3" xfId="9738" xr:uid="{00000000-0005-0000-0000-00000D110000}"/>
    <cellStyle name="Accent5 56" xfId="6806" xr:uid="{00000000-0005-0000-0000-00000E110000}"/>
    <cellStyle name="Accent5 56 2" xfId="9741" xr:uid="{00000000-0005-0000-0000-00000F110000}"/>
    <cellStyle name="Accent5 56 3" xfId="9740" xr:uid="{00000000-0005-0000-0000-000010110000}"/>
    <cellStyle name="Accent5 57" xfId="9742" xr:uid="{00000000-0005-0000-0000-000011110000}"/>
    <cellStyle name="Accent5 57 2" xfId="9743" xr:uid="{00000000-0005-0000-0000-000012110000}"/>
    <cellStyle name="Accent5 58" xfId="9744" xr:uid="{00000000-0005-0000-0000-000013110000}"/>
    <cellStyle name="Accent5 58 2" xfId="9745" xr:uid="{00000000-0005-0000-0000-000014110000}"/>
    <cellStyle name="Accent5 59" xfId="9746" xr:uid="{00000000-0005-0000-0000-000015110000}"/>
    <cellStyle name="Accent5 59 2" xfId="9747" xr:uid="{00000000-0005-0000-0000-000016110000}"/>
    <cellStyle name="Accent5 6" xfId="1258" xr:uid="{00000000-0005-0000-0000-000017110000}"/>
    <cellStyle name="Accent5 6 2" xfId="2971" xr:uid="{00000000-0005-0000-0000-000018110000}"/>
    <cellStyle name="Accent5 6 2 2" xfId="9748" xr:uid="{00000000-0005-0000-0000-000019110000}"/>
    <cellStyle name="Accent5 6 2 3" xfId="35425" xr:uid="{00000000-0005-0000-0000-00001A110000}"/>
    <cellStyle name="Accent5 6 3" xfId="4203" xr:uid="{00000000-0005-0000-0000-00001B110000}"/>
    <cellStyle name="Accent5 6 3 2" xfId="36082" xr:uid="{00000000-0005-0000-0000-00001C110000}"/>
    <cellStyle name="Accent5 6 4" xfId="5117" xr:uid="{00000000-0005-0000-0000-00001D110000}"/>
    <cellStyle name="Accent5 6_Realization 2013" xfId="9749" xr:uid="{00000000-0005-0000-0000-00001E110000}"/>
    <cellStyle name="Accent5 60" xfId="9750" xr:uid="{00000000-0005-0000-0000-00001F110000}"/>
    <cellStyle name="Accent5 60 2" xfId="9751" xr:uid="{00000000-0005-0000-0000-000020110000}"/>
    <cellStyle name="Accent5 61" xfId="9752" xr:uid="{00000000-0005-0000-0000-000021110000}"/>
    <cellStyle name="Accent5 61 2" xfId="9753" xr:uid="{00000000-0005-0000-0000-000022110000}"/>
    <cellStyle name="Accent5 62" xfId="9754" xr:uid="{00000000-0005-0000-0000-000023110000}"/>
    <cellStyle name="Accent5 62 2" xfId="9755" xr:uid="{00000000-0005-0000-0000-000024110000}"/>
    <cellStyle name="Accent5 63" xfId="9756" xr:uid="{00000000-0005-0000-0000-000025110000}"/>
    <cellStyle name="Accent5 63 2" xfId="9757" xr:uid="{00000000-0005-0000-0000-000026110000}"/>
    <cellStyle name="Accent5 64" xfId="9758" xr:uid="{00000000-0005-0000-0000-000027110000}"/>
    <cellStyle name="Accent5 64 2" xfId="9759" xr:uid="{00000000-0005-0000-0000-000028110000}"/>
    <cellStyle name="Accent5 64 2 2" xfId="9760" xr:uid="{00000000-0005-0000-0000-000029110000}"/>
    <cellStyle name="Accent5 64 3" xfId="9761" xr:uid="{00000000-0005-0000-0000-00002A110000}"/>
    <cellStyle name="Accent5 65" xfId="9762" xr:uid="{00000000-0005-0000-0000-00002B110000}"/>
    <cellStyle name="Accent5 65 2" xfId="9763" xr:uid="{00000000-0005-0000-0000-00002C110000}"/>
    <cellStyle name="Accent5 65 2 2" xfId="9764" xr:uid="{00000000-0005-0000-0000-00002D110000}"/>
    <cellStyle name="Accent5 65 3" xfId="9765" xr:uid="{00000000-0005-0000-0000-00002E110000}"/>
    <cellStyle name="Accent5 66" xfId="9766" xr:uid="{00000000-0005-0000-0000-00002F110000}"/>
    <cellStyle name="Accent5 66 2" xfId="9767" xr:uid="{00000000-0005-0000-0000-000030110000}"/>
    <cellStyle name="Accent5 67" xfId="9768" xr:uid="{00000000-0005-0000-0000-000031110000}"/>
    <cellStyle name="Accent5 67 2" xfId="9769" xr:uid="{00000000-0005-0000-0000-000032110000}"/>
    <cellStyle name="Accent5 68" xfId="9770" xr:uid="{00000000-0005-0000-0000-000033110000}"/>
    <cellStyle name="Accent5 68 2" xfId="9771" xr:uid="{00000000-0005-0000-0000-000034110000}"/>
    <cellStyle name="Accent5 69" xfId="9772" xr:uid="{00000000-0005-0000-0000-000035110000}"/>
    <cellStyle name="Accent5 69 2" xfId="9773" xr:uid="{00000000-0005-0000-0000-000036110000}"/>
    <cellStyle name="Accent5 7" xfId="1263" xr:uid="{00000000-0005-0000-0000-000037110000}"/>
    <cellStyle name="Accent5 7 2" xfId="2490" xr:uid="{00000000-0005-0000-0000-000038110000}"/>
    <cellStyle name="Accent5 7 2 2" xfId="9774" xr:uid="{00000000-0005-0000-0000-000039110000}"/>
    <cellStyle name="Accent5 7 3" xfId="2972" xr:uid="{00000000-0005-0000-0000-00003A110000}"/>
    <cellStyle name="Accent5 7 3 2" xfId="35426" xr:uid="{00000000-0005-0000-0000-00003B110000}"/>
    <cellStyle name="Accent5 7 4" xfId="5118" xr:uid="{00000000-0005-0000-0000-00003C110000}"/>
    <cellStyle name="Accent5 70" xfId="9775" xr:uid="{00000000-0005-0000-0000-00003D110000}"/>
    <cellStyle name="Accent5 70 2" xfId="9776" xr:uid="{00000000-0005-0000-0000-00003E110000}"/>
    <cellStyle name="Accent5 71" xfId="9777" xr:uid="{00000000-0005-0000-0000-00003F110000}"/>
    <cellStyle name="Accent5 71 2" xfId="9778" xr:uid="{00000000-0005-0000-0000-000040110000}"/>
    <cellStyle name="Accent5 72" xfId="9779" xr:uid="{00000000-0005-0000-0000-000041110000}"/>
    <cellStyle name="Accent5 72 2" xfId="9780" xr:uid="{00000000-0005-0000-0000-000042110000}"/>
    <cellStyle name="Accent5 73" xfId="9781" xr:uid="{00000000-0005-0000-0000-000043110000}"/>
    <cellStyle name="Accent5 73 2" xfId="9782" xr:uid="{00000000-0005-0000-0000-000044110000}"/>
    <cellStyle name="Accent5 74" xfId="9783" xr:uid="{00000000-0005-0000-0000-000045110000}"/>
    <cellStyle name="Accent5 74 2" xfId="9784" xr:uid="{00000000-0005-0000-0000-000046110000}"/>
    <cellStyle name="Accent5 75" xfId="9785" xr:uid="{00000000-0005-0000-0000-000047110000}"/>
    <cellStyle name="Accent5 75 2" xfId="9786" xr:uid="{00000000-0005-0000-0000-000048110000}"/>
    <cellStyle name="Accent5 76" xfId="9787" xr:uid="{00000000-0005-0000-0000-000049110000}"/>
    <cellStyle name="Accent5 76 2" xfId="9788" xr:uid="{00000000-0005-0000-0000-00004A110000}"/>
    <cellStyle name="Accent5 77" xfId="9789" xr:uid="{00000000-0005-0000-0000-00004B110000}"/>
    <cellStyle name="Accent5 77 2" xfId="9790" xr:uid="{00000000-0005-0000-0000-00004C110000}"/>
    <cellStyle name="Accent5 78" xfId="9791" xr:uid="{00000000-0005-0000-0000-00004D110000}"/>
    <cellStyle name="Accent5 78 2" xfId="9792" xr:uid="{00000000-0005-0000-0000-00004E110000}"/>
    <cellStyle name="Accent5 79" xfId="9793" xr:uid="{00000000-0005-0000-0000-00004F110000}"/>
    <cellStyle name="Accent5 79 2" xfId="9794" xr:uid="{00000000-0005-0000-0000-000050110000}"/>
    <cellStyle name="Accent5 8" xfId="2039" xr:uid="{00000000-0005-0000-0000-000051110000}"/>
    <cellStyle name="Accent5 8 2" xfId="2491" xr:uid="{00000000-0005-0000-0000-000052110000}"/>
    <cellStyle name="Accent5 8 2 2" xfId="9795" xr:uid="{00000000-0005-0000-0000-000053110000}"/>
    <cellStyle name="Accent5 8 3" xfId="2973" xr:uid="{00000000-0005-0000-0000-000054110000}"/>
    <cellStyle name="Accent5 8 3 2" xfId="35427" xr:uid="{00000000-0005-0000-0000-000055110000}"/>
    <cellStyle name="Accent5 8 4" xfId="5119" xr:uid="{00000000-0005-0000-0000-000056110000}"/>
    <cellStyle name="Accent5 80" xfId="9796" xr:uid="{00000000-0005-0000-0000-000057110000}"/>
    <cellStyle name="Accent5 80 2" xfId="9797" xr:uid="{00000000-0005-0000-0000-000058110000}"/>
    <cellStyle name="Accent5 81" xfId="9798" xr:uid="{00000000-0005-0000-0000-000059110000}"/>
    <cellStyle name="Accent5 81 2" xfId="9799" xr:uid="{00000000-0005-0000-0000-00005A110000}"/>
    <cellStyle name="Accent5 82" xfId="9800" xr:uid="{00000000-0005-0000-0000-00005B110000}"/>
    <cellStyle name="Accent5 82 2" xfId="9801" xr:uid="{00000000-0005-0000-0000-00005C110000}"/>
    <cellStyle name="Accent5 83" xfId="9802" xr:uid="{00000000-0005-0000-0000-00005D110000}"/>
    <cellStyle name="Accent5 83 2" xfId="9803" xr:uid="{00000000-0005-0000-0000-00005E110000}"/>
    <cellStyle name="Accent5 84" xfId="9804" xr:uid="{00000000-0005-0000-0000-00005F110000}"/>
    <cellStyle name="Accent5 84 2" xfId="9805" xr:uid="{00000000-0005-0000-0000-000060110000}"/>
    <cellStyle name="Accent5 85" xfId="9806" xr:uid="{00000000-0005-0000-0000-000061110000}"/>
    <cellStyle name="Accent5 85 2" xfId="9807" xr:uid="{00000000-0005-0000-0000-000062110000}"/>
    <cellStyle name="Accent5 86" xfId="9808" xr:uid="{00000000-0005-0000-0000-000063110000}"/>
    <cellStyle name="Accent5 86 2" xfId="9809" xr:uid="{00000000-0005-0000-0000-000064110000}"/>
    <cellStyle name="Accent5 87" xfId="9810" xr:uid="{00000000-0005-0000-0000-000065110000}"/>
    <cellStyle name="Accent5 87 2" xfId="9811" xr:uid="{00000000-0005-0000-0000-000066110000}"/>
    <cellStyle name="Accent5 88" xfId="9812" xr:uid="{00000000-0005-0000-0000-000067110000}"/>
    <cellStyle name="Accent5 88 2" xfId="9813" xr:uid="{00000000-0005-0000-0000-000068110000}"/>
    <cellStyle name="Accent5 89" xfId="9814" xr:uid="{00000000-0005-0000-0000-000069110000}"/>
    <cellStyle name="Accent5 89 2" xfId="9815" xr:uid="{00000000-0005-0000-0000-00006A110000}"/>
    <cellStyle name="Accent5 9" xfId="2061" xr:uid="{00000000-0005-0000-0000-00006B110000}"/>
    <cellStyle name="Accent5 9 2" xfId="2492" xr:uid="{00000000-0005-0000-0000-00006C110000}"/>
    <cellStyle name="Accent5 9 2 2" xfId="9816" xr:uid="{00000000-0005-0000-0000-00006D110000}"/>
    <cellStyle name="Accent5 9 3" xfId="2974" xr:uid="{00000000-0005-0000-0000-00006E110000}"/>
    <cellStyle name="Accent5 9 3 2" xfId="35428" xr:uid="{00000000-0005-0000-0000-00006F110000}"/>
    <cellStyle name="Accent5 9 4" xfId="5120" xr:uid="{00000000-0005-0000-0000-000070110000}"/>
    <cellStyle name="Accent5 90" xfId="9817" xr:uid="{00000000-0005-0000-0000-000071110000}"/>
    <cellStyle name="Accent5 90 2" xfId="9818" xr:uid="{00000000-0005-0000-0000-000072110000}"/>
    <cellStyle name="Accent5 91" xfId="9819" xr:uid="{00000000-0005-0000-0000-000073110000}"/>
    <cellStyle name="Accent5 91 2" xfId="9820" xr:uid="{00000000-0005-0000-0000-000074110000}"/>
    <cellStyle name="Accent5 92" xfId="9821" xr:uid="{00000000-0005-0000-0000-000075110000}"/>
    <cellStyle name="Accent5 92 2" xfId="9822" xr:uid="{00000000-0005-0000-0000-000076110000}"/>
    <cellStyle name="Accent5 93" xfId="9823" xr:uid="{00000000-0005-0000-0000-000077110000}"/>
    <cellStyle name="Accent5 93 2" xfId="9824" xr:uid="{00000000-0005-0000-0000-000078110000}"/>
    <cellStyle name="Accent5 94" xfId="9825" xr:uid="{00000000-0005-0000-0000-000079110000}"/>
    <cellStyle name="Accent5 94 2" xfId="9826" xr:uid="{00000000-0005-0000-0000-00007A110000}"/>
    <cellStyle name="Accent5 95" xfId="9827" xr:uid="{00000000-0005-0000-0000-00007B110000}"/>
    <cellStyle name="Accent5 95 2" xfId="9828" xr:uid="{00000000-0005-0000-0000-00007C110000}"/>
    <cellStyle name="Accent5 96" xfId="9829" xr:uid="{00000000-0005-0000-0000-00007D110000}"/>
    <cellStyle name="Accent5 96 2" xfId="9830" xr:uid="{00000000-0005-0000-0000-00007E110000}"/>
    <cellStyle name="Accent5 97" xfId="9831" xr:uid="{00000000-0005-0000-0000-00007F110000}"/>
    <cellStyle name="Accent5 97 2" xfId="9832" xr:uid="{00000000-0005-0000-0000-000080110000}"/>
    <cellStyle name="Accent5 98" xfId="9833" xr:uid="{00000000-0005-0000-0000-000081110000}"/>
    <cellStyle name="Accent5 98 2" xfId="9834" xr:uid="{00000000-0005-0000-0000-000082110000}"/>
    <cellStyle name="Accent5 99" xfId="9835" xr:uid="{00000000-0005-0000-0000-000083110000}"/>
    <cellStyle name="Accent5 99 2" xfId="9836" xr:uid="{00000000-0005-0000-0000-000084110000}"/>
    <cellStyle name="Accent5_2008 revised IS integrated plan (2)" xfId="1257" xr:uid="{00000000-0005-0000-0000-000085110000}"/>
    <cellStyle name="Accent6" xfId="495" xr:uid="{00000000-0005-0000-0000-000086110000}"/>
    <cellStyle name="Accent6 - 20%" xfId="61" xr:uid="{00000000-0005-0000-0000-000087110000}"/>
    <cellStyle name="Accent6 - 20% 2" xfId="839" xr:uid="{00000000-0005-0000-0000-000088110000}"/>
    <cellStyle name="Accent6 - 20% 2 2" xfId="9838" xr:uid="{00000000-0005-0000-0000-000089110000}"/>
    <cellStyle name="Accent6 - 20% 2 3" xfId="9839" xr:uid="{00000000-0005-0000-0000-00008A110000}"/>
    <cellStyle name="Accent6 - 20% 2 4" xfId="34650" xr:uid="{00000000-0005-0000-0000-00008B110000}"/>
    <cellStyle name="Accent6 - 20% 3" xfId="5121" xr:uid="{00000000-0005-0000-0000-00008C110000}"/>
    <cellStyle name="Accent6 - 20% 3 2" xfId="34467" xr:uid="{00000000-0005-0000-0000-00008D110000}"/>
    <cellStyle name="Accent6 - 20% 4" xfId="496" xr:uid="{00000000-0005-0000-0000-00008E110000}"/>
    <cellStyle name="Accent6 - 40%" xfId="62" xr:uid="{00000000-0005-0000-0000-00008F110000}"/>
    <cellStyle name="Accent6 - 40% 2" xfId="840" xr:uid="{00000000-0005-0000-0000-000090110000}"/>
    <cellStyle name="Accent6 - 40% 2 2" xfId="2494" xr:uid="{00000000-0005-0000-0000-000091110000}"/>
    <cellStyle name="Accent6 - 40% 2 2 2" xfId="9841" xr:uid="{00000000-0005-0000-0000-000092110000}"/>
    <cellStyle name="Accent6 - 40% 2 2 3" xfId="9840" xr:uid="{00000000-0005-0000-0000-000093110000}"/>
    <cellStyle name="Accent6 - 40% 2 2 4" xfId="35164" xr:uid="{00000000-0005-0000-0000-000094110000}"/>
    <cellStyle name="Accent6 - 40% 2 2 5" xfId="36477" xr:uid="{00000000-0005-0000-0000-000095110000}"/>
    <cellStyle name="Accent6 - 40% 2 3" xfId="9842" xr:uid="{00000000-0005-0000-0000-000096110000}"/>
    <cellStyle name="Accent6 - 40% 2 4" xfId="9843" xr:uid="{00000000-0005-0000-0000-000097110000}"/>
    <cellStyle name="Accent6 - 40% 2 5" xfId="9844" xr:uid="{00000000-0005-0000-0000-000098110000}"/>
    <cellStyle name="Accent6 - 40% 3" xfId="2271" xr:uid="{00000000-0005-0000-0000-000099110000}"/>
    <cellStyle name="Accent6 - 40% 3 2" xfId="9845" xr:uid="{00000000-0005-0000-0000-00009A110000}"/>
    <cellStyle name="Accent6 - 40% 3 2 2" xfId="9846" xr:uid="{00000000-0005-0000-0000-00009B110000}"/>
    <cellStyle name="Accent6 - 40% 3 3" xfId="9847" xr:uid="{00000000-0005-0000-0000-00009C110000}"/>
    <cellStyle name="Accent6 - 40% 3 4" xfId="9848" xr:uid="{00000000-0005-0000-0000-00009D110000}"/>
    <cellStyle name="Accent6 - 40% 4" xfId="5122" xr:uid="{00000000-0005-0000-0000-00009E110000}"/>
    <cellStyle name="Accent6 - 40% 4 2" xfId="9849" xr:uid="{00000000-0005-0000-0000-00009F110000}"/>
    <cellStyle name="Accent6 - 40% 4 2 2" xfId="9850" xr:uid="{00000000-0005-0000-0000-0000A0110000}"/>
    <cellStyle name="Accent6 - 40% 4 3" xfId="9851" xr:uid="{00000000-0005-0000-0000-0000A1110000}"/>
    <cellStyle name="Accent6 - 40% 4 4" xfId="9852" xr:uid="{00000000-0005-0000-0000-0000A2110000}"/>
    <cellStyle name="Accent6 - 40% 4 5" xfId="34468" xr:uid="{00000000-0005-0000-0000-0000A3110000}"/>
    <cellStyle name="Accent6 - 40% 5" xfId="497" xr:uid="{00000000-0005-0000-0000-0000A4110000}"/>
    <cellStyle name="Accent6 - 40% 5 2" xfId="9853" xr:uid="{00000000-0005-0000-0000-0000A5110000}"/>
    <cellStyle name="Accent6 - 40% 5 2 2" xfId="9854" xr:uid="{00000000-0005-0000-0000-0000A6110000}"/>
    <cellStyle name="Accent6 - 40% 5 3" xfId="9855" xr:uid="{00000000-0005-0000-0000-0000A7110000}"/>
    <cellStyle name="Accent6 - 40% 5 4" xfId="9856" xr:uid="{00000000-0005-0000-0000-0000A8110000}"/>
    <cellStyle name="Accent6 - 40% 6" xfId="9857" xr:uid="{00000000-0005-0000-0000-0000A9110000}"/>
    <cellStyle name="Accent6 - 40% 7" xfId="6089" xr:uid="{00000000-0005-0000-0000-0000AA110000}"/>
    <cellStyle name="Accent6 - 60%" xfId="63" xr:uid="{00000000-0005-0000-0000-0000AB110000}"/>
    <cellStyle name="Accent6 - 60% 2" xfId="841" xr:uid="{00000000-0005-0000-0000-0000AC110000}"/>
    <cellStyle name="Accent6 - 60% 2 2" xfId="2495" xr:uid="{00000000-0005-0000-0000-0000AD110000}"/>
    <cellStyle name="Accent6 - 60% 2 2 2" xfId="9859" xr:uid="{00000000-0005-0000-0000-0000AE110000}"/>
    <cellStyle name="Accent6 - 60% 2 2 3" xfId="9858" xr:uid="{00000000-0005-0000-0000-0000AF110000}"/>
    <cellStyle name="Accent6 - 60% 2 2 4" xfId="35165" xr:uid="{00000000-0005-0000-0000-0000B0110000}"/>
    <cellStyle name="Accent6 - 60% 2 2 5" xfId="36478" xr:uid="{00000000-0005-0000-0000-0000B1110000}"/>
    <cellStyle name="Accent6 - 60% 2 3" xfId="9860" xr:uid="{00000000-0005-0000-0000-0000B2110000}"/>
    <cellStyle name="Accent6 - 60% 2 4" xfId="9861" xr:uid="{00000000-0005-0000-0000-0000B3110000}"/>
    <cellStyle name="Accent6 - 60% 2 5" xfId="9862" xr:uid="{00000000-0005-0000-0000-0000B4110000}"/>
    <cellStyle name="Accent6 - 60% 3" xfId="2270" xr:uid="{00000000-0005-0000-0000-0000B5110000}"/>
    <cellStyle name="Accent6 - 60% 3 2" xfId="9863" xr:uid="{00000000-0005-0000-0000-0000B6110000}"/>
    <cellStyle name="Accent6 - 60% 3 2 2" xfId="9864" xr:uid="{00000000-0005-0000-0000-0000B7110000}"/>
    <cellStyle name="Accent6 - 60% 3 3" xfId="9865" xr:uid="{00000000-0005-0000-0000-0000B8110000}"/>
    <cellStyle name="Accent6 - 60% 3 4" xfId="9866" xr:uid="{00000000-0005-0000-0000-0000B9110000}"/>
    <cellStyle name="Accent6 - 60% 4" xfId="5123" xr:uid="{00000000-0005-0000-0000-0000BA110000}"/>
    <cellStyle name="Accent6 - 60% 4 2" xfId="9867" xr:uid="{00000000-0005-0000-0000-0000BB110000}"/>
    <cellStyle name="Accent6 - 60% 4 2 2" xfId="9868" xr:uid="{00000000-0005-0000-0000-0000BC110000}"/>
    <cellStyle name="Accent6 - 60% 4 3" xfId="9869" xr:uid="{00000000-0005-0000-0000-0000BD110000}"/>
    <cellStyle name="Accent6 - 60% 4 4" xfId="9870" xr:uid="{00000000-0005-0000-0000-0000BE110000}"/>
    <cellStyle name="Accent6 - 60% 4 5" xfId="34469" xr:uid="{00000000-0005-0000-0000-0000BF110000}"/>
    <cellStyle name="Accent6 - 60% 5" xfId="498" xr:uid="{00000000-0005-0000-0000-0000C0110000}"/>
    <cellStyle name="Accent6 - 60% 5 2" xfId="9871" xr:uid="{00000000-0005-0000-0000-0000C1110000}"/>
    <cellStyle name="Accent6 - 60% 5 2 2" xfId="9872" xr:uid="{00000000-0005-0000-0000-0000C2110000}"/>
    <cellStyle name="Accent6 - 60% 5 3" xfId="9873" xr:uid="{00000000-0005-0000-0000-0000C3110000}"/>
    <cellStyle name="Accent6 - 60% 5 4" xfId="9874" xr:uid="{00000000-0005-0000-0000-0000C4110000}"/>
    <cellStyle name="Accent6 - 60% 6" xfId="9875" xr:uid="{00000000-0005-0000-0000-0000C5110000}"/>
    <cellStyle name="Accent6 - 60% 7" xfId="6090" xr:uid="{00000000-0005-0000-0000-0000C6110000}"/>
    <cellStyle name="Accent6 10" xfId="2041" xr:uid="{00000000-0005-0000-0000-0000C7110000}"/>
    <cellStyle name="Accent6 10 2" xfId="2496" xr:uid="{00000000-0005-0000-0000-0000C8110000}"/>
    <cellStyle name="Accent6 10 2 2" xfId="9876" xr:uid="{00000000-0005-0000-0000-0000C9110000}"/>
    <cellStyle name="Accent6 10 3" xfId="2976" xr:uid="{00000000-0005-0000-0000-0000CA110000}"/>
    <cellStyle name="Accent6 10 3 2" xfId="35430" xr:uid="{00000000-0005-0000-0000-0000CB110000}"/>
    <cellStyle name="Accent6 10 4" xfId="5124" xr:uid="{00000000-0005-0000-0000-0000CC110000}"/>
    <cellStyle name="Accent6 100" xfId="9877" xr:uid="{00000000-0005-0000-0000-0000CD110000}"/>
    <cellStyle name="Accent6 100 2" xfId="9878" xr:uid="{00000000-0005-0000-0000-0000CE110000}"/>
    <cellStyle name="Accent6 101" xfId="9879" xr:uid="{00000000-0005-0000-0000-0000CF110000}"/>
    <cellStyle name="Accent6 101 2" xfId="9880" xr:uid="{00000000-0005-0000-0000-0000D0110000}"/>
    <cellStyle name="Accent6 102" xfId="9881" xr:uid="{00000000-0005-0000-0000-0000D1110000}"/>
    <cellStyle name="Accent6 102 2" xfId="9882" xr:uid="{00000000-0005-0000-0000-0000D2110000}"/>
    <cellStyle name="Accent6 103" xfId="9883" xr:uid="{00000000-0005-0000-0000-0000D3110000}"/>
    <cellStyle name="Accent6 103 2" xfId="9884" xr:uid="{00000000-0005-0000-0000-0000D4110000}"/>
    <cellStyle name="Accent6 104" xfId="9885" xr:uid="{00000000-0005-0000-0000-0000D5110000}"/>
    <cellStyle name="Accent6 104 2" xfId="9886" xr:uid="{00000000-0005-0000-0000-0000D6110000}"/>
    <cellStyle name="Accent6 105" xfId="9887" xr:uid="{00000000-0005-0000-0000-0000D7110000}"/>
    <cellStyle name="Accent6 105 2" xfId="9888" xr:uid="{00000000-0005-0000-0000-0000D8110000}"/>
    <cellStyle name="Accent6 106" xfId="9889" xr:uid="{00000000-0005-0000-0000-0000D9110000}"/>
    <cellStyle name="Accent6 106 2" xfId="9890" xr:uid="{00000000-0005-0000-0000-0000DA110000}"/>
    <cellStyle name="Accent6 107" xfId="9891" xr:uid="{00000000-0005-0000-0000-0000DB110000}"/>
    <cellStyle name="Accent6 107 2" xfId="9892" xr:uid="{00000000-0005-0000-0000-0000DC110000}"/>
    <cellStyle name="Accent6 108" xfId="9893" xr:uid="{00000000-0005-0000-0000-0000DD110000}"/>
    <cellStyle name="Accent6 108 2" xfId="9894" xr:uid="{00000000-0005-0000-0000-0000DE110000}"/>
    <cellStyle name="Accent6 109" xfId="9895" xr:uid="{00000000-0005-0000-0000-0000DF110000}"/>
    <cellStyle name="Accent6 109 2" xfId="9896" xr:uid="{00000000-0005-0000-0000-0000E0110000}"/>
    <cellStyle name="Accent6 11" xfId="2060" xr:uid="{00000000-0005-0000-0000-0000E1110000}"/>
    <cellStyle name="Accent6 11 2" xfId="2497" xr:uid="{00000000-0005-0000-0000-0000E2110000}"/>
    <cellStyle name="Accent6 11 2 2" xfId="9897" xr:uid="{00000000-0005-0000-0000-0000E3110000}"/>
    <cellStyle name="Accent6 11 3" xfId="2977" xr:uid="{00000000-0005-0000-0000-0000E4110000}"/>
    <cellStyle name="Accent6 11 3 2" xfId="35431" xr:uid="{00000000-0005-0000-0000-0000E5110000}"/>
    <cellStyle name="Accent6 11 4" xfId="5125" xr:uid="{00000000-0005-0000-0000-0000E6110000}"/>
    <cellStyle name="Accent6 110" xfId="9898" xr:uid="{00000000-0005-0000-0000-0000E7110000}"/>
    <cellStyle name="Accent6 110 2" xfId="9899" xr:uid="{00000000-0005-0000-0000-0000E8110000}"/>
    <cellStyle name="Accent6 111" xfId="9900" xr:uid="{00000000-0005-0000-0000-0000E9110000}"/>
    <cellStyle name="Accent6 111 2" xfId="9901" xr:uid="{00000000-0005-0000-0000-0000EA110000}"/>
    <cellStyle name="Accent6 112" xfId="9902" xr:uid="{00000000-0005-0000-0000-0000EB110000}"/>
    <cellStyle name="Accent6 112 2" xfId="9903" xr:uid="{00000000-0005-0000-0000-0000EC110000}"/>
    <cellStyle name="Accent6 113" xfId="9904" xr:uid="{00000000-0005-0000-0000-0000ED110000}"/>
    <cellStyle name="Accent6 113 2" xfId="9905" xr:uid="{00000000-0005-0000-0000-0000EE110000}"/>
    <cellStyle name="Accent6 114" xfId="9906" xr:uid="{00000000-0005-0000-0000-0000EF110000}"/>
    <cellStyle name="Accent6 114 2" xfId="9907" xr:uid="{00000000-0005-0000-0000-0000F0110000}"/>
    <cellStyle name="Accent6 115" xfId="9908" xr:uid="{00000000-0005-0000-0000-0000F1110000}"/>
    <cellStyle name="Accent6 115 2" xfId="9909" xr:uid="{00000000-0005-0000-0000-0000F2110000}"/>
    <cellStyle name="Accent6 116" xfId="9910" xr:uid="{00000000-0005-0000-0000-0000F3110000}"/>
    <cellStyle name="Accent6 116 2" xfId="9911" xr:uid="{00000000-0005-0000-0000-0000F4110000}"/>
    <cellStyle name="Accent6 117" xfId="9912" xr:uid="{00000000-0005-0000-0000-0000F5110000}"/>
    <cellStyle name="Accent6 117 2" xfId="9913" xr:uid="{00000000-0005-0000-0000-0000F6110000}"/>
    <cellStyle name="Accent6 118" xfId="9914" xr:uid="{00000000-0005-0000-0000-0000F7110000}"/>
    <cellStyle name="Accent6 118 2" xfId="9915" xr:uid="{00000000-0005-0000-0000-0000F8110000}"/>
    <cellStyle name="Accent6 119" xfId="9916" xr:uid="{00000000-0005-0000-0000-0000F9110000}"/>
    <cellStyle name="Accent6 119 2" xfId="9917" xr:uid="{00000000-0005-0000-0000-0000FA110000}"/>
    <cellStyle name="Accent6 12" xfId="2040" xr:uid="{00000000-0005-0000-0000-0000FB110000}"/>
    <cellStyle name="Accent6 12 2" xfId="2498" xr:uid="{00000000-0005-0000-0000-0000FC110000}"/>
    <cellStyle name="Accent6 12 2 2" xfId="9918" xr:uid="{00000000-0005-0000-0000-0000FD110000}"/>
    <cellStyle name="Accent6 12 3" xfId="2978" xr:uid="{00000000-0005-0000-0000-0000FE110000}"/>
    <cellStyle name="Accent6 12 3 2" xfId="35432" xr:uid="{00000000-0005-0000-0000-0000FF110000}"/>
    <cellStyle name="Accent6 12 4" xfId="5126" xr:uid="{00000000-0005-0000-0000-000000120000}"/>
    <cellStyle name="Accent6 120" xfId="9919" xr:uid="{00000000-0005-0000-0000-000001120000}"/>
    <cellStyle name="Accent6 120 2" xfId="9920" xr:uid="{00000000-0005-0000-0000-000002120000}"/>
    <cellStyle name="Accent6 121" xfId="9921" xr:uid="{00000000-0005-0000-0000-000003120000}"/>
    <cellStyle name="Accent6 121 2" xfId="9922" xr:uid="{00000000-0005-0000-0000-000004120000}"/>
    <cellStyle name="Accent6 122" xfId="9923" xr:uid="{00000000-0005-0000-0000-000005120000}"/>
    <cellStyle name="Accent6 122 2" xfId="9924" xr:uid="{00000000-0005-0000-0000-000006120000}"/>
    <cellStyle name="Accent6 123" xfId="9925" xr:uid="{00000000-0005-0000-0000-000007120000}"/>
    <cellStyle name="Accent6 123 2" xfId="9926" xr:uid="{00000000-0005-0000-0000-000008120000}"/>
    <cellStyle name="Accent6 124" xfId="9927" xr:uid="{00000000-0005-0000-0000-000009120000}"/>
    <cellStyle name="Accent6 124 2" xfId="9928" xr:uid="{00000000-0005-0000-0000-00000A120000}"/>
    <cellStyle name="Accent6 125" xfId="9929" xr:uid="{00000000-0005-0000-0000-00000B120000}"/>
    <cellStyle name="Accent6 125 2" xfId="9930" xr:uid="{00000000-0005-0000-0000-00000C120000}"/>
    <cellStyle name="Accent6 126" xfId="9931" xr:uid="{00000000-0005-0000-0000-00000D120000}"/>
    <cellStyle name="Accent6 127" xfId="9932" xr:uid="{00000000-0005-0000-0000-00000E120000}"/>
    <cellStyle name="Accent6 128" xfId="9933" xr:uid="{00000000-0005-0000-0000-00000F120000}"/>
    <cellStyle name="Accent6 129" xfId="9934" xr:uid="{00000000-0005-0000-0000-000010120000}"/>
    <cellStyle name="Accent6 13" xfId="2272" xr:uid="{00000000-0005-0000-0000-000011120000}"/>
    <cellStyle name="Accent6 13 2" xfId="2499" xr:uid="{00000000-0005-0000-0000-000012120000}"/>
    <cellStyle name="Accent6 13 2 2" xfId="9935" xr:uid="{00000000-0005-0000-0000-000013120000}"/>
    <cellStyle name="Accent6 13 3" xfId="9936" xr:uid="{00000000-0005-0000-0000-000014120000}"/>
    <cellStyle name="Accent6 13 3 2" xfId="35118" xr:uid="{00000000-0005-0000-0000-000015120000}"/>
    <cellStyle name="Accent6 13 4" xfId="9937" xr:uid="{00000000-0005-0000-0000-000016120000}"/>
    <cellStyle name="Accent6 130" xfId="9938" xr:uid="{00000000-0005-0000-0000-000017120000}"/>
    <cellStyle name="Accent6 131" xfId="9939" xr:uid="{00000000-0005-0000-0000-000018120000}"/>
    <cellStyle name="Accent6 132" xfId="9940" xr:uid="{00000000-0005-0000-0000-000019120000}"/>
    <cellStyle name="Accent6 133" xfId="9837" xr:uid="{00000000-0005-0000-0000-00001A120000}"/>
    <cellStyle name="Accent6 134" xfId="7344" xr:uid="{00000000-0005-0000-0000-00001B120000}"/>
    <cellStyle name="Accent6 135" xfId="6904" xr:uid="{00000000-0005-0000-0000-00001C120000}"/>
    <cellStyle name="Accent6 136" xfId="32344" xr:uid="{00000000-0005-0000-0000-00001D120000}"/>
    <cellStyle name="Accent6 137" xfId="30768" xr:uid="{00000000-0005-0000-0000-00001E120000}"/>
    <cellStyle name="Accent6 138" xfId="30559" xr:uid="{00000000-0005-0000-0000-00001F120000}"/>
    <cellStyle name="Accent6 139" xfId="32593" xr:uid="{00000000-0005-0000-0000-000020120000}"/>
    <cellStyle name="Accent6 14" xfId="2191" xr:uid="{00000000-0005-0000-0000-000021120000}"/>
    <cellStyle name="Accent6 14 2" xfId="2500" xr:uid="{00000000-0005-0000-0000-000022120000}"/>
    <cellStyle name="Accent6 14 2 2" xfId="9941" xr:uid="{00000000-0005-0000-0000-000023120000}"/>
    <cellStyle name="Accent6 14 3" xfId="9942" xr:uid="{00000000-0005-0000-0000-000024120000}"/>
    <cellStyle name="Accent6 14 3 2" xfId="35082" xr:uid="{00000000-0005-0000-0000-000025120000}"/>
    <cellStyle name="Accent6 14 4" xfId="9943" xr:uid="{00000000-0005-0000-0000-000026120000}"/>
    <cellStyle name="Accent6 140" xfId="33053" xr:uid="{00000000-0005-0000-0000-000027120000}"/>
    <cellStyle name="Accent6 141" xfId="30286" xr:uid="{00000000-0005-0000-0000-000028120000}"/>
    <cellStyle name="Accent6 142" xfId="32078" xr:uid="{00000000-0005-0000-0000-000029120000}"/>
    <cellStyle name="Accent6 143" xfId="6992" xr:uid="{00000000-0005-0000-0000-00002A120000}"/>
    <cellStyle name="Accent6 144" xfId="7382" xr:uid="{00000000-0005-0000-0000-00002B120000}"/>
    <cellStyle name="Accent6 145" xfId="32294" xr:uid="{00000000-0005-0000-0000-00002C120000}"/>
    <cellStyle name="Accent6 146" xfId="30795" xr:uid="{00000000-0005-0000-0000-00002D120000}"/>
    <cellStyle name="Accent6 147" xfId="36361" xr:uid="{00000000-0005-0000-0000-00002E120000}"/>
    <cellStyle name="Accent6 148" xfId="6105" xr:uid="{00000000-0005-0000-0000-00002F120000}"/>
    <cellStyle name="Accent6 15" xfId="2501" xr:uid="{00000000-0005-0000-0000-000030120000}"/>
    <cellStyle name="Accent6 15 2" xfId="6511" xr:uid="{00000000-0005-0000-0000-000031120000}"/>
    <cellStyle name="Accent6 15 2 2" xfId="9944" xr:uid="{00000000-0005-0000-0000-000032120000}"/>
    <cellStyle name="Accent6 15 3" xfId="9945" xr:uid="{00000000-0005-0000-0000-000033120000}"/>
    <cellStyle name="Accent6 15 4" xfId="9946" xr:uid="{00000000-0005-0000-0000-000034120000}"/>
    <cellStyle name="Accent6 16" xfId="2502" xr:uid="{00000000-0005-0000-0000-000035120000}"/>
    <cellStyle name="Accent6 16 2" xfId="6512" xr:uid="{00000000-0005-0000-0000-000036120000}"/>
    <cellStyle name="Accent6 16 2 2" xfId="9947" xr:uid="{00000000-0005-0000-0000-000037120000}"/>
    <cellStyle name="Accent6 16 3" xfId="9948" xr:uid="{00000000-0005-0000-0000-000038120000}"/>
    <cellStyle name="Accent6 16 4" xfId="9949" xr:uid="{00000000-0005-0000-0000-000039120000}"/>
    <cellStyle name="Accent6 17" xfId="2503" xr:uid="{00000000-0005-0000-0000-00003A120000}"/>
    <cellStyle name="Accent6 17 2" xfId="6513" xr:uid="{00000000-0005-0000-0000-00003B120000}"/>
    <cellStyle name="Accent6 17 2 2" xfId="9950" xr:uid="{00000000-0005-0000-0000-00003C120000}"/>
    <cellStyle name="Accent6 17 3" xfId="9951" xr:uid="{00000000-0005-0000-0000-00003D120000}"/>
    <cellStyle name="Accent6 17 4" xfId="9952" xr:uid="{00000000-0005-0000-0000-00003E120000}"/>
    <cellStyle name="Accent6 18" xfId="2504" xr:uid="{00000000-0005-0000-0000-00003F120000}"/>
    <cellStyle name="Accent6 18 2" xfId="6514" xr:uid="{00000000-0005-0000-0000-000040120000}"/>
    <cellStyle name="Accent6 18 2 2" xfId="9953" xr:uid="{00000000-0005-0000-0000-000041120000}"/>
    <cellStyle name="Accent6 18 3" xfId="9954" xr:uid="{00000000-0005-0000-0000-000042120000}"/>
    <cellStyle name="Accent6 18 4" xfId="9955" xr:uid="{00000000-0005-0000-0000-000043120000}"/>
    <cellStyle name="Accent6 19" xfId="2505" xr:uid="{00000000-0005-0000-0000-000044120000}"/>
    <cellStyle name="Accent6 19 2" xfId="6515" xr:uid="{00000000-0005-0000-0000-000045120000}"/>
    <cellStyle name="Accent6 19 2 2" xfId="9956" xr:uid="{00000000-0005-0000-0000-000046120000}"/>
    <cellStyle name="Accent6 19 3" xfId="9957" xr:uid="{00000000-0005-0000-0000-000047120000}"/>
    <cellStyle name="Accent6 19 4" xfId="9958" xr:uid="{00000000-0005-0000-0000-000048120000}"/>
    <cellStyle name="Accent6 2" xfId="64" xr:uid="{00000000-0005-0000-0000-000049120000}"/>
    <cellStyle name="Accent6 2 2" xfId="1255" xr:uid="{00000000-0005-0000-0000-00004A120000}"/>
    <cellStyle name="Accent6 2 2 2" xfId="6516" xr:uid="{00000000-0005-0000-0000-00004B120000}"/>
    <cellStyle name="Accent6 2 2 2 2" xfId="9959" xr:uid="{00000000-0005-0000-0000-00004C120000}"/>
    <cellStyle name="Accent6 2 2 3" xfId="9960" xr:uid="{00000000-0005-0000-0000-00004D120000}"/>
    <cellStyle name="Accent6 2 2 4" xfId="9961" xr:uid="{00000000-0005-0000-0000-00004E120000}"/>
    <cellStyle name="Accent6 2 2 5" xfId="36479" xr:uid="{00000000-0005-0000-0000-00004F120000}"/>
    <cellStyle name="Accent6 2 3" xfId="3363" xr:uid="{00000000-0005-0000-0000-000050120000}"/>
    <cellStyle name="Accent6 2 3 2" xfId="4204" xr:uid="{00000000-0005-0000-0000-000051120000}"/>
    <cellStyle name="Accent6 2 3 2 2" xfId="36083" xr:uid="{00000000-0005-0000-0000-000052120000}"/>
    <cellStyle name="Accent6 2 3 3" xfId="35737" xr:uid="{00000000-0005-0000-0000-000053120000}"/>
    <cellStyle name="Accent6 2 4" xfId="5127" xr:uid="{00000000-0005-0000-0000-000054120000}"/>
    <cellStyle name="Accent6 2 5" xfId="838" xr:uid="{00000000-0005-0000-0000-000055120000}"/>
    <cellStyle name="Accent6 2_BOTTOM UP 2013-2015 OCTOBER 19th" xfId="9962" xr:uid="{00000000-0005-0000-0000-000056120000}"/>
    <cellStyle name="Accent6 20" xfId="2506" xr:uid="{00000000-0005-0000-0000-000057120000}"/>
    <cellStyle name="Accent6 20 2" xfId="6517" xr:uid="{00000000-0005-0000-0000-000058120000}"/>
    <cellStyle name="Accent6 20 2 2" xfId="9963" xr:uid="{00000000-0005-0000-0000-000059120000}"/>
    <cellStyle name="Accent6 20 3" xfId="9964" xr:uid="{00000000-0005-0000-0000-00005A120000}"/>
    <cellStyle name="Accent6 20 4" xfId="9965" xr:uid="{00000000-0005-0000-0000-00005B120000}"/>
    <cellStyle name="Accent6 21" xfId="2507" xr:uid="{00000000-0005-0000-0000-00005C120000}"/>
    <cellStyle name="Accent6 21 2" xfId="6518" xr:uid="{00000000-0005-0000-0000-00005D120000}"/>
    <cellStyle name="Accent6 21 2 2" xfId="9966" xr:uid="{00000000-0005-0000-0000-00005E120000}"/>
    <cellStyle name="Accent6 21 3" xfId="9967" xr:uid="{00000000-0005-0000-0000-00005F120000}"/>
    <cellStyle name="Accent6 21 4" xfId="9968" xr:uid="{00000000-0005-0000-0000-000060120000}"/>
    <cellStyle name="Accent6 22" xfId="2508" xr:uid="{00000000-0005-0000-0000-000061120000}"/>
    <cellStyle name="Accent6 22 2" xfId="6519" xr:uid="{00000000-0005-0000-0000-000062120000}"/>
    <cellStyle name="Accent6 22 2 2" xfId="9969" xr:uid="{00000000-0005-0000-0000-000063120000}"/>
    <cellStyle name="Accent6 22 3" xfId="9970" xr:uid="{00000000-0005-0000-0000-000064120000}"/>
    <cellStyle name="Accent6 22 4" xfId="9971" xr:uid="{00000000-0005-0000-0000-000065120000}"/>
    <cellStyle name="Accent6 23" xfId="2509" xr:uid="{00000000-0005-0000-0000-000066120000}"/>
    <cellStyle name="Accent6 23 2" xfId="6520" xr:uid="{00000000-0005-0000-0000-000067120000}"/>
    <cellStyle name="Accent6 23 2 2" xfId="9972" xr:uid="{00000000-0005-0000-0000-000068120000}"/>
    <cellStyle name="Accent6 23 3" xfId="9973" xr:uid="{00000000-0005-0000-0000-000069120000}"/>
    <cellStyle name="Accent6 23 4" xfId="9974" xr:uid="{00000000-0005-0000-0000-00006A120000}"/>
    <cellStyle name="Accent6 24" xfId="2510" xr:uid="{00000000-0005-0000-0000-00006B120000}"/>
    <cellStyle name="Accent6 24 2" xfId="6521" xr:uid="{00000000-0005-0000-0000-00006C120000}"/>
    <cellStyle name="Accent6 24 2 2" xfId="9975" xr:uid="{00000000-0005-0000-0000-00006D120000}"/>
    <cellStyle name="Accent6 24 3" xfId="9976" xr:uid="{00000000-0005-0000-0000-00006E120000}"/>
    <cellStyle name="Accent6 24 4" xfId="9977" xr:uid="{00000000-0005-0000-0000-00006F120000}"/>
    <cellStyle name="Accent6 25" xfId="2511" xr:uid="{00000000-0005-0000-0000-000070120000}"/>
    <cellStyle name="Accent6 25 2" xfId="6522" xr:uid="{00000000-0005-0000-0000-000071120000}"/>
    <cellStyle name="Accent6 25 2 2" xfId="9978" xr:uid="{00000000-0005-0000-0000-000072120000}"/>
    <cellStyle name="Accent6 25 3" xfId="9979" xr:uid="{00000000-0005-0000-0000-000073120000}"/>
    <cellStyle name="Accent6 25 4" xfId="9980" xr:uid="{00000000-0005-0000-0000-000074120000}"/>
    <cellStyle name="Accent6 26" xfId="2512" xr:uid="{00000000-0005-0000-0000-000075120000}"/>
    <cellStyle name="Accent6 26 2" xfId="6523" xr:uid="{00000000-0005-0000-0000-000076120000}"/>
    <cellStyle name="Accent6 26 2 2" xfId="9981" xr:uid="{00000000-0005-0000-0000-000077120000}"/>
    <cellStyle name="Accent6 26 3" xfId="9982" xr:uid="{00000000-0005-0000-0000-000078120000}"/>
    <cellStyle name="Accent6 26 4" xfId="9983" xr:uid="{00000000-0005-0000-0000-000079120000}"/>
    <cellStyle name="Accent6 27" xfId="2513" xr:uid="{00000000-0005-0000-0000-00007A120000}"/>
    <cellStyle name="Accent6 27 2" xfId="6524" xr:uid="{00000000-0005-0000-0000-00007B120000}"/>
    <cellStyle name="Accent6 27 2 2" xfId="9984" xr:uid="{00000000-0005-0000-0000-00007C120000}"/>
    <cellStyle name="Accent6 27 3" xfId="9985" xr:uid="{00000000-0005-0000-0000-00007D120000}"/>
    <cellStyle name="Accent6 27 4" xfId="9986" xr:uid="{00000000-0005-0000-0000-00007E120000}"/>
    <cellStyle name="Accent6 28" xfId="2514" xr:uid="{00000000-0005-0000-0000-00007F120000}"/>
    <cellStyle name="Accent6 28 2" xfId="6525" xr:uid="{00000000-0005-0000-0000-000080120000}"/>
    <cellStyle name="Accent6 28 2 2" xfId="9987" xr:uid="{00000000-0005-0000-0000-000081120000}"/>
    <cellStyle name="Accent6 28 3" xfId="9988" xr:uid="{00000000-0005-0000-0000-000082120000}"/>
    <cellStyle name="Accent6 28 4" xfId="9989" xr:uid="{00000000-0005-0000-0000-000083120000}"/>
    <cellStyle name="Accent6 29" xfId="2515" xr:uid="{00000000-0005-0000-0000-000084120000}"/>
    <cellStyle name="Accent6 29 2" xfId="6526" xr:uid="{00000000-0005-0000-0000-000085120000}"/>
    <cellStyle name="Accent6 29 2 2" xfId="9990" xr:uid="{00000000-0005-0000-0000-000086120000}"/>
    <cellStyle name="Accent6 29 3" xfId="9991" xr:uid="{00000000-0005-0000-0000-000087120000}"/>
    <cellStyle name="Accent6 29 4" xfId="9992" xr:uid="{00000000-0005-0000-0000-000088120000}"/>
    <cellStyle name="Accent6 3" xfId="966" xr:uid="{00000000-0005-0000-0000-000089120000}"/>
    <cellStyle name="Accent6 3 2" xfId="1254" xr:uid="{00000000-0005-0000-0000-00008A120000}"/>
    <cellStyle name="Accent6 3 2 2" xfId="4205" xr:uid="{00000000-0005-0000-0000-00008B120000}"/>
    <cellStyle name="Accent6 3 2 2 2" xfId="36084" xr:uid="{00000000-0005-0000-0000-00008C120000}"/>
    <cellStyle name="Accent6 3 2 3" xfId="9993" xr:uid="{00000000-0005-0000-0000-00008D120000}"/>
    <cellStyle name="Accent6 3 2 4" xfId="34821" xr:uid="{00000000-0005-0000-0000-00008E120000}"/>
    <cellStyle name="Accent6 3 3" xfId="3362" xr:uid="{00000000-0005-0000-0000-00008F120000}"/>
    <cellStyle name="Accent6 3 3 2" xfId="9994" xr:uid="{00000000-0005-0000-0000-000090120000}"/>
    <cellStyle name="Accent6 3 3 3" xfId="35736" xr:uid="{00000000-0005-0000-0000-000091120000}"/>
    <cellStyle name="Accent6 3 4" xfId="5128" xr:uid="{00000000-0005-0000-0000-000092120000}"/>
    <cellStyle name="Accent6 3 5" xfId="9995" xr:uid="{00000000-0005-0000-0000-000093120000}"/>
    <cellStyle name="Accent6 3 6" xfId="9996" xr:uid="{00000000-0005-0000-0000-000094120000}"/>
    <cellStyle name="Accent6 30" xfId="2516" xr:uid="{00000000-0005-0000-0000-000095120000}"/>
    <cellStyle name="Accent6 30 2" xfId="6527" xr:uid="{00000000-0005-0000-0000-000096120000}"/>
    <cellStyle name="Accent6 30 2 2" xfId="9997" xr:uid="{00000000-0005-0000-0000-000097120000}"/>
    <cellStyle name="Accent6 30 3" xfId="9998" xr:uid="{00000000-0005-0000-0000-000098120000}"/>
    <cellStyle name="Accent6 30 4" xfId="9999" xr:uid="{00000000-0005-0000-0000-000099120000}"/>
    <cellStyle name="Accent6 31" xfId="2517" xr:uid="{00000000-0005-0000-0000-00009A120000}"/>
    <cellStyle name="Accent6 31 2" xfId="6528" xr:uid="{00000000-0005-0000-0000-00009B120000}"/>
    <cellStyle name="Accent6 31 2 2" xfId="10000" xr:uid="{00000000-0005-0000-0000-00009C120000}"/>
    <cellStyle name="Accent6 31 3" xfId="10001" xr:uid="{00000000-0005-0000-0000-00009D120000}"/>
    <cellStyle name="Accent6 31 4" xfId="10002" xr:uid="{00000000-0005-0000-0000-00009E120000}"/>
    <cellStyle name="Accent6 32" xfId="2518" xr:uid="{00000000-0005-0000-0000-00009F120000}"/>
    <cellStyle name="Accent6 32 2" xfId="4206" xr:uid="{00000000-0005-0000-0000-0000A0120000}"/>
    <cellStyle name="Accent6 32 2 2" xfId="10003" xr:uid="{00000000-0005-0000-0000-0000A1120000}"/>
    <cellStyle name="Accent6 32 3" xfId="10004" xr:uid="{00000000-0005-0000-0000-0000A2120000}"/>
    <cellStyle name="Accent6 32 4" xfId="10005" xr:uid="{00000000-0005-0000-0000-0000A3120000}"/>
    <cellStyle name="Accent6 32 5" xfId="35166" xr:uid="{00000000-0005-0000-0000-0000A4120000}"/>
    <cellStyle name="Accent6 33" xfId="2493" xr:uid="{00000000-0005-0000-0000-0000A5120000}"/>
    <cellStyle name="Accent6 33 2" xfId="4207" xr:uid="{00000000-0005-0000-0000-0000A6120000}"/>
    <cellStyle name="Accent6 33 2 2" xfId="10006" xr:uid="{00000000-0005-0000-0000-0000A7120000}"/>
    <cellStyle name="Accent6 33 3" xfId="10007" xr:uid="{00000000-0005-0000-0000-0000A8120000}"/>
    <cellStyle name="Accent6 33 4" xfId="10008" xr:uid="{00000000-0005-0000-0000-0000A9120000}"/>
    <cellStyle name="Accent6 33 5" xfId="10009" xr:uid="{00000000-0005-0000-0000-0000AA120000}"/>
    <cellStyle name="Accent6 34" xfId="2846" xr:uid="{00000000-0005-0000-0000-0000AB120000}"/>
    <cellStyle name="Accent6 34 2" xfId="4208" xr:uid="{00000000-0005-0000-0000-0000AC120000}"/>
    <cellStyle name="Accent6 34 2 2" xfId="10010" xr:uid="{00000000-0005-0000-0000-0000AD120000}"/>
    <cellStyle name="Accent6 34 3" xfId="10011" xr:uid="{00000000-0005-0000-0000-0000AE120000}"/>
    <cellStyle name="Accent6 34 4" xfId="10012" xr:uid="{00000000-0005-0000-0000-0000AF120000}"/>
    <cellStyle name="Accent6 34 5" xfId="10013" xr:uid="{00000000-0005-0000-0000-0000B0120000}"/>
    <cellStyle name="Accent6 35" xfId="2785" xr:uid="{00000000-0005-0000-0000-0000B1120000}"/>
    <cellStyle name="Accent6 35 2" xfId="4209" xr:uid="{00000000-0005-0000-0000-0000B2120000}"/>
    <cellStyle name="Accent6 35 2 2" xfId="10014" xr:uid="{00000000-0005-0000-0000-0000B3120000}"/>
    <cellStyle name="Accent6 35 3" xfId="10015" xr:uid="{00000000-0005-0000-0000-0000B4120000}"/>
    <cellStyle name="Accent6 35 4" xfId="10016" xr:uid="{00000000-0005-0000-0000-0000B5120000}"/>
    <cellStyle name="Accent6 35 5" xfId="36480" xr:uid="{00000000-0005-0000-0000-0000B6120000}"/>
    <cellStyle name="Accent6 36" xfId="2848" xr:uid="{00000000-0005-0000-0000-0000B7120000}"/>
    <cellStyle name="Accent6 36 2" xfId="4210" xr:uid="{00000000-0005-0000-0000-0000B8120000}"/>
    <cellStyle name="Accent6 36 2 2" xfId="10017" xr:uid="{00000000-0005-0000-0000-0000B9120000}"/>
    <cellStyle name="Accent6 36 3" xfId="10018" xr:uid="{00000000-0005-0000-0000-0000BA120000}"/>
    <cellStyle name="Accent6 36 4" xfId="10019" xr:uid="{00000000-0005-0000-0000-0000BB120000}"/>
    <cellStyle name="Accent6 36 5" xfId="36481" xr:uid="{00000000-0005-0000-0000-0000BC120000}"/>
    <cellStyle name="Accent6 37" xfId="2774" xr:uid="{00000000-0005-0000-0000-0000BD120000}"/>
    <cellStyle name="Accent6 37 2" xfId="4211" xr:uid="{00000000-0005-0000-0000-0000BE120000}"/>
    <cellStyle name="Accent6 37 2 2" xfId="10020" xr:uid="{00000000-0005-0000-0000-0000BF120000}"/>
    <cellStyle name="Accent6 37 3" xfId="10021" xr:uid="{00000000-0005-0000-0000-0000C0120000}"/>
    <cellStyle name="Accent6 37 4" xfId="10022" xr:uid="{00000000-0005-0000-0000-0000C1120000}"/>
    <cellStyle name="Accent6 37 5" xfId="36482" xr:uid="{00000000-0005-0000-0000-0000C2120000}"/>
    <cellStyle name="Accent6 38" xfId="3539" xr:uid="{00000000-0005-0000-0000-0000C3120000}"/>
    <cellStyle name="Accent6 38 2" xfId="4713" xr:uid="{00000000-0005-0000-0000-0000C4120000}"/>
    <cellStyle name="Accent6 38 2 2" xfId="10023" xr:uid="{00000000-0005-0000-0000-0000C5120000}"/>
    <cellStyle name="Accent6 38 3" xfId="10024" xr:uid="{00000000-0005-0000-0000-0000C6120000}"/>
    <cellStyle name="Accent6 38 4" xfId="36483" xr:uid="{00000000-0005-0000-0000-0000C7120000}"/>
    <cellStyle name="Accent6 39" xfId="3627" xr:uid="{00000000-0005-0000-0000-0000C8120000}"/>
    <cellStyle name="Accent6 39 2" xfId="10025" xr:uid="{00000000-0005-0000-0000-0000C9120000}"/>
    <cellStyle name="Accent6 39 3" xfId="36484" xr:uid="{00000000-0005-0000-0000-0000CA120000}"/>
    <cellStyle name="Accent6 4" xfId="1117" xr:uid="{00000000-0005-0000-0000-0000CB120000}"/>
    <cellStyle name="Accent6 4 2" xfId="1253" xr:uid="{00000000-0005-0000-0000-0000CC120000}"/>
    <cellStyle name="Accent6 4 2 2" xfId="10026" xr:uid="{00000000-0005-0000-0000-0000CD120000}"/>
    <cellStyle name="Accent6 4 2 3" xfId="34820" xr:uid="{00000000-0005-0000-0000-0000CE120000}"/>
    <cellStyle name="Accent6 4 3" xfId="5129" xr:uid="{00000000-0005-0000-0000-0000CF120000}"/>
    <cellStyle name="Accent6 4 4" xfId="10027" xr:uid="{00000000-0005-0000-0000-0000D0120000}"/>
    <cellStyle name="Accent6 4_Realization 2013" xfId="10028" xr:uid="{00000000-0005-0000-0000-0000D1120000}"/>
    <cellStyle name="Accent6 40" xfId="3679" xr:uid="{00000000-0005-0000-0000-0000D2120000}"/>
    <cellStyle name="Accent6 40 2" xfId="10029" xr:uid="{00000000-0005-0000-0000-0000D3120000}"/>
    <cellStyle name="Accent6 40 3" xfId="10030" xr:uid="{00000000-0005-0000-0000-0000D4120000}"/>
    <cellStyle name="Accent6 41" xfId="3742" xr:uid="{00000000-0005-0000-0000-0000D5120000}"/>
    <cellStyle name="Accent6 41 2" xfId="10032" xr:uid="{00000000-0005-0000-0000-0000D6120000}"/>
    <cellStyle name="Accent6 41 3" xfId="10033" xr:uid="{00000000-0005-0000-0000-0000D7120000}"/>
    <cellStyle name="Accent6 41 4" xfId="10031" xr:uid="{00000000-0005-0000-0000-0000D8120000}"/>
    <cellStyle name="Accent6 42" xfId="4011" xr:uid="{00000000-0005-0000-0000-0000D9120000}"/>
    <cellStyle name="Accent6 42 2" xfId="10034" xr:uid="{00000000-0005-0000-0000-0000DA120000}"/>
    <cellStyle name="Accent6 42 3" xfId="10035" xr:uid="{00000000-0005-0000-0000-0000DB120000}"/>
    <cellStyle name="Accent6 43" xfId="3725" xr:uid="{00000000-0005-0000-0000-0000DC120000}"/>
    <cellStyle name="Accent6 43 2" xfId="10036" xr:uid="{00000000-0005-0000-0000-0000DD120000}"/>
    <cellStyle name="Accent6 43 3" xfId="10037" xr:uid="{00000000-0005-0000-0000-0000DE120000}"/>
    <cellStyle name="Accent6 44" xfId="3766" xr:uid="{00000000-0005-0000-0000-0000DF120000}"/>
    <cellStyle name="Accent6 44 2" xfId="10039" xr:uid="{00000000-0005-0000-0000-0000E0120000}"/>
    <cellStyle name="Accent6 44 3" xfId="10038" xr:uid="{00000000-0005-0000-0000-0000E1120000}"/>
    <cellStyle name="Accent6 45" xfId="4294" xr:uid="{00000000-0005-0000-0000-0000E2120000}"/>
    <cellStyle name="Accent6 45 2" xfId="10041" xr:uid="{00000000-0005-0000-0000-0000E3120000}"/>
    <cellStyle name="Accent6 45 3" xfId="10040" xr:uid="{00000000-0005-0000-0000-0000E4120000}"/>
    <cellStyle name="Accent6 46" xfId="4985" xr:uid="{00000000-0005-0000-0000-0000E5120000}"/>
    <cellStyle name="Accent6 46 2" xfId="10043" xr:uid="{00000000-0005-0000-0000-0000E6120000}"/>
    <cellStyle name="Accent6 46 3" xfId="10042" xr:uid="{00000000-0005-0000-0000-0000E7120000}"/>
    <cellStyle name="Accent6 46 4" xfId="34466" xr:uid="{00000000-0005-0000-0000-0000E8120000}"/>
    <cellStyle name="Accent6 47" xfId="5775" xr:uid="{00000000-0005-0000-0000-0000E9120000}"/>
    <cellStyle name="Accent6 47 2" xfId="10045" xr:uid="{00000000-0005-0000-0000-0000EA120000}"/>
    <cellStyle name="Accent6 47 3" xfId="10044" xr:uid="{00000000-0005-0000-0000-0000EB120000}"/>
    <cellStyle name="Accent6 47 4" xfId="34373" xr:uid="{00000000-0005-0000-0000-0000EC120000}"/>
    <cellStyle name="Accent6 48" xfId="5794" xr:uid="{00000000-0005-0000-0000-0000ED120000}"/>
    <cellStyle name="Accent6 48 2" xfId="10047" xr:uid="{00000000-0005-0000-0000-0000EE120000}"/>
    <cellStyle name="Accent6 48 3" xfId="10046" xr:uid="{00000000-0005-0000-0000-0000EF120000}"/>
    <cellStyle name="Accent6 48 4" xfId="34277" xr:uid="{00000000-0005-0000-0000-0000F0120000}"/>
    <cellStyle name="Accent6 49" xfId="5836" xr:uid="{00000000-0005-0000-0000-0000F1120000}"/>
    <cellStyle name="Accent6 49 2" xfId="10049" xr:uid="{00000000-0005-0000-0000-0000F2120000}"/>
    <cellStyle name="Accent6 49 3" xfId="10048" xr:uid="{00000000-0005-0000-0000-0000F3120000}"/>
    <cellStyle name="Accent6 49 4" xfId="34285" xr:uid="{00000000-0005-0000-0000-0000F4120000}"/>
    <cellStyle name="Accent6 5" xfId="1233" xr:uid="{00000000-0005-0000-0000-0000F5120000}"/>
    <cellStyle name="Accent6 5 2" xfId="1252" xr:uid="{00000000-0005-0000-0000-0000F6120000}"/>
    <cellStyle name="Accent6 5 2 2" xfId="10050" xr:uid="{00000000-0005-0000-0000-0000F7120000}"/>
    <cellStyle name="Accent6 5 2 3" xfId="34819" xr:uid="{00000000-0005-0000-0000-0000F8120000}"/>
    <cellStyle name="Accent6 5 3" xfId="5130" xr:uid="{00000000-0005-0000-0000-0000F9120000}"/>
    <cellStyle name="Accent6 5 4" xfId="10051" xr:uid="{00000000-0005-0000-0000-0000FA120000}"/>
    <cellStyle name="Accent6 5_Realization 2013" xfId="10052" xr:uid="{00000000-0005-0000-0000-0000FB120000}"/>
    <cellStyle name="Accent6 50" xfId="5976" xr:uid="{00000000-0005-0000-0000-0000FC120000}"/>
    <cellStyle name="Accent6 50 2" xfId="10054" xr:uid="{00000000-0005-0000-0000-0000FD120000}"/>
    <cellStyle name="Accent6 50 3" xfId="10053" xr:uid="{00000000-0005-0000-0000-0000FE120000}"/>
    <cellStyle name="Accent6 51" xfId="6751" xr:uid="{00000000-0005-0000-0000-0000FF120000}"/>
    <cellStyle name="Accent6 51 2" xfId="10056" xr:uid="{00000000-0005-0000-0000-000000130000}"/>
    <cellStyle name="Accent6 51 3" xfId="10055" xr:uid="{00000000-0005-0000-0000-000001130000}"/>
    <cellStyle name="Accent6 52" xfId="6801" xr:uid="{00000000-0005-0000-0000-000002130000}"/>
    <cellStyle name="Accent6 52 2" xfId="10058" xr:uid="{00000000-0005-0000-0000-000003130000}"/>
    <cellStyle name="Accent6 52 3" xfId="10057" xr:uid="{00000000-0005-0000-0000-000004130000}"/>
    <cellStyle name="Accent6 53" xfId="6776" xr:uid="{00000000-0005-0000-0000-000005130000}"/>
    <cellStyle name="Accent6 53 2" xfId="10060" xr:uid="{00000000-0005-0000-0000-000006130000}"/>
    <cellStyle name="Accent6 53 3" xfId="10059" xr:uid="{00000000-0005-0000-0000-000007130000}"/>
    <cellStyle name="Accent6 54" xfId="6747" xr:uid="{00000000-0005-0000-0000-000008130000}"/>
    <cellStyle name="Accent6 54 2" xfId="10062" xr:uid="{00000000-0005-0000-0000-000009130000}"/>
    <cellStyle name="Accent6 54 3" xfId="10061" xr:uid="{00000000-0005-0000-0000-00000A130000}"/>
    <cellStyle name="Accent6 55" xfId="6749" xr:uid="{00000000-0005-0000-0000-00000B130000}"/>
    <cellStyle name="Accent6 55 2" xfId="10064" xr:uid="{00000000-0005-0000-0000-00000C130000}"/>
    <cellStyle name="Accent6 55 3" xfId="10063" xr:uid="{00000000-0005-0000-0000-00000D130000}"/>
    <cellStyle name="Accent6 56" xfId="6225" xr:uid="{00000000-0005-0000-0000-00000E130000}"/>
    <cellStyle name="Accent6 56 2" xfId="10066" xr:uid="{00000000-0005-0000-0000-00000F130000}"/>
    <cellStyle name="Accent6 56 3" xfId="10065" xr:uid="{00000000-0005-0000-0000-000010130000}"/>
    <cellStyle name="Accent6 57" xfId="10067" xr:uid="{00000000-0005-0000-0000-000011130000}"/>
    <cellStyle name="Accent6 57 2" xfId="10068" xr:uid="{00000000-0005-0000-0000-000012130000}"/>
    <cellStyle name="Accent6 58" xfId="10069" xr:uid="{00000000-0005-0000-0000-000013130000}"/>
    <cellStyle name="Accent6 58 2" xfId="10070" xr:uid="{00000000-0005-0000-0000-000014130000}"/>
    <cellStyle name="Accent6 59" xfId="10071" xr:uid="{00000000-0005-0000-0000-000015130000}"/>
    <cellStyle name="Accent6 59 2" xfId="10072" xr:uid="{00000000-0005-0000-0000-000016130000}"/>
    <cellStyle name="Accent6 6" xfId="1251" xr:uid="{00000000-0005-0000-0000-000017130000}"/>
    <cellStyle name="Accent6 6 2" xfId="2983" xr:uid="{00000000-0005-0000-0000-000018130000}"/>
    <cellStyle name="Accent6 6 2 2" xfId="10073" xr:uid="{00000000-0005-0000-0000-000019130000}"/>
    <cellStyle name="Accent6 6 2 3" xfId="35437" xr:uid="{00000000-0005-0000-0000-00001A130000}"/>
    <cellStyle name="Accent6 6 3" xfId="4212" xr:uid="{00000000-0005-0000-0000-00001B130000}"/>
    <cellStyle name="Accent6 6 3 2" xfId="36085" xr:uid="{00000000-0005-0000-0000-00001C130000}"/>
    <cellStyle name="Accent6 6 4" xfId="5131" xr:uid="{00000000-0005-0000-0000-00001D130000}"/>
    <cellStyle name="Accent6 6_Realization 2013" xfId="10074" xr:uid="{00000000-0005-0000-0000-00001E130000}"/>
    <cellStyle name="Accent6 60" xfId="10075" xr:uid="{00000000-0005-0000-0000-00001F130000}"/>
    <cellStyle name="Accent6 60 2" xfId="10076" xr:uid="{00000000-0005-0000-0000-000020130000}"/>
    <cellStyle name="Accent6 61" xfId="10077" xr:uid="{00000000-0005-0000-0000-000021130000}"/>
    <cellStyle name="Accent6 61 2" xfId="10078" xr:uid="{00000000-0005-0000-0000-000022130000}"/>
    <cellStyle name="Accent6 62" xfId="10079" xr:uid="{00000000-0005-0000-0000-000023130000}"/>
    <cellStyle name="Accent6 62 2" xfId="10080" xr:uid="{00000000-0005-0000-0000-000024130000}"/>
    <cellStyle name="Accent6 63" xfId="10081" xr:uid="{00000000-0005-0000-0000-000025130000}"/>
    <cellStyle name="Accent6 63 2" xfId="10082" xr:uid="{00000000-0005-0000-0000-000026130000}"/>
    <cellStyle name="Accent6 64" xfId="10083" xr:uid="{00000000-0005-0000-0000-000027130000}"/>
    <cellStyle name="Accent6 64 2" xfId="10084" xr:uid="{00000000-0005-0000-0000-000028130000}"/>
    <cellStyle name="Accent6 64 2 2" xfId="10085" xr:uid="{00000000-0005-0000-0000-000029130000}"/>
    <cellStyle name="Accent6 64 3" xfId="10086" xr:uid="{00000000-0005-0000-0000-00002A130000}"/>
    <cellStyle name="Accent6 65" xfId="10087" xr:uid="{00000000-0005-0000-0000-00002B130000}"/>
    <cellStyle name="Accent6 65 2" xfId="10088" xr:uid="{00000000-0005-0000-0000-00002C130000}"/>
    <cellStyle name="Accent6 65 2 2" xfId="10089" xr:uid="{00000000-0005-0000-0000-00002D130000}"/>
    <cellStyle name="Accent6 65 3" xfId="10090" xr:uid="{00000000-0005-0000-0000-00002E130000}"/>
    <cellStyle name="Accent6 66" xfId="10091" xr:uid="{00000000-0005-0000-0000-00002F130000}"/>
    <cellStyle name="Accent6 66 2" xfId="10092" xr:uid="{00000000-0005-0000-0000-000030130000}"/>
    <cellStyle name="Accent6 67" xfId="10093" xr:uid="{00000000-0005-0000-0000-000031130000}"/>
    <cellStyle name="Accent6 67 2" xfId="10094" xr:uid="{00000000-0005-0000-0000-000032130000}"/>
    <cellStyle name="Accent6 68" xfId="10095" xr:uid="{00000000-0005-0000-0000-000033130000}"/>
    <cellStyle name="Accent6 68 2" xfId="10096" xr:uid="{00000000-0005-0000-0000-000034130000}"/>
    <cellStyle name="Accent6 69" xfId="10097" xr:uid="{00000000-0005-0000-0000-000035130000}"/>
    <cellStyle name="Accent6 69 2" xfId="10098" xr:uid="{00000000-0005-0000-0000-000036130000}"/>
    <cellStyle name="Accent6 7" xfId="1256" xr:uid="{00000000-0005-0000-0000-000037130000}"/>
    <cellStyle name="Accent6 7 2" xfId="2519" xr:uid="{00000000-0005-0000-0000-000038130000}"/>
    <cellStyle name="Accent6 7 2 2" xfId="10099" xr:uid="{00000000-0005-0000-0000-000039130000}"/>
    <cellStyle name="Accent6 7 3" xfId="2984" xr:uid="{00000000-0005-0000-0000-00003A130000}"/>
    <cellStyle name="Accent6 7 3 2" xfId="35438" xr:uid="{00000000-0005-0000-0000-00003B130000}"/>
    <cellStyle name="Accent6 7 4" xfId="5132" xr:uid="{00000000-0005-0000-0000-00003C130000}"/>
    <cellStyle name="Accent6 70" xfId="10100" xr:uid="{00000000-0005-0000-0000-00003D130000}"/>
    <cellStyle name="Accent6 70 2" xfId="10101" xr:uid="{00000000-0005-0000-0000-00003E130000}"/>
    <cellStyle name="Accent6 71" xfId="10102" xr:uid="{00000000-0005-0000-0000-00003F130000}"/>
    <cellStyle name="Accent6 71 2" xfId="10103" xr:uid="{00000000-0005-0000-0000-000040130000}"/>
    <cellStyle name="Accent6 72" xfId="10104" xr:uid="{00000000-0005-0000-0000-000041130000}"/>
    <cellStyle name="Accent6 72 2" xfId="10105" xr:uid="{00000000-0005-0000-0000-000042130000}"/>
    <cellStyle name="Accent6 73" xfId="10106" xr:uid="{00000000-0005-0000-0000-000043130000}"/>
    <cellStyle name="Accent6 73 2" xfId="10107" xr:uid="{00000000-0005-0000-0000-000044130000}"/>
    <cellStyle name="Accent6 74" xfId="10108" xr:uid="{00000000-0005-0000-0000-000045130000}"/>
    <cellStyle name="Accent6 74 2" xfId="10109" xr:uid="{00000000-0005-0000-0000-000046130000}"/>
    <cellStyle name="Accent6 75" xfId="10110" xr:uid="{00000000-0005-0000-0000-000047130000}"/>
    <cellStyle name="Accent6 75 2" xfId="10111" xr:uid="{00000000-0005-0000-0000-000048130000}"/>
    <cellStyle name="Accent6 76" xfId="10112" xr:uid="{00000000-0005-0000-0000-000049130000}"/>
    <cellStyle name="Accent6 76 2" xfId="10113" xr:uid="{00000000-0005-0000-0000-00004A130000}"/>
    <cellStyle name="Accent6 77" xfId="10114" xr:uid="{00000000-0005-0000-0000-00004B130000}"/>
    <cellStyle name="Accent6 77 2" xfId="10115" xr:uid="{00000000-0005-0000-0000-00004C130000}"/>
    <cellStyle name="Accent6 78" xfId="10116" xr:uid="{00000000-0005-0000-0000-00004D130000}"/>
    <cellStyle name="Accent6 78 2" xfId="10117" xr:uid="{00000000-0005-0000-0000-00004E130000}"/>
    <cellStyle name="Accent6 79" xfId="10118" xr:uid="{00000000-0005-0000-0000-00004F130000}"/>
    <cellStyle name="Accent6 79 2" xfId="10119" xr:uid="{00000000-0005-0000-0000-000050130000}"/>
    <cellStyle name="Accent6 8" xfId="2042" xr:uid="{00000000-0005-0000-0000-000051130000}"/>
    <cellStyle name="Accent6 8 2" xfId="2520" xr:uid="{00000000-0005-0000-0000-000052130000}"/>
    <cellStyle name="Accent6 8 2 2" xfId="10120" xr:uid="{00000000-0005-0000-0000-000053130000}"/>
    <cellStyle name="Accent6 8 3" xfId="2985" xr:uid="{00000000-0005-0000-0000-000054130000}"/>
    <cellStyle name="Accent6 8 3 2" xfId="35439" xr:uid="{00000000-0005-0000-0000-000055130000}"/>
    <cellStyle name="Accent6 8 4" xfId="5133" xr:uid="{00000000-0005-0000-0000-000056130000}"/>
    <cellStyle name="Accent6 80" xfId="10121" xr:uid="{00000000-0005-0000-0000-000057130000}"/>
    <cellStyle name="Accent6 80 2" xfId="10122" xr:uid="{00000000-0005-0000-0000-000058130000}"/>
    <cellStyle name="Accent6 81" xfId="10123" xr:uid="{00000000-0005-0000-0000-000059130000}"/>
    <cellStyle name="Accent6 81 2" xfId="10124" xr:uid="{00000000-0005-0000-0000-00005A130000}"/>
    <cellStyle name="Accent6 82" xfId="10125" xr:uid="{00000000-0005-0000-0000-00005B130000}"/>
    <cellStyle name="Accent6 82 2" xfId="10126" xr:uid="{00000000-0005-0000-0000-00005C130000}"/>
    <cellStyle name="Accent6 83" xfId="10127" xr:uid="{00000000-0005-0000-0000-00005D130000}"/>
    <cellStyle name="Accent6 83 2" xfId="10128" xr:uid="{00000000-0005-0000-0000-00005E130000}"/>
    <cellStyle name="Accent6 84" xfId="10129" xr:uid="{00000000-0005-0000-0000-00005F130000}"/>
    <cellStyle name="Accent6 84 2" xfId="10130" xr:uid="{00000000-0005-0000-0000-000060130000}"/>
    <cellStyle name="Accent6 85" xfId="10131" xr:uid="{00000000-0005-0000-0000-000061130000}"/>
    <cellStyle name="Accent6 85 2" xfId="10132" xr:uid="{00000000-0005-0000-0000-000062130000}"/>
    <cellStyle name="Accent6 86" xfId="10133" xr:uid="{00000000-0005-0000-0000-000063130000}"/>
    <cellStyle name="Accent6 86 2" xfId="10134" xr:uid="{00000000-0005-0000-0000-000064130000}"/>
    <cellStyle name="Accent6 87" xfId="10135" xr:uid="{00000000-0005-0000-0000-000065130000}"/>
    <cellStyle name="Accent6 87 2" xfId="10136" xr:uid="{00000000-0005-0000-0000-000066130000}"/>
    <cellStyle name="Accent6 88" xfId="10137" xr:uid="{00000000-0005-0000-0000-000067130000}"/>
    <cellStyle name="Accent6 88 2" xfId="10138" xr:uid="{00000000-0005-0000-0000-000068130000}"/>
    <cellStyle name="Accent6 89" xfId="10139" xr:uid="{00000000-0005-0000-0000-000069130000}"/>
    <cellStyle name="Accent6 89 2" xfId="10140" xr:uid="{00000000-0005-0000-0000-00006A130000}"/>
    <cellStyle name="Accent6 9" xfId="2059" xr:uid="{00000000-0005-0000-0000-00006B130000}"/>
    <cellStyle name="Accent6 9 2" xfId="2521" xr:uid="{00000000-0005-0000-0000-00006C130000}"/>
    <cellStyle name="Accent6 9 2 2" xfId="10141" xr:uid="{00000000-0005-0000-0000-00006D130000}"/>
    <cellStyle name="Accent6 9 3" xfId="2986" xr:uid="{00000000-0005-0000-0000-00006E130000}"/>
    <cellStyle name="Accent6 9 3 2" xfId="35440" xr:uid="{00000000-0005-0000-0000-00006F130000}"/>
    <cellStyle name="Accent6 9 4" xfId="5134" xr:uid="{00000000-0005-0000-0000-000070130000}"/>
    <cellStyle name="Accent6 90" xfId="10142" xr:uid="{00000000-0005-0000-0000-000071130000}"/>
    <cellStyle name="Accent6 90 2" xfId="10143" xr:uid="{00000000-0005-0000-0000-000072130000}"/>
    <cellStyle name="Accent6 91" xfId="10144" xr:uid="{00000000-0005-0000-0000-000073130000}"/>
    <cellStyle name="Accent6 91 2" xfId="10145" xr:uid="{00000000-0005-0000-0000-000074130000}"/>
    <cellStyle name="Accent6 92" xfId="10146" xr:uid="{00000000-0005-0000-0000-000075130000}"/>
    <cellStyle name="Accent6 92 2" xfId="10147" xr:uid="{00000000-0005-0000-0000-000076130000}"/>
    <cellStyle name="Accent6 93" xfId="10148" xr:uid="{00000000-0005-0000-0000-000077130000}"/>
    <cellStyle name="Accent6 93 2" xfId="10149" xr:uid="{00000000-0005-0000-0000-000078130000}"/>
    <cellStyle name="Accent6 94" xfId="10150" xr:uid="{00000000-0005-0000-0000-000079130000}"/>
    <cellStyle name="Accent6 94 2" xfId="10151" xr:uid="{00000000-0005-0000-0000-00007A130000}"/>
    <cellStyle name="Accent6 95" xfId="10152" xr:uid="{00000000-0005-0000-0000-00007B130000}"/>
    <cellStyle name="Accent6 95 2" xfId="10153" xr:uid="{00000000-0005-0000-0000-00007C130000}"/>
    <cellStyle name="Accent6 96" xfId="10154" xr:uid="{00000000-0005-0000-0000-00007D130000}"/>
    <cellStyle name="Accent6 96 2" xfId="10155" xr:uid="{00000000-0005-0000-0000-00007E130000}"/>
    <cellStyle name="Accent6 97" xfId="10156" xr:uid="{00000000-0005-0000-0000-00007F130000}"/>
    <cellStyle name="Accent6 97 2" xfId="10157" xr:uid="{00000000-0005-0000-0000-000080130000}"/>
    <cellStyle name="Accent6 98" xfId="10158" xr:uid="{00000000-0005-0000-0000-000081130000}"/>
    <cellStyle name="Accent6 98 2" xfId="10159" xr:uid="{00000000-0005-0000-0000-000082130000}"/>
    <cellStyle name="Accent6 99" xfId="10160" xr:uid="{00000000-0005-0000-0000-000083130000}"/>
    <cellStyle name="Accent6 99 2" xfId="10161" xr:uid="{00000000-0005-0000-0000-000084130000}"/>
    <cellStyle name="Accent6_2008 revised IS integrated plan (2)" xfId="1250" xr:uid="{00000000-0005-0000-0000-000085130000}"/>
    <cellStyle name="Acctg" xfId="65" xr:uid="{00000000-0005-0000-0000-000086130000}"/>
    <cellStyle name="Actual Date" xfId="3359" xr:uid="{00000000-0005-0000-0000-000087130000}"/>
    <cellStyle name="Actual Date 2" xfId="3358" xr:uid="{00000000-0005-0000-0000-000088130000}"/>
    <cellStyle name="Actual Date 3" xfId="3276" xr:uid="{00000000-0005-0000-0000-000089130000}"/>
    <cellStyle name="Akzent1" xfId="1249" xr:uid="{00000000-0005-0000-0000-00008A130000}"/>
    <cellStyle name="Akzent2" xfId="1248" xr:uid="{00000000-0005-0000-0000-00008B130000}"/>
    <cellStyle name="Akzent3" xfId="1247" xr:uid="{00000000-0005-0000-0000-00008C130000}"/>
    <cellStyle name="Akzent4" xfId="1246" xr:uid="{00000000-0005-0000-0000-00008D130000}"/>
    <cellStyle name="Akzent5" xfId="1245" xr:uid="{00000000-0005-0000-0000-00008E130000}"/>
    <cellStyle name="Akzent6" xfId="1244" xr:uid="{00000000-0005-0000-0000-00008F130000}"/>
    <cellStyle name="Array" xfId="1243" xr:uid="{00000000-0005-0000-0000-000090130000}"/>
    <cellStyle name="Array 2" xfId="4213" xr:uid="{00000000-0005-0000-0000-000091130000}"/>
    <cellStyle name="Array 2 2" xfId="10162" xr:uid="{00000000-0005-0000-0000-000092130000}"/>
    <cellStyle name="Array Enter" xfId="1242" xr:uid="{00000000-0005-0000-0000-000093130000}"/>
    <cellStyle name="Array Enter 2" xfId="1241" xr:uid="{00000000-0005-0000-0000-000094130000}"/>
    <cellStyle name="Array Enter 2 2" xfId="3355" xr:uid="{00000000-0005-0000-0000-000095130000}"/>
    <cellStyle name="Array Enter 2 2 2" xfId="35731" xr:uid="{00000000-0005-0000-0000-000096130000}"/>
    <cellStyle name="Array Enter 3" xfId="6202" xr:uid="{00000000-0005-0000-0000-000097130000}"/>
    <cellStyle name="Array Enter 3 2" xfId="6203" xr:uid="{00000000-0005-0000-0000-000098130000}"/>
    <cellStyle name="Array Enter 3 2 2" xfId="10163" xr:uid="{00000000-0005-0000-0000-000099130000}"/>
    <cellStyle name="Array Enter 3 3" xfId="10164" xr:uid="{00000000-0005-0000-0000-00009A130000}"/>
    <cellStyle name="Array Enter 4" xfId="10165" xr:uid="{00000000-0005-0000-0000-00009B130000}"/>
    <cellStyle name="Array_Analiza segmentata" xfId="4214" xr:uid="{00000000-0005-0000-0000-00009C130000}"/>
    <cellStyle name="ÄÞ¸¶_B-S &amp; Cap(Ind)" xfId="6091" xr:uid="{00000000-0005-0000-0000-00009D130000}"/>
    <cellStyle name="Ausgabe" xfId="1240" xr:uid="{00000000-0005-0000-0000-00009E130000}"/>
    <cellStyle name="AutoFormat Options" xfId="66" xr:uid="{00000000-0005-0000-0000-00009F130000}"/>
    <cellStyle name="AutoFormat Options 2" xfId="1239" xr:uid="{00000000-0005-0000-0000-0000A0130000}"/>
    <cellStyle name="AutoFormat Options 2 2" xfId="10167" xr:uid="{00000000-0005-0000-0000-0000A1130000}"/>
    <cellStyle name="AutoFormat Options 2 2 2" xfId="10168" xr:uid="{00000000-0005-0000-0000-0000A2130000}"/>
    <cellStyle name="AutoFormat Options 2 3" xfId="10169" xr:uid="{00000000-0005-0000-0000-0000A3130000}"/>
    <cellStyle name="AutoFormat Options 2 4" xfId="10166" xr:uid="{00000000-0005-0000-0000-0000A4130000}"/>
    <cellStyle name="AutoFormat Options 2 5" xfId="34818" xr:uid="{00000000-0005-0000-0000-0000A5130000}"/>
    <cellStyle name="AutoFormat Options 3" xfId="3354" xr:uid="{00000000-0005-0000-0000-0000A6130000}"/>
    <cellStyle name="AutoFormat Options 3 2" xfId="10170" xr:uid="{00000000-0005-0000-0000-0000A7130000}"/>
    <cellStyle name="AutoFormat Options 3 3" xfId="10171" xr:uid="{00000000-0005-0000-0000-0000A8130000}"/>
    <cellStyle name="AutoFormat Options 3 4" xfId="35730" xr:uid="{00000000-0005-0000-0000-0000A9130000}"/>
    <cellStyle name="AutoFormat Options 6" xfId="3352" xr:uid="{00000000-0005-0000-0000-0000AA130000}"/>
    <cellStyle name="AutoFormat Options 6 2" xfId="4215" xr:uid="{00000000-0005-0000-0000-0000AB130000}"/>
    <cellStyle name="AutoFormat Options 6 3" xfId="35728" xr:uid="{00000000-0005-0000-0000-0000AC130000}"/>
    <cellStyle name="AutoFormat Options_BP_2010_MOL_matbal_with_new_IES-INA_TRANS_and_stretching" xfId="6318" xr:uid="{00000000-0005-0000-0000-0000AD130000}"/>
    <cellStyle name="Bad" xfId="499" xr:uid="{00000000-0005-0000-0000-0000AE130000}"/>
    <cellStyle name="Bad 10" xfId="10172" xr:uid="{00000000-0005-0000-0000-0000AF130000}"/>
    <cellStyle name="Bad 10 2" xfId="10173" xr:uid="{00000000-0005-0000-0000-0000B0130000}"/>
    <cellStyle name="Bad 11" xfId="10174" xr:uid="{00000000-0005-0000-0000-0000B1130000}"/>
    <cellStyle name="Bad 12" xfId="10175" xr:uid="{00000000-0005-0000-0000-0000B2130000}"/>
    <cellStyle name="Bad 13" xfId="6111" xr:uid="{00000000-0005-0000-0000-0000B3130000}"/>
    <cellStyle name="Bad 2" xfId="67" xr:uid="{00000000-0005-0000-0000-0000B4130000}"/>
    <cellStyle name="Bad 2 2" xfId="1238" xr:uid="{00000000-0005-0000-0000-0000B5130000}"/>
    <cellStyle name="Bad 2 2 2" xfId="6530" xr:uid="{00000000-0005-0000-0000-0000B6130000}"/>
    <cellStyle name="Bad 2 2 2 2" xfId="10176" xr:uid="{00000000-0005-0000-0000-0000B7130000}"/>
    <cellStyle name="Bad 2 2 3" xfId="10177" xr:uid="{00000000-0005-0000-0000-0000B8130000}"/>
    <cellStyle name="Bad 2 2 4" xfId="10178" xr:uid="{00000000-0005-0000-0000-0000B9130000}"/>
    <cellStyle name="Bad 2 2 5" xfId="36485" xr:uid="{00000000-0005-0000-0000-0000BA130000}"/>
    <cellStyle name="Bad 2 3" xfId="3351" xr:uid="{00000000-0005-0000-0000-0000BB130000}"/>
    <cellStyle name="Bad 2 3 2" xfId="4216" xr:uid="{00000000-0005-0000-0000-0000BC130000}"/>
    <cellStyle name="Bad 2 3 2 2" xfId="36086" xr:uid="{00000000-0005-0000-0000-0000BD130000}"/>
    <cellStyle name="Bad 2 3 3" xfId="35727" xr:uid="{00000000-0005-0000-0000-0000BE130000}"/>
    <cellStyle name="Bad 2 4" xfId="5135" xr:uid="{00000000-0005-0000-0000-0000BF130000}"/>
    <cellStyle name="Bad 2 5" xfId="842" xr:uid="{00000000-0005-0000-0000-0000C0130000}"/>
    <cellStyle name="Bad 2_BOTTOM UP 2013-2015 OCTOBER 19th" xfId="10179" xr:uid="{00000000-0005-0000-0000-0000C1130000}"/>
    <cellStyle name="Bad 3" xfId="2269" xr:uid="{00000000-0005-0000-0000-0000C2130000}"/>
    <cellStyle name="Bad 3 2" xfId="2990" xr:uid="{00000000-0005-0000-0000-0000C3130000}"/>
    <cellStyle name="Bad 3 2 2" xfId="10180" xr:uid="{00000000-0005-0000-0000-0000C4130000}"/>
    <cellStyle name="Bad 3 2 2 2" xfId="10181" xr:uid="{00000000-0005-0000-0000-0000C5130000}"/>
    <cellStyle name="Bad 3 2 3" xfId="10182" xr:uid="{00000000-0005-0000-0000-0000C6130000}"/>
    <cellStyle name="Bad 3 2 4" xfId="10183" xr:uid="{00000000-0005-0000-0000-0000C7130000}"/>
    <cellStyle name="Bad 3 2 5" xfId="35444" xr:uid="{00000000-0005-0000-0000-0000C8130000}"/>
    <cellStyle name="Bad 3 3" xfId="3350" xr:uid="{00000000-0005-0000-0000-0000C9130000}"/>
    <cellStyle name="Bad 3 3 2" xfId="10184" xr:uid="{00000000-0005-0000-0000-0000CA130000}"/>
    <cellStyle name="Bad 3 3 3" xfId="35726" xr:uid="{00000000-0005-0000-0000-0000CB130000}"/>
    <cellStyle name="Bad 3 4" xfId="4217" xr:uid="{00000000-0005-0000-0000-0000CC130000}"/>
    <cellStyle name="Bad 3 4 2" xfId="36087" xr:uid="{00000000-0005-0000-0000-0000CD130000}"/>
    <cellStyle name="Bad 3 5" xfId="5136" xr:uid="{00000000-0005-0000-0000-0000CE130000}"/>
    <cellStyle name="Bad 3 6" xfId="10185" xr:uid="{00000000-0005-0000-0000-0000CF130000}"/>
    <cellStyle name="Bad 3_Realization 2013" xfId="10186" xr:uid="{00000000-0005-0000-0000-0000D0130000}"/>
    <cellStyle name="Bad 4" xfId="6205" xr:uid="{00000000-0005-0000-0000-0000D1130000}"/>
    <cellStyle name="Bad 4 2" xfId="10187" xr:uid="{00000000-0005-0000-0000-0000D2130000}"/>
    <cellStyle name="Bad 4 2 2" xfId="10188" xr:uid="{00000000-0005-0000-0000-0000D3130000}"/>
    <cellStyle name="Bad 4 3" xfId="10189" xr:uid="{00000000-0005-0000-0000-0000D4130000}"/>
    <cellStyle name="Bad 4 3 2" xfId="10190" xr:uid="{00000000-0005-0000-0000-0000D5130000}"/>
    <cellStyle name="Bad 4 4" xfId="10191" xr:uid="{00000000-0005-0000-0000-0000D6130000}"/>
    <cellStyle name="Bad 4 5" xfId="10192" xr:uid="{00000000-0005-0000-0000-0000D7130000}"/>
    <cellStyle name="Bad 4 6" xfId="10193" xr:uid="{00000000-0005-0000-0000-0000D8130000}"/>
    <cellStyle name="Bad 4 7" xfId="34470" xr:uid="{00000000-0005-0000-0000-0000D9130000}"/>
    <cellStyle name="Bad 5" xfId="6204" xr:uid="{00000000-0005-0000-0000-0000DA130000}"/>
    <cellStyle name="Bad 5 2" xfId="10194" xr:uid="{00000000-0005-0000-0000-0000DB130000}"/>
    <cellStyle name="Bad 5 2 2" xfId="10195" xr:uid="{00000000-0005-0000-0000-0000DC130000}"/>
    <cellStyle name="Bad 5 3" xfId="10196" xr:uid="{00000000-0005-0000-0000-0000DD130000}"/>
    <cellStyle name="Bad 5 4" xfId="10197" xr:uid="{00000000-0005-0000-0000-0000DE130000}"/>
    <cellStyle name="Bad 5 5" xfId="34381" xr:uid="{00000000-0005-0000-0000-0000DF130000}"/>
    <cellStyle name="Bad 6" xfId="6531" xr:uid="{00000000-0005-0000-0000-0000E0130000}"/>
    <cellStyle name="Bad 6 2" xfId="10198" xr:uid="{00000000-0005-0000-0000-0000E1130000}"/>
    <cellStyle name="Bad 6 3" xfId="10199" xr:uid="{00000000-0005-0000-0000-0000E2130000}"/>
    <cellStyle name="Bad 7" xfId="6529" xr:uid="{00000000-0005-0000-0000-0000E3130000}"/>
    <cellStyle name="Bad 7 2" xfId="10201" xr:uid="{00000000-0005-0000-0000-0000E4130000}"/>
    <cellStyle name="Bad 7 3" xfId="10202" xr:uid="{00000000-0005-0000-0000-0000E5130000}"/>
    <cellStyle name="Bad 7 4" xfId="10203" xr:uid="{00000000-0005-0000-0000-0000E6130000}"/>
    <cellStyle name="Bad 7 5" xfId="10200" xr:uid="{00000000-0005-0000-0000-0000E7130000}"/>
    <cellStyle name="Bad 7 6" xfId="34286" xr:uid="{00000000-0005-0000-0000-0000E8130000}"/>
    <cellStyle name="Bad 8" xfId="10204" xr:uid="{00000000-0005-0000-0000-0000E9130000}"/>
    <cellStyle name="Bad 8 2" xfId="10205" xr:uid="{00000000-0005-0000-0000-0000EA130000}"/>
    <cellStyle name="Bad 8 3" xfId="10206" xr:uid="{00000000-0005-0000-0000-0000EB130000}"/>
    <cellStyle name="Bad 8 4" xfId="34147" xr:uid="{00000000-0005-0000-0000-0000EC130000}"/>
    <cellStyle name="Bad 9" xfId="10207" xr:uid="{00000000-0005-0000-0000-0000ED130000}"/>
    <cellStyle name="Bad 9 2" xfId="10208" xr:uid="{00000000-0005-0000-0000-0000EE130000}"/>
    <cellStyle name="Band 2" xfId="1133" xr:uid="{00000000-0005-0000-0000-0000EF130000}"/>
    <cellStyle name="Band 2 2" xfId="3349" xr:uid="{00000000-0005-0000-0000-0000F0130000}"/>
    <cellStyle name="Band 2 2 2" xfId="35725" xr:uid="{00000000-0005-0000-0000-0000F1130000}"/>
    <cellStyle name="Berechnung" xfId="1237" xr:uid="{00000000-0005-0000-0000-0000F2130000}"/>
    <cellStyle name="Berekening" xfId="68" xr:uid="{00000000-0005-0000-0000-0000F3130000}"/>
    <cellStyle name="Berekening 2" xfId="843" xr:uid="{00000000-0005-0000-0000-0000F4130000}"/>
    <cellStyle name="Berekening 3" xfId="5137" xr:uid="{00000000-0005-0000-0000-0000F5130000}"/>
    <cellStyle name="Berekening 4" xfId="500" xr:uid="{00000000-0005-0000-0000-0000F6130000}"/>
    <cellStyle name="Bevitel 2" xfId="69" xr:uid="{00000000-0005-0000-0000-0000F7130000}"/>
    <cellStyle name="Bevitel 2 2" xfId="844" xr:uid="{00000000-0005-0000-0000-0000F8130000}"/>
    <cellStyle name="Bevitel 2 2 2" xfId="10209" xr:uid="{00000000-0005-0000-0000-0000F9130000}"/>
    <cellStyle name="Bevitel 2 2 2 2" xfId="10210" xr:uid="{00000000-0005-0000-0000-0000FA130000}"/>
    <cellStyle name="Bevitel 2 2 2 2 2" xfId="32447" xr:uid="{00000000-0005-0000-0000-0000FB130000}"/>
    <cellStyle name="Bevitel 2 2 2 3" xfId="32501" xr:uid="{00000000-0005-0000-0000-0000FC130000}"/>
    <cellStyle name="Bevitel 2 2 3" xfId="10211" xr:uid="{00000000-0005-0000-0000-0000FD130000}"/>
    <cellStyle name="Bevitel 2 2 3 2" xfId="31652" xr:uid="{00000000-0005-0000-0000-0000FE130000}"/>
    <cellStyle name="Bevitel 2 2 4" xfId="10212" xr:uid="{00000000-0005-0000-0000-0000FF130000}"/>
    <cellStyle name="Bevitel 2 2 4 2" xfId="30639" xr:uid="{00000000-0005-0000-0000-000000140000}"/>
    <cellStyle name="Bevitel 2 2 5" xfId="10213" xr:uid="{00000000-0005-0000-0000-000001140000}"/>
    <cellStyle name="Bevitel 2 2 5 2" xfId="33470" xr:uid="{00000000-0005-0000-0000-000002140000}"/>
    <cellStyle name="Bevitel 2 2 6" xfId="7433" xr:uid="{00000000-0005-0000-0000-000003140000}"/>
    <cellStyle name="Bevitel 2 2 7" xfId="30380" xr:uid="{00000000-0005-0000-0000-000004140000}"/>
    <cellStyle name="Bevitel 2 2 8" xfId="36486" xr:uid="{00000000-0005-0000-0000-000005140000}"/>
    <cellStyle name="Bevitel 2 3" xfId="5138" xr:uid="{00000000-0005-0000-0000-000006140000}"/>
    <cellStyle name="Bevitel 2 3 2" xfId="7011" xr:uid="{00000000-0005-0000-0000-000007140000}"/>
    <cellStyle name="Bevitel 2 3 3" xfId="34471" xr:uid="{00000000-0005-0000-0000-000008140000}"/>
    <cellStyle name="Bevitel 2 4" xfId="501" xr:uid="{00000000-0005-0000-0000-000009140000}"/>
    <cellStyle name="Bevitel 2 4 2" xfId="31241" xr:uid="{00000000-0005-0000-0000-00000A140000}"/>
    <cellStyle name="Bevitel 2 5" xfId="6954" xr:uid="{00000000-0005-0000-0000-00000B140000}"/>
    <cellStyle name="Bevitel 2 6" xfId="29808" xr:uid="{00000000-0005-0000-0000-00000C140000}"/>
    <cellStyle name="Bevitel 3" xfId="6042" xr:uid="{00000000-0005-0000-0000-00000D140000}"/>
    <cellStyle name="Bevitel 3 2" xfId="10214" xr:uid="{00000000-0005-0000-0000-00000E140000}"/>
    <cellStyle name="Bevitel 3 3" xfId="10215" xr:uid="{00000000-0005-0000-0000-00000F140000}"/>
    <cellStyle name="Bevitel 3 3 2" xfId="6927" xr:uid="{00000000-0005-0000-0000-000010140000}"/>
    <cellStyle name="Bevitel 3 4" xfId="7434" xr:uid="{00000000-0005-0000-0000-000011140000}"/>
    <cellStyle name="Bevitel 3 5" xfId="32517" xr:uid="{00000000-0005-0000-0000-000012140000}"/>
    <cellStyle name="Bevitel 4" xfId="6183" xr:uid="{00000000-0005-0000-0000-000013140000}"/>
    <cellStyle name="Bevitel 4 2" xfId="10216" xr:uid="{00000000-0005-0000-0000-000014140000}"/>
    <cellStyle name="Bevitel 4 3" xfId="33395" xr:uid="{00000000-0005-0000-0000-000015140000}"/>
    <cellStyle name="Bevitel 4 4" xfId="32798" xr:uid="{00000000-0005-0000-0000-000016140000}"/>
    <cellStyle name="Bevitel 5" xfId="10217" xr:uid="{00000000-0005-0000-0000-000017140000}"/>
    <cellStyle name="Bevitel 6" xfId="34340" xr:uid="{00000000-0005-0000-0000-000018140000}"/>
    <cellStyle name="Bilješka" xfId="1236" xr:uid="{00000000-0005-0000-0000-000019140000}"/>
    <cellStyle name="Bilješka 10" xfId="6955" xr:uid="{00000000-0005-0000-0000-00001A140000}"/>
    <cellStyle name="Bilješka 11" xfId="7421" xr:uid="{00000000-0005-0000-0000-00001B140000}"/>
    <cellStyle name="Bilješka 12" xfId="36487" xr:uid="{00000000-0005-0000-0000-00001C140000}"/>
    <cellStyle name="Bilješka 2" xfId="1235" xr:uid="{00000000-0005-0000-0000-00001D140000}"/>
    <cellStyle name="Bilješka 2 2" xfId="3346" xr:uid="{00000000-0005-0000-0000-00001E140000}"/>
    <cellStyle name="Bilješka 2 2 2" xfId="4218" xr:uid="{00000000-0005-0000-0000-00001F140000}"/>
    <cellStyle name="Bilješka 2 2 2 2" xfId="10218" xr:uid="{00000000-0005-0000-0000-000020140000}"/>
    <cellStyle name="Bilješka 2 2 2 2 2" xfId="33199" xr:uid="{00000000-0005-0000-0000-000021140000}"/>
    <cellStyle name="Bilješka 2 2 2 3" xfId="10219" xr:uid="{00000000-0005-0000-0000-000022140000}"/>
    <cellStyle name="Bilješka 2 2 2 3 2" xfId="31511" xr:uid="{00000000-0005-0000-0000-000023140000}"/>
    <cellStyle name="Bilješka 2 2 2 4" xfId="7435" xr:uid="{00000000-0005-0000-0000-000024140000}"/>
    <cellStyle name="Bilješka 2 2 2 5" xfId="34045" xr:uid="{00000000-0005-0000-0000-000025140000}"/>
    <cellStyle name="Bilješka 2 2 3" xfId="10220" xr:uid="{00000000-0005-0000-0000-000026140000}"/>
    <cellStyle name="Bilješka 2 2 3 2" xfId="30897" xr:uid="{00000000-0005-0000-0000-000027140000}"/>
    <cellStyle name="Bilješka 2 2 4" xfId="10221" xr:uid="{00000000-0005-0000-0000-000028140000}"/>
    <cellStyle name="Bilješka 2 2 4 2" xfId="30728" xr:uid="{00000000-0005-0000-0000-000029140000}"/>
    <cellStyle name="Bilješka 2 2 5" xfId="6957" xr:uid="{00000000-0005-0000-0000-00002A140000}"/>
    <cellStyle name="Bilješka 2 2 6" xfId="30441" xr:uid="{00000000-0005-0000-0000-00002B140000}"/>
    <cellStyle name="Bilješka 2 2 7" xfId="35722" xr:uid="{00000000-0005-0000-0000-00002C140000}"/>
    <cellStyle name="Bilješka 2 3" xfId="6532" xr:uid="{00000000-0005-0000-0000-00002D140000}"/>
    <cellStyle name="Bilješka 2 3 2" xfId="10222" xr:uid="{00000000-0005-0000-0000-00002E140000}"/>
    <cellStyle name="Bilješka 2 3 2 2" xfId="10223" xr:uid="{00000000-0005-0000-0000-00002F140000}"/>
    <cellStyle name="Bilješka 2 3 2 2 2" xfId="30638" xr:uid="{00000000-0005-0000-0000-000030140000}"/>
    <cellStyle name="Bilješka 2 3 2 3" xfId="32734" xr:uid="{00000000-0005-0000-0000-000031140000}"/>
    <cellStyle name="Bilješka 2 3 3" xfId="10224" xr:uid="{00000000-0005-0000-0000-000032140000}"/>
    <cellStyle name="Bilješka 2 3 3 2" xfId="31790" xr:uid="{00000000-0005-0000-0000-000033140000}"/>
    <cellStyle name="Bilješka 2 3 4" xfId="7436" xr:uid="{00000000-0005-0000-0000-000034140000}"/>
    <cellStyle name="Bilješka 2 3 5" xfId="31566" xr:uid="{00000000-0005-0000-0000-000035140000}"/>
    <cellStyle name="Bilješka 2 4" xfId="10225" xr:uid="{00000000-0005-0000-0000-000036140000}"/>
    <cellStyle name="Bilješka 2 4 2" xfId="10226" xr:uid="{00000000-0005-0000-0000-000037140000}"/>
    <cellStyle name="Bilješka 2 4 2 2" xfId="32003" xr:uid="{00000000-0005-0000-0000-000038140000}"/>
    <cellStyle name="Bilješka 2 4 3" xfId="31557" xr:uid="{00000000-0005-0000-0000-000039140000}"/>
    <cellStyle name="Bilješka 2 5" xfId="10227" xr:uid="{00000000-0005-0000-0000-00003A140000}"/>
    <cellStyle name="Bilješka 2 5 2" xfId="30709" xr:uid="{00000000-0005-0000-0000-00003B140000}"/>
    <cellStyle name="Bilješka 2 6" xfId="6956" xr:uid="{00000000-0005-0000-0000-00003C140000}"/>
    <cellStyle name="Bilješka 2 7" xfId="33203" xr:uid="{00000000-0005-0000-0000-00003D140000}"/>
    <cellStyle name="Bilješka 2 8" xfId="36488" xr:uid="{00000000-0005-0000-0000-00003E140000}"/>
    <cellStyle name="Bilješka 3" xfId="1234" xr:uid="{00000000-0005-0000-0000-00003F140000}"/>
    <cellStyle name="Bilješka 3 2" xfId="3344" xr:uid="{00000000-0005-0000-0000-000040140000}"/>
    <cellStyle name="Bilješka 3 2 2" xfId="10228" xr:uid="{00000000-0005-0000-0000-000041140000}"/>
    <cellStyle name="Bilješka 3 2 2 2" xfId="10229" xr:uid="{00000000-0005-0000-0000-000042140000}"/>
    <cellStyle name="Bilješka 3 2 2 2 2" xfId="31653" xr:uid="{00000000-0005-0000-0000-000043140000}"/>
    <cellStyle name="Bilješka 3 2 2 3" xfId="29770" xr:uid="{00000000-0005-0000-0000-000044140000}"/>
    <cellStyle name="Bilješka 3 2 3" xfId="10230" xr:uid="{00000000-0005-0000-0000-000045140000}"/>
    <cellStyle name="Bilješka 3 2 3 2" xfId="30343" xr:uid="{00000000-0005-0000-0000-000046140000}"/>
    <cellStyle name="Bilješka 3 2 4" xfId="6959" xr:uid="{00000000-0005-0000-0000-000047140000}"/>
    <cellStyle name="Bilješka 3 2 5" xfId="32752" xr:uid="{00000000-0005-0000-0000-000048140000}"/>
    <cellStyle name="Bilješka 3 2 6" xfId="35720" xr:uid="{00000000-0005-0000-0000-000049140000}"/>
    <cellStyle name="Bilješka 3 3" xfId="10231" xr:uid="{00000000-0005-0000-0000-00004A140000}"/>
    <cellStyle name="Bilješka 3 3 2" xfId="10232" xr:uid="{00000000-0005-0000-0000-00004B140000}"/>
    <cellStyle name="Bilješka 3 3 2 2" xfId="32963" xr:uid="{00000000-0005-0000-0000-00004C140000}"/>
    <cellStyle name="Bilješka 3 3 3" xfId="32002" xr:uid="{00000000-0005-0000-0000-00004D140000}"/>
    <cellStyle name="Bilješka 3 4" xfId="10233" xr:uid="{00000000-0005-0000-0000-00004E140000}"/>
    <cellStyle name="Bilješka 3 4 2" xfId="30978" xr:uid="{00000000-0005-0000-0000-00004F140000}"/>
    <cellStyle name="Bilješka 3 5" xfId="6958" xr:uid="{00000000-0005-0000-0000-000050140000}"/>
    <cellStyle name="Bilješka 3 6" xfId="30150" xr:uid="{00000000-0005-0000-0000-000051140000}"/>
    <cellStyle name="Bilješka 4" xfId="3347" xr:uid="{00000000-0005-0000-0000-000052140000}"/>
    <cellStyle name="Bilješka 4 2" xfId="4219" xr:uid="{00000000-0005-0000-0000-000053140000}"/>
    <cellStyle name="Bilješka 4 2 2" xfId="10234" xr:uid="{00000000-0005-0000-0000-000054140000}"/>
    <cellStyle name="Bilješka 4 2 2 2" xfId="10235" xr:uid="{00000000-0005-0000-0000-000055140000}"/>
    <cellStyle name="Bilješka 4 2 2 2 2" xfId="31819" xr:uid="{00000000-0005-0000-0000-000056140000}"/>
    <cellStyle name="Bilješka 4 2 2 3" xfId="29762" xr:uid="{00000000-0005-0000-0000-000057140000}"/>
    <cellStyle name="Bilješka 4 2 3" xfId="10236" xr:uid="{00000000-0005-0000-0000-000058140000}"/>
    <cellStyle name="Bilješka 4 2 3 2" xfId="30331" xr:uid="{00000000-0005-0000-0000-000059140000}"/>
    <cellStyle name="Bilješka 4 2 4" xfId="6961" xr:uid="{00000000-0005-0000-0000-00005A140000}"/>
    <cellStyle name="Bilješka 4 2 5" xfId="31011" xr:uid="{00000000-0005-0000-0000-00005B140000}"/>
    <cellStyle name="Bilješka 4 3" xfId="10237" xr:uid="{00000000-0005-0000-0000-00005C140000}"/>
    <cellStyle name="Bilješka 4 3 2" xfId="10238" xr:uid="{00000000-0005-0000-0000-00005D140000}"/>
    <cellStyle name="Bilješka 4 3 2 2" xfId="29987" xr:uid="{00000000-0005-0000-0000-00005E140000}"/>
    <cellStyle name="Bilješka 4 3 3" xfId="32016" xr:uid="{00000000-0005-0000-0000-00005F140000}"/>
    <cellStyle name="Bilješka 4 4" xfId="10239" xr:uid="{00000000-0005-0000-0000-000060140000}"/>
    <cellStyle name="Bilješka 4 4 2" xfId="32971" xr:uid="{00000000-0005-0000-0000-000061140000}"/>
    <cellStyle name="Bilješka 4 5" xfId="6960" xr:uid="{00000000-0005-0000-0000-000062140000}"/>
    <cellStyle name="Bilješka 4 6" xfId="32455" xr:uid="{00000000-0005-0000-0000-000063140000}"/>
    <cellStyle name="Bilješka 4 7" xfId="35723" xr:uid="{00000000-0005-0000-0000-000064140000}"/>
    <cellStyle name="Bilješka 5" xfId="6207" xr:uid="{00000000-0005-0000-0000-000065140000}"/>
    <cellStyle name="Bilješka 5 2" xfId="10240" xr:uid="{00000000-0005-0000-0000-000066140000}"/>
    <cellStyle name="Bilješka 5 2 2" xfId="10241" xr:uid="{00000000-0005-0000-0000-000067140000}"/>
    <cellStyle name="Bilješka 5 2 2 2" xfId="33341" xr:uid="{00000000-0005-0000-0000-000068140000}"/>
    <cellStyle name="Bilješka 5 2 3" xfId="32857" xr:uid="{00000000-0005-0000-0000-000069140000}"/>
    <cellStyle name="Bilješka 5 3" xfId="10242" xr:uid="{00000000-0005-0000-0000-00006A140000}"/>
    <cellStyle name="Bilješka 5 3 2" xfId="30776" xr:uid="{00000000-0005-0000-0000-00006B140000}"/>
    <cellStyle name="Bilješka 5 4" xfId="6962" xr:uid="{00000000-0005-0000-0000-00006C140000}"/>
    <cellStyle name="Bilješka 5 5" xfId="30450" xr:uid="{00000000-0005-0000-0000-00006D140000}"/>
    <cellStyle name="Bilješka 6" xfId="10243" xr:uid="{00000000-0005-0000-0000-00006E140000}"/>
    <cellStyle name="Bilješka 6 2" xfId="10244" xr:uid="{00000000-0005-0000-0000-00006F140000}"/>
    <cellStyle name="Bilješka 6 2 2" xfId="10245" xr:uid="{00000000-0005-0000-0000-000070140000}"/>
    <cellStyle name="Bilješka 6 2 2 2" xfId="31901" xr:uid="{00000000-0005-0000-0000-000071140000}"/>
    <cellStyle name="Bilješka 6 2 3" xfId="30636" xr:uid="{00000000-0005-0000-0000-000072140000}"/>
    <cellStyle name="Bilješka 6 3" xfId="10246" xr:uid="{00000000-0005-0000-0000-000073140000}"/>
    <cellStyle name="Bilješka 6 3 2" xfId="33799" xr:uid="{00000000-0005-0000-0000-000074140000}"/>
    <cellStyle name="Bilješka 6 4" xfId="31476" xr:uid="{00000000-0005-0000-0000-000075140000}"/>
    <cellStyle name="Bilješka 7" xfId="10247" xr:uid="{00000000-0005-0000-0000-000076140000}"/>
    <cellStyle name="Bilješka 7 2" xfId="10248" xr:uid="{00000000-0005-0000-0000-000077140000}"/>
    <cellStyle name="Bilješka 7 2 2" xfId="10249" xr:uid="{00000000-0005-0000-0000-000078140000}"/>
    <cellStyle name="Bilješka 7 2 2 2" xfId="31394" xr:uid="{00000000-0005-0000-0000-000079140000}"/>
    <cellStyle name="Bilješka 7 2 3" xfId="33573" xr:uid="{00000000-0005-0000-0000-00007A140000}"/>
    <cellStyle name="Bilješka 7 3" xfId="10250" xr:uid="{00000000-0005-0000-0000-00007B140000}"/>
    <cellStyle name="Bilješka 7 3 2" xfId="33077" xr:uid="{00000000-0005-0000-0000-00007C140000}"/>
    <cellStyle name="Bilješka 7 4" xfId="32307" xr:uid="{00000000-0005-0000-0000-00007D140000}"/>
    <cellStyle name="Bilješka 8" xfId="10251" xr:uid="{00000000-0005-0000-0000-00007E140000}"/>
    <cellStyle name="Bilješka 8 2" xfId="10252" xr:uid="{00000000-0005-0000-0000-00007F140000}"/>
    <cellStyle name="Bilješka 8 2 2" xfId="30668" xr:uid="{00000000-0005-0000-0000-000080140000}"/>
    <cellStyle name="Bilješka 8 3" xfId="31465" xr:uid="{00000000-0005-0000-0000-000081140000}"/>
    <cellStyle name="Bilješka 9" xfId="10253" xr:uid="{00000000-0005-0000-0000-000082140000}"/>
    <cellStyle name="Bilješka 9 2" xfId="31577" xr:uid="{00000000-0005-0000-0000-000083140000}"/>
    <cellStyle name="Bilješka_BR Q4_INA reserves" xfId="4220" xr:uid="{00000000-0005-0000-0000-000084140000}"/>
    <cellStyle name="body01" xfId="70" xr:uid="{00000000-0005-0000-0000-000085140000}"/>
    <cellStyle name="body01 2" xfId="34360" xr:uid="{00000000-0005-0000-0000-000086140000}"/>
    <cellStyle name="body02" xfId="71" xr:uid="{00000000-0005-0000-0000-000087140000}"/>
    <cellStyle name="Bold/Border" xfId="72" xr:uid="{00000000-0005-0000-0000-000088140000}"/>
    <cellStyle name="Bold/Border 2" xfId="845" xr:uid="{00000000-0005-0000-0000-000089140000}"/>
    <cellStyle name="Bold/Border 2 2" xfId="34651" xr:uid="{00000000-0005-0000-0000-00008A140000}"/>
    <cellStyle name="Bold/Border 3" xfId="5139" xr:uid="{00000000-0005-0000-0000-00008B140000}"/>
    <cellStyle name="Bold/Border 4" xfId="502" xr:uid="{00000000-0005-0000-0000-00008C140000}"/>
    <cellStyle name="book" xfId="1232" xr:uid="{00000000-0005-0000-0000-00008D140000}"/>
    <cellStyle name="BottomBorder" xfId="73" xr:uid="{00000000-0005-0000-0000-00008E140000}"/>
    <cellStyle name="BottomBorder 2" xfId="3342" xr:uid="{00000000-0005-0000-0000-00008F140000}"/>
    <cellStyle name="BottomBorder 2 2" xfId="30773" xr:uid="{00000000-0005-0000-0000-000090140000}"/>
    <cellStyle name="BottomBorder 2 3" xfId="35718" xr:uid="{00000000-0005-0000-0000-000091140000}"/>
    <cellStyle name="BottomBorder 3" xfId="6963" xr:uid="{00000000-0005-0000-0000-000092140000}"/>
    <cellStyle name="BottomBorder 4" xfId="33434" xr:uid="{00000000-0005-0000-0000-000093140000}"/>
    <cellStyle name="Bullet" xfId="74" xr:uid="{00000000-0005-0000-0000-000094140000}"/>
    <cellStyle name="Bullet 2" xfId="3340" xr:uid="{00000000-0005-0000-0000-000095140000}"/>
    <cellStyle name="Bullet 2 2" xfId="35716" xr:uid="{00000000-0005-0000-0000-000096140000}"/>
    <cellStyle name="Bullet 3" xfId="10254" xr:uid="{00000000-0005-0000-0000-000097140000}"/>
    <cellStyle name="Bullet 4" xfId="36489" xr:uid="{00000000-0005-0000-0000-000098140000}"/>
    <cellStyle name="Calc Currency (0)" xfId="75" xr:uid="{00000000-0005-0000-0000-000099140000}"/>
    <cellStyle name="CalcCell" xfId="76" xr:uid="{00000000-0005-0000-0000-00009A140000}"/>
    <cellStyle name="CalcCell 2" xfId="3339" xr:uid="{00000000-0005-0000-0000-00009B140000}"/>
    <cellStyle name="CalcCell 2 2" xfId="33189" xr:uid="{00000000-0005-0000-0000-00009C140000}"/>
    <cellStyle name="CalcCell 2 3" xfId="31850" xr:uid="{00000000-0005-0000-0000-00009D140000}"/>
    <cellStyle name="CalcCell 2 4" xfId="35715" xr:uid="{00000000-0005-0000-0000-00009E140000}"/>
    <cellStyle name="CalcCell 3" xfId="6964" xr:uid="{00000000-0005-0000-0000-00009F140000}"/>
    <cellStyle name="CalcCell 4" xfId="31152" xr:uid="{00000000-0005-0000-0000-0000A0140000}"/>
    <cellStyle name="CalcCell 5" xfId="33464" xr:uid="{00000000-0005-0000-0000-0000A1140000}"/>
    <cellStyle name="CalcCell2cost" xfId="77" xr:uid="{00000000-0005-0000-0000-0000A2140000}"/>
    <cellStyle name="CalcCell2cost 2" xfId="3338" xr:uid="{00000000-0005-0000-0000-0000A3140000}"/>
    <cellStyle name="CalcCell2cost 2 2" xfId="7454" xr:uid="{00000000-0005-0000-0000-0000A4140000}"/>
    <cellStyle name="CalcCell2cost 2 3" xfId="32370" xr:uid="{00000000-0005-0000-0000-0000A5140000}"/>
    <cellStyle name="CalcCell2cost 2 4" xfId="35714" xr:uid="{00000000-0005-0000-0000-0000A6140000}"/>
    <cellStyle name="CalcCell2cost 3" xfId="6965" xr:uid="{00000000-0005-0000-0000-0000A7140000}"/>
    <cellStyle name="CalcCell2cost 4" xfId="31151" xr:uid="{00000000-0005-0000-0000-0000A8140000}"/>
    <cellStyle name="CalcCell2cost 5" xfId="32504" xr:uid="{00000000-0005-0000-0000-0000A9140000}"/>
    <cellStyle name="CalcCellPercent" xfId="78" xr:uid="{00000000-0005-0000-0000-0000AA140000}"/>
    <cellStyle name="CalcCellPercent 2" xfId="3337" xr:uid="{00000000-0005-0000-0000-0000AB140000}"/>
    <cellStyle name="CalcCellPercent 2 2" xfId="31501" xr:uid="{00000000-0005-0000-0000-0000AC140000}"/>
    <cellStyle name="CalcCellPercent 2 3" xfId="32984" xr:uid="{00000000-0005-0000-0000-0000AD140000}"/>
    <cellStyle name="CalcCellPercent 2 4" xfId="35713" xr:uid="{00000000-0005-0000-0000-0000AE140000}"/>
    <cellStyle name="CalcCellPercent 3" xfId="6966" xr:uid="{00000000-0005-0000-0000-0000AF140000}"/>
    <cellStyle name="CalcCellPercent 4" xfId="32661" xr:uid="{00000000-0005-0000-0000-0000B0140000}"/>
    <cellStyle name="CalcCellPercent 5" xfId="29923" xr:uid="{00000000-0005-0000-0000-0000B1140000}"/>
    <cellStyle name="CalcCellRight" xfId="79" xr:uid="{00000000-0005-0000-0000-0000B2140000}"/>
    <cellStyle name="CalcCellRight 2" xfId="3336" xr:uid="{00000000-0005-0000-0000-0000B3140000}"/>
    <cellStyle name="CalcCellRight 2 2" xfId="31500" xr:uid="{00000000-0005-0000-0000-0000B4140000}"/>
    <cellStyle name="CalcCellRight 2 3" xfId="32728" xr:uid="{00000000-0005-0000-0000-0000B5140000}"/>
    <cellStyle name="CalcCellRight 2 4" xfId="35712" xr:uid="{00000000-0005-0000-0000-0000B6140000}"/>
    <cellStyle name="CalcCellRight 3" xfId="6967" xr:uid="{00000000-0005-0000-0000-0000B7140000}"/>
    <cellStyle name="CalcCellRight 4" xfId="30564" xr:uid="{00000000-0005-0000-0000-0000B8140000}"/>
    <cellStyle name="CalcCellRight 5" xfId="32840" xr:uid="{00000000-0005-0000-0000-0000B9140000}"/>
    <cellStyle name="Calcolo" xfId="1228" xr:uid="{00000000-0005-0000-0000-0000BA140000}"/>
    <cellStyle name="Calcolo 2" xfId="4221" xr:uid="{00000000-0005-0000-0000-0000BB140000}"/>
    <cellStyle name="Calcolo 2 2" xfId="29903" xr:uid="{00000000-0005-0000-0000-0000BC140000}"/>
    <cellStyle name="Calcolo 2 3" xfId="36088" xr:uid="{00000000-0005-0000-0000-0000BD140000}"/>
    <cellStyle name="Calcolo 3" xfId="10255" xr:uid="{00000000-0005-0000-0000-0000BE140000}"/>
    <cellStyle name="Calcolo 3 2" xfId="31508" xr:uid="{00000000-0005-0000-0000-0000BF140000}"/>
    <cellStyle name="Calcolo 4" xfId="6968" xr:uid="{00000000-0005-0000-0000-0000C0140000}"/>
    <cellStyle name="Calcolo 5" xfId="31695" xr:uid="{00000000-0005-0000-0000-0000C1140000}"/>
    <cellStyle name="Calcolo 6" xfId="34817" xr:uid="{00000000-0005-0000-0000-0000C2140000}"/>
    <cellStyle name="Calculation" xfId="503" xr:uid="{00000000-0005-0000-0000-0000C3140000}"/>
    <cellStyle name="Calculation 10" xfId="10256" xr:uid="{00000000-0005-0000-0000-0000C4140000}"/>
    <cellStyle name="Calculation 10 2" xfId="10257" xr:uid="{00000000-0005-0000-0000-0000C5140000}"/>
    <cellStyle name="Calculation 10 2 2" xfId="31274" xr:uid="{00000000-0005-0000-0000-0000C6140000}"/>
    <cellStyle name="Calculation 10 2 3" xfId="32531" xr:uid="{00000000-0005-0000-0000-0000C7140000}"/>
    <cellStyle name="Calculation 10 3" xfId="7256" xr:uid="{00000000-0005-0000-0000-0000C8140000}"/>
    <cellStyle name="Calculation 10 4" xfId="33173" xr:uid="{00000000-0005-0000-0000-0000C9140000}"/>
    <cellStyle name="Calculation 11" xfId="10258" xr:uid="{00000000-0005-0000-0000-0000CA140000}"/>
    <cellStyle name="Calculation 11 2" xfId="32776" xr:uid="{00000000-0005-0000-0000-0000CB140000}"/>
    <cellStyle name="Calculation 11 3" xfId="29937" xr:uid="{00000000-0005-0000-0000-0000CC140000}"/>
    <cellStyle name="Calculation 12" xfId="10259" xr:uid="{00000000-0005-0000-0000-0000CD140000}"/>
    <cellStyle name="Calculation 13" xfId="7346" xr:uid="{00000000-0005-0000-0000-0000CE140000}"/>
    <cellStyle name="Calculation 14" xfId="33253" xr:uid="{00000000-0005-0000-0000-0000CF140000}"/>
    <cellStyle name="Calculation 15" xfId="31791" xr:uid="{00000000-0005-0000-0000-0000D0140000}"/>
    <cellStyle name="Calculation 16" xfId="6157" xr:uid="{00000000-0005-0000-0000-0000D1140000}"/>
    <cellStyle name="Calculation 2" xfId="80" xr:uid="{00000000-0005-0000-0000-0000D2140000}"/>
    <cellStyle name="Calculation 2 2" xfId="1227" xr:uid="{00000000-0005-0000-0000-0000D3140000}"/>
    <cellStyle name="Calculation 2 2 2" xfId="6534" xr:uid="{00000000-0005-0000-0000-0000D4140000}"/>
    <cellStyle name="Calculation 2 2 2 2" xfId="10260" xr:uid="{00000000-0005-0000-0000-0000D5140000}"/>
    <cellStyle name="Calculation 2 2 2 2 2" xfId="31315" xr:uid="{00000000-0005-0000-0000-0000D6140000}"/>
    <cellStyle name="Calculation 2 2 2 3" xfId="10261" xr:uid="{00000000-0005-0000-0000-0000D7140000}"/>
    <cellStyle name="Calculation 2 2 2 3 2" xfId="30127" xr:uid="{00000000-0005-0000-0000-0000D8140000}"/>
    <cellStyle name="Calculation 2 2 2 4" xfId="7438" xr:uid="{00000000-0005-0000-0000-0000D9140000}"/>
    <cellStyle name="Calculation 2 2 2 5" xfId="32194" xr:uid="{00000000-0005-0000-0000-0000DA140000}"/>
    <cellStyle name="Calculation 2 2 3" xfId="10262" xr:uid="{00000000-0005-0000-0000-0000DB140000}"/>
    <cellStyle name="Calculation 2 2 3 2" xfId="30661" xr:uid="{00000000-0005-0000-0000-0000DC140000}"/>
    <cellStyle name="Calculation 2 2 4" xfId="10263" xr:uid="{00000000-0005-0000-0000-0000DD140000}"/>
    <cellStyle name="Calculation 2 2 4 2" xfId="30036" xr:uid="{00000000-0005-0000-0000-0000DE140000}"/>
    <cellStyle name="Calculation 2 2 5" xfId="10264" xr:uid="{00000000-0005-0000-0000-0000DF140000}"/>
    <cellStyle name="Calculation 2 2 5 2" xfId="32084" xr:uid="{00000000-0005-0000-0000-0000E0140000}"/>
    <cellStyle name="Calculation 2 2 6" xfId="6971" xr:uid="{00000000-0005-0000-0000-0000E1140000}"/>
    <cellStyle name="Calculation 2 2 7" xfId="30833" xr:uid="{00000000-0005-0000-0000-0000E2140000}"/>
    <cellStyle name="Calculation 2 2 8" xfId="36490" xr:uid="{00000000-0005-0000-0000-0000E3140000}"/>
    <cellStyle name="Calculation 2 3" xfId="2166" xr:uid="{00000000-0005-0000-0000-0000E4140000}"/>
    <cellStyle name="Calculation 2 3 2" xfId="4222" xr:uid="{00000000-0005-0000-0000-0000E5140000}"/>
    <cellStyle name="Calculation 2 3 2 2" xfId="32558" xr:uid="{00000000-0005-0000-0000-0000E6140000}"/>
    <cellStyle name="Calculation 2 3 2 3" xfId="36089" xr:uid="{00000000-0005-0000-0000-0000E7140000}"/>
    <cellStyle name="Calculation 2 3 3" xfId="10265" xr:uid="{00000000-0005-0000-0000-0000E8140000}"/>
    <cellStyle name="Calculation 2 3 3 2" xfId="32288" xr:uid="{00000000-0005-0000-0000-0000E9140000}"/>
    <cellStyle name="Calculation 2 3 4" xfId="6970" xr:uid="{00000000-0005-0000-0000-0000EA140000}"/>
    <cellStyle name="Calculation 2 3 5" xfId="32864" xr:uid="{00000000-0005-0000-0000-0000EB140000}"/>
    <cellStyle name="Calculation 2 3 6" xfId="35064" xr:uid="{00000000-0005-0000-0000-0000EC140000}"/>
    <cellStyle name="Calculation 2 4" xfId="3335" xr:uid="{00000000-0005-0000-0000-0000ED140000}"/>
    <cellStyle name="Calculation 2 4 2" xfId="31368" xr:uid="{00000000-0005-0000-0000-0000EE140000}"/>
    <cellStyle name="Calculation 2 4 3" xfId="35711" xr:uid="{00000000-0005-0000-0000-0000EF140000}"/>
    <cellStyle name="Calculation 2 5" xfId="5140" xr:uid="{00000000-0005-0000-0000-0000F0140000}"/>
    <cellStyle name="Calculation 2 5 2" xfId="32777" xr:uid="{00000000-0005-0000-0000-0000F1140000}"/>
    <cellStyle name="Calculation 2 5 3" xfId="32229" xr:uid="{00000000-0005-0000-0000-0000F2140000}"/>
    <cellStyle name="Calculation 2 6" xfId="846" xr:uid="{00000000-0005-0000-0000-0000F3140000}"/>
    <cellStyle name="Calculation 2 7" xfId="30561" xr:uid="{00000000-0005-0000-0000-0000F4140000}"/>
    <cellStyle name="Calculation 2 8" xfId="32871" xr:uid="{00000000-0005-0000-0000-0000F5140000}"/>
    <cellStyle name="Calculation 2_BOTTOM UP 2013-2015 OCTOBER 19th" xfId="10266" xr:uid="{00000000-0005-0000-0000-0000F6140000}"/>
    <cellStyle name="Calculation 3" xfId="2268" xr:uid="{00000000-0005-0000-0000-0000F7140000}"/>
    <cellStyle name="Calculation 3 2" xfId="3001" xr:uid="{00000000-0005-0000-0000-0000F8140000}"/>
    <cellStyle name="Calculation 3 2 2" xfId="10267" xr:uid="{00000000-0005-0000-0000-0000F9140000}"/>
    <cellStyle name="Calculation 3 2 2 2" xfId="10268" xr:uid="{00000000-0005-0000-0000-0000FA140000}"/>
    <cellStyle name="Calculation 3 2 2 2 2" xfId="30157" xr:uid="{00000000-0005-0000-0000-0000FB140000}"/>
    <cellStyle name="Calculation 3 2 2 3" xfId="31232" xr:uid="{00000000-0005-0000-0000-0000FC140000}"/>
    <cellStyle name="Calculation 3 2 3" xfId="10269" xr:uid="{00000000-0005-0000-0000-0000FD140000}"/>
    <cellStyle name="Calculation 3 2 3 2" xfId="29891" xr:uid="{00000000-0005-0000-0000-0000FE140000}"/>
    <cellStyle name="Calculation 3 2 3 3" xfId="30113" xr:uid="{00000000-0005-0000-0000-0000FF140000}"/>
    <cellStyle name="Calculation 3 2 4" xfId="10270" xr:uid="{00000000-0005-0000-0000-000000150000}"/>
    <cellStyle name="Calculation 3 2 4 2" xfId="31862" xr:uid="{00000000-0005-0000-0000-000001150000}"/>
    <cellStyle name="Calculation 3 2 5" xfId="10271" xr:uid="{00000000-0005-0000-0000-000002150000}"/>
    <cellStyle name="Calculation 3 2 5 2" xfId="32778" xr:uid="{00000000-0005-0000-0000-000003150000}"/>
    <cellStyle name="Calculation 3 2 5 3" xfId="31835" xr:uid="{00000000-0005-0000-0000-000004150000}"/>
    <cellStyle name="Calculation 3 2 6" xfId="7439" xr:uid="{00000000-0005-0000-0000-000005150000}"/>
    <cellStyle name="Calculation 3 2 7" xfId="34044" xr:uid="{00000000-0005-0000-0000-000006150000}"/>
    <cellStyle name="Calculation 3 2 8" xfId="35455" xr:uid="{00000000-0005-0000-0000-000007150000}"/>
    <cellStyle name="Calculation 3 3" xfId="3334" xr:uid="{00000000-0005-0000-0000-000008150000}"/>
    <cellStyle name="Calculation 3 3 2" xfId="10272" xr:uid="{00000000-0005-0000-0000-000009150000}"/>
    <cellStyle name="Calculation 3 3 2 2" xfId="33165" xr:uid="{00000000-0005-0000-0000-00000A150000}"/>
    <cellStyle name="Calculation 3 3 3" xfId="30805" xr:uid="{00000000-0005-0000-0000-00000B150000}"/>
    <cellStyle name="Calculation 3 3 4" xfId="35710" xr:uid="{00000000-0005-0000-0000-00000C150000}"/>
    <cellStyle name="Calculation 3 4" xfId="4223" xr:uid="{00000000-0005-0000-0000-00000D150000}"/>
    <cellStyle name="Calculation 3 4 2" xfId="32900" xr:uid="{00000000-0005-0000-0000-00000E150000}"/>
    <cellStyle name="Calculation 3 4 3" xfId="32384" xr:uid="{00000000-0005-0000-0000-00000F150000}"/>
    <cellStyle name="Calculation 3 4 4" xfId="36090" xr:uid="{00000000-0005-0000-0000-000010150000}"/>
    <cellStyle name="Calculation 3 5" xfId="5141" xr:uid="{00000000-0005-0000-0000-000011150000}"/>
    <cellStyle name="Calculation 3 5 2" xfId="30452" xr:uid="{00000000-0005-0000-0000-000012150000}"/>
    <cellStyle name="Calculation 3 6" xfId="10273" xr:uid="{00000000-0005-0000-0000-000013150000}"/>
    <cellStyle name="Calculation 3 6 2" xfId="32779" xr:uid="{00000000-0005-0000-0000-000014150000}"/>
    <cellStyle name="Calculation 3 6 3" xfId="32865" xr:uid="{00000000-0005-0000-0000-000015150000}"/>
    <cellStyle name="Calculation 3 7" xfId="6972" xr:uid="{00000000-0005-0000-0000-000016150000}"/>
    <cellStyle name="Calculation 3 8" xfId="6901" xr:uid="{00000000-0005-0000-0000-000017150000}"/>
    <cellStyle name="Calculation 3_Realization 2013" xfId="10274" xr:uid="{00000000-0005-0000-0000-000018150000}"/>
    <cellStyle name="Calculation 4" xfId="6209" xr:uid="{00000000-0005-0000-0000-000019150000}"/>
    <cellStyle name="Calculation 4 2" xfId="10275" xr:uid="{00000000-0005-0000-0000-00001A150000}"/>
    <cellStyle name="Calculation 4 2 2" xfId="10276" xr:uid="{00000000-0005-0000-0000-00001B150000}"/>
    <cellStyle name="Calculation 4 2 2 2" xfId="32297" xr:uid="{00000000-0005-0000-0000-00001C150000}"/>
    <cellStyle name="Calculation 4 2 3" xfId="10277" xr:uid="{00000000-0005-0000-0000-00001D150000}"/>
    <cellStyle name="Calculation 4 2 3 2" xfId="30218" xr:uid="{00000000-0005-0000-0000-00001E150000}"/>
    <cellStyle name="Calculation 4 2 3 3" xfId="33704" xr:uid="{00000000-0005-0000-0000-00001F150000}"/>
    <cellStyle name="Calculation 4 2 4" xfId="30633" xr:uid="{00000000-0005-0000-0000-000020150000}"/>
    <cellStyle name="Calculation 4 3" xfId="10278" xr:uid="{00000000-0005-0000-0000-000021150000}"/>
    <cellStyle name="Calculation 4 3 2" xfId="31995" xr:uid="{00000000-0005-0000-0000-000022150000}"/>
    <cellStyle name="Calculation 4 4" xfId="10279" xr:uid="{00000000-0005-0000-0000-000023150000}"/>
    <cellStyle name="Calculation 4 4 2" xfId="31275" xr:uid="{00000000-0005-0000-0000-000024150000}"/>
    <cellStyle name="Calculation 4 4 3" xfId="33164" xr:uid="{00000000-0005-0000-0000-000025150000}"/>
    <cellStyle name="Calculation 4 5" xfId="10280" xr:uid="{00000000-0005-0000-0000-000026150000}"/>
    <cellStyle name="Calculation 4 5 2" xfId="33885" xr:uid="{00000000-0005-0000-0000-000027150000}"/>
    <cellStyle name="Calculation 4 6" xfId="10281" xr:uid="{00000000-0005-0000-0000-000028150000}"/>
    <cellStyle name="Calculation 4 6 2" xfId="32637" xr:uid="{00000000-0005-0000-0000-000029150000}"/>
    <cellStyle name="Calculation 4 7" xfId="6973" xr:uid="{00000000-0005-0000-0000-00002A150000}"/>
    <cellStyle name="Calculation 4 8" xfId="30687" xr:uid="{00000000-0005-0000-0000-00002B150000}"/>
    <cellStyle name="Calculation 4 9" xfId="34472" xr:uid="{00000000-0005-0000-0000-00002C150000}"/>
    <cellStyle name="Calculation 5" xfId="6208" xr:uid="{00000000-0005-0000-0000-00002D150000}"/>
    <cellStyle name="Calculation 5 2" xfId="10282" xr:uid="{00000000-0005-0000-0000-00002E150000}"/>
    <cellStyle name="Calculation 5 2 2" xfId="10283" xr:uid="{00000000-0005-0000-0000-00002F150000}"/>
    <cellStyle name="Calculation 5 2 2 2" xfId="32236" xr:uid="{00000000-0005-0000-0000-000030150000}"/>
    <cellStyle name="Calculation 5 2 2 3" xfId="30035" xr:uid="{00000000-0005-0000-0000-000031150000}"/>
    <cellStyle name="Calculation 5 2 3" xfId="32901" xr:uid="{00000000-0005-0000-0000-000032150000}"/>
    <cellStyle name="Calculation 5 2 4" xfId="33673" xr:uid="{00000000-0005-0000-0000-000033150000}"/>
    <cellStyle name="Calculation 5 3" xfId="10284" xr:uid="{00000000-0005-0000-0000-000034150000}"/>
    <cellStyle name="Calculation 5 3 2" xfId="32238" xr:uid="{00000000-0005-0000-0000-000035150000}"/>
    <cellStyle name="Calculation 5 4" xfId="10285" xr:uid="{00000000-0005-0000-0000-000036150000}"/>
    <cellStyle name="Calculation 5 4 2" xfId="30484" xr:uid="{00000000-0005-0000-0000-000037150000}"/>
    <cellStyle name="Calculation 5 5" xfId="10286" xr:uid="{00000000-0005-0000-0000-000038150000}"/>
    <cellStyle name="Calculation 5 5 2" xfId="31896" xr:uid="{00000000-0005-0000-0000-000039150000}"/>
    <cellStyle name="Calculation 5 6" xfId="6969" xr:uid="{00000000-0005-0000-0000-00003A150000}"/>
    <cellStyle name="Calculation 5 7" xfId="32241" xr:uid="{00000000-0005-0000-0000-00003B150000}"/>
    <cellStyle name="Calculation 5 8" xfId="34403" xr:uid="{00000000-0005-0000-0000-00003C150000}"/>
    <cellStyle name="Calculation 6" xfId="6535" xr:uid="{00000000-0005-0000-0000-00003D150000}"/>
    <cellStyle name="Calculation 6 2" xfId="10287" xr:uid="{00000000-0005-0000-0000-00003E150000}"/>
    <cellStyle name="Calculation 6 2 2" xfId="30782" xr:uid="{00000000-0005-0000-0000-00003F150000}"/>
    <cellStyle name="Calculation 6 2 3" xfId="33913" xr:uid="{00000000-0005-0000-0000-000040150000}"/>
    <cellStyle name="Calculation 6 3" xfId="10288" xr:uid="{00000000-0005-0000-0000-000041150000}"/>
    <cellStyle name="Calculation 6 3 2" xfId="32902" xr:uid="{00000000-0005-0000-0000-000042150000}"/>
    <cellStyle name="Calculation 6 3 3" xfId="31466" xr:uid="{00000000-0005-0000-0000-000043150000}"/>
    <cellStyle name="Calculation 6 4" xfId="7440" xr:uid="{00000000-0005-0000-0000-000044150000}"/>
    <cellStyle name="Calculation 6 5" xfId="30156" xr:uid="{00000000-0005-0000-0000-000045150000}"/>
    <cellStyle name="Calculation 6 6" xfId="33650" xr:uid="{00000000-0005-0000-0000-000046150000}"/>
    <cellStyle name="Calculation 6 7" xfId="34270" xr:uid="{00000000-0005-0000-0000-000047150000}"/>
    <cellStyle name="Calculation 7" xfId="6533" xr:uid="{00000000-0005-0000-0000-000048150000}"/>
    <cellStyle name="Calculation 7 2" xfId="10290" xr:uid="{00000000-0005-0000-0000-000049150000}"/>
    <cellStyle name="Calculation 7 2 2" xfId="30219" xr:uid="{00000000-0005-0000-0000-00004A150000}"/>
    <cellStyle name="Calculation 7 2 3" xfId="33884" xr:uid="{00000000-0005-0000-0000-00004B150000}"/>
    <cellStyle name="Calculation 7 3" xfId="10291" xr:uid="{00000000-0005-0000-0000-00004C150000}"/>
    <cellStyle name="Calculation 7 3 2" xfId="32395" xr:uid="{00000000-0005-0000-0000-00004D150000}"/>
    <cellStyle name="Calculation 7 3 3" xfId="31725" xr:uid="{00000000-0005-0000-0000-00004E150000}"/>
    <cellStyle name="Calculation 7 4" xfId="10292" xr:uid="{00000000-0005-0000-0000-00004F150000}"/>
    <cellStyle name="Calculation 7 4 2" xfId="32115" xr:uid="{00000000-0005-0000-0000-000050150000}"/>
    <cellStyle name="Calculation 7 5" xfId="10289" xr:uid="{00000000-0005-0000-0000-000051150000}"/>
    <cellStyle name="Calculation 7 5 2" xfId="30892" xr:uid="{00000000-0005-0000-0000-000052150000}"/>
    <cellStyle name="Calculation 7 5 3" xfId="30361" xr:uid="{00000000-0005-0000-0000-000053150000}"/>
    <cellStyle name="Calculation 7 6" xfId="7437" xr:uid="{00000000-0005-0000-0000-000054150000}"/>
    <cellStyle name="Calculation 7 7" xfId="33293" xr:uid="{00000000-0005-0000-0000-000055150000}"/>
    <cellStyle name="Calculation 7 8" xfId="34287" xr:uid="{00000000-0005-0000-0000-000056150000}"/>
    <cellStyle name="Calculation 8" xfId="10293" xr:uid="{00000000-0005-0000-0000-000057150000}"/>
    <cellStyle name="Calculation 8 2" xfId="10294" xr:uid="{00000000-0005-0000-0000-000058150000}"/>
    <cellStyle name="Calculation 8 2 2" xfId="31276" xr:uid="{00000000-0005-0000-0000-000059150000}"/>
    <cellStyle name="Calculation 8 2 3" xfId="33790" xr:uid="{00000000-0005-0000-0000-00005A150000}"/>
    <cellStyle name="Calculation 8 3" xfId="7367" xr:uid="{00000000-0005-0000-0000-00005B150000}"/>
    <cellStyle name="Calculation 8 4" xfId="33523" xr:uid="{00000000-0005-0000-0000-00005C150000}"/>
    <cellStyle name="Calculation 8 5" xfId="34148" xr:uid="{00000000-0005-0000-0000-00005D150000}"/>
    <cellStyle name="Calculation 9" xfId="10295" xr:uid="{00000000-0005-0000-0000-00005E150000}"/>
    <cellStyle name="Calculation 9 2" xfId="10296" xr:uid="{00000000-0005-0000-0000-00005F150000}"/>
    <cellStyle name="Calculation 9 2 2" xfId="32622" xr:uid="{00000000-0005-0000-0000-000060150000}"/>
    <cellStyle name="Calculation 9 2 3" xfId="31563" xr:uid="{00000000-0005-0000-0000-000061150000}"/>
    <cellStyle name="Calculation 9 3" xfId="7390" xr:uid="{00000000-0005-0000-0000-000062150000}"/>
    <cellStyle name="Calculation 9 4" xfId="30040" xr:uid="{00000000-0005-0000-0000-000063150000}"/>
    <cellStyle name="Calculation_Investments - Beruházások" xfId="36375" xr:uid="{00000000-0005-0000-0000-000064150000}"/>
    <cellStyle name="cárky [0]_List1" xfId="6092" xr:uid="{00000000-0005-0000-0000-000065150000}"/>
    <cellStyle name="čárky_Goodwill Book_A200909_all" xfId="1225" xr:uid="{00000000-0005-0000-0000-000066150000}"/>
    <cellStyle name="cárky_List1" xfId="6093" xr:uid="{00000000-0005-0000-0000-000067150000}"/>
    <cellStyle name="Cella collegata" xfId="1223" xr:uid="{00000000-0005-0000-0000-000068150000}"/>
    <cellStyle name="Cella collegata 2" xfId="3590" xr:uid="{00000000-0005-0000-0000-000069150000}"/>
    <cellStyle name="Cella collegata 2 2" xfId="35892" xr:uid="{00000000-0005-0000-0000-00006A150000}"/>
    <cellStyle name="Cella collegata 3" xfId="4224" xr:uid="{00000000-0005-0000-0000-00006B150000}"/>
    <cellStyle name="Cella collegata 4" xfId="34816" xr:uid="{00000000-0005-0000-0000-00006C150000}"/>
    <cellStyle name="Cella da controllare" xfId="1222" xr:uid="{00000000-0005-0000-0000-00006D150000}"/>
    <cellStyle name="Cella da controllare 2" xfId="3589" xr:uid="{00000000-0005-0000-0000-00006E150000}"/>
    <cellStyle name="Cella da controllare 2 2" xfId="35891" xr:uid="{00000000-0005-0000-0000-00006F150000}"/>
    <cellStyle name="Cella da controllare 3" xfId="4225" xr:uid="{00000000-0005-0000-0000-000070150000}"/>
    <cellStyle name="Cella da controllare 4" xfId="34815" xr:uid="{00000000-0005-0000-0000-000071150000}"/>
    <cellStyle name="Centered Heading" xfId="1221" xr:uid="{00000000-0005-0000-0000-000072150000}"/>
    <cellStyle name="Check Cell" xfId="504" xr:uid="{00000000-0005-0000-0000-000073150000}"/>
    <cellStyle name="Check Cell 10" xfId="10297" xr:uid="{00000000-0005-0000-0000-000074150000}"/>
    <cellStyle name="Check Cell 10 2" xfId="10298" xr:uid="{00000000-0005-0000-0000-000075150000}"/>
    <cellStyle name="Check Cell 10 3" xfId="34271" xr:uid="{00000000-0005-0000-0000-000076150000}"/>
    <cellStyle name="Check Cell 11" xfId="10299" xr:uid="{00000000-0005-0000-0000-000077150000}"/>
    <cellStyle name="Check Cell 11 2" xfId="34293" xr:uid="{00000000-0005-0000-0000-000078150000}"/>
    <cellStyle name="Check Cell 12" xfId="10300" xr:uid="{00000000-0005-0000-0000-000079150000}"/>
    <cellStyle name="Check Cell 12 2" xfId="34149" xr:uid="{00000000-0005-0000-0000-00007A150000}"/>
    <cellStyle name="Check Cell 13" xfId="6096" xr:uid="{00000000-0005-0000-0000-00007B150000}"/>
    <cellStyle name="Check Cell 2" xfId="81" xr:uid="{00000000-0005-0000-0000-00007C150000}"/>
    <cellStyle name="Check Cell 2 2" xfId="1220" xr:uid="{00000000-0005-0000-0000-00007D150000}"/>
    <cellStyle name="Check Cell 2 2 2" xfId="3588" xr:uid="{00000000-0005-0000-0000-00007E150000}"/>
    <cellStyle name="Check Cell 2 2 2 2" xfId="10301" xr:uid="{00000000-0005-0000-0000-00007F150000}"/>
    <cellStyle name="Check Cell 2 2 3" xfId="10302" xr:uid="{00000000-0005-0000-0000-000080150000}"/>
    <cellStyle name="Check Cell 2 2 4" xfId="10303" xr:uid="{00000000-0005-0000-0000-000081150000}"/>
    <cellStyle name="Check Cell 2 2 5" xfId="36491" xr:uid="{00000000-0005-0000-0000-000082150000}"/>
    <cellStyle name="Check Cell 2 3" xfId="2523" xr:uid="{00000000-0005-0000-0000-000083150000}"/>
    <cellStyle name="Check Cell 2 3 2" xfId="4226" xr:uid="{00000000-0005-0000-0000-000084150000}"/>
    <cellStyle name="Check Cell 2 3 2 2" xfId="36091" xr:uid="{00000000-0005-0000-0000-000085150000}"/>
    <cellStyle name="Check Cell 2 3 3" xfId="35167" xr:uid="{00000000-0005-0000-0000-000086150000}"/>
    <cellStyle name="Check Cell 2 4" xfId="3332" xr:uid="{00000000-0005-0000-0000-000087150000}"/>
    <cellStyle name="Check Cell 2 4 2" xfId="3613" xr:uid="{00000000-0005-0000-0000-000088150000}"/>
    <cellStyle name="Check Cell 2 4 3" xfId="35708" xr:uid="{00000000-0005-0000-0000-000089150000}"/>
    <cellStyle name="Check Cell 2 5" xfId="3574" xr:uid="{00000000-0005-0000-0000-00008A150000}"/>
    <cellStyle name="Check Cell 2 5 2" xfId="35885" xr:uid="{00000000-0005-0000-0000-00008B150000}"/>
    <cellStyle name="Check Cell 2 6" xfId="5142" xr:uid="{00000000-0005-0000-0000-00008C150000}"/>
    <cellStyle name="Check Cell 2 7" xfId="847" xr:uid="{00000000-0005-0000-0000-00008D150000}"/>
    <cellStyle name="Check Cell 2_BOTTOM UP 2013-2015 OCTOBER 19th" xfId="10304" xr:uid="{00000000-0005-0000-0000-00008E150000}"/>
    <cellStyle name="Check Cell 3" xfId="2267" xr:uid="{00000000-0005-0000-0000-00008F150000}"/>
    <cellStyle name="Check Cell 3 2" xfId="2524" xr:uid="{00000000-0005-0000-0000-000090150000}"/>
    <cellStyle name="Check Cell 3 2 2" xfId="10305" xr:uid="{00000000-0005-0000-0000-000091150000}"/>
    <cellStyle name="Check Cell 3 2 2 2" xfId="10306" xr:uid="{00000000-0005-0000-0000-000092150000}"/>
    <cellStyle name="Check Cell 3 2 3" xfId="10307" xr:uid="{00000000-0005-0000-0000-000093150000}"/>
    <cellStyle name="Check Cell 3 2 4" xfId="10308" xr:uid="{00000000-0005-0000-0000-000094150000}"/>
    <cellStyle name="Check Cell 3 2 5" xfId="35168" xr:uid="{00000000-0005-0000-0000-000095150000}"/>
    <cellStyle name="Check Cell 3 3" xfId="3005" xr:uid="{00000000-0005-0000-0000-000096150000}"/>
    <cellStyle name="Check Cell 3 3 2" xfId="3610" xr:uid="{00000000-0005-0000-0000-000097150000}"/>
    <cellStyle name="Check Cell 3 3 2 2" xfId="35905" xr:uid="{00000000-0005-0000-0000-000098150000}"/>
    <cellStyle name="Check Cell 3 3 3" xfId="35458" xr:uid="{00000000-0005-0000-0000-000099150000}"/>
    <cellStyle name="Check Cell 3 4" xfId="3331" xr:uid="{00000000-0005-0000-0000-00009A150000}"/>
    <cellStyle name="Check Cell 3 4 2" xfId="3612" xr:uid="{00000000-0005-0000-0000-00009B150000}"/>
    <cellStyle name="Check Cell 3 4 3" xfId="35707" xr:uid="{00000000-0005-0000-0000-00009C150000}"/>
    <cellStyle name="Check Cell 3 5" xfId="3558" xr:uid="{00000000-0005-0000-0000-00009D150000}"/>
    <cellStyle name="Check Cell 3 5 2" xfId="35879" xr:uid="{00000000-0005-0000-0000-00009E150000}"/>
    <cellStyle name="Check Cell 3 6" xfId="4227" xr:uid="{00000000-0005-0000-0000-00009F150000}"/>
    <cellStyle name="Check Cell 3 6 2" xfId="36092" xr:uid="{00000000-0005-0000-0000-0000A0150000}"/>
    <cellStyle name="Check Cell 3 7" xfId="5143" xr:uid="{00000000-0005-0000-0000-0000A1150000}"/>
    <cellStyle name="Check Cell 3_Realization 2013" xfId="10309" xr:uid="{00000000-0005-0000-0000-0000A2150000}"/>
    <cellStyle name="Check Cell 4" xfId="2192" xr:uid="{00000000-0005-0000-0000-0000A3150000}"/>
    <cellStyle name="Check Cell 4 2" xfId="10310" xr:uid="{00000000-0005-0000-0000-0000A4150000}"/>
    <cellStyle name="Check Cell 4 2 2" xfId="10311" xr:uid="{00000000-0005-0000-0000-0000A5150000}"/>
    <cellStyle name="Check Cell 4 3" xfId="10312" xr:uid="{00000000-0005-0000-0000-0000A6150000}"/>
    <cellStyle name="Check Cell 4 4" xfId="10313" xr:uid="{00000000-0005-0000-0000-0000A7150000}"/>
    <cellStyle name="Check Cell 4 5" xfId="10314" xr:uid="{00000000-0005-0000-0000-0000A8150000}"/>
    <cellStyle name="Check Cell 5" xfId="2522" xr:uid="{00000000-0005-0000-0000-0000A9150000}"/>
    <cellStyle name="Check Cell 5 2" xfId="10315" xr:uid="{00000000-0005-0000-0000-0000AA150000}"/>
    <cellStyle name="Check Cell 5 2 2" xfId="10316" xr:uid="{00000000-0005-0000-0000-0000AB150000}"/>
    <cellStyle name="Check Cell 5 3" xfId="10317" xr:uid="{00000000-0005-0000-0000-0000AC150000}"/>
    <cellStyle name="Check Cell 5 4" xfId="10318" xr:uid="{00000000-0005-0000-0000-0000AD150000}"/>
    <cellStyle name="Check Cell 6" xfId="3560" xr:uid="{00000000-0005-0000-0000-0000AE150000}"/>
    <cellStyle name="Check Cell 6 2" xfId="10319" xr:uid="{00000000-0005-0000-0000-0000AF150000}"/>
    <cellStyle name="Check Cell 6 3" xfId="35880" xr:uid="{00000000-0005-0000-0000-0000B0150000}"/>
    <cellStyle name="Check Cell 7" xfId="4972" xr:uid="{00000000-0005-0000-0000-0000B1150000}"/>
    <cellStyle name="Check Cell 7 2" xfId="10321" xr:uid="{00000000-0005-0000-0000-0000B2150000}"/>
    <cellStyle name="Check Cell 7 3" xfId="10322" xr:uid="{00000000-0005-0000-0000-0000B3150000}"/>
    <cellStyle name="Check Cell 7 4" xfId="10323" xr:uid="{00000000-0005-0000-0000-0000B4150000}"/>
    <cellStyle name="Check Cell 7 5" xfId="10320" xr:uid="{00000000-0005-0000-0000-0000B5150000}"/>
    <cellStyle name="Check Cell 7 6" xfId="36350" xr:uid="{00000000-0005-0000-0000-0000B6150000}"/>
    <cellStyle name="Check Cell 8" xfId="10324" xr:uid="{00000000-0005-0000-0000-0000B7150000}"/>
    <cellStyle name="Check Cell 8 2" xfId="10325" xr:uid="{00000000-0005-0000-0000-0000B8150000}"/>
    <cellStyle name="Check Cell 8 3" xfId="34473" xr:uid="{00000000-0005-0000-0000-0000B9150000}"/>
    <cellStyle name="Check Cell 9" xfId="10326" xr:uid="{00000000-0005-0000-0000-0000BA150000}"/>
    <cellStyle name="Check Cell 9 2" xfId="10327" xr:uid="{00000000-0005-0000-0000-0000BB150000}"/>
    <cellStyle name="Check Cell 9 3" xfId="34361" xr:uid="{00000000-0005-0000-0000-0000BC150000}"/>
    <cellStyle name="Check Cell_Investments - Beruházások" xfId="36376" xr:uid="{00000000-0005-0000-0000-0000BD150000}"/>
    <cellStyle name="Checks" xfId="1219" xr:uid="{00000000-0005-0000-0000-0000BE150000}"/>
    <cellStyle name="Checks 2" xfId="4228" xr:uid="{00000000-0005-0000-0000-0000BF150000}"/>
    <cellStyle name="Checks_Business_review_template_tables" xfId="4229" xr:uid="{00000000-0005-0000-0000-0000C0150000}"/>
    <cellStyle name="Cím 2" xfId="82" xr:uid="{00000000-0005-0000-0000-0000C1150000}"/>
    <cellStyle name="Cím 2 2" xfId="848" xr:uid="{00000000-0005-0000-0000-0000C2150000}"/>
    <cellStyle name="Cím 2 2 2" xfId="10328" xr:uid="{00000000-0005-0000-0000-0000C3150000}"/>
    <cellStyle name="Cím 2 2 2 2" xfId="10329" xr:uid="{00000000-0005-0000-0000-0000C4150000}"/>
    <cellStyle name="Cím 2 2 3" xfId="10330" xr:uid="{00000000-0005-0000-0000-0000C5150000}"/>
    <cellStyle name="Cím 2 2 4" xfId="10331" xr:uid="{00000000-0005-0000-0000-0000C6150000}"/>
    <cellStyle name="Cím 2 2 5" xfId="34652" xr:uid="{00000000-0005-0000-0000-0000C7150000}"/>
    <cellStyle name="Cím 2 3" xfId="1218" xr:uid="{00000000-0005-0000-0000-0000C8150000}"/>
    <cellStyle name="Cím 2 3 2" xfId="10332" xr:uid="{00000000-0005-0000-0000-0000C9150000}"/>
    <cellStyle name="Cím 2 4" xfId="5144" xr:uid="{00000000-0005-0000-0000-0000CA150000}"/>
    <cellStyle name="Cím 2 5" xfId="505" xr:uid="{00000000-0005-0000-0000-0000CB150000}"/>
    <cellStyle name="Cím 3" xfId="6094" xr:uid="{00000000-0005-0000-0000-0000CC150000}"/>
    <cellStyle name="Cím 4" xfId="22101" xr:uid="{00000000-0005-0000-0000-0000CD150000}"/>
    <cellStyle name="Címsor 1 2" xfId="83" xr:uid="{00000000-0005-0000-0000-0000CE150000}"/>
    <cellStyle name="Címsor 1 2 2" xfId="849" xr:uid="{00000000-0005-0000-0000-0000CF150000}"/>
    <cellStyle name="Címsor 1 2 2 2" xfId="10333" xr:uid="{00000000-0005-0000-0000-0000D0150000}"/>
    <cellStyle name="Címsor 1 2 2 3" xfId="10334" xr:uid="{00000000-0005-0000-0000-0000D1150000}"/>
    <cellStyle name="Címsor 1 2 2 4" xfId="10335" xr:uid="{00000000-0005-0000-0000-0000D2150000}"/>
    <cellStyle name="Címsor 1 2 2 5" xfId="34653" xr:uid="{00000000-0005-0000-0000-0000D3150000}"/>
    <cellStyle name="Címsor 1 2 2 6" xfId="36492" xr:uid="{00000000-0005-0000-0000-0000D4150000}"/>
    <cellStyle name="Címsor 1 2 3" xfId="1217" xr:uid="{00000000-0005-0000-0000-0000D5150000}"/>
    <cellStyle name="Címsor 1 2 3 2" xfId="10336" xr:uid="{00000000-0005-0000-0000-0000D6150000}"/>
    <cellStyle name="Címsor 1 2 4" xfId="5145" xr:uid="{00000000-0005-0000-0000-0000D7150000}"/>
    <cellStyle name="Címsor 1 2 5" xfId="506" xr:uid="{00000000-0005-0000-0000-0000D8150000}"/>
    <cellStyle name="Címsor 1 3" xfId="6038" xr:uid="{00000000-0005-0000-0000-0000D9150000}"/>
    <cellStyle name="Címsor 1 3 2" xfId="10337" xr:uid="{00000000-0005-0000-0000-0000DA150000}"/>
    <cellStyle name="Címsor 1 4" xfId="6179" xr:uid="{00000000-0005-0000-0000-0000DB150000}"/>
    <cellStyle name="Címsor 1 5" xfId="10339" xr:uid="{00000000-0005-0000-0000-0000DC150000}"/>
    <cellStyle name="Címsor 1 6" xfId="7348" xr:uid="{00000000-0005-0000-0000-0000DD150000}"/>
    <cellStyle name="Címsor 2 2" xfId="84" xr:uid="{00000000-0005-0000-0000-0000DE150000}"/>
    <cellStyle name="Címsor 2 2 2" xfId="850" xr:uid="{00000000-0005-0000-0000-0000DF150000}"/>
    <cellStyle name="Címsor 2 2 2 2" xfId="10340" xr:uid="{00000000-0005-0000-0000-0000E0150000}"/>
    <cellStyle name="Címsor 2 2 2 3" xfId="10341" xr:uid="{00000000-0005-0000-0000-0000E1150000}"/>
    <cellStyle name="Címsor 2 2 2 4" xfId="10342" xr:uid="{00000000-0005-0000-0000-0000E2150000}"/>
    <cellStyle name="Címsor 2 2 2 5" xfId="34654" xr:uid="{00000000-0005-0000-0000-0000E3150000}"/>
    <cellStyle name="Címsor 2 2 2 6" xfId="36493" xr:uid="{00000000-0005-0000-0000-0000E4150000}"/>
    <cellStyle name="Címsor 2 2 3" xfId="1216" xr:uid="{00000000-0005-0000-0000-0000E5150000}"/>
    <cellStyle name="Címsor 2 2 3 2" xfId="10343" xr:uid="{00000000-0005-0000-0000-0000E6150000}"/>
    <cellStyle name="Címsor 2 2 4" xfId="5146" xr:uid="{00000000-0005-0000-0000-0000E7150000}"/>
    <cellStyle name="Címsor 2 2 5" xfId="507" xr:uid="{00000000-0005-0000-0000-0000E8150000}"/>
    <cellStyle name="Címsor 2 3" xfId="6039" xr:uid="{00000000-0005-0000-0000-0000E9150000}"/>
    <cellStyle name="Címsor 2 3 2" xfId="10344" xr:uid="{00000000-0005-0000-0000-0000EA150000}"/>
    <cellStyle name="Címsor 2 4" xfId="6180" xr:uid="{00000000-0005-0000-0000-0000EB150000}"/>
    <cellStyle name="Címsor 2 4 2" xfId="10345" xr:uid="{00000000-0005-0000-0000-0000EC150000}"/>
    <cellStyle name="Címsor 2 5" xfId="10346" xr:uid="{00000000-0005-0000-0000-0000ED150000}"/>
    <cellStyle name="Címsor 2 6" xfId="7349" xr:uid="{00000000-0005-0000-0000-0000EE150000}"/>
    <cellStyle name="Címsor 3 2" xfId="85" xr:uid="{00000000-0005-0000-0000-0000EF150000}"/>
    <cellStyle name="Címsor 3 2 2" xfId="851" xr:uid="{00000000-0005-0000-0000-0000F0150000}"/>
    <cellStyle name="Címsor 3 2 2 2" xfId="10347" xr:uid="{00000000-0005-0000-0000-0000F1150000}"/>
    <cellStyle name="Címsor 3 2 2 2 2" xfId="10348" xr:uid="{00000000-0005-0000-0000-0000F2150000}"/>
    <cellStyle name="Címsor 3 2 2 3" xfId="10349" xr:uid="{00000000-0005-0000-0000-0000F3150000}"/>
    <cellStyle name="Címsor 3 2 2 4" xfId="10350" xr:uid="{00000000-0005-0000-0000-0000F4150000}"/>
    <cellStyle name="Címsor 3 2 2 5" xfId="34655" xr:uid="{00000000-0005-0000-0000-0000F5150000}"/>
    <cellStyle name="Címsor 3 2 2 6" xfId="36494" xr:uid="{00000000-0005-0000-0000-0000F6150000}"/>
    <cellStyle name="Címsor 3 2 3" xfId="1215" xr:uid="{00000000-0005-0000-0000-0000F7150000}"/>
    <cellStyle name="Címsor 3 2 3 2" xfId="10351" xr:uid="{00000000-0005-0000-0000-0000F8150000}"/>
    <cellStyle name="Címsor 3 2 3 3" xfId="34814" xr:uid="{00000000-0005-0000-0000-0000F9150000}"/>
    <cellStyle name="Címsor 3 2 4" xfId="5147" xr:uid="{00000000-0005-0000-0000-0000FA150000}"/>
    <cellStyle name="Címsor 3 2 5" xfId="508" xr:uid="{00000000-0005-0000-0000-0000FB150000}"/>
    <cellStyle name="Címsor 3 3" xfId="6040" xr:uid="{00000000-0005-0000-0000-0000FC150000}"/>
    <cellStyle name="Címsor 3 3 2" xfId="10352" xr:uid="{00000000-0005-0000-0000-0000FD150000}"/>
    <cellStyle name="Címsor 3 4" xfId="6181" xr:uid="{00000000-0005-0000-0000-0000FE150000}"/>
    <cellStyle name="Címsor 3 4 2" xfId="10353" xr:uid="{00000000-0005-0000-0000-0000FF150000}"/>
    <cellStyle name="Címsor 3 5" xfId="10354" xr:uid="{00000000-0005-0000-0000-000000160000}"/>
    <cellStyle name="Címsor 3 6" xfId="7350" xr:uid="{00000000-0005-0000-0000-000001160000}"/>
    <cellStyle name="Címsor 4 2" xfId="86" xr:uid="{00000000-0005-0000-0000-000002160000}"/>
    <cellStyle name="Címsor 4 2 2" xfId="852" xr:uid="{00000000-0005-0000-0000-000003160000}"/>
    <cellStyle name="Címsor 4 2 2 2" xfId="10355" xr:uid="{00000000-0005-0000-0000-000004160000}"/>
    <cellStyle name="Címsor 4 2 2 2 2" xfId="10356" xr:uid="{00000000-0005-0000-0000-000005160000}"/>
    <cellStyle name="Címsor 4 2 2 3" xfId="10357" xr:uid="{00000000-0005-0000-0000-000006160000}"/>
    <cellStyle name="Címsor 4 2 2 4" xfId="10358" xr:uid="{00000000-0005-0000-0000-000007160000}"/>
    <cellStyle name="Címsor 4 2 2 5" xfId="34656" xr:uid="{00000000-0005-0000-0000-000008160000}"/>
    <cellStyle name="Címsor 4 2 2 6" xfId="36495" xr:uid="{00000000-0005-0000-0000-000009160000}"/>
    <cellStyle name="Címsor 4 2 3" xfId="1214" xr:uid="{00000000-0005-0000-0000-00000A160000}"/>
    <cellStyle name="Címsor 4 2 3 2" xfId="10359" xr:uid="{00000000-0005-0000-0000-00000B160000}"/>
    <cellStyle name="Címsor 4 2 4" xfId="5148" xr:uid="{00000000-0005-0000-0000-00000C160000}"/>
    <cellStyle name="Címsor 4 2 5" xfId="509" xr:uid="{00000000-0005-0000-0000-00000D160000}"/>
    <cellStyle name="Címsor 4 3" xfId="6041" xr:uid="{00000000-0005-0000-0000-00000E160000}"/>
    <cellStyle name="Címsor 4 3 2" xfId="10360" xr:uid="{00000000-0005-0000-0000-00000F160000}"/>
    <cellStyle name="Címsor 4 4" xfId="6182" xr:uid="{00000000-0005-0000-0000-000010160000}"/>
    <cellStyle name="Címsor 4 5" xfId="10361" xr:uid="{00000000-0005-0000-0000-000011160000}"/>
    <cellStyle name="Címsor 4 6" xfId="7351" xr:uid="{00000000-0005-0000-0000-000012160000}"/>
    <cellStyle name="Code" xfId="1213" xr:uid="{00000000-0005-0000-0000-000013160000}"/>
    <cellStyle name="Colore 1" xfId="1212" xr:uid="{00000000-0005-0000-0000-000014160000}"/>
    <cellStyle name="Colore 1 2" xfId="4231" xr:uid="{00000000-0005-0000-0000-000015160000}"/>
    <cellStyle name="Colore 1 2 2" xfId="36093" xr:uid="{00000000-0005-0000-0000-000016160000}"/>
    <cellStyle name="Colore 1 3" xfId="34813" xr:uid="{00000000-0005-0000-0000-000017160000}"/>
    <cellStyle name="Colore 2" xfId="1211" xr:uid="{00000000-0005-0000-0000-000018160000}"/>
    <cellStyle name="Colore 2 2" xfId="4232" xr:uid="{00000000-0005-0000-0000-000019160000}"/>
    <cellStyle name="Colore 2 2 2" xfId="36094" xr:uid="{00000000-0005-0000-0000-00001A160000}"/>
    <cellStyle name="Colore 2 3" xfId="34812" xr:uid="{00000000-0005-0000-0000-00001B160000}"/>
    <cellStyle name="Colore 3" xfId="1210" xr:uid="{00000000-0005-0000-0000-00001C160000}"/>
    <cellStyle name="Colore 3 2" xfId="4233" xr:uid="{00000000-0005-0000-0000-00001D160000}"/>
    <cellStyle name="Colore 3 2 2" xfId="36095" xr:uid="{00000000-0005-0000-0000-00001E160000}"/>
    <cellStyle name="Colore 3 3" xfId="34811" xr:uid="{00000000-0005-0000-0000-00001F160000}"/>
    <cellStyle name="Colore 4" xfId="1209" xr:uid="{00000000-0005-0000-0000-000020160000}"/>
    <cellStyle name="Colore 4 2" xfId="4234" xr:uid="{00000000-0005-0000-0000-000021160000}"/>
    <cellStyle name="Colore 4 2 2" xfId="36096" xr:uid="{00000000-0005-0000-0000-000022160000}"/>
    <cellStyle name="Colore 4 3" xfId="34810" xr:uid="{00000000-0005-0000-0000-000023160000}"/>
    <cellStyle name="Colore 5" xfId="1208" xr:uid="{00000000-0005-0000-0000-000024160000}"/>
    <cellStyle name="Colore 5 2" xfId="4235" xr:uid="{00000000-0005-0000-0000-000025160000}"/>
    <cellStyle name="Colore 5 2 2" xfId="36097" xr:uid="{00000000-0005-0000-0000-000026160000}"/>
    <cellStyle name="Colore 5 3" xfId="34809" xr:uid="{00000000-0005-0000-0000-000027160000}"/>
    <cellStyle name="Colore 6" xfId="1207" xr:uid="{00000000-0005-0000-0000-000028160000}"/>
    <cellStyle name="Colore 6 2" xfId="4236" xr:uid="{00000000-0005-0000-0000-000029160000}"/>
    <cellStyle name="Colore 6 2 2" xfId="36098" xr:uid="{00000000-0005-0000-0000-00002A160000}"/>
    <cellStyle name="Colore 6 3" xfId="34808" xr:uid="{00000000-0005-0000-0000-00002B160000}"/>
    <cellStyle name="ColumnHeadings" xfId="1134" xr:uid="{00000000-0005-0000-0000-00002C160000}"/>
    <cellStyle name="ColumnHeadings 2" xfId="3328" xr:uid="{00000000-0005-0000-0000-00002D160000}"/>
    <cellStyle name="ColumnHeadings2" xfId="1135" xr:uid="{00000000-0005-0000-0000-00002E160000}"/>
    <cellStyle name="ColumnHeadings2 2" xfId="3327" xr:uid="{00000000-0005-0000-0000-00002F160000}"/>
    <cellStyle name="com-4" xfId="1206" xr:uid="{00000000-0005-0000-0000-000030160000}"/>
    <cellStyle name="Comma" xfId="6026" xr:uid="{00000000-0005-0000-0000-000031160000}"/>
    <cellStyle name="Comma  - Style1" xfId="87" xr:uid="{00000000-0005-0000-0000-000032160000}"/>
    <cellStyle name="Comma  - Style1 2" xfId="853" xr:uid="{00000000-0005-0000-0000-000033160000}"/>
    <cellStyle name="Comma  - Style1 2 2" xfId="34657" xr:uid="{00000000-0005-0000-0000-000034160000}"/>
    <cellStyle name="Comma  - Style1 3" xfId="5149" xr:uid="{00000000-0005-0000-0000-000035160000}"/>
    <cellStyle name="Comma  - Style1 4" xfId="510" xr:uid="{00000000-0005-0000-0000-000036160000}"/>
    <cellStyle name="Comma  - Style2" xfId="88" xr:uid="{00000000-0005-0000-0000-000037160000}"/>
    <cellStyle name="Comma  - Style2 2" xfId="854" xr:uid="{00000000-0005-0000-0000-000038160000}"/>
    <cellStyle name="Comma  - Style2 2 2" xfId="34658" xr:uid="{00000000-0005-0000-0000-000039160000}"/>
    <cellStyle name="Comma  - Style2 3" xfId="5150" xr:uid="{00000000-0005-0000-0000-00003A160000}"/>
    <cellStyle name="Comma  - Style2 4" xfId="511" xr:uid="{00000000-0005-0000-0000-00003B160000}"/>
    <cellStyle name="Comma  - Style3" xfId="89" xr:uid="{00000000-0005-0000-0000-00003C160000}"/>
    <cellStyle name="Comma  - Style3 2" xfId="855" xr:uid="{00000000-0005-0000-0000-00003D160000}"/>
    <cellStyle name="Comma  - Style3 2 2" xfId="34659" xr:uid="{00000000-0005-0000-0000-00003E160000}"/>
    <cellStyle name="Comma  - Style3 3" xfId="5151" xr:uid="{00000000-0005-0000-0000-00003F160000}"/>
    <cellStyle name="Comma  - Style3 4" xfId="512" xr:uid="{00000000-0005-0000-0000-000040160000}"/>
    <cellStyle name="Comma  - Style4" xfId="90" xr:uid="{00000000-0005-0000-0000-000041160000}"/>
    <cellStyle name="Comma  - Style4 2" xfId="856" xr:uid="{00000000-0005-0000-0000-000042160000}"/>
    <cellStyle name="Comma  - Style4 2 2" xfId="34660" xr:uid="{00000000-0005-0000-0000-000043160000}"/>
    <cellStyle name="Comma  - Style4 3" xfId="5152" xr:uid="{00000000-0005-0000-0000-000044160000}"/>
    <cellStyle name="Comma  - Style4 4" xfId="513" xr:uid="{00000000-0005-0000-0000-000045160000}"/>
    <cellStyle name="Comma  - Style5" xfId="91" xr:uid="{00000000-0005-0000-0000-000046160000}"/>
    <cellStyle name="Comma  - Style5 2" xfId="857" xr:uid="{00000000-0005-0000-0000-000047160000}"/>
    <cellStyle name="Comma  - Style5 2 2" xfId="34661" xr:uid="{00000000-0005-0000-0000-000048160000}"/>
    <cellStyle name="Comma  - Style5 3" xfId="5153" xr:uid="{00000000-0005-0000-0000-000049160000}"/>
    <cellStyle name="Comma  - Style5 4" xfId="514" xr:uid="{00000000-0005-0000-0000-00004A160000}"/>
    <cellStyle name="Comma  - Style6" xfId="92" xr:uid="{00000000-0005-0000-0000-00004B160000}"/>
    <cellStyle name="Comma  - Style6 2" xfId="858" xr:uid="{00000000-0005-0000-0000-00004C160000}"/>
    <cellStyle name="Comma  - Style6 2 2" xfId="34662" xr:uid="{00000000-0005-0000-0000-00004D160000}"/>
    <cellStyle name="Comma  - Style6 3" xfId="5154" xr:uid="{00000000-0005-0000-0000-00004E160000}"/>
    <cellStyle name="Comma  - Style6 4" xfId="515" xr:uid="{00000000-0005-0000-0000-00004F160000}"/>
    <cellStyle name="Comma  - Style7" xfId="93" xr:uid="{00000000-0005-0000-0000-000050160000}"/>
    <cellStyle name="Comma  - Style7 2" xfId="859" xr:uid="{00000000-0005-0000-0000-000051160000}"/>
    <cellStyle name="Comma  - Style7 2 2" xfId="34663" xr:uid="{00000000-0005-0000-0000-000052160000}"/>
    <cellStyle name="Comma  - Style7 3" xfId="5155" xr:uid="{00000000-0005-0000-0000-000053160000}"/>
    <cellStyle name="Comma  - Style7 4" xfId="516" xr:uid="{00000000-0005-0000-0000-000054160000}"/>
    <cellStyle name="Comma  - Style8" xfId="94" xr:uid="{00000000-0005-0000-0000-000055160000}"/>
    <cellStyle name="Comma  - Style8 2" xfId="860" xr:uid="{00000000-0005-0000-0000-000056160000}"/>
    <cellStyle name="Comma  - Style8 2 2" xfId="34664" xr:uid="{00000000-0005-0000-0000-000057160000}"/>
    <cellStyle name="Comma  - Style8 3" xfId="5156" xr:uid="{00000000-0005-0000-0000-000058160000}"/>
    <cellStyle name="Comma  - Style8 4" xfId="517" xr:uid="{00000000-0005-0000-0000-000059160000}"/>
    <cellStyle name="Comma 0.0" xfId="1205" xr:uid="{00000000-0005-0000-0000-00005A160000}"/>
    <cellStyle name="Comma 0.00" xfId="1204" xr:uid="{00000000-0005-0000-0000-00005B160000}"/>
    <cellStyle name="Comma 0.000" xfId="1203" xr:uid="{00000000-0005-0000-0000-00005C160000}"/>
    <cellStyle name="Comma 10" xfId="2857" xr:uid="{00000000-0005-0000-0000-00005D160000}"/>
    <cellStyle name="Comma 10 2" xfId="4170" xr:uid="{00000000-0005-0000-0000-00005E160000}"/>
    <cellStyle name="Comma 10 3" xfId="35358" xr:uid="{00000000-0005-0000-0000-00005F160000}"/>
    <cellStyle name="Comma 11" xfId="3021" xr:uid="{00000000-0005-0000-0000-000060160000}"/>
    <cellStyle name="Comma 11 2" xfId="4169" xr:uid="{00000000-0005-0000-0000-000061160000}"/>
    <cellStyle name="Comma 11 3" xfId="35473" xr:uid="{00000000-0005-0000-0000-000062160000}"/>
    <cellStyle name="Comma 12" xfId="3022" xr:uid="{00000000-0005-0000-0000-000063160000}"/>
    <cellStyle name="Comma 12 2" xfId="4168" xr:uid="{00000000-0005-0000-0000-000064160000}"/>
    <cellStyle name="Comma 12 3" xfId="35474" xr:uid="{00000000-0005-0000-0000-000065160000}"/>
    <cellStyle name="Comma 13" xfId="3023" xr:uid="{00000000-0005-0000-0000-000066160000}"/>
    <cellStyle name="Comma 13 2" xfId="36263" xr:uid="{00000000-0005-0000-0000-000067160000}"/>
    <cellStyle name="Comma 13 2 2" xfId="5157" xr:uid="{00000000-0005-0000-0000-000068160000}"/>
    <cellStyle name="Comma 13 3" xfId="35475" xr:uid="{00000000-0005-0000-0000-000069160000}"/>
    <cellStyle name="Comma 14" xfId="3024" xr:uid="{00000000-0005-0000-0000-00006A160000}"/>
    <cellStyle name="Comma 14 2" xfId="36264" xr:uid="{00000000-0005-0000-0000-00006B160000}"/>
    <cellStyle name="Comma 14 2 2" xfId="5158" xr:uid="{00000000-0005-0000-0000-00006C160000}"/>
    <cellStyle name="Comma 14 3" xfId="35476" xr:uid="{00000000-0005-0000-0000-00006D160000}"/>
    <cellStyle name="Comma 15" xfId="3025" xr:uid="{00000000-0005-0000-0000-00006E160000}"/>
    <cellStyle name="Comma 15 2" xfId="36265" xr:uid="{00000000-0005-0000-0000-00006F160000}"/>
    <cellStyle name="Comma 15 2 2" xfId="5159" xr:uid="{00000000-0005-0000-0000-000070160000}"/>
    <cellStyle name="Comma 15 3" xfId="35477" xr:uid="{00000000-0005-0000-0000-000071160000}"/>
    <cellStyle name="Comma 16" xfId="3026" xr:uid="{00000000-0005-0000-0000-000072160000}"/>
    <cellStyle name="Comma 16 2" xfId="36266" xr:uid="{00000000-0005-0000-0000-000073160000}"/>
    <cellStyle name="Comma 16 2 2" xfId="5160" xr:uid="{00000000-0005-0000-0000-000074160000}"/>
    <cellStyle name="Comma 16 3" xfId="35478" xr:uid="{00000000-0005-0000-0000-000075160000}"/>
    <cellStyle name="Comma 17" xfId="3027" xr:uid="{00000000-0005-0000-0000-000076160000}"/>
    <cellStyle name="Comma 17 2" xfId="36267" xr:uid="{00000000-0005-0000-0000-000077160000}"/>
    <cellStyle name="Comma 17 2 2" xfId="5161" xr:uid="{00000000-0005-0000-0000-000078160000}"/>
    <cellStyle name="Comma 17 3" xfId="35479" xr:uid="{00000000-0005-0000-0000-000079160000}"/>
    <cellStyle name="Comma 18" xfId="3028" xr:uid="{00000000-0005-0000-0000-00007A160000}"/>
    <cellStyle name="Comma 18 2" xfId="36268" xr:uid="{00000000-0005-0000-0000-00007B160000}"/>
    <cellStyle name="Comma 18 2 2" xfId="5162" xr:uid="{00000000-0005-0000-0000-00007C160000}"/>
    <cellStyle name="Comma 18 3" xfId="35480" xr:uid="{00000000-0005-0000-0000-00007D160000}"/>
    <cellStyle name="Comma 19" xfId="3563" xr:uid="{00000000-0005-0000-0000-00007E160000}"/>
    <cellStyle name="Comma 19 2" xfId="36269" xr:uid="{00000000-0005-0000-0000-00007F160000}"/>
    <cellStyle name="Comma 19 2 2" xfId="5163" xr:uid="{00000000-0005-0000-0000-000080160000}"/>
    <cellStyle name="Comma 19 3" xfId="35881" xr:uid="{00000000-0005-0000-0000-000081160000}"/>
    <cellStyle name="Comma 2" xfId="1136" xr:uid="{00000000-0005-0000-0000-000082160000}"/>
    <cellStyle name="Comma 2 2" xfId="1202" xr:uid="{00000000-0005-0000-0000-000083160000}"/>
    <cellStyle name="Comma 2 2 2" xfId="36099" xr:uid="{00000000-0005-0000-0000-000084160000}"/>
    <cellStyle name="Comma 2 2 3" xfId="34807" xr:uid="{00000000-0005-0000-0000-000085160000}"/>
    <cellStyle name="Comma 2 3" xfId="3029" xr:uid="{00000000-0005-0000-0000-000086160000}"/>
    <cellStyle name="Comma 2 3 2" xfId="35481" xr:uid="{00000000-0005-0000-0000-000087160000}"/>
    <cellStyle name="Comma 2 4" xfId="3324" xr:uid="{00000000-0005-0000-0000-000088160000}"/>
    <cellStyle name="Comma 2 5" xfId="34788" xr:uid="{00000000-0005-0000-0000-000089160000}"/>
    <cellStyle name="Comma 20" xfId="35894" xr:uid="{00000000-0005-0000-0000-00008A160000}"/>
    <cellStyle name="Comma 20 2" xfId="36270" xr:uid="{00000000-0005-0000-0000-00008B160000}"/>
    <cellStyle name="Comma 20 2 2" xfId="5164" xr:uid="{00000000-0005-0000-0000-00008C160000}"/>
    <cellStyle name="Comma 21" xfId="36271" xr:uid="{00000000-0005-0000-0000-00008D160000}"/>
    <cellStyle name="Comma 21 2" xfId="5165" xr:uid="{00000000-0005-0000-0000-00008E160000}"/>
    <cellStyle name="Comma 22" xfId="36272" xr:uid="{00000000-0005-0000-0000-00008F160000}"/>
    <cellStyle name="Comma 22 2" xfId="5166" xr:uid="{00000000-0005-0000-0000-000090160000}"/>
    <cellStyle name="Comma 23" xfId="36273" xr:uid="{00000000-0005-0000-0000-000091160000}"/>
    <cellStyle name="Comma 23 2" xfId="5167" xr:uid="{00000000-0005-0000-0000-000092160000}"/>
    <cellStyle name="Comma 24" xfId="36351" xr:uid="{00000000-0005-0000-0000-000093160000}"/>
    <cellStyle name="Comma 25" xfId="34493" xr:uid="{00000000-0005-0000-0000-000094160000}"/>
    <cellStyle name="Comma 26" xfId="5521" xr:uid="{00000000-0005-0000-0000-000095160000}"/>
    <cellStyle name="Comma 27" xfId="5627" xr:uid="{00000000-0005-0000-0000-000096160000}"/>
    <cellStyle name="Comma 28" xfId="5630" xr:uid="{00000000-0005-0000-0000-000097160000}"/>
    <cellStyle name="Comma 29" xfId="5633" xr:uid="{00000000-0005-0000-0000-000098160000}"/>
    <cellStyle name="Comma 3" xfId="1201" xr:uid="{00000000-0005-0000-0000-000099160000}"/>
    <cellStyle name="Comma 3 2" xfId="3030" xr:uid="{00000000-0005-0000-0000-00009A160000}"/>
    <cellStyle name="Comma 3 2 2" xfId="35482" xr:uid="{00000000-0005-0000-0000-00009B160000}"/>
    <cellStyle name="Comma 3 3" xfId="5168" xr:uid="{00000000-0005-0000-0000-00009C160000}"/>
    <cellStyle name="Comma 3 4" xfId="10362" xr:uid="{00000000-0005-0000-0000-00009D160000}"/>
    <cellStyle name="Comma 30" xfId="5637" xr:uid="{00000000-0005-0000-0000-00009E160000}"/>
    <cellStyle name="Comma 31" xfId="5758" xr:uid="{00000000-0005-0000-0000-00009F160000}"/>
    <cellStyle name="Comma 32" xfId="5761" xr:uid="{00000000-0005-0000-0000-0000A0160000}"/>
    <cellStyle name="Comma 33" xfId="5764" xr:uid="{00000000-0005-0000-0000-0000A1160000}"/>
    <cellStyle name="Comma 34" xfId="5767" xr:uid="{00000000-0005-0000-0000-0000A2160000}"/>
    <cellStyle name="Comma 35" xfId="5829" xr:uid="{00000000-0005-0000-0000-0000A3160000}"/>
    <cellStyle name="Comma 36" xfId="5977" xr:uid="{00000000-0005-0000-0000-0000A4160000}"/>
    <cellStyle name="Comma 4" xfId="1199" xr:uid="{00000000-0005-0000-0000-0000A5160000}"/>
    <cellStyle name="Comma 4 2" xfId="3031" xr:uid="{00000000-0005-0000-0000-0000A6160000}"/>
    <cellStyle name="Comma 4 2 2" xfId="35483" xr:uid="{00000000-0005-0000-0000-0000A7160000}"/>
    <cellStyle name="Comma 4 3" xfId="5169" xr:uid="{00000000-0005-0000-0000-0000A8160000}"/>
    <cellStyle name="Comma 5" xfId="1193" xr:uid="{00000000-0005-0000-0000-0000A9160000}"/>
    <cellStyle name="Comma 5 2" xfId="3032" xr:uid="{00000000-0005-0000-0000-0000AA160000}"/>
    <cellStyle name="Comma 5 2 2" xfId="35484" xr:uid="{00000000-0005-0000-0000-0000AB160000}"/>
    <cellStyle name="Comma 5 3" xfId="5170" xr:uid="{00000000-0005-0000-0000-0000AC160000}"/>
    <cellStyle name="Comma 6" xfId="3033" xr:uid="{00000000-0005-0000-0000-0000AD160000}"/>
    <cellStyle name="Comma 6 2" xfId="4237" xr:uid="{00000000-0005-0000-0000-0000AE160000}"/>
    <cellStyle name="Comma 6 2 2" xfId="36100" xr:uid="{00000000-0005-0000-0000-0000AF160000}"/>
    <cellStyle name="Comma 6 3" xfId="4167" xr:uid="{00000000-0005-0000-0000-0000B0160000}"/>
    <cellStyle name="Comma 6 3 2" xfId="36068" xr:uid="{00000000-0005-0000-0000-0000B1160000}"/>
    <cellStyle name="Comma 6 4" xfId="35485" xr:uid="{00000000-0005-0000-0000-0000B2160000}"/>
    <cellStyle name="Comma 6 5" xfId="36496" xr:uid="{00000000-0005-0000-0000-0000B3160000}"/>
    <cellStyle name="Comma 7" xfId="3034" xr:uid="{00000000-0005-0000-0000-0000B4160000}"/>
    <cellStyle name="Comma 7 2" xfId="4166" xr:uid="{00000000-0005-0000-0000-0000B5160000}"/>
    <cellStyle name="Comma 7 2 2" xfId="36067" xr:uid="{00000000-0005-0000-0000-0000B6160000}"/>
    <cellStyle name="Comma 7 3" xfId="10363" xr:uid="{00000000-0005-0000-0000-0000B7160000}"/>
    <cellStyle name="Comma 7 3 2" xfId="22271" xr:uid="{00000000-0005-0000-0000-0000B8160000}"/>
    <cellStyle name="Comma 7 4" xfId="22272" xr:uid="{00000000-0005-0000-0000-0000B9160000}"/>
    <cellStyle name="Comma 7 5" xfId="35486" xr:uid="{00000000-0005-0000-0000-0000BA160000}"/>
    <cellStyle name="Comma 8" xfId="3035" xr:uid="{00000000-0005-0000-0000-0000BB160000}"/>
    <cellStyle name="Comma 8 2" xfId="4165" xr:uid="{00000000-0005-0000-0000-0000BC160000}"/>
    <cellStyle name="Comma 8 2 2" xfId="36066" xr:uid="{00000000-0005-0000-0000-0000BD160000}"/>
    <cellStyle name="Comma 8 3" xfId="10364" xr:uid="{00000000-0005-0000-0000-0000BE160000}"/>
    <cellStyle name="Comma 8 3 2" xfId="22273" xr:uid="{00000000-0005-0000-0000-0000BF160000}"/>
    <cellStyle name="Comma 8 4" xfId="22274" xr:uid="{00000000-0005-0000-0000-0000C0160000}"/>
    <cellStyle name="Comma 8 5" xfId="35487" xr:uid="{00000000-0005-0000-0000-0000C1160000}"/>
    <cellStyle name="Comma 9" xfId="3036" xr:uid="{00000000-0005-0000-0000-0000C2160000}"/>
    <cellStyle name="Comma 9 2" xfId="4164" xr:uid="{00000000-0005-0000-0000-0000C3160000}"/>
    <cellStyle name="Comma 9 3" xfId="35488" xr:uid="{00000000-0005-0000-0000-0000C4160000}"/>
    <cellStyle name="Comma0" xfId="95" xr:uid="{00000000-0005-0000-0000-0000C5160000}"/>
    <cellStyle name="Comma0 - Style1" xfId="3323" xr:uid="{00000000-0005-0000-0000-0000C6160000}"/>
    <cellStyle name="Comma0 - Style1 2" xfId="10365" xr:uid="{00000000-0005-0000-0000-0000C7160000}"/>
    <cellStyle name="Comma0 - Style2" xfId="3322" xr:uid="{00000000-0005-0000-0000-0000C8160000}"/>
    <cellStyle name="Comma0 - Style2 2" xfId="10366" xr:uid="{00000000-0005-0000-0000-0000C9160000}"/>
    <cellStyle name="Comma0 10" xfId="4927" xr:uid="{00000000-0005-0000-0000-0000CA160000}"/>
    <cellStyle name="Comma0 11" xfId="4926" xr:uid="{00000000-0005-0000-0000-0000CB160000}"/>
    <cellStyle name="Comma0 12" xfId="6771" xr:uid="{00000000-0005-0000-0000-0000CC160000}"/>
    <cellStyle name="Comma0 12 2" xfId="34474" xr:uid="{00000000-0005-0000-0000-0000CD160000}"/>
    <cellStyle name="Comma0 13" xfId="6201" xr:uid="{00000000-0005-0000-0000-0000CE160000}"/>
    <cellStyle name="Comma0 14" xfId="6754" xr:uid="{00000000-0005-0000-0000-0000CF160000}"/>
    <cellStyle name="Comma0 15" xfId="6772" xr:uid="{00000000-0005-0000-0000-0000D0160000}"/>
    <cellStyle name="Comma0 16" xfId="6802" xr:uid="{00000000-0005-0000-0000-0000D1160000}"/>
    <cellStyle name="Comma0 17" xfId="6291" xr:uid="{00000000-0005-0000-0000-0000D2160000}"/>
    <cellStyle name="Comma0 18" xfId="6990" xr:uid="{00000000-0005-0000-0000-0000D3160000}"/>
    <cellStyle name="Comma0 19" xfId="7066" xr:uid="{00000000-0005-0000-0000-0000D4160000}"/>
    <cellStyle name="Comma0 2" xfId="1189" xr:uid="{00000000-0005-0000-0000-0000D5160000}"/>
    <cellStyle name="Comma0 2 2" xfId="10367" xr:uid="{00000000-0005-0000-0000-0000D6160000}"/>
    <cellStyle name="Comma0 2 3" xfId="34806" xr:uid="{00000000-0005-0000-0000-0000D7160000}"/>
    <cellStyle name="Comma0 20" xfId="7398" xr:uid="{00000000-0005-0000-0000-0000D8160000}"/>
    <cellStyle name="Comma0 21" xfId="32358" xr:uid="{00000000-0005-0000-0000-0000D9160000}"/>
    <cellStyle name="Comma0 22" xfId="30765" xr:uid="{00000000-0005-0000-0000-0000DA160000}"/>
    <cellStyle name="Comma0 23" xfId="33251" xr:uid="{00000000-0005-0000-0000-0000DB160000}"/>
    <cellStyle name="Comma0 24" xfId="30145" xr:uid="{00000000-0005-0000-0000-0000DC160000}"/>
    <cellStyle name="Comma0 25" xfId="7000" xr:uid="{00000000-0005-0000-0000-0000DD160000}"/>
    <cellStyle name="Comma0 26" xfId="31374" xr:uid="{00000000-0005-0000-0000-0000DE160000}"/>
    <cellStyle name="Comma0 27" xfId="7086" xr:uid="{00000000-0005-0000-0000-0000DF160000}"/>
    <cellStyle name="Comma0 28" xfId="29779" xr:uid="{00000000-0005-0000-0000-0000E0160000}"/>
    <cellStyle name="Comma0 29" xfId="6939" xr:uid="{00000000-0005-0000-0000-0000E1160000}"/>
    <cellStyle name="Comma0 3" xfId="3402" xr:uid="{00000000-0005-0000-0000-0000E2160000}"/>
    <cellStyle name="Comma0 30" xfId="7055" xr:uid="{00000000-0005-0000-0000-0000E3160000}"/>
    <cellStyle name="Comma0 31" xfId="34288" xr:uid="{00000000-0005-0000-0000-0000E4160000}"/>
    <cellStyle name="Comma0 32" xfId="36497" xr:uid="{00000000-0005-0000-0000-0000E5160000}"/>
    <cellStyle name="Comma0 4" xfId="3527" xr:uid="{00000000-0005-0000-0000-0000E6160000}"/>
    <cellStyle name="Comma0 5" xfId="3374" xr:uid="{00000000-0005-0000-0000-0000E7160000}"/>
    <cellStyle name="Comma0 6" xfId="3703" xr:uid="{00000000-0005-0000-0000-0000E8160000}"/>
    <cellStyle name="Comma0 7" xfId="4238" xr:uid="{00000000-0005-0000-0000-0000E9160000}"/>
    <cellStyle name="Comma0 8" xfId="4766" xr:uid="{00000000-0005-0000-0000-0000EA160000}"/>
    <cellStyle name="Comma0 9" xfId="4061" xr:uid="{00000000-0005-0000-0000-0000EB160000}"/>
    <cellStyle name="Comma0_BP 2011  MOl presumptions JANUARY" xfId="3320" xr:uid="{00000000-0005-0000-0000-0000EC160000}"/>
    <cellStyle name="Comment" xfId="1137" xr:uid="{00000000-0005-0000-0000-0000ED160000}"/>
    <cellStyle name="Comment 2" xfId="4239" xr:uid="{00000000-0005-0000-0000-0000EE160000}"/>
    <cellStyle name="Comment 2 2" xfId="10368" xr:uid="{00000000-0005-0000-0000-0000EF160000}"/>
    <cellStyle name="Comment 2 2 2" xfId="10369" xr:uid="{00000000-0005-0000-0000-0000F0160000}"/>
    <cellStyle name="Comment 2 3" xfId="10370" xr:uid="{00000000-0005-0000-0000-0000F1160000}"/>
    <cellStyle name="Comment 2 4" xfId="10371" xr:uid="{00000000-0005-0000-0000-0000F2160000}"/>
    <cellStyle name="Comment 3" xfId="10372" xr:uid="{00000000-0005-0000-0000-0000F3160000}"/>
    <cellStyle name="Comment_CAPEX ESTIMATED JAN-MARCH 2013" xfId="10373" xr:uid="{00000000-0005-0000-0000-0000F4160000}"/>
    <cellStyle name="Company" xfId="96" xr:uid="{00000000-0005-0000-0000-0000F5160000}"/>
    <cellStyle name="Company 2" xfId="861" xr:uid="{00000000-0005-0000-0000-0000F6160000}"/>
    <cellStyle name="Company 2 2" xfId="10374" xr:uid="{00000000-0005-0000-0000-0000F7160000}"/>
    <cellStyle name="Company 2 2 2" xfId="33188" xr:uid="{00000000-0005-0000-0000-0000F8160000}"/>
    <cellStyle name="Company 2 2 3" xfId="33932" xr:uid="{00000000-0005-0000-0000-0000F9160000}"/>
    <cellStyle name="Company 2 3" xfId="10375" xr:uid="{00000000-0005-0000-0000-0000FA160000}"/>
    <cellStyle name="Company 2 3 2" xfId="33017" xr:uid="{00000000-0005-0000-0000-0000FB160000}"/>
    <cellStyle name="Company 2 3 3" xfId="6863" xr:uid="{00000000-0005-0000-0000-0000FC160000}"/>
    <cellStyle name="Company 2 4" xfId="32181" xr:uid="{00000000-0005-0000-0000-0000FD160000}"/>
    <cellStyle name="Company 2 5" xfId="30732" xr:uid="{00000000-0005-0000-0000-0000FE160000}"/>
    <cellStyle name="Company 3" xfId="3319" xr:uid="{00000000-0005-0000-0000-0000FF160000}"/>
    <cellStyle name="Company 3 2" xfId="32180" xr:uid="{00000000-0005-0000-0000-000000170000}"/>
    <cellStyle name="Company 3 3" xfId="8718" xr:uid="{00000000-0005-0000-0000-000001170000}"/>
    <cellStyle name="Company 3 4" xfId="35701" xr:uid="{00000000-0005-0000-0000-000002170000}"/>
    <cellStyle name="Company 4" xfId="5171" xr:uid="{00000000-0005-0000-0000-000003170000}"/>
    <cellStyle name="Company 4 2" xfId="34475" xr:uid="{00000000-0005-0000-0000-000004170000}"/>
    <cellStyle name="Company 5" xfId="518" xr:uid="{00000000-0005-0000-0000-000005170000}"/>
    <cellStyle name="Company 6" xfId="32301" xr:uid="{00000000-0005-0000-0000-000006170000}"/>
    <cellStyle name="Company Name" xfId="1631" xr:uid="{00000000-0005-0000-0000-000007170000}"/>
    <cellStyle name="Company_BR Q4_INA reserves" xfId="4240" xr:uid="{00000000-0005-0000-0000-000008170000}"/>
    <cellStyle name="Controlecel" xfId="97" xr:uid="{00000000-0005-0000-0000-000009170000}"/>
    <cellStyle name="Controlecel 2" xfId="862" xr:uid="{00000000-0005-0000-0000-00000A170000}"/>
    <cellStyle name="Controlecel 2 2" xfId="3575" xr:uid="{00000000-0005-0000-0000-00000B170000}"/>
    <cellStyle name="Controlecel 3" xfId="3540" xr:uid="{00000000-0005-0000-0000-00000C170000}"/>
    <cellStyle name="Controlecel 4" xfId="3561" xr:uid="{00000000-0005-0000-0000-00000D170000}"/>
    <cellStyle name="Controlecel 5" xfId="5172" xr:uid="{00000000-0005-0000-0000-00000E170000}"/>
    <cellStyle name="Controlecel 6" xfId="519" xr:uid="{00000000-0005-0000-0000-00000F170000}"/>
    <cellStyle name="CoordinateCell" xfId="98" xr:uid="{00000000-0005-0000-0000-000010170000}"/>
    <cellStyle name="Coverage" xfId="99" xr:uid="{00000000-0005-0000-0000-000011170000}"/>
    <cellStyle name="Credit" xfId="1632" xr:uid="{00000000-0005-0000-0000-000012170000}"/>
    <cellStyle name="Credit subtotal" xfId="1633" xr:uid="{00000000-0005-0000-0000-000013170000}"/>
    <cellStyle name="Credit subtotal 2" xfId="10376" xr:uid="{00000000-0005-0000-0000-000014170000}"/>
    <cellStyle name="Credit subtotal 3" xfId="7302" xr:uid="{00000000-0005-0000-0000-000015170000}"/>
    <cellStyle name="Credit Total" xfId="1634" xr:uid="{00000000-0005-0000-0000-000016170000}"/>
    <cellStyle name="CRO" xfId="3042" xr:uid="{00000000-0005-0000-0000-000017170000}"/>
    <cellStyle name="Croattext" xfId="1635" xr:uid="{00000000-0005-0000-0000-000018170000}"/>
    <cellStyle name="Croattext 2" xfId="4241" xr:uid="{00000000-0005-0000-0000-000019170000}"/>
    <cellStyle name="Croattext 2 2" xfId="10377" xr:uid="{00000000-0005-0000-0000-00001A170000}"/>
    <cellStyle name="Croattext_Business_review_template_tables" xfId="4242" xr:uid="{00000000-0005-0000-0000-00001B170000}"/>
    <cellStyle name="Currency -- One Dec." xfId="100" xr:uid="{00000000-0005-0000-0000-00001C170000}"/>
    <cellStyle name="Currency 0.0" xfId="1636" xr:uid="{00000000-0005-0000-0000-00001D170000}"/>
    <cellStyle name="Currency 0.00" xfId="1637" xr:uid="{00000000-0005-0000-0000-00001E170000}"/>
    <cellStyle name="Currency 0.000" xfId="1638" xr:uid="{00000000-0005-0000-0000-00001F170000}"/>
    <cellStyle name="Currency 2" xfId="4243" xr:uid="{00000000-0005-0000-0000-000020170000}"/>
    <cellStyle name="Currency 3" xfId="4244" xr:uid="{00000000-0005-0000-0000-000021170000}"/>
    <cellStyle name="Currency EN" xfId="1639" xr:uid="{00000000-0005-0000-0000-000022170000}"/>
    <cellStyle name="Currency RU" xfId="1640" xr:uid="{00000000-0005-0000-0000-000023170000}"/>
    <cellStyle name="Currency RU calc" xfId="1641" xr:uid="{00000000-0005-0000-0000-000024170000}"/>
    <cellStyle name="Currency RU calc 2" xfId="10378" xr:uid="{00000000-0005-0000-0000-000025170000}"/>
    <cellStyle name="Currency RU_CP-G,H,I,J,K" xfId="1642" xr:uid="{00000000-0005-0000-0000-000026170000}"/>
    <cellStyle name="Currency0" xfId="101" xr:uid="{00000000-0005-0000-0000-000027170000}"/>
    <cellStyle name="Currency0 2" xfId="1643" xr:uid="{00000000-0005-0000-0000-000028170000}"/>
    <cellStyle name="Currency0 2 2" xfId="10379" xr:uid="{00000000-0005-0000-0000-000029170000}"/>
    <cellStyle name="Currency0 2 3" xfId="34872" xr:uid="{00000000-0005-0000-0000-00002A170000}"/>
    <cellStyle name="Currency0 3" xfId="6210" xr:uid="{00000000-0005-0000-0000-00002B170000}"/>
    <cellStyle name="Currency0 3 2" xfId="34476" xr:uid="{00000000-0005-0000-0000-00002C170000}"/>
    <cellStyle name="CurveCaptionCell" xfId="102" xr:uid="{00000000-0005-0000-0000-00002D170000}"/>
    <cellStyle name="CurveCaptionCell 2" xfId="863" xr:uid="{00000000-0005-0000-0000-00002E170000}"/>
    <cellStyle name="CurveCaptionCell 3" xfId="5173" xr:uid="{00000000-0005-0000-0000-00002F170000}"/>
    <cellStyle name="CurveCaptionCell 4" xfId="520" xr:uid="{00000000-0005-0000-0000-000030170000}"/>
    <cellStyle name="CurveMetaDataCell" xfId="103" xr:uid="{00000000-0005-0000-0000-000031170000}"/>
    <cellStyle name="CurveMetaDataCell 2" xfId="864" xr:uid="{00000000-0005-0000-0000-000032170000}"/>
    <cellStyle name="CurveMetaDataCell 3" xfId="5174" xr:uid="{00000000-0005-0000-0000-000033170000}"/>
    <cellStyle name="CurveMetaDataCell 4" xfId="521" xr:uid="{00000000-0005-0000-0000-000034170000}"/>
    <cellStyle name="Custom - Style8" xfId="1644" xr:uid="{00000000-0005-0000-0000-000035170000}"/>
    <cellStyle name="Dash" xfId="104" xr:uid="{00000000-0005-0000-0000-000036170000}"/>
    <cellStyle name="Dash 2" xfId="3316" xr:uid="{00000000-0005-0000-0000-000037170000}"/>
    <cellStyle name="Dash 2 2" xfId="35698" xr:uid="{00000000-0005-0000-0000-000038170000}"/>
    <cellStyle name="Dash 3" xfId="10380" xr:uid="{00000000-0005-0000-0000-000039170000}"/>
    <cellStyle name="Dash 4" xfId="36498" xr:uid="{00000000-0005-0000-0000-00003A170000}"/>
    <cellStyle name="Data" xfId="105" xr:uid="{00000000-0005-0000-0000-00003B170000}"/>
    <cellStyle name="Data   - Style2" xfId="1645" xr:uid="{00000000-0005-0000-0000-00003C170000}"/>
    <cellStyle name="Data   - Style2 2" xfId="10381" xr:uid="{00000000-0005-0000-0000-00003D170000}"/>
    <cellStyle name="Data   - Style2 2 2" xfId="7456" xr:uid="{00000000-0005-0000-0000-00003E170000}"/>
    <cellStyle name="Data   - Style2 2 3" xfId="30015" xr:uid="{00000000-0005-0000-0000-00003F170000}"/>
    <cellStyle name="Data   - Style2 3" xfId="7304" xr:uid="{00000000-0005-0000-0000-000040170000}"/>
    <cellStyle name="Data   - Style2 4" xfId="32058" xr:uid="{00000000-0005-0000-0000-000041170000}"/>
    <cellStyle name="Data   - Style2 5" xfId="30640" xr:uid="{00000000-0005-0000-0000-000042170000}"/>
    <cellStyle name="Data 10" xfId="3985" xr:uid="{00000000-0005-0000-0000-000043170000}"/>
    <cellStyle name="Data 11" xfId="3756" xr:uid="{00000000-0005-0000-0000-000044170000}"/>
    <cellStyle name="Data 12" xfId="4435" xr:uid="{00000000-0005-0000-0000-000045170000}"/>
    <cellStyle name="Data 13" xfId="4047" xr:uid="{00000000-0005-0000-0000-000046170000}"/>
    <cellStyle name="Data 14" xfId="4828" xr:uid="{00000000-0005-0000-0000-000047170000}"/>
    <cellStyle name="Data 15" xfId="4865" xr:uid="{00000000-0005-0000-0000-000048170000}"/>
    <cellStyle name="Data 16" xfId="5175" xr:uid="{00000000-0005-0000-0000-000049170000}"/>
    <cellStyle name="Data 17" xfId="5541" xr:uid="{00000000-0005-0000-0000-00004A170000}"/>
    <cellStyle name="Data 18" xfId="5610" xr:uid="{00000000-0005-0000-0000-00004B170000}"/>
    <cellStyle name="Data 19" xfId="5540" xr:uid="{00000000-0005-0000-0000-00004C170000}"/>
    <cellStyle name="Data 2" xfId="865" xr:uid="{00000000-0005-0000-0000-00004D170000}"/>
    <cellStyle name="Data 20" xfId="5611" xr:uid="{00000000-0005-0000-0000-00004E170000}"/>
    <cellStyle name="Data 21" xfId="5653" xr:uid="{00000000-0005-0000-0000-00004F170000}"/>
    <cellStyle name="Data 22" xfId="5737" xr:uid="{00000000-0005-0000-0000-000050170000}"/>
    <cellStyle name="Data 23" xfId="5652" xr:uid="{00000000-0005-0000-0000-000051170000}"/>
    <cellStyle name="Data 24" xfId="5738" xr:uid="{00000000-0005-0000-0000-000052170000}"/>
    <cellStyle name="Data 25" xfId="5651" xr:uid="{00000000-0005-0000-0000-000053170000}"/>
    <cellStyle name="Data 26" xfId="4986" xr:uid="{00000000-0005-0000-0000-000054170000}"/>
    <cellStyle name="Data 27" xfId="5776" xr:uid="{00000000-0005-0000-0000-000055170000}"/>
    <cellStyle name="Data 28" xfId="5802" xr:uid="{00000000-0005-0000-0000-000056170000}"/>
    <cellStyle name="Data 29" xfId="5837" xr:uid="{00000000-0005-0000-0000-000057170000}"/>
    <cellStyle name="Data 3" xfId="3048" xr:uid="{00000000-0005-0000-0000-000058170000}"/>
    <cellStyle name="Data 30" xfId="522" xr:uid="{00000000-0005-0000-0000-000059170000}"/>
    <cellStyle name="Data 4" xfId="3177" xr:uid="{00000000-0005-0000-0000-00005A170000}"/>
    <cellStyle name="Data 5" xfId="2897" xr:uid="{00000000-0005-0000-0000-00005B170000}"/>
    <cellStyle name="Data 6" xfId="3541" xr:uid="{00000000-0005-0000-0000-00005C170000}"/>
    <cellStyle name="Data 7" xfId="3628" xr:uid="{00000000-0005-0000-0000-00005D170000}"/>
    <cellStyle name="Data 8" xfId="3680" xr:uid="{00000000-0005-0000-0000-00005E170000}"/>
    <cellStyle name="Data 9" xfId="3771" xr:uid="{00000000-0005-0000-0000-00005F170000}"/>
    <cellStyle name="Data Cell - PerformancePoint" xfId="1138" xr:uid="{00000000-0005-0000-0000-000060170000}"/>
    <cellStyle name="Data Cell - PerformancePoint 2" xfId="1646" xr:uid="{00000000-0005-0000-0000-000061170000}"/>
    <cellStyle name="Data Cell - PerformancePoint 2 2" xfId="3313" xr:uid="{00000000-0005-0000-0000-000062170000}"/>
    <cellStyle name="Data Cell - PerformancePoint 2 2 2" xfId="10382" xr:uid="{00000000-0005-0000-0000-000063170000}"/>
    <cellStyle name="Data Cell - PerformancePoint 2 2 3" xfId="35696" xr:uid="{00000000-0005-0000-0000-000064170000}"/>
    <cellStyle name="Data Cell - PerformancePoint 2 3" xfId="10383" xr:uid="{00000000-0005-0000-0000-000065170000}"/>
    <cellStyle name="Data Cell - PerformancePoint 2 4" xfId="36500" xr:uid="{00000000-0005-0000-0000-000066170000}"/>
    <cellStyle name="Data Cell - PerformancePoint 3" xfId="1647" xr:uid="{00000000-0005-0000-0000-000067170000}"/>
    <cellStyle name="Data Cell - PerformancePoint 3 2" xfId="3312" xr:uid="{00000000-0005-0000-0000-000068170000}"/>
    <cellStyle name="Data Cell - PerformancePoint 3 2 2" xfId="10384" xr:uid="{00000000-0005-0000-0000-000069170000}"/>
    <cellStyle name="Data Cell - PerformancePoint 3 2 3" xfId="35695" xr:uid="{00000000-0005-0000-0000-00006A170000}"/>
    <cellStyle name="Data Cell - PerformancePoint 3 3" xfId="10385" xr:uid="{00000000-0005-0000-0000-00006B170000}"/>
    <cellStyle name="Data Cell - PerformancePoint 4" xfId="3315" xr:uid="{00000000-0005-0000-0000-00006C170000}"/>
    <cellStyle name="Data Cell - PerformancePoint 4 2" xfId="10386" xr:uid="{00000000-0005-0000-0000-00006D170000}"/>
    <cellStyle name="Data Cell - PerformancePoint 4 3" xfId="35697" xr:uid="{00000000-0005-0000-0000-00006E170000}"/>
    <cellStyle name="Data Cell - PerformancePoint 5" xfId="10387" xr:uid="{00000000-0005-0000-0000-00006F170000}"/>
    <cellStyle name="Data Cell - PerformancePoint 6" xfId="36499" xr:uid="{00000000-0005-0000-0000-000070170000}"/>
    <cellStyle name="DataCell" xfId="106" xr:uid="{00000000-0005-0000-0000-000071170000}"/>
    <cellStyle name="DataCell 2" xfId="6163" xr:uid="{00000000-0005-0000-0000-000072170000}"/>
    <cellStyle name="DataCell 2 2" xfId="34477" xr:uid="{00000000-0005-0000-0000-000073170000}"/>
    <cellStyle name="DataCell 3" xfId="34289" xr:uid="{00000000-0005-0000-0000-000074170000}"/>
    <cellStyle name="DataRow" xfId="4245" xr:uid="{00000000-0005-0000-0000-000075170000}"/>
    <cellStyle name="DataRow 2" xfId="4246" xr:uid="{00000000-0005-0000-0000-000076170000}"/>
    <cellStyle name="DataRow 2 2" xfId="10388" xr:uid="{00000000-0005-0000-0000-000077170000}"/>
    <cellStyle name="DataRow 3" xfId="10389" xr:uid="{00000000-0005-0000-0000-000078170000}"/>
    <cellStyle name="DataRow_CAPEX Status Table 29.10.2012" xfId="4247" xr:uid="{00000000-0005-0000-0000-000079170000}"/>
    <cellStyle name="Date" xfId="107" xr:uid="{00000000-0005-0000-0000-00007A170000}"/>
    <cellStyle name="Date 10" xfId="10390" xr:uid="{00000000-0005-0000-0000-00007B170000}"/>
    <cellStyle name="Date 11" xfId="10391" xr:uid="{00000000-0005-0000-0000-00007C170000}"/>
    <cellStyle name="Date 11 2" xfId="10392" xr:uid="{00000000-0005-0000-0000-00007D170000}"/>
    <cellStyle name="Date 2" xfId="1649" xr:uid="{00000000-0005-0000-0000-00007E170000}"/>
    <cellStyle name="Date 2 2" xfId="3311" xr:uid="{00000000-0005-0000-0000-00007F170000}"/>
    <cellStyle name="Date 2 2 2" xfId="35694" xr:uid="{00000000-0005-0000-0000-000080170000}"/>
    <cellStyle name="Date 2 3" xfId="10393" xr:uid="{00000000-0005-0000-0000-000081170000}"/>
    <cellStyle name="Date 2_CAPEX ESTIMATED JAN-MARCH 2013" xfId="10394" xr:uid="{00000000-0005-0000-0000-000082170000}"/>
    <cellStyle name="Date 3" xfId="1648" xr:uid="{00000000-0005-0000-0000-000083170000}"/>
    <cellStyle name="Date 3 2" xfId="6211" xr:uid="{00000000-0005-0000-0000-000084170000}"/>
    <cellStyle name="Date 3 2 2" xfId="10395" xr:uid="{00000000-0005-0000-0000-000085170000}"/>
    <cellStyle name="Date 3 3" xfId="10396" xr:uid="{00000000-0005-0000-0000-000086170000}"/>
    <cellStyle name="Date 3_PROJECT REALIZATION 2013 - last update on  11_03_2013" xfId="10397" xr:uid="{00000000-0005-0000-0000-000087170000}"/>
    <cellStyle name="Date 4" xfId="4248" xr:uid="{00000000-0005-0000-0000-000088170000}"/>
    <cellStyle name="Date 4 2" xfId="10399" xr:uid="{00000000-0005-0000-0000-000089170000}"/>
    <cellStyle name="Date 5" xfId="4163" xr:uid="{00000000-0005-0000-0000-00008A170000}"/>
    <cellStyle name="Date 5 2" xfId="36065" xr:uid="{00000000-0005-0000-0000-00008B170000}"/>
    <cellStyle name="Date 6" xfId="10400" xr:uid="{00000000-0005-0000-0000-00008C170000}"/>
    <cellStyle name="Date 7" xfId="10401" xr:uid="{00000000-0005-0000-0000-00008D170000}"/>
    <cellStyle name="Date 8" xfId="10402" xr:uid="{00000000-0005-0000-0000-00008E170000}"/>
    <cellStyle name="Date 9" xfId="10403" xr:uid="{00000000-0005-0000-0000-00008F170000}"/>
    <cellStyle name="Date EN" xfId="1650" xr:uid="{00000000-0005-0000-0000-000090170000}"/>
    <cellStyle name="Date EN 2" xfId="10404" xr:uid="{00000000-0005-0000-0000-000091170000}"/>
    <cellStyle name="Date RU" xfId="1651" xr:uid="{00000000-0005-0000-0000-000092170000}"/>
    <cellStyle name="Date RU 2" xfId="10405" xr:uid="{00000000-0005-0000-0000-000093170000}"/>
    <cellStyle name="Date_2 Graf i faktori_NOVO radno" xfId="4249" xr:uid="{00000000-0005-0000-0000-000094170000}"/>
    <cellStyle name="DateTime" xfId="3310" xr:uid="{00000000-0005-0000-0000-000095170000}"/>
    <cellStyle name="DateTime 2" xfId="3305" xr:uid="{00000000-0005-0000-0000-000096170000}"/>
    <cellStyle name="dátumig" xfId="108" xr:uid="{00000000-0005-0000-0000-000097170000}"/>
    <cellStyle name="dátumig 2" xfId="2525" xr:uid="{00000000-0005-0000-0000-000098170000}"/>
    <cellStyle name="dátumig 2 2" xfId="10406" xr:uid="{00000000-0005-0000-0000-000099170000}"/>
    <cellStyle name="dátumig 3" xfId="2526" xr:uid="{00000000-0005-0000-0000-00009A170000}"/>
    <cellStyle name="dátumig 3 2" xfId="35169" xr:uid="{00000000-0005-0000-0000-00009B170000}"/>
    <cellStyle name="dátumig 4" xfId="3302" xr:uid="{00000000-0005-0000-0000-00009C170000}"/>
    <cellStyle name="dátumig 4 2" xfId="10407" xr:uid="{00000000-0005-0000-0000-00009D170000}"/>
    <cellStyle name="dátumig 5" xfId="10408" xr:uid="{00000000-0005-0000-0000-00009E170000}"/>
    <cellStyle name="dátumtól" xfId="109" xr:uid="{00000000-0005-0000-0000-00009F170000}"/>
    <cellStyle name="dátumtól 2" xfId="2527" xr:uid="{00000000-0005-0000-0000-0000A0170000}"/>
    <cellStyle name="dátumtól 2 2" xfId="10409" xr:uid="{00000000-0005-0000-0000-0000A1170000}"/>
    <cellStyle name="dátumtól 3" xfId="2528" xr:uid="{00000000-0005-0000-0000-0000A2170000}"/>
    <cellStyle name="dátumtól 3 2" xfId="35170" xr:uid="{00000000-0005-0000-0000-0000A3170000}"/>
    <cellStyle name="dátumtól 4" xfId="3301" xr:uid="{00000000-0005-0000-0000-0000A4170000}"/>
    <cellStyle name="dátumtól 4 2" xfId="10410" xr:uid="{00000000-0005-0000-0000-0000A5170000}"/>
    <cellStyle name="dátumtól 5" xfId="10411" xr:uid="{00000000-0005-0000-0000-0000A6170000}"/>
    <cellStyle name="Debit" xfId="1652" xr:uid="{00000000-0005-0000-0000-0000A7170000}"/>
    <cellStyle name="Debit subtotal" xfId="1653" xr:uid="{00000000-0005-0000-0000-0000A8170000}"/>
    <cellStyle name="Debit subtotal 2" xfId="10412" xr:uid="{00000000-0005-0000-0000-0000A9170000}"/>
    <cellStyle name="Debit subtotal 3" xfId="7306" xr:uid="{00000000-0005-0000-0000-0000AA170000}"/>
    <cellStyle name="Debit Total" xfId="1654" xr:uid="{00000000-0005-0000-0000-0000AB170000}"/>
    <cellStyle name="Dezimal [0]_~0027840" xfId="110" xr:uid="{00000000-0005-0000-0000-0000AC170000}"/>
    <cellStyle name="Dezimal_99_alone_dec" xfId="6095" xr:uid="{00000000-0005-0000-0000-0000AD170000}"/>
    <cellStyle name="Dobrá" xfId="4250" xr:uid="{00000000-0005-0000-0000-0000AE170000}"/>
    <cellStyle name="Dobrá 2" xfId="6536" xr:uid="{00000000-0005-0000-0000-0000AF170000}"/>
    <cellStyle name="Dobrá 2 2" xfId="10413" xr:uid="{00000000-0005-0000-0000-0000B0170000}"/>
    <cellStyle name="Dobro" xfId="1655" xr:uid="{00000000-0005-0000-0000-0000B1170000}"/>
    <cellStyle name="Dobro 2" xfId="3300" xr:uid="{00000000-0005-0000-0000-0000B2170000}"/>
    <cellStyle name="Dobro 2 2" xfId="4251" xr:uid="{00000000-0005-0000-0000-0000B3170000}"/>
    <cellStyle name="Dobro 2 2 2" xfId="10414" xr:uid="{00000000-0005-0000-0000-0000B4170000}"/>
    <cellStyle name="Dobro 2 3" xfId="35689" xr:uid="{00000000-0005-0000-0000-0000B5170000}"/>
    <cellStyle name="Dobro 3" xfId="6537" xr:uid="{00000000-0005-0000-0000-0000B6170000}"/>
    <cellStyle name="Dobro 3 2" xfId="10415" xr:uid="{00000000-0005-0000-0000-0000B7170000}"/>
    <cellStyle name="Dobro_BOTTOM UP 2013-2015 SEPTEMBER (5)" xfId="4252" xr:uid="{00000000-0005-0000-0000-0000B8170000}"/>
    <cellStyle name="Eingabe" xfId="1656" xr:uid="{00000000-0005-0000-0000-0000B9170000}"/>
    <cellStyle name="Ellenőrzőcella 2" xfId="111" xr:uid="{00000000-0005-0000-0000-0000BA170000}"/>
    <cellStyle name="Ellenőrzőcella 2 2" xfId="866" xr:uid="{00000000-0005-0000-0000-0000BB170000}"/>
    <cellStyle name="Ellenőrzőcella 2 2 2" xfId="3576" xr:uid="{00000000-0005-0000-0000-0000BC170000}"/>
    <cellStyle name="Ellenőrzőcella 2 2 2 2" xfId="35886" xr:uid="{00000000-0005-0000-0000-0000BD170000}"/>
    <cellStyle name="Ellenőrzőcella 2 2 3" xfId="10416" xr:uid="{00000000-0005-0000-0000-0000BE170000}"/>
    <cellStyle name="Ellenőrzőcella 2 2 4" xfId="36501" xr:uid="{00000000-0005-0000-0000-0000BF170000}"/>
    <cellStyle name="Ellenőrzőcella 2 3" xfId="2529" xr:uid="{00000000-0005-0000-0000-0000C0170000}"/>
    <cellStyle name="Ellenőrzőcella 2 3 2" xfId="35171" xr:uid="{00000000-0005-0000-0000-0000C1170000}"/>
    <cellStyle name="Ellenőrzőcella 2 4" xfId="3562" xr:uid="{00000000-0005-0000-0000-0000C2170000}"/>
    <cellStyle name="Ellenőrzőcella 2 5" xfId="5176" xr:uid="{00000000-0005-0000-0000-0000C3170000}"/>
    <cellStyle name="Ellenőrzőcella 2 6" xfId="523" xr:uid="{00000000-0005-0000-0000-0000C4170000}"/>
    <cellStyle name="Ellenőrzőcella 3" xfId="2327" xr:uid="{00000000-0005-0000-0000-0000C5170000}"/>
    <cellStyle name="Ellenőrzőcella 3 2" xfId="10417" xr:uid="{00000000-0005-0000-0000-0000C6170000}"/>
    <cellStyle name="Ellenőrzőcella 4" xfId="6036" xr:uid="{00000000-0005-0000-0000-0000C7170000}"/>
    <cellStyle name="Ellenőrzőcella 5" xfId="34341" xr:uid="{00000000-0005-0000-0000-0000C8170000}"/>
    <cellStyle name="Emphasis 1" xfId="112" xr:uid="{00000000-0005-0000-0000-0000C9170000}"/>
    <cellStyle name="Emphasis 1 2" xfId="867" xr:uid="{00000000-0005-0000-0000-0000CA170000}"/>
    <cellStyle name="Emphasis 1 2 2" xfId="2530" xr:uid="{00000000-0005-0000-0000-0000CB170000}"/>
    <cellStyle name="Emphasis 1 2 2 2" xfId="10419" xr:uid="{00000000-0005-0000-0000-0000CC170000}"/>
    <cellStyle name="Emphasis 1 2 2 3" xfId="10418" xr:uid="{00000000-0005-0000-0000-0000CD170000}"/>
    <cellStyle name="Emphasis 1 2 2 4" xfId="35172" xr:uid="{00000000-0005-0000-0000-0000CE170000}"/>
    <cellStyle name="Emphasis 1 2 2 5" xfId="36502" xr:uid="{00000000-0005-0000-0000-0000CF170000}"/>
    <cellStyle name="Emphasis 1 2 3" xfId="10420" xr:uid="{00000000-0005-0000-0000-0000D0170000}"/>
    <cellStyle name="Emphasis 1 2 4" xfId="10421" xr:uid="{00000000-0005-0000-0000-0000D1170000}"/>
    <cellStyle name="Emphasis 1 2 5" xfId="10422" xr:uid="{00000000-0005-0000-0000-0000D2170000}"/>
    <cellStyle name="Emphasis 1 3" xfId="2266" xr:uid="{00000000-0005-0000-0000-0000D3170000}"/>
    <cellStyle name="Emphasis 1 3 2" xfId="10423" xr:uid="{00000000-0005-0000-0000-0000D4170000}"/>
    <cellStyle name="Emphasis 1 3 2 2" xfId="10424" xr:uid="{00000000-0005-0000-0000-0000D5170000}"/>
    <cellStyle name="Emphasis 1 3 3" xfId="10425" xr:uid="{00000000-0005-0000-0000-0000D6170000}"/>
    <cellStyle name="Emphasis 1 3 4" xfId="10426" xr:uid="{00000000-0005-0000-0000-0000D7170000}"/>
    <cellStyle name="Emphasis 1 4" xfId="5177" xr:uid="{00000000-0005-0000-0000-0000D8170000}"/>
    <cellStyle name="Emphasis 1 4 2" xfId="10427" xr:uid="{00000000-0005-0000-0000-0000D9170000}"/>
    <cellStyle name="Emphasis 1 4 2 2" xfId="10428" xr:uid="{00000000-0005-0000-0000-0000DA170000}"/>
    <cellStyle name="Emphasis 1 4 3" xfId="10429" xr:uid="{00000000-0005-0000-0000-0000DB170000}"/>
    <cellStyle name="Emphasis 1 4 4" xfId="10430" xr:uid="{00000000-0005-0000-0000-0000DC170000}"/>
    <cellStyle name="Emphasis 1 4 5" xfId="34478" xr:uid="{00000000-0005-0000-0000-0000DD170000}"/>
    <cellStyle name="Emphasis 1 5" xfId="524" xr:uid="{00000000-0005-0000-0000-0000DE170000}"/>
    <cellStyle name="Emphasis 1 5 2" xfId="10431" xr:uid="{00000000-0005-0000-0000-0000DF170000}"/>
    <cellStyle name="Emphasis 1 5 2 2" xfId="10432" xr:uid="{00000000-0005-0000-0000-0000E0170000}"/>
    <cellStyle name="Emphasis 1 5 3" xfId="10433" xr:uid="{00000000-0005-0000-0000-0000E1170000}"/>
    <cellStyle name="Emphasis 1 5 4" xfId="10434" xr:uid="{00000000-0005-0000-0000-0000E2170000}"/>
    <cellStyle name="Emphasis 1 6" xfId="10435" xr:uid="{00000000-0005-0000-0000-0000E3170000}"/>
    <cellStyle name="Emphasis 1 7" xfId="6097" xr:uid="{00000000-0005-0000-0000-0000E4170000}"/>
    <cellStyle name="Emphasis 2" xfId="113" xr:uid="{00000000-0005-0000-0000-0000E5170000}"/>
    <cellStyle name="Emphasis 2 2" xfId="868" xr:uid="{00000000-0005-0000-0000-0000E6170000}"/>
    <cellStyle name="Emphasis 2 2 2" xfId="2531" xr:uid="{00000000-0005-0000-0000-0000E7170000}"/>
    <cellStyle name="Emphasis 2 2 2 2" xfId="10437" xr:uid="{00000000-0005-0000-0000-0000E8170000}"/>
    <cellStyle name="Emphasis 2 2 2 3" xfId="10436" xr:uid="{00000000-0005-0000-0000-0000E9170000}"/>
    <cellStyle name="Emphasis 2 2 2 4" xfId="35173" xr:uid="{00000000-0005-0000-0000-0000EA170000}"/>
    <cellStyle name="Emphasis 2 2 2 5" xfId="36503" xr:uid="{00000000-0005-0000-0000-0000EB170000}"/>
    <cellStyle name="Emphasis 2 2 3" xfId="10438" xr:uid="{00000000-0005-0000-0000-0000EC170000}"/>
    <cellStyle name="Emphasis 2 2 4" xfId="10439" xr:uid="{00000000-0005-0000-0000-0000ED170000}"/>
    <cellStyle name="Emphasis 2 2 5" xfId="10440" xr:uid="{00000000-0005-0000-0000-0000EE170000}"/>
    <cellStyle name="Emphasis 2 3" xfId="2265" xr:uid="{00000000-0005-0000-0000-0000EF170000}"/>
    <cellStyle name="Emphasis 2 3 2" xfId="10441" xr:uid="{00000000-0005-0000-0000-0000F0170000}"/>
    <cellStyle name="Emphasis 2 3 2 2" xfId="10442" xr:uid="{00000000-0005-0000-0000-0000F1170000}"/>
    <cellStyle name="Emphasis 2 3 3" xfId="10443" xr:uid="{00000000-0005-0000-0000-0000F2170000}"/>
    <cellStyle name="Emphasis 2 3 4" xfId="10444" xr:uid="{00000000-0005-0000-0000-0000F3170000}"/>
    <cellStyle name="Emphasis 2 4" xfId="5178" xr:uid="{00000000-0005-0000-0000-0000F4170000}"/>
    <cellStyle name="Emphasis 2 4 2" xfId="10445" xr:uid="{00000000-0005-0000-0000-0000F5170000}"/>
    <cellStyle name="Emphasis 2 4 2 2" xfId="10446" xr:uid="{00000000-0005-0000-0000-0000F6170000}"/>
    <cellStyle name="Emphasis 2 4 3" xfId="10447" xr:uid="{00000000-0005-0000-0000-0000F7170000}"/>
    <cellStyle name="Emphasis 2 4 4" xfId="10448" xr:uid="{00000000-0005-0000-0000-0000F8170000}"/>
    <cellStyle name="Emphasis 2 4 5" xfId="34479" xr:uid="{00000000-0005-0000-0000-0000F9170000}"/>
    <cellStyle name="Emphasis 2 5" xfId="525" xr:uid="{00000000-0005-0000-0000-0000FA170000}"/>
    <cellStyle name="Emphasis 2 5 2" xfId="10449" xr:uid="{00000000-0005-0000-0000-0000FB170000}"/>
    <cellStyle name="Emphasis 2 5 2 2" xfId="10450" xr:uid="{00000000-0005-0000-0000-0000FC170000}"/>
    <cellStyle name="Emphasis 2 5 3" xfId="10451" xr:uid="{00000000-0005-0000-0000-0000FD170000}"/>
    <cellStyle name="Emphasis 2 5 4" xfId="10452" xr:uid="{00000000-0005-0000-0000-0000FE170000}"/>
    <cellStyle name="Emphasis 2 6" xfId="10453" xr:uid="{00000000-0005-0000-0000-0000FF170000}"/>
    <cellStyle name="Emphasis 2 7" xfId="6098" xr:uid="{00000000-0005-0000-0000-000000180000}"/>
    <cellStyle name="Emphasis 3" xfId="114" xr:uid="{00000000-0005-0000-0000-000001180000}"/>
    <cellStyle name="Emphasis 3 2" xfId="869" xr:uid="{00000000-0005-0000-0000-000002180000}"/>
    <cellStyle name="Emphasis 3 2 2" xfId="10454" xr:uid="{00000000-0005-0000-0000-000003180000}"/>
    <cellStyle name="Emphasis 3 2 3" xfId="10455" xr:uid="{00000000-0005-0000-0000-000004180000}"/>
    <cellStyle name="Emphasis 3 2 4" xfId="34665" xr:uid="{00000000-0005-0000-0000-000005180000}"/>
    <cellStyle name="Emphasis 3 3" xfId="5179" xr:uid="{00000000-0005-0000-0000-000006180000}"/>
    <cellStyle name="Emphasis 3 3 2" xfId="34480" xr:uid="{00000000-0005-0000-0000-000007180000}"/>
    <cellStyle name="Emphasis 3 4" xfId="526" xr:uid="{00000000-0005-0000-0000-000008180000}"/>
    <cellStyle name="Entry" xfId="1657" xr:uid="{00000000-0005-0000-0000-000009180000}"/>
    <cellStyle name="Entry 10" xfId="10456" xr:uid="{00000000-0005-0000-0000-00000A180000}"/>
    <cellStyle name="Entry 11" xfId="36504" xr:uid="{00000000-0005-0000-0000-00000B180000}"/>
    <cellStyle name="Entry 2" xfId="1658" xr:uid="{00000000-0005-0000-0000-00000C180000}"/>
    <cellStyle name="Entry 2 2" xfId="1659" xr:uid="{00000000-0005-0000-0000-00000D180000}"/>
    <cellStyle name="Entry 2 2 2" xfId="36506" xr:uid="{00000000-0005-0000-0000-00000E180000}"/>
    <cellStyle name="Entry 2 3" xfId="3294" xr:uid="{00000000-0005-0000-0000-00000F180000}"/>
    <cellStyle name="Entry 2 3 2" xfId="35685" xr:uid="{00000000-0005-0000-0000-000010180000}"/>
    <cellStyle name="Entry 2 4" xfId="36505" xr:uid="{00000000-0005-0000-0000-000011180000}"/>
    <cellStyle name="Entry 2_2 Graf i faktori_NOVO radno" xfId="4253" xr:uid="{00000000-0005-0000-0000-000012180000}"/>
    <cellStyle name="Entry 3" xfId="4254" xr:uid="{00000000-0005-0000-0000-000013180000}"/>
    <cellStyle name="Entry 3 2" xfId="6212" xr:uid="{00000000-0005-0000-0000-000014180000}"/>
    <cellStyle name="Entry 3 2 2" xfId="10457" xr:uid="{00000000-0005-0000-0000-000015180000}"/>
    <cellStyle name="Entry 3 3" xfId="10458" xr:uid="{00000000-0005-0000-0000-000016180000}"/>
    <cellStyle name="Entry 3_PROJECT REALIZATION 2013 - last update on  11_03_2013" xfId="10459" xr:uid="{00000000-0005-0000-0000-000017180000}"/>
    <cellStyle name="Entry 4" xfId="4255" xr:uid="{00000000-0005-0000-0000-000018180000}"/>
    <cellStyle name="Entry 4 2" xfId="10460" xr:uid="{00000000-0005-0000-0000-000019180000}"/>
    <cellStyle name="Entry 5" xfId="10461" xr:uid="{00000000-0005-0000-0000-00001A180000}"/>
    <cellStyle name="Entry 6" xfId="10462" xr:uid="{00000000-0005-0000-0000-00001B180000}"/>
    <cellStyle name="Entry 7" xfId="10463" xr:uid="{00000000-0005-0000-0000-00001C180000}"/>
    <cellStyle name="Entry 8" xfId="10464" xr:uid="{00000000-0005-0000-0000-00001D180000}"/>
    <cellStyle name="Entry 9" xfId="10465" xr:uid="{00000000-0005-0000-0000-00001E180000}"/>
    <cellStyle name="Entry_2012-14_US CAPEX PLAN_11 06 29_INA" xfId="1660" xr:uid="{00000000-0005-0000-0000-00001F180000}"/>
    <cellStyle name="Ergebnis" xfId="1661" xr:uid="{00000000-0005-0000-0000-000020180000}"/>
    <cellStyle name="Erklärender Text" xfId="1662" xr:uid="{00000000-0005-0000-0000-000021180000}"/>
    <cellStyle name="ErrorCell" xfId="115" xr:uid="{00000000-0005-0000-0000-000022180000}"/>
    <cellStyle name="ErrorCell 2" xfId="870" xr:uid="{00000000-0005-0000-0000-000023180000}"/>
    <cellStyle name="ErrorCell 3" xfId="5180" xr:uid="{00000000-0005-0000-0000-000024180000}"/>
    <cellStyle name="ErrorCell 4" xfId="527" xr:uid="{00000000-0005-0000-0000-000025180000}"/>
    <cellStyle name="ErrorHeader" xfId="116" xr:uid="{00000000-0005-0000-0000-000026180000}"/>
    <cellStyle name="ErrorHeader 2" xfId="871" xr:uid="{00000000-0005-0000-0000-000027180000}"/>
    <cellStyle name="ErrorHeader 3" xfId="5181" xr:uid="{00000000-0005-0000-0000-000028180000}"/>
    <cellStyle name="ErrorHeader 4" xfId="528" xr:uid="{00000000-0005-0000-0000-000029180000}"/>
    <cellStyle name="Euro" xfId="117" xr:uid="{00000000-0005-0000-0000-00002A180000}"/>
    <cellStyle name="Euro 10" xfId="36507" xr:uid="{00000000-0005-0000-0000-00002B180000}"/>
    <cellStyle name="Euro 2" xfId="872" xr:uid="{00000000-0005-0000-0000-00002C180000}"/>
    <cellStyle name="Euro 2 2" xfId="1277" xr:uid="{00000000-0005-0000-0000-00002D180000}"/>
    <cellStyle name="Euro 2 2 2" xfId="4256" xr:uid="{00000000-0005-0000-0000-00002E180000}"/>
    <cellStyle name="Euro 2 2 2 2" xfId="10466" xr:uid="{00000000-0005-0000-0000-00002F180000}"/>
    <cellStyle name="Euro 2 2 3" xfId="10467" xr:uid="{00000000-0005-0000-0000-000030180000}"/>
    <cellStyle name="Euro 2 3" xfId="3292" xr:uid="{00000000-0005-0000-0000-000031180000}"/>
    <cellStyle name="Euro 2 3 2" xfId="10468" xr:uid="{00000000-0005-0000-0000-000032180000}"/>
    <cellStyle name="Euro 2 3 3" xfId="35683" xr:uid="{00000000-0005-0000-0000-000033180000}"/>
    <cellStyle name="Euro 2 4" xfId="5183" xr:uid="{00000000-0005-0000-0000-000034180000}"/>
    <cellStyle name="Euro 2 4 2" xfId="10469" xr:uid="{00000000-0005-0000-0000-000035180000}"/>
    <cellStyle name="Euro 2 5" xfId="34666" xr:uid="{00000000-0005-0000-0000-000036180000}"/>
    <cellStyle name="Euro 3" xfId="2532" xr:uid="{00000000-0005-0000-0000-000037180000}"/>
    <cellStyle name="Euro 3 2" xfId="10471" xr:uid="{00000000-0005-0000-0000-000038180000}"/>
    <cellStyle name="Euro 3 2 2" xfId="10472" xr:uid="{00000000-0005-0000-0000-000039180000}"/>
    <cellStyle name="Euro 3 2 2 2" xfId="10473" xr:uid="{00000000-0005-0000-0000-00003A180000}"/>
    <cellStyle name="Euro 3 3" xfId="10474" xr:uid="{00000000-0005-0000-0000-00003B180000}"/>
    <cellStyle name="Euro 3 3 2" xfId="10475" xr:uid="{00000000-0005-0000-0000-00003C180000}"/>
    <cellStyle name="Euro 3 3 2 2" xfId="10476" xr:uid="{00000000-0005-0000-0000-00003D180000}"/>
    <cellStyle name="Euro 3 3 3" xfId="10477" xr:uid="{00000000-0005-0000-0000-00003E180000}"/>
    <cellStyle name="Euro 3 4" xfId="10478" xr:uid="{00000000-0005-0000-0000-00003F180000}"/>
    <cellStyle name="Euro 3 4 2" xfId="10479" xr:uid="{00000000-0005-0000-0000-000040180000}"/>
    <cellStyle name="Euro 3 5" xfId="10480" xr:uid="{00000000-0005-0000-0000-000041180000}"/>
    <cellStyle name="Euro 3 6" xfId="10470" xr:uid="{00000000-0005-0000-0000-000042180000}"/>
    <cellStyle name="Euro 3 7" xfId="36508" xr:uid="{00000000-0005-0000-0000-000043180000}"/>
    <cellStyle name="Euro 4" xfId="4162" xr:uid="{00000000-0005-0000-0000-000044180000}"/>
    <cellStyle name="Euro 4 2" xfId="10481" xr:uid="{00000000-0005-0000-0000-000045180000}"/>
    <cellStyle name="Euro 4 2 2" xfId="10482" xr:uid="{00000000-0005-0000-0000-000046180000}"/>
    <cellStyle name="Euro 4 3" xfId="36509" xr:uid="{00000000-0005-0000-0000-000047180000}"/>
    <cellStyle name="Euro 5" xfId="5182" xr:uid="{00000000-0005-0000-0000-000048180000}"/>
    <cellStyle name="Euro 5 2" xfId="10483" xr:uid="{00000000-0005-0000-0000-000049180000}"/>
    <cellStyle name="Euro 5 3" xfId="10484" xr:uid="{00000000-0005-0000-0000-00004A180000}"/>
    <cellStyle name="Euro 5 3 2" xfId="10485" xr:uid="{00000000-0005-0000-0000-00004B180000}"/>
    <cellStyle name="Euro 5 4" xfId="10486" xr:uid="{00000000-0005-0000-0000-00004C180000}"/>
    <cellStyle name="Euro 5 4 2" xfId="10487" xr:uid="{00000000-0005-0000-0000-00004D180000}"/>
    <cellStyle name="Euro 5 5" xfId="34481" xr:uid="{00000000-0005-0000-0000-00004E180000}"/>
    <cellStyle name="Euro 6" xfId="529" xr:uid="{00000000-0005-0000-0000-00004F180000}"/>
    <cellStyle name="Euro 7" xfId="10488" xr:uid="{00000000-0005-0000-0000-000050180000}"/>
    <cellStyle name="Euro 7 2" xfId="10489" xr:uid="{00000000-0005-0000-0000-000051180000}"/>
    <cellStyle name="Euro 8" xfId="10490" xr:uid="{00000000-0005-0000-0000-000052180000}"/>
    <cellStyle name="Euro 9" xfId="10491" xr:uid="{00000000-0005-0000-0000-000053180000}"/>
    <cellStyle name="Euro_BOTTOM UP 2013-2015 OCTOBER 19th" xfId="10492" xr:uid="{00000000-0005-0000-0000-000054180000}"/>
    <cellStyle name="Excel Built-in Normal" xfId="6213" xr:uid="{00000000-0005-0000-0000-000055180000}"/>
    <cellStyle name="Excel Built-in Normal 2" xfId="10493" xr:uid="{00000000-0005-0000-0000-000056180000}"/>
    <cellStyle name="Excel Built-in Normal 2 2" xfId="10494" xr:uid="{00000000-0005-0000-0000-000057180000}"/>
    <cellStyle name="Excel Built-in Normal 3" xfId="10495" xr:uid="{00000000-0005-0000-0000-000058180000}"/>
    <cellStyle name="Exchange rate" xfId="1663" xr:uid="{00000000-0005-0000-0000-000059180000}"/>
    <cellStyle name="expandColumn" xfId="118" xr:uid="{00000000-0005-0000-0000-00005A180000}"/>
    <cellStyle name="expandColumn 2" xfId="873" xr:uid="{00000000-0005-0000-0000-00005B180000}"/>
    <cellStyle name="expandColumn 2 2" xfId="10496" xr:uid="{00000000-0005-0000-0000-00005C180000}"/>
    <cellStyle name="expandColumn 2 2 2" xfId="30695" xr:uid="{00000000-0005-0000-0000-00005D180000}"/>
    <cellStyle name="expandColumn 2 2 3" xfId="32913" xr:uid="{00000000-0005-0000-0000-00005E180000}"/>
    <cellStyle name="expandColumn 2 3" xfId="10497" xr:uid="{00000000-0005-0000-0000-00005F180000}"/>
    <cellStyle name="expandColumn 2 3 2" xfId="33242" xr:uid="{00000000-0005-0000-0000-000060180000}"/>
    <cellStyle name="expandColumn 2 3 3" xfId="29822" xr:uid="{00000000-0005-0000-0000-000061180000}"/>
    <cellStyle name="expandColumn 2 4" xfId="32418" xr:uid="{00000000-0005-0000-0000-000062180000}"/>
    <cellStyle name="expandColumn 2 5" xfId="33133" xr:uid="{00000000-0005-0000-0000-000063180000}"/>
    <cellStyle name="expandColumn 3" xfId="3290" xr:uid="{00000000-0005-0000-0000-000064180000}"/>
    <cellStyle name="expandColumn 3 2" xfId="32337" xr:uid="{00000000-0005-0000-0000-000065180000}"/>
    <cellStyle name="expandColumn 3 3" xfId="31965" xr:uid="{00000000-0005-0000-0000-000066180000}"/>
    <cellStyle name="expandColumn 3 4" xfId="35682" xr:uid="{00000000-0005-0000-0000-000067180000}"/>
    <cellStyle name="expandColumn 4" xfId="5184" xr:uid="{00000000-0005-0000-0000-000068180000}"/>
    <cellStyle name="expandColumn 4 2" xfId="34482" xr:uid="{00000000-0005-0000-0000-000069180000}"/>
    <cellStyle name="expandColumn 5" xfId="530" xr:uid="{00000000-0005-0000-0000-00006A180000}"/>
    <cellStyle name="expandColumn 6" xfId="33671" xr:uid="{00000000-0005-0000-0000-00006B180000}"/>
    <cellStyle name="expandColumn*" xfId="119" xr:uid="{00000000-0005-0000-0000-00006C180000}"/>
    <cellStyle name="expandColumn* 2" xfId="874" xr:uid="{00000000-0005-0000-0000-00006D180000}"/>
    <cellStyle name="expandColumn* 2 2" xfId="10498" xr:uid="{00000000-0005-0000-0000-00006E180000}"/>
    <cellStyle name="expandColumn* 2 2 2" xfId="31998" xr:uid="{00000000-0005-0000-0000-00006F180000}"/>
    <cellStyle name="expandColumn* 2 2 3" xfId="31575" xr:uid="{00000000-0005-0000-0000-000070180000}"/>
    <cellStyle name="expandColumn* 2 3" xfId="10499" xr:uid="{00000000-0005-0000-0000-000071180000}"/>
    <cellStyle name="expandColumn* 2 3 2" xfId="6988" xr:uid="{00000000-0005-0000-0000-000072180000}"/>
    <cellStyle name="expandColumn* 2 3 3" xfId="32001" xr:uid="{00000000-0005-0000-0000-000073180000}"/>
    <cellStyle name="expandColumn* 2 4" xfId="31496" xr:uid="{00000000-0005-0000-0000-000074180000}"/>
    <cellStyle name="expandColumn* 2 5" xfId="32506" xr:uid="{00000000-0005-0000-0000-000075180000}"/>
    <cellStyle name="expandColumn* 3" xfId="3289" xr:uid="{00000000-0005-0000-0000-000076180000}"/>
    <cellStyle name="expandColumn* 3 2" xfId="7012" xr:uid="{00000000-0005-0000-0000-000077180000}"/>
    <cellStyle name="expandColumn* 3 3" xfId="32868" xr:uid="{00000000-0005-0000-0000-000078180000}"/>
    <cellStyle name="expandColumn* 3 4" xfId="35681" xr:uid="{00000000-0005-0000-0000-000079180000}"/>
    <cellStyle name="expandColumn* 4" xfId="5185" xr:uid="{00000000-0005-0000-0000-00007A180000}"/>
    <cellStyle name="expandColumn* 4 2" xfId="34483" xr:uid="{00000000-0005-0000-0000-00007B180000}"/>
    <cellStyle name="expandColumn* 5" xfId="531" xr:uid="{00000000-0005-0000-0000-00007C180000}"/>
    <cellStyle name="expandColumn* 6" xfId="33190" xr:uid="{00000000-0005-0000-0000-00007D180000}"/>
    <cellStyle name="expandColumn*+" xfId="120" xr:uid="{00000000-0005-0000-0000-00007E180000}"/>
    <cellStyle name="expandColumn*+ 2" xfId="875" xr:uid="{00000000-0005-0000-0000-00007F180000}"/>
    <cellStyle name="expandColumn*+ 2 2" xfId="10500" xr:uid="{00000000-0005-0000-0000-000080180000}"/>
    <cellStyle name="expandColumn*+ 2 2 2" xfId="30024" xr:uid="{00000000-0005-0000-0000-000081180000}"/>
    <cellStyle name="expandColumn*+ 2 2 3" xfId="30535" xr:uid="{00000000-0005-0000-0000-000082180000}"/>
    <cellStyle name="expandColumn*+ 2 3" xfId="10501" xr:uid="{00000000-0005-0000-0000-000083180000}"/>
    <cellStyle name="expandColumn*+ 2 3 2" xfId="6902" xr:uid="{00000000-0005-0000-0000-000084180000}"/>
    <cellStyle name="expandColumn*+ 2 3 3" xfId="31574" xr:uid="{00000000-0005-0000-0000-000085180000}"/>
    <cellStyle name="expandColumn*+ 2 4" xfId="30025" xr:uid="{00000000-0005-0000-0000-000086180000}"/>
    <cellStyle name="expandColumn*+ 2 5" xfId="32140" xr:uid="{00000000-0005-0000-0000-000087180000}"/>
    <cellStyle name="expandColumn*+ 3" xfId="3288" xr:uid="{00000000-0005-0000-0000-000088180000}"/>
    <cellStyle name="expandColumn*+ 3 2" xfId="32178" xr:uid="{00000000-0005-0000-0000-000089180000}"/>
    <cellStyle name="expandColumn*+ 3 3" xfId="32202" xr:uid="{00000000-0005-0000-0000-00008A180000}"/>
    <cellStyle name="expandColumn*+ 3 4" xfId="35680" xr:uid="{00000000-0005-0000-0000-00008B180000}"/>
    <cellStyle name="expandColumn*+ 4" xfId="5186" xr:uid="{00000000-0005-0000-0000-00008C180000}"/>
    <cellStyle name="expandColumn*+ 4 2" xfId="34484" xr:uid="{00000000-0005-0000-0000-00008D180000}"/>
    <cellStyle name="expandColumn*+ 5" xfId="532" xr:uid="{00000000-0005-0000-0000-00008E180000}"/>
    <cellStyle name="expandColumn*+ 6" xfId="7049" xr:uid="{00000000-0005-0000-0000-00008F180000}"/>
    <cellStyle name="expandColumn_5_Petchem_newTables_2nd_round" xfId="121" xr:uid="{00000000-0005-0000-0000-000090180000}"/>
    <cellStyle name="expandColumnEn" xfId="122" xr:uid="{00000000-0005-0000-0000-000091180000}"/>
    <cellStyle name="expandColumnEn 2" xfId="876" xr:uid="{00000000-0005-0000-0000-000092180000}"/>
    <cellStyle name="expandColumnEn 2 2" xfId="10502" xr:uid="{00000000-0005-0000-0000-000093180000}"/>
    <cellStyle name="expandColumnEn 2 2 2" xfId="30533" xr:uid="{00000000-0005-0000-0000-000094180000}"/>
    <cellStyle name="expandColumnEn 2 2 3" xfId="33309" xr:uid="{00000000-0005-0000-0000-000095180000}"/>
    <cellStyle name="expandColumnEn 2 3" xfId="10503" xr:uid="{00000000-0005-0000-0000-000096180000}"/>
    <cellStyle name="expandColumnEn 2 3 2" xfId="32695" xr:uid="{00000000-0005-0000-0000-000097180000}"/>
    <cellStyle name="expandColumnEn 2 3 3" xfId="31306" xr:uid="{00000000-0005-0000-0000-000098180000}"/>
    <cellStyle name="expandColumnEn 2 4" xfId="30534" xr:uid="{00000000-0005-0000-0000-000099180000}"/>
    <cellStyle name="expandColumnEn 2 5" xfId="31479" xr:uid="{00000000-0005-0000-0000-00009A180000}"/>
    <cellStyle name="expandColumnEn 3" xfId="3287" xr:uid="{00000000-0005-0000-0000-00009B180000}"/>
    <cellStyle name="expandColumnEn 3 2" xfId="30596" xr:uid="{00000000-0005-0000-0000-00009C180000}"/>
    <cellStyle name="expandColumnEn 3 3" xfId="33033" xr:uid="{00000000-0005-0000-0000-00009D180000}"/>
    <cellStyle name="expandColumnEn 3 4" xfId="35679" xr:uid="{00000000-0005-0000-0000-00009E180000}"/>
    <cellStyle name="expandColumnEn 4" xfId="5187" xr:uid="{00000000-0005-0000-0000-00009F180000}"/>
    <cellStyle name="expandColumnEn 4 2" xfId="34485" xr:uid="{00000000-0005-0000-0000-0000A0180000}"/>
    <cellStyle name="expandColumnEn 5" xfId="533" xr:uid="{00000000-0005-0000-0000-0000A1180000}"/>
    <cellStyle name="expandColumnEn 6" xfId="33036" xr:uid="{00000000-0005-0000-0000-0000A2180000}"/>
    <cellStyle name="expandColumnEn+" xfId="123" xr:uid="{00000000-0005-0000-0000-0000A3180000}"/>
    <cellStyle name="expandColumnEn+ 2" xfId="877" xr:uid="{00000000-0005-0000-0000-0000A4180000}"/>
    <cellStyle name="expandColumnEn+ 2 2" xfId="10504" xr:uid="{00000000-0005-0000-0000-0000A5180000}"/>
    <cellStyle name="expandColumnEn+ 2 2 2" xfId="33016" xr:uid="{00000000-0005-0000-0000-0000A6180000}"/>
    <cellStyle name="expandColumnEn+ 2 2 3" xfId="29902" xr:uid="{00000000-0005-0000-0000-0000A7180000}"/>
    <cellStyle name="expandColumnEn+ 2 3" xfId="10505" xr:uid="{00000000-0005-0000-0000-0000A8180000}"/>
    <cellStyle name="expandColumnEn+ 2 3 2" xfId="33187" xr:uid="{00000000-0005-0000-0000-0000A9180000}"/>
    <cellStyle name="expandColumnEn+ 2 3 3" xfId="29894" xr:uid="{00000000-0005-0000-0000-0000AA180000}"/>
    <cellStyle name="expandColumnEn+ 2 4" xfId="33511" xr:uid="{00000000-0005-0000-0000-0000AB180000}"/>
    <cellStyle name="expandColumnEn+ 2 5" xfId="33800" xr:uid="{00000000-0005-0000-0000-0000AC180000}"/>
    <cellStyle name="expandColumnEn+ 3" xfId="3285" xr:uid="{00000000-0005-0000-0000-0000AD180000}"/>
    <cellStyle name="expandColumnEn+ 3 2" xfId="31689" xr:uid="{00000000-0005-0000-0000-0000AE180000}"/>
    <cellStyle name="expandColumnEn+ 3 3" xfId="29803" xr:uid="{00000000-0005-0000-0000-0000AF180000}"/>
    <cellStyle name="expandColumnEn+ 3 4" xfId="35677" xr:uid="{00000000-0005-0000-0000-0000B0180000}"/>
    <cellStyle name="expandColumnEn+ 4" xfId="5188" xr:uid="{00000000-0005-0000-0000-0000B1180000}"/>
    <cellStyle name="expandColumnEn+ 4 2" xfId="34486" xr:uid="{00000000-0005-0000-0000-0000B2180000}"/>
    <cellStyle name="expandColumnEn+ 5" xfId="534" xr:uid="{00000000-0005-0000-0000-0000B3180000}"/>
    <cellStyle name="expandColumnEn+ 6" xfId="33453" xr:uid="{00000000-0005-0000-0000-0000B4180000}"/>
    <cellStyle name="expandColumnMedia" xfId="124" xr:uid="{00000000-0005-0000-0000-0000B5180000}"/>
    <cellStyle name="expandColumnMedia 2" xfId="878" xr:uid="{00000000-0005-0000-0000-0000B6180000}"/>
    <cellStyle name="expandColumnMedia 2 2" xfId="10506" xr:uid="{00000000-0005-0000-0000-0000B7180000}"/>
    <cellStyle name="expandColumnMedia 2 2 2" xfId="6910" xr:uid="{00000000-0005-0000-0000-0000B8180000}"/>
    <cellStyle name="expandColumnMedia 2 2 3" xfId="30014" xr:uid="{00000000-0005-0000-0000-0000B9180000}"/>
    <cellStyle name="expandColumnMedia 2 3" xfId="10507" xr:uid="{00000000-0005-0000-0000-0000BA180000}"/>
    <cellStyle name="expandColumnMedia 2 3 2" xfId="32528" xr:uid="{00000000-0005-0000-0000-0000BB180000}"/>
    <cellStyle name="expandColumnMedia 2 3 3" xfId="30718" xr:uid="{00000000-0005-0000-0000-0000BC180000}"/>
    <cellStyle name="expandColumnMedia 2 4" xfId="33015" xr:uid="{00000000-0005-0000-0000-0000BD180000}"/>
    <cellStyle name="expandColumnMedia 2 5" xfId="33933" xr:uid="{00000000-0005-0000-0000-0000BE180000}"/>
    <cellStyle name="expandColumnMedia 3" xfId="3284" xr:uid="{00000000-0005-0000-0000-0000BF180000}"/>
    <cellStyle name="expandColumnMedia 3 2" xfId="32336" xr:uid="{00000000-0005-0000-0000-0000C0180000}"/>
    <cellStyle name="expandColumnMedia 3 3" xfId="32563" xr:uid="{00000000-0005-0000-0000-0000C1180000}"/>
    <cellStyle name="expandColumnMedia 3 4" xfId="35676" xr:uid="{00000000-0005-0000-0000-0000C2180000}"/>
    <cellStyle name="expandColumnMedia 4" xfId="5189" xr:uid="{00000000-0005-0000-0000-0000C3180000}"/>
    <cellStyle name="expandColumnMedia 4 2" xfId="34487" xr:uid="{00000000-0005-0000-0000-0000C4180000}"/>
    <cellStyle name="expandColumnMedia 5" xfId="535" xr:uid="{00000000-0005-0000-0000-0000C5180000}"/>
    <cellStyle name="expandColumnMedia 6" xfId="30084" xr:uid="{00000000-0005-0000-0000-0000C6180000}"/>
    <cellStyle name="ExpandColumns" xfId="125" xr:uid="{00000000-0005-0000-0000-0000C7180000}"/>
    <cellStyle name="ExpandColumns 2" xfId="879" xr:uid="{00000000-0005-0000-0000-0000C8180000}"/>
    <cellStyle name="ExpandColumns 2 2" xfId="10508" xr:uid="{00000000-0005-0000-0000-0000C9180000}"/>
    <cellStyle name="ExpandColumns 2 2 2" xfId="31053" xr:uid="{00000000-0005-0000-0000-0000CA180000}"/>
    <cellStyle name="ExpandColumns 2 2 3" xfId="29893" xr:uid="{00000000-0005-0000-0000-0000CB180000}"/>
    <cellStyle name="ExpandColumns 2 3" xfId="10509" xr:uid="{00000000-0005-0000-0000-0000CC180000}"/>
    <cellStyle name="ExpandColumns 2 3 2" xfId="31688" xr:uid="{00000000-0005-0000-0000-0000CD180000}"/>
    <cellStyle name="ExpandColumns 2 3 3" xfId="32208" xr:uid="{00000000-0005-0000-0000-0000CE180000}"/>
    <cellStyle name="ExpandColumns 2 4" xfId="32483" xr:uid="{00000000-0005-0000-0000-0000CF180000}"/>
    <cellStyle name="ExpandColumns 2 5" xfId="31741" xr:uid="{00000000-0005-0000-0000-0000D0180000}"/>
    <cellStyle name="ExpandColumns 3" xfId="3282" xr:uid="{00000000-0005-0000-0000-0000D1180000}"/>
    <cellStyle name="ExpandColumns 3 2" xfId="31796" xr:uid="{00000000-0005-0000-0000-0000D2180000}"/>
    <cellStyle name="ExpandColumns 3 3" xfId="33934" xr:uid="{00000000-0005-0000-0000-0000D3180000}"/>
    <cellStyle name="ExpandColumns 3 4" xfId="35674" xr:uid="{00000000-0005-0000-0000-0000D4180000}"/>
    <cellStyle name="ExpandColumns 4" xfId="5190" xr:uid="{00000000-0005-0000-0000-0000D5180000}"/>
    <cellStyle name="ExpandColumns 4 2" xfId="34488" xr:uid="{00000000-0005-0000-0000-0000D6180000}"/>
    <cellStyle name="ExpandColumns 5" xfId="536" xr:uid="{00000000-0005-0000-0000-0000D7180000}"/>
    <cellStyle name="ExpandColumns 6" xfId="32744" xr:uid="{00000000-0005-0000-0000-0000D8180000}"/>
    <cellStyle name="ExpandRows" xfId="126" xr:uid="{00000000-0005-0000-0000-0000D9180000}"/>
    <cellStyle name="ExpandRows 2" xfId="880" xr:uid="{00000000-0005-0000-0000-0000DA180000}"/>
    <cellStyle name="ExpandRows 2 2" xfId="10510" xr:uid="{00000000-0005-0000-0000-0000DB180000}"/>
    <cellStyle name="ExpandRows 2 2 2" xfId="31495" xr:uid="{00000000-0005-0000-0000-0000DC180000}"/>
    <cellStyle name="ExpandRows 2 2 3" xfId="31470" xr:uid="{00000000-0005-0000-0000-0000DD180000}"/>
    <cellStyle name="ExpandRows 2 3" xfId="10511" xr:uid="{00000000-0005-0000-0000-0000DE180000}"/>
    <cellStyle name="ExpandRows 2 3 2" xfId="6989" xr:uid="{00000000-0005-0000-0000-0000DF180000}"/>
    <cellStyle name="ExpandRows 2 3 3" xfId="33248" xr:uid="{00000000-0005-0000-0000-0000E0180000}"/>
    <cellStyle name="ExpandRows 2 4" xfId="31052" xr:uid="{00000000-0005-0000-0000-0000E1180000}"/>
    <cellStyle name="ExpandRows 2 5" xfId="31413" xr:uid="{00000000-0005-0000-0000-0000E2180000}"/>
    <cellStyle name="ExpandRows 3" xfId="3281" xr:uid="{00000000-0005-0000-0000-0000E3180000}"/>
    <cellStyle name="ExpandRows 3 2" xfId="7399" xr:uid="{00000000-0005-0000-0000-0000E4180000}"/>
    <cellStyle name="ExpandRows 3 3" xfId="7427" xr:uid="{00000000-0005-0000-0000-0000E5180000}"/>
    <cellStyle name="ExpandRows 3 4" xfId="35673" xr:uid="{00000000-0005-0000-0000-0000E6180000}"/>
    <cellStyle name="ExpandRows 4" xfId="5191" xr:uid="{00000000-0005-0000-0000-0000E7180000}"/>
    <cellStyle name="ExpandRows 4 2" xfId="34489" xr:uid="{00000000-0005-0000-0000-0000E8180000}"/>
    <cellStyle name="ExpandRows 5" xfId="537" xr:uid="{00000000-0005-0000-0000-0000E9180000}"/>
    <cellStyle name="ExpandRows 6" xfId="32936" xr:uid="{00000000-0005-0000-0000-0000EA180000}"/>
    <cellStyle name="ExpandRowsLevel" xfId="127" xr:uid="{00000000-0005-0000-0000-0000EB180000}"/>
    <cellStyle name="ExpandRowsLevel 2" xfId="881" xr:uid="{00000000-0005-0000-0000-0000EC180000}"/>
    <cellStyle name="ExpandRowsLevel 2 2" xfId="10512" xr:uid="{00000000-0005-0000-0000-0000ED180000}"/>
    <cellStyle name="ExpandRowsLevel 2 2 2" xfId="31051" xr:uid="{00000000-0005-0000-0000-0000EE180000}"/>
    <cellStyle name="ExpandRowsLevel 2 2 3" xfId="33400" xr:uid="{00000000-0005-0000-0000-0000EF180000}"/>
    <cellStyle name="ExpandRowsLevel 2 3" xfId="10513" xr:uid="{00000000-0005-0000-0000-0000F0180000}"/>
    <cellStyle name="ExpandRowsLevel 2 3 2" xfId="31687" xr:uid="{00000000-0005-0000-0000-0000F1180000}"/>
    <cellStyle name="ExpandRowsLevel 2 3 3" xfId="31518" xr:uid="{00000000-0005-0000-0000-0000F2180000}"/>
    <cellStyle name="ExpandRowsLevel 2 4" xfId="32302" xr:uid="{00000000-0005-0000-0000-0000F3180000}"/>
    <cellStyle name="ExpandRowsLevel 2 5" xfId="31957" xr:uid="{00000000-0005-0000-0000-0000F4180000}"/>
    <cellStyle name="ExpandRowsLevel 3" xfId="3279" xr:uid="{00000000-0005-0000-0000-0000F5180000}"/>
    <cellStyle name="ExpandRowsLevel 3 2" xfId="31686" xr:uid="{00000000-0005-0000-0000-0000F6180000}"/>
    <cellStyle name="ExpandRowsLevel 3 3" xfId="31339" xr:uid="{00000000-0005-0000-0000-0000F7180000}"/>
    <cellStyle name="ExpandRowsLevel 3 4" xfId="35671" xr:uid="{00000000-0005-0000-0000-0000F8180000}"/>
    <cellStyle name="ExpandRowsLevel 4" xfId="5192" xr:uid="{00000000-0005-0000-0000-0000F9180000}"/>
    <cellStyle name="ExpandRowsLevel 4 2" xfId="34490" xr:uid="{00000000-0005-0000-0000-0000FA180000}"/>
    <cellStyle name="ExpandRowsLevel 5" xfId="538" xr:uid="{00000000-0005-0000-0000-0000FB180000}"/>
    <cellStyle name="ExpandRowsLevel 6" xfId="30997" xr:uid="{00000000-0005-0000-0000-0000FC180000}"/>
    <cellStyle name="ExpandRowsLevž" xfId="128" xr:uid="{00000000-0005-0000-0000-0000FD180000}"/>
    <cellStyle name="ExpandRowsLevž 2" xfId="882" xr:uid="{00000000-0005-0000-0000-0000FE180000}"/>
    <cellStyle name="ExpandRowsLevž 2 2" xfId="10514" xr:uid="{00000000-0005-0000-0000-0000FF180000}"/>
    <cellStyle name="ExpandRowsLevž 2 2 2" xfId="32600" xr:uid="{00000000-0005-0000-0000-000000190000}"/>
    <cellStyle name="ExpandRowsLevž 2 3" xfId="10515" xr:uid="{00000000-0005-0000-0000-000001190000}"/>
    <cellStyle name="ExpandRowsLevž 2 3 2" xfId="32663" xr:uid="{00000000-0005-0000-0000-000002190000}"/>
    <cellStyle name="ExpandRowsLevž 2 4" xfId="31754" xr:uid="{00000000-0005-0000-0000-000003190000}"/>
    <cellStyle name="ExpandRowsLevž 3" xfId="3278" xr:uid="{00000000-0005-0000-0000-000004190000}"/>
    <cellStyle name="ExpandRowsLevž 3 2" xfId="30877" xr:uid="{00000000-0005-0000-0000-000005190000}"/>
    <cellStyle name="ExpandRowsLevž 3 3" xfId="35670" xr:uid="{00000000-0005-0000-0000-000006190000}"/>
    <cellStyle name="ExpandRowsLevž 4" xfId="5193" xr:uid="{00000000-0005-0000-0000-000007190000}"/>
    <cellStyle name="ExpandRowsLevž 4 2" xfId="34491" xr:uid="{00000000-0005-0000-0000-000008190000}"/>
    <cellStyle name="ExpandRowsLevž 5" xfId="539" xr:uid="{00000000-0005-0000-0000-000009190000}"/>
    <cellStyle name="Explanatory Text" xfId="540" xr:uid="{00000000-0005-0000-0000-00000A190000}"/>
    <cellStyle name="Explanatory Text 10" xfId="10516" xr:uid="{00000000-0005-0000-0000-00000B190000}"/>
    <cellStyle name="Explanatory Text 2" xfId="129" xr:uid="{00000000-0005-0000-0000-00000C190000}"/>
    <cellStyle name="Explanatory Text 2 2" xfId="4257" xr:uid="{00000000-0005-0000-0000-00000D190000}"/>
    <cellStyle name="Explanatory Text 2 2 2" xfId="6538" xr:uid="{00000000-0005-0000-0000-00000E190000}"/>
    <cellStyle name="Explanatory Text 2 2 2 2" xfId="10517" xr:uid="{00000000-0005-0000-0000-00000F190000}"/>
    <cellStyle name="Explanatory Text 2 3" xfId="4258" xr:uid="{00000000-0005-0000-0000-000010190000}"/>
    <cellStyle name="Explanatory Text 2 3 2" xfId="10518" xr:uid="{00000000-0005-0000-0000-000011190000}"/>
    <cellStyle name="Explanatory Text 2_Bottom Up plan 2013- 2015 Corporate functions" xfId="4259" xr:uid="{00000000-0005-0000-0000-000012190000}"/>
    <cellStyle name="Explanatory Text 3" xfId="1664" xr:uid="{00000000-0005-0000-0000-000013190000}"/>
    <cellStyle name="Explanatory Text 3 2" xfId="3066" xr:uid="{00000000-0005-0000-0000-000014190000}"/>
    <cellStyle name="Explanatory Text 3 2 2" xfId="10519" xr:uid="{00000000-0005-0000-0000-000015190000}"/>
    <cellStyle name="Explanatory Text 3 2 3" xfId="35512" xr:uid="{00000000-0005-0000-0000-000016190000}"/>
    <cellStyle name="Explanatory Text 3 3" xfId="3275" xr:uid="{00000000-0005-0000-0000-000017190000}"/>
    <cellStyle name="Explanatory Text 3 3 2" xfId="35668" xr:uid="{00000000-0005-0000-0000-000018190000}"/>
    <cellStyle name="Explanatory Text 3 4" xfId="4260" xr:uid="{00000000-0005-0000-0000-000019190000}"/>
    <cellStyle name="Explanatory Text 3 5" xfId="5194" xr:uid="{00000000-0005-0000-0000-00001A190000}"/>
    <cellStyle name="Explanatory Text 3_Realization 2013" xfId="10520" xr:uid="{00000000-0005-0000-0000-00001B190000}"/>
    <cellStyle name="Explanatory Text 4" xfId="6214" xr:uid="{00000000-0005-0000-0000-00001C190000}"/>
    <cellStyle name="Explanatory Text 4 2" xfId="10521" xr:uid="{00000000-0005-0000-0000-00001D190000}"/>
    <cellStyle name="Explanatory Text 4 3" xfId="10522" xr:uid="{00000000-0005-0000-0000-00001E190000}"/>
    <cellStyle name="Explanatory Text 4 4" xfId="34492" xr:uid="{00000000-0005-0000-0000-00001F190000}"/>
    <cellStyle name="Explanatory Text 5" xfId="6319" xr:uid="{00000000-0005-0000-0000-000020190000}"/>
    <cellStyle name="Explanatory Text 5 2" xfId="10523" xr:uid="{00000000-0005-0000-0000-000021190000}"/>
    <cellStyle name="Explanatory Text 5 3" xfId="34375" xr:uid="{00000000-0005-0000-0000-000022190000}"/>
    <cellStyle name="Explanatory Text 6" xfId="10524" xr:uid="{00000000-0005-0000-0000-000023190000}"/>
    <cellStyle name="Explanatory Text 6 2" xfId="34290" xr:uid="{00000000-0005-0000-0000-000024190000}"/>
    <cellStyle name="Explanatory Text 7" xfId="10525" xr:uid="{00000000-0005-0000-0000-000025190000}"/>
    <cellStyle name="Explanatory Text 8" xfId="10526" xr:uid="{00000000-0005-0000-0000-000026190000}"/>
    <cellStyle name="Explanatory Text 9" xfId="10527" xr:uid="{00000000-0005-0000-0000-000027190000}"/>
    <cellStyle name="Ezres" xfId="36370" xr:uid="{00000000-0005-0000-0000-000028190000}"/>
    <cellStyle name="Ezres 10" xfId="1665" xr:uid="{00000000-0005-0000-0000-000029190000}"/>
    <cellStyle name="Ezres 10 2" xfId="4262" xr:uid="{00000000-0005-0000-0000-00002A190000}"/>
    <cellStyle name="Ezres 10 2 2" xfId="36102" xr:uid="{00000000-0005-0000-0000-00002B190000}"/>
    <cellStyle name="Ezres 10 2 3" xfId="36511" xr:uid="{00000000-0005-0000-0000-00002C190000}"/>
    <cellStyle name="Ezres 10 3" xfId="22275" xr:uid="{00000000-0005-0000-0000-00002D190000}"/>
    <cellStyle name="Ezres 10 4" xfId="10528" xr:uid="{00000000-0005-0000-0000-00002E190000}"/>
    <cellStyle name="Ezres 10 5" xfId="34873" xr:uid="{00000000-0005-0000-0000-00002F190000}"/>
    <cellStyle name="Ezres 10 6" xfId="36510" xr:uid="{00000000-0005-0000-0000-000030190000}"/>
    <cellStyle name="Ezres 11" xfId="1666" xr:uid="{00000000-0005-0000-0000-000031190000}"/>
    <cellStyle name="Ezres 11 2" xfId="22276" xr:uid="{00000000-0005-0000-0000-000032190000}"/>
    <cellStyle name="Ezres 11 3" xfId="34874" xr:uid="{00000000-0005-0000-0000-000033190000}"/>
    <cellStyle name="Ezres 11 4" xfId="36512" xr:uid="{00000000-0005-0000-0000-000034190000}"/>
    <cellStyle name="Ezres 12" xfId="1667" xr:uid="{00000000-0005-0000-0000-000035190000}"/>
    <cellStyle name="Ezres 12 2" xfId="34875" xr:uid="{00000000-0005-0000-0000-000036190000}"/>
    <cellStyle name="Ezres 13" xfId="1668" xr:uid="{00000000-0005-0000-0000-000037190000}"/>
    <cellStyle name="Ezres 13 2" xfId="34876" xr:uid="{00000000-0005-0000-0000-000038190000}"/>
    <cellStyle name="Ezres 14" xfId="29729" xr:uid="{00000000-0005-0000-0000-000039190000}"/>
    <cellStyle name="Ezres 15" xfId="2263" xr:uid="{00000000-0005-0000-0000-00003A190000}"/>
    <cellStyle name="Ezres 15 2" xfId="35116" xr:uid="{00000000-0005-0000-0000-00003B190000}"/>
    <cellStyle name="Ezres 16" xfId="35083" xr:uid="{00000000-0005-0000-0000-00003C190000}"/>
    <cellStyle name="Ezres 17" xfId="35666" xr:uid="{00000000-0005-0000-0000-00003D190000}"/>
    <cellStyle name="Ezres 17 2" xfId="35907" xr:uid="{00000000-0005-0000-0000-00003E190000}"/>
    <cellStyle name="Ezres 18" xfId="4870" xr:uid="{00000000-0005-0000-0000-00003F190000}"/>
    <cellStyle name="Ezres 19" xfId="6056" xr:uid="{00000000-0005-0000-0000-000040190000}"/>
    <cellStyle name="Ezres 2" xfId="130" xr:uid="{00000000-0005-0000-0000-000041190000}"/>
    <cellStyle name="Ezres 2 10" xfId="10529" xr:uid="{00000000-0005-0000-0000-000042190000}"/>
    <cellStyle name="Ezres 2 11" xfId="34150" xr:uid="{00000000-0005-0000-0000-000043190000}"/>
    <cellStyle name="Ezres 2 12" xfId="36362" xr:uid="{00000000-0005-0000-0000-000044190000}"/>
    <cellStyle name="Ezres 2 13" xfId="6099" xr:uid="{00000000-0005-0000-0000-000045190000}"/>
    <cellStyle name="Ezres 2 2" xfId="131" xr:uid="{00000000-0005-0000-0000-000046190000}"/>
    <cellStyle name="Ezres 2 2 2" xfId="1139" xr:uid="{00000000-0005-0000-0000-000047190000}"/>
    <cellStyle name="Ezres 2 2 2 2" xfId="3271" xr:uid="{00000000-0005-0000-0000-000048190000}"/>
    <cellStyle name="Ezres 2 2 2 2 2" xfId="35663" xr:uid="{00000000-0005-0000-0000-000049190000}"/>
    <cellStyle name="Ezres 2 2 2 2 3" xfId="36515" xr:uid="{00000000-0005-0000-0000-00004A190000}"/>
    <cellStyle name="Ezres 2 2 2 3" xfId="36514" xr:uid="{00000000-0005-0000-0000-00004B190000}"/>
    <cellStyle name="Ezres 2 2 3" xfId="3272" xr:uid="{00000000-0005-0000-0000-00004C190000}"/>
    <cellStyle name="Ezres 2 2 3 2" xfId="35664" xr:uid="{00000000-0005-0000-0000-00004D190000}"/>
    <cellStyle name="Ezres 2 2 4" xfId="542" xr:uid="{00000000-0005-0000-0000-00004E190000}"/>
    <cellStyle name="Ezres 2 2 4 2" xfId="34495" xr:uid="{00000000-0005-0000-0000-00004F190000}"/>
    <cellStyle name="Ezres 2 2 5" xfId="34363" xr:uid="{00000000-0005-0000-0000-000050190000}"/>
    <cellStyle name="Ezres 2 2 6" xfId="34259" xr:uid="{00000000-0005-0000-0000-000051190000}"/>
    <cellStyle name="Ezres 2 2 7" xfId="34151" xr:uid="{00000000-0005-0000-0000-000052190000}"/>
    <cellStyle name="Ezres 2 2 8" xfId="36513" xr:uid="{00000000-0005-0000-0000-000053190000}"/>
    <cellStyle name="Ezres 2 3" xfId="543" xr:uid="{00000000-0005-0000-0000-000054190000}"/>
    <cellStyle name="Ezres 2 3 2" xfId="1669" xr:uid="{00000000-0005-0000-0000-000055190000}"/>
    <cellStyle name="Ezres 2 3 2 2" xfId="36517" xr:uid="{00000000-0005-0000-0000-000056190000}"/>
    <cellStyle name="Ezres 2 3 3" xfId="3269" xr:uid="{00000000-0005-0000-0000-000057190000}"/>
    <cellStyle name="Ezres 2 3 3 2" xfId="35661" xr:uid="{00000000-0005-0000-0000-000058190000}"/>
    <cellStyle name="Ezres 2 3 4" xfId="34496" xr:uid="{00000000-0005-0000-0000-000059190000}"/>
    <cellStyle name="Ezres 2 3 5" xfId="36516" xr:uid="{00000000-0005-0000-0000-00005A190000}"/>
    <cellStyle name="Ezres 2 4" xfId="1140" xr:uid="{00000000-0005-0000-0000-00005B190000}"/>
    <cellStyle name="Ezres 2 4 2" xfId="1289" xr:uid="{00000000-0005-0000-0000-00005C190000}"/>
    <cellStyle name="Ezres 2 4 2 2" xfId="34835" xr:uid="{00000000-0005-0000-0000-00005D190000}"/>
    <cellStyle name="Ezres 2 4 3" xfId="1670" xr:uid="{00000000-0005-0000-0000-00005E190000}"/>
    <cellStyle name="Ezres 2 4 3 2" xfId="34877" xr:uid="{00000000-0005-0000-0000-00005F190000}"/>
    <cellStyle name="Ezres 2 4 4" xfId="2533" xr:uid="{00000000-0005-0000-0000-000060190000}"/>
    <cellStyle name="Ezres 2 4 4 2" xfId="35174" xr:uid="{00000000-0005-0000-0000-000061190000}"/>
    <cellStyle name="Ezres 2 4 5" xfId="4264" xr:uid="{00000000-0005-0000-0000-000062190000}"/>
    <cellStyle name="Ezres 2 4 6" xfId="5195" xr:uid="{00000000-0005-0000-0000-000063190000}"/>
    <cellStyle name="Ezres 2 4 7" xfId="36518" xr:uid="{00000000-0005-0000-0000-000064190000}"/>
    <cellStyle name="Ezres 2 5" xfId="541" xr:uid="{00000000-0005-0000-0000-000065190000}"/>
    <cellStyle name="Ezres 2 5 2" xfId="10530" xr:uid="{00000000-0005-0000-0000-000066190000}"/>
    <cellStyle name="Ezres 2 5 2 2" xfId="30489" xr:uid="{00000000-0005-0000-0000-000067190000}"/>
    <cellStyle name="Ezres 2 5 2 3" xfId="31736" xr:uid="{00000000-0005-0000-0000-000068190000}"/>
    <cellStyle name="Ezres 2 5 3" xfId="10531" xr:uid="{00000000-0005-0000-0000-000069190000}"/>
    <cellStyle name="Ezres 2 5 3 2" xfId="7446" xr:uid="{00000000-0005-0000-0000-00006A190000}"/>
    <cellStyle name="Ezres 2 5 3 3" xfId="33230" xr:uid="{00000000-0005-0000-0000-00006B190000}"/>
    <cellStyle name="Ezres 2 5 4" xfId="34494" xr:uid="{00000000-0005-0000-0000-00006C190000}"/>
    <cellStyle name="Ezres 2 5 5" xfId="36519" xr:uid="{00000000-0005-0000-0000-00006D190000}"/>
    <cellStyle name="Ezres 2 6" xfId="10532" xr:uid="{00000000-0005-0000-0000-00006E190000}"/>
    <cellStyle name="Ezres 2 6 2" xfId="10533" xr:uid="{00000000-0005-0000-0000-00006F190000}"/>
    <cellStyle name="Ezres 2 6 3" xfId="34362" xr:uid="{00000000-0005-0000-0000-000070190000}"/>
    <cellStyle name="Ezres 2 6 4" xfId="36520" xr:uid="{00000000-0005-0000-0000-000071190000}"/>
    <cellStyle name="Ezres 2 7" xfId="10534" xr:uid="{00000000-0005-0000-0000-000072190000}"/>
    <cellStyle name="Ezres 2 7 2" xfId="34258" xr:uid="{00000000-0005-0000-0000-000073190000}"/>
    <cellStyle name="Ezres 2 8" xfId="10535" xr:uid="{00000000-0005-0000-0000-000074190000}"/>
    <cellStyle name="Ezres 2 9" xfId="10536" xr:uid="{00000000-0005-0000-0000-000075190000}"/>
    <cellStyle name="Ezres 2_BI betöltő" xfId="36377" xr:uid="{00000000-0005-0000-0000-000076190000}"/>
    <cellStyle name="Ezres 3" xfId="132" xr:uid="{00000000-0005-0000-0000-000077190000}"/>
    <cellStyle name="Ezres 3 2" xfId="133" xr:uid="{00000000-0005-0000-0000-000078190000}"/>
    <cellStyle name="Ezres 3 2 2" xfId="1671" xr:uid="{00000000-0005-0000-0000-000079190000}"/>
    <cellStyle name="Ezres 3 2 2 2" xfId="10537" xr:uid="{00000000-0005-0000-0000-00007A190000}"/>
    <cellStyle name="Ezres 3 2 2 3" xfId="34878" xr:uid="{00000000-0005-0000-0000-00007B190000}"/>
    <cellStyle name="Ezres 3 2 2 4" xfId="36523" xr:uid="{00000000-0005-0000-0000-00007C190000}"/>
    <cellStyle name="Ezres 3 2 3" xfId="545" xr:uid="{00000000-0005-0000-0000-00007D190000}"/>
    <cellStyle name="Ezres 3 2 3 2" xfId="10538" xr:uid="{00000000-0005-0000-0000-00007E190000}"/>
    <cellStyle name="Ezres 3 2 3 3" xfId="34498" xr:uid="{00000000-0005-0000-0000-00007F190000}"/>
    <cellStyle name="Ezres 3 2 4" xfId="34365" xr:uid="{00000000-0005-0000-0000-000080190000}"/>
    <cellStyle name="Ezres 3 2 5" xfId="36522" xr:uid="{00000000-0005-0000-0000-000081190000}"/>
    <cellStyle name="Ezres 3 3" xfId="1292" xr:uid="{00000000-0005-0000-0000-000082190000}"/>
    <cellStyle name="Ezres 3 3 2" xfId="6215" xr:uid="{00000000-0005-0000-0000-000083190000}"/>
    <cellStyle name="Ezres 3 3 3" xfId="34838" xr:uid="{00000000-0005-0000-0000-000084190000}"/>
    <cellStyle name="Ezres 3 3 4" xfId="36524" xr:uid="{00000000-0005-0000-0000-000085190000}"/>
    <cellStyle name="Ezres 3 4" xfId="3268" xr:uid="{00000000-0005-0000-0000-000086190000}"/>
    <cellStyle name="Ezres 3 4 2" xfId="10539" xr:uid="{00000000-0005-0000-0000-000087190000}"/>
    <cellStyle name="Ezres 3 4 3" xfId="35660" xr:uid="{00000000-0005-0000-0000-000088190000}"/>
    <cellStyle name="Ezres 3 4 4" xfId="36525" xr:uid="{00000000-0005-0000-0000-000089190000}"/>
    <cellStyle name="Ezres 3 5" xfId="544" xr:uid="{00000000-0005-0000-0000-00008A190000}"/>
    <cellStyle name="Ezres 3 5 2" xfId="34497" xr:uid="{00000000-0005-0000-0000-00008B190000}"/>
    <cellStyle name="Ezres 3 6" xfId="10540" xr:uid="{00000000-0005-0000-0000-00008C190000}"/>
    <cellStyle name="Ezres 3 6 2" xfId="34364" xr:uid="{00000000-0005-0000-0000-00008D190000}"/>
    <cellStyle name="Ezres 3 7" xfId="10541" xr:uid="{00000000-0005-0000-0000-00008E190000}"/>
    <cellStyle name="Ezres 3 8" xfId="36521" xr:uid="{00000000-0005-0000-0000-00008F190000}"/>
    <cellStyle name="Ezres 3_Akri_USTracking (mód  06 24)_v2 (3)" xfId="6216" xr:uid="{00000000-0005-0000-0000-000090190000}"/>
    <cellStyle name="Ezres 4" xfId="134" xr:uid="{00000000-0005-0000-0000-000091190000}"/>
    <cellStyle name="Ezres 4 2" xfId="135" xr:uid="{00000000-0005-0000-0000-000092190000}"/>
    <cellStyle name="Ezres 4 2 2" xfId="1673" xr:uid="{00000000-0005-0000-0000-000093190000}"/>
    <cellStyle name="Ezres 4 2 2 2" xfId="34880" xr:uid="{00000000-0005-0000-0000-000094190000}"/>
    <cellStyle name="Ezres 4 2 2 3" xfId="36528" xr:uid="{00000000-0005-0000-0000-000095190000}"/>
    <cellStyle name="Ezres 4 2 3" xfId="34367" xr:uid="{00000000-0005-0000-0000-000096190000}"/>
    <cellStyle name="Ezres 4 2 3 2" xfId="36529" xr:uid="{00000000-0005-0000-0000-000097190000}"/>
    <cellStyle name="Ezres 4 2 4" xfId="36527" xr:uid="{00000000-0005-0000-0000-000098190000}"/>
    <cellStyle name="Ezres 4 3" xfId="1294" xr:uid="{00000000-0005-0000-0000-000099190000}"/>
    <cellStyle name="Ezres 4 3 2" xfId="2534" xr:uid="{00000000-0005-0000-0000-00009A190000}"/>
    <cellStyle name="Ezres 4 3 2 2" xfId="35175" xr:uid="{00000000-0005-0000-0000-00009B190000}"/>
    <cellStyle name="Ezres 4 3 2 3" xfId="36531" xr:uid="{00000000-0005-0000-0000-00009C190000}"/>
    <cellStyle name="Ezres 4 3 3" xfId="36530" xr:uid="{00000000-0005-0000-0000-00009D190000}"/>
    <cellStyle name="Ezres 4 4" xfId="1672" xr:uid="{00000000-0005-0000-0000-00009E190000}"/>
    <cellStyle name="Ezres 4 4 2" xfId="34879" xr:uid="{00000000-0005-0000-0000-00009F190000}"/>
    <cellStyle name="Ezres 4 4 3" xfId="36532" xr:uid="{00000000-0005-0000-0000-0000A0190000}"/>
    <cellStyle name="Ezres 4 5" xfId="3266" xr:uid="{00000000-0005-0000-0000-0000A1190000}"/>
    <cellStyle name="Ezres 4 5 2" xfId="35658" xr:uid="{00000000-0005-0000-0000-0000A2190000}"/>
    <cellStyle name="Ezres 4 6" xfId="546" xr:uid="{00000000-0005-0000-0000-0000A3190000}"/>
    <cellStyle name="Ezres 4 6 2" xfId="34366" xr:uid="{00000000-0005-0000-0000-0000A4190000}"/>
    <cellStyle name="Ezres 4 7" xfId="36526" xr:uid="{00000000-0005-0000-0000-0000A5190000}"/>
    <cellStyle name="Ezres 4_CAPEX" xfId="36104" xr:uid="{00000000-0005-0000-0000-0000A6190000}"/>
    <cellStyle name="Ezres 5" xfId="136" xr:uid="{00000000-0005-0000-0000-0000A7190000}"/>
    <cellStyle name="Ezres 5 2" xfId="1674" xr:uid="{00000000-0005-0000-0000-0000A8190000}"/>
    <cellStyle name="Ezres 5 2 2" xfId="10542" xr:uid="{00000000-0005-0000-0000-0000A9190000}"/>
    <cellStyle name="Ezres 5 2 3" xfId="34881" xr:uid="{00000000-0005-0000-0000-0000AA190000}"/>
    <cellStyle name="Ezres 5 2 4" xfId="36534" xr:uid="{00000000-0005-0000-0000-0000AB190000}"/>
    <cellStyle name="Ezres 5 3" xfId="2535" xr:uid="{00000000-0005-0000-0000-0000AC190000}"/>
    <cellStyle name="Ezres 5 3 2" xfId="10543" xr:uid="{00000000-0005-0000-0000-0000AD190000}"/>
    <cellStyle name="Ezres 5 3 3" xfId="35176" xr:uid="{00000000-0005-0000-0000-0000AE190000}"/>
    <cellStyle name="Ezres 5 3 4" xfId="36535" xr:uid="{00000000-0005-0000-0000-0000AF190000}"/>
    <cellStyle name="Ezres 5 4" xfId="10544" xr:uid="{00000000-0005-0000-0000-0000B0190000}"/>
    <cellStyle name="Ezres 5 4 2" xfId="22277" xr:uid="{00000000-0005-0000-0000-0000B1190000}"/>
    <cellStyle name="Ezres 5 4 3" xfId="34499" xr:uid="{00000000-0005-0000-0000-0000B2190000}"/>
    <cellStyle name="Ezres 5 5" xfId="22278" xr:uid="{00000000-0005-0000-0000-0000B3190000}"/>
    <cellStyle name="Ezres 5 6" xfId="7364" xr:uid="{00000000-0005-0000-0000-0000B4190000}"/>
    <cellStyle name="Ezres 5 7" xfId="36533" xr:uid="{00000000-0005-0000-0000-0000B5190000}"/>
    <cellStyle name="Ezres 6" xfId="547" xr:uid="{00000000-0005-0000-0000-0000B6190000}"/>
    <cellStyle name="Ezres 6 2" xfId="1676" xr:uid="{00000000-0005-0000-0000-0000B7190000}"/>
    <cellStyle name="Ezres 6 2 2" xfId="10545" xr:uid="{00000000-0005-0000-0000-0000B8190000}"/>
    <cellStyle name="Ezres 6 2 3" xfId="34883" xr:uid="{00000000-0005-0000-0000-0000B9190000}"/>
    <cellStyle name="Ezres 6 2 4" xfId="36537" xr:uid="{00000000-0005-0000-0000-0000BA190000}"/>
    <cellStyle name="Ezres 6 3" xfId="1675" xr:uid="{00000000-0005-0000-0000-0000BB190000}"/>
    <cellStyle name="Ezres 6 3 2" xfId="34882" xr:uid="{00000000-0005-0000-0000-0000BC190000}"/>
    <cellStyle name="Ezres 6 4" xfId="36536" xr:uid="{00000000-0005-0000-0000-0000BD190000}"/>
    <cellStyle name="Ezres 7" xfId="548" xr:uid="{00000000-0005-0000-0000-0000BE190000}"/>
    <cellStyle name="Ezres 7 2" xfId="883" xr:uid="{00000000-0005-0000-0000-0000BF190000}"/>
    <cellStyle name="Ezres 7 2 2" xfId="10546" xr:uid="{00000000-0005-0000-0000-0000C0190000}"/>
    <cellStyle name="Ezres 7 2 3" xfId="34667" xr:uid="{00000000-0005-0000-0000-0000C1190000}"/>
    <cellStyle name="Ezres 7 3" xfId="1677" xr:uid="{00000000-0005-0000-0000-0000C2190000}"/>
    <cellStyle name="Ezres 7 3 2" xfId="34884" xr:uid="{00000000-0005-0000-0000-0000C3190000}"/>
    <cellStyle name="Ezres 7 4" xfId="10547" xr:uid="{00000000-0005-0000-0000-0000C4190000}"/>
    <cellStyle name="Ezres 7 4 2" xfId="22279" xr:uid="{00000000-0005-0000-0000-0000C5190000}"/>
    <cellStyle name="Ezres 7 5" xfId="22280" xr:uid="{00000000-0005-0000-0000-0000C6190000}"/>
    <cellStyle name="Ezres 7 6" xfId="7451" xr:uid="{00000000-0005-0000-0000-0000C7190000}"/>
    <cellStyle name="Ezres 7 7" xfId="34500" xr:uid="{00000000-0005-0000-0000-0000C8190000}"/>
    <cellStyle name="Ezres 8" xfId="1141" xr:uid="{00000000-0005-0000-0000-0000C9190000}"/>
    <cellStyle name="Ezres 8 10" xfId="34789" xr:uid="{00000000-0005-0000-0000-0000CA190000}"/>
    <cellStyle name="Ezres 8 11" xfId="36538" xr:uid="{00000000-0005-0000-0000-0000CB190000}"/>
    <cellStyle name="Ezres 8 2" xfId="1678" xr:uid="{00000000-0005-0000-0000-0000CC190000}"/>
    <cellStyle name="Ezres 8 2 2" xfId="10549" xr:uid="{00000000-0005-0000-0000-0000CD190000}"/>
    <cellStyle name="Ezres 8 2 2 2" xfId="10550" xr:uid="{00000000-0005-0000-0000-0000CE190000}"/>
    <cellStyle name="Ezres 8 2 2 2 2" xfId="10551" xr:uid="{00000000-0005-0000-0000-0000CF190000}"/>
    <cellStyle name="Ezres 8 2 2 2 2 2" xfId="22281" xr:uid="{00000000-0005-0000-0000-0000D0190000}"/>
    <cellStyle name="Ezres 8 2 2 2 3" xfId="22282" xr:uid="{00000000-0005-0000-0000-0000D1190000}"/>
    <cellStyle name="Ezres 8 2 2 3" xfId="10552" xr:uid="{00000000-0005-0000-0000-0000D2190000}"/>
    <cellStyle name="Ezres 8 2 2 3 2" xfId="22283" xr:uid="{00000000-0005-0000-0000-0000D3190000}"/>
    <cellStyle name="Ezres 8 2 2 4" xfId="22284" xr:uid="{00000000-0005-0000-0000-0000D4190000}"/>
    <cellStyle name="Ezres 8 2 3" xfId="10553" xr:uid="{00000000-0005-0000-0000-0000D5190000}"/>
    <cellStyle name="Ezres 8 2 3 2" xfId="10554" xr:uid="{00000000-0005-0000-0000-0000D6190000}"/>
    <cellStyle name="Ezres 8 2 3 2 2" xfId="22285" xr:uid="{00000000-0005-0000-0000-0000D7190000}"/>
    <cellStyle name="Ezres 8 2 3 3" xfId="22286" xr:uid="{00000000-0005-0000-0000-0000D8190000}"/>
    <cellStyle name="Ezres 8 2 4" xfId="10555" xr:uid="{00000000-0005-0000-0000-0000D9190000}"/>
    <cellStyle name="Ezres 8 2 4 2" xfId="22287" xr:uid="{00000000-0005-0000-0000-0000DA190000}"/>
    <cellStyle name="Ezres 8 2 5" xfId="22288" xr:uid="{00000000-0005-0000-0000-0000DB190000}"/>
    <cellStyle name="Ezres 8 2 6" xfId="34885" xr:uid="{00000000-0005-0000-0000-0000DC190000}"/>
    <cellStyle name="Ezres 8 2 7" xfId="36539" xr:uid="{00000000-0005-0000-0000-0000DD190000}"/>
    <cellStyle name="Ezres 8 3" xfId="10556" xr:uid="{00000000-0005-0000-0000-0000DE190000}"/>
    <cellStyle name="Ezres 8 3 2" xfId="10557" xr:uid="{00000000-0005-0000-0000-0000DF190000}"/>
    <cellStyle name="Ezres 8 3 2 2" xfId="10558" xr:uid="{00000000-0005-0000-0000-0000E0190000}"/>
    <cellStyle name="Ezres 8 3 2 2 2" xfId="22289" xr:uid="{00000000-0005-0000-0000-0000E1190000}"/>
    <cellStyle name="Ezres 8 3 2 3" xfId="22290" xr:uid="{00000000-0005-0000-0000-0000E2190000}"/>
    <cellStyle name="Ezres 8 3 3" xfId="10559" xr:uid="{00000000-0005-0000-0000-0000E3190000}"/>
    <cellStyle name="Ezres 8 3 3 2" xfId="22291" xr:uid="{00000000-0005-0000-0000-0000E4190000}"/>
    <cellStyle name="Ezres 8 3 4" xfId="22292" xr:uid="{00000000-0005-0000-0000-0000E5190000}"/>
    <cellStyle name="Ezres 8 4" xfId="10560" xr:uid="{00000000-0005-0000-0000-0000E6190000}"/>
    <cellStyle name="Ezres 8 4 2" xfId="10561" xr:uid="{00000000-0005-0000-0000-0000E7190000}"/>
    <cellStyle name="Ezres 8 4 2 2" xfId="22293" xr:uid="{00000000-0005-0000-0000-0000E8190000}"/>
    <cellStyle name="Ezres 8 4 3" xfId="22294" xr:uid="{00000000-0005-0000-0000-0000E9190000}"/>
    <cellStyle name="Ezres 8 5" xfId="10562" xr:uid="{00000000-0005-0000-0000-0000EA190000}"/>
    <cellStyle name="Ezres 8 5 2" xfId="10563" xr:uid="{00000000-0005-0000-0000-0000EB190000}"/>
    <cellStyle name="Ezres 8 5 2 2" xfId="22295" xr:uid="{00000000-0005-0000-0000-0000EC190000}"/>
    <cellStyle name="Ezres 8 5 3" xfId="22296" xr:uid="{00000000-0005-0000-0000-0000ED190000}"/>
    <cellStyle name="Ezres 8 6" xfId="10564" xr:uid="{00000000-0005-0000-0000-0000EE190000}"/>
    <cellStyle name="Ezres 8 7" xfId="10565" xr:uid="{00000000-0005-0000-0000-0000EF190000}"/>
    <cellStyle name="Ezres 8 7 2" xfId="22297" xr:uid="{00000000-0005-0000-0000-0000F0190000}"/>
    <cellStyle name="Ezres 8 8" xfId="22298" xr:uid="{00000000-0005-0000-0000-0000F1190000}"/>
    <cellStyle name="Ezres 8 9" xfId="10548" xr:uid="{00000000-0005-0000-0000-0000F2190000}"/>
    <cellStyle name="Ezres 9" xfId="1679" xr:uid="{00000000-0005-0000-0000-0000F3190000}"/>
    <cellStyle name="Ezres 9 10" xfId="36540" xr:uid="{00000000-0005-0000-0000-0000F4190000}"/>
    <cellStyle name="Ezres 9 2" xfId="10567" xr:uid="{00000000-0005-0000-0000-0000F5190000}"/>
    <cellStyle name="Ezres 9 2 2" xfId="10568" xr:uid="{00000000-0005-0000-0000-0000F6190000}"/>
    <cellStyle name="Ezres 9 2 2 2" xfId="10569" xr:uid="{00000000-0005-0000-0000-0000F7190000}"/>
    <cellStyle name="Ezres 9 2 2 2 2" xfId="10570" xr:uid="{00000000-0005-0000-0000-0000F8190000}"/>
    <cellStyle name="Ezres 9 2 2 2 2 2" xfId="22299" xr:uid="{00000000-0005-0000-0000-0000F9190000}"/>
    <cellStyle name="Ezres 9 2 2 2 3" xfId="22300" xr:uid="{00000000-0005-0000-0000-0000FA190000}"/>
    <cellStyle name="Ezres 9 2 2 3" xfId="10571" xr:uid="{00000000-0005-0000-0000-0000FB190000}"/>
    <cellStyle name="Ezres 9 2 2 3 2" xfId="22301" xr:uid="{00000000-0005-0000-0000-0000FC190000}"/>
    <cellStyle name="Ezres 9 2 2 4" xfId="22302" xr:uid="{00000000-0005-0000-0000-0000FD190000}"/>
    <cellStyle name="Ezres 9 2 3" xfId="10572" xr:uid="{00000000-0005-0000-0000-0000FE190000}"/>
    <cellStyle name="Ezres 9 2 3 2" xfId="10573" xr:uid="{00000000-0005-0000-0000-0000FF190000}"/>
    <cellStyle name="Ezres 9 2 3 2 2" xfId="22303" xr:uid="{00000000-0005-0000-0000-0000001A0000}"/>
    <cellStyle name="Ezres 9 2 3 3" xfId="22304" xr:uid="{00000000-0005-0000-0000-0000011A0000}"/>
    <cellStyle name="Ezres 9 2 4" xfId="10574" xr:uid="{00000000-0005-0000-0000-0000021A0000}"/>
    <cellStyle name="Ezres 9 2 4 2" xfId="22305" xr:uid="{00000000-0005-0000-0000-0000031A0000}"/>
    <cellStyle name="Ezres 9 2 5" xfId="22306" xr:uid="{00000000-0005-0000-0000-0000041A0000}"/>
    <cellStyle name="Ezres 9 2 6" xfId="36541" xr:uid="{00000000-0005-0000-0000-0000051A0000}"/>
    <cellStyle name="Ezres 9 3" xfId="10575" xr:uid="{00000000-0005-0000-0000-0000061A0000}"/>
    <cellStyle name="Ezres 9 3 2" xfId="10576" xr:uid="{00000000-0005-0000-0000-0000071A0000}"/>
    <cellStyle name="Ezres 9 3 2 2" xfId="10577" xr:uid="{00000000-0005-0000-0000-0000081A0000}"/>
    <cellStyle name="Ezres 9 3 2 2 2" xfId="22307" xr:uid="{00000000-0005-0000-0000-0000091A0000}"/>
    <cellStyle name="Ezres 9 3 2 3" xfId="22308" xr:uid="{00000000-0005-0000-0000-00000A1A0000}"/>
    <cellStyle name="Ezres 9 3 3" xfId="10578" xr:uid="{00000000-0005-0000-0000-00000B1A0000}"/>
    <cellStyle name="Ezres 9 3 3 2" xfId="22309" xr:uid="{00000000-0005-0000-0000-00000C1A0000}"/>
    <cellStyle name="Ezres 9 3 4" xfId="22310" xr:uid="{00000000-0005-0000-0000-00000D1A0000}"/>
    <cellStyle name="Ezres 9 4" xfId="10579" xr:uid="{00000000-0005-0000-0000-00000E1A0000}"/>
    <cellStyle name="Ezres 9 4 2" xfId="10580" xr:uid="{00000000-0005-0000-0000-00000F1A0000}"/>
    <cellStyle name="Ezres 9 4 2 2" xfId="22311" xr:uid="{00000000-0005-0000-0000-0000101A0000}"/>
    <cellStyle name="Ezres 9 4 3" xfId="22312" xr:uid="{00000000-0005-0000-0000-0000111A0000}"/>
    <cellStyle name="Ezres 9 5" xfId="10581" xr:uid="{00000000-0005-0000-0000-0000121A0000}"/>
    <cellStyle name="Ezres 9 5 2" xfId="10582" xr:uid="{00000000-0005-0000-0000-0000131A0000}"/>
    <cellStyle name="Ezres 9 5 2 2" xfId="22313" xr:uid="{00000000-0005-0000-0000-0000141A0000}"/>
    <cellStyle name="Ezres 9 5 3" xfId="22314" xr:uid="{00000000-0005-0000-0000-0000151A0000}"/>
    <cellStyle name="Ezres 9 6" xfId="10583" xr:uid="{00000000-0005-0000-0000-0000161A0000}"/>
    <cellStyle name="Ezres 9 7" xfId="22315" xr:uid="{00000000-0005-0000-0000-0000171A0000}"/>
    <cellStyle name="Ezres 9 8" xfId="10566" xr:uid="{00000000-0005-0000-0000-0000181A0000}"/>
    <cellStyle name="Ezres 9 9" xfId="34886" xr:uid="{00000000-0005-0000-0000-0000191A0000}"/>
    <cellStyle name="FieldCaption" xfId="4266" xr:uid="{00000000-0005-0000-0000-00001A1A0000}"/>
    <cellStyle name="FieldCaption 2" xfId="4267" xr:uid="{00000000-0005-0000-0000-00001B1A0000}"/>
    <cellStyle name="FieldCaption_CAPEX Status Table 29.10.2012" xfId="4268" xr:uid="{00000000-0005-0000-0000-00001C1A0000}"/>
    <cellStyle name="FieldName" xfId="1142" xr:uid="{00000000-0005-0000-0000-00001D1A0000}"/>
    <cellStyle name="FieldName 2" xfId="3265" xr:uid="{00000000-0005-0000-0000-00001E1A0000}"/>
    <cellStyle name="FieldName 2 2" xfId="4270" xr:uid="{00000000-0005-0000-0000-00001F1A0000}"/>
    <cellStyle name="FieldName 2 2 2" xfId="32459" xr:uid="{00000000-0005-0000-0000-0000201A0000}"/>
    <cellStyle name="FieldName 2 2 3" xfId="36105" xr:uid="{00000000-0005-0000-0000-0000211A0000}"/>
    <cellStyle name="FieldName 2 3" xfId="29742" xr:uid="{00000000-0005-0000-0000-0000221A0000}"/>
    <cellStyle name="FieldName 2 3 2" xfId="34143" xr:uid="{00000000-0005-0000-0000-0000231A0000}"/>
    <cellStyle name="FieldName 2 4" xfId="10585" xr:uid="{00000000-0005-0000-0000-0000241A0000}"/>
    <cellStyle name="FieldName 2 4 2" xfId="31291" xr:uid="{00000000-0005-0000-0000-0000251A0000}"/>
    <cellStyle name="FieldName 2 5" xfId="35657" xr:uid="{00000000-0005-0000-0000-0000261A0000}"/>
    <cellStyle name="FieldName 3" xfId="10586" xr:uid="{00000000-0005-0000-0000-0000271A0000}"/>
    <cellStyle name="FieldName 3 2" xfId="29895" xr:uid="{00000000-0005-0000-0000-0000281A0000}"/>
    <cellStyle name="FieldName 4" xfId="29741" xr:uid="{00000000-0005-0000-0000-0000291A0000}"/>
    <cellStyle name="FieldName 4 2" xfId="34142" xr:uid="{00000000-0005-0000-0000-00002A1A0000}"/>
    <cellStyle name="FieldName 5" xfId="10584" xr:uid="{00000000-0005-0000-0000-00002B1A0000}"/>
    <cellStyle name="FieldName 5 2" xfId="29792" xr:uid="{00000000-0005-0000-0000-00002C1A0000}"/>
    <cellStyle name="FieldName_CAPEX ESTIMATED JAN-MARCH 2013" xfId="10587" xr:uid="{00000000-0005-0000-0000-00002D1A0000}"/>
    <cellStyle name="Figyelmeztetés 2" xfId="137" xr:uid="{00000000-0005-0000-0000-00002E1A0000}"/>
    <cellStyle name="Figyelmeztetés 2 2" xfId="884" xr:uid="{00000000-0005-0000-0000-00002F1A0000}"/>
    <cellStyle name="Figyelmeztetés 2 2 2" xfId="10588" xr:uid="{00000000-0005-0000-0000-0000301A0000}"/>
    <cellStyle name="Figyelmeztetés 2 2 2 2" xfId="10589" xr:uid="{00000000-0005-0000-0000-0000311A0000}"/>
    <cellStyle name="Figyelmeztetés 2 2 3" xfId="10590" xr:uid="{00000000-0005-0000-0000-0000321A0000}"/>
    <cellStyle name="Figyelmeztetés 2 2 4" xfId="10591" xr:uid="{00000000-0005-0000-0000-0000331A0000}"/>
    <cellStyle name="Figyelmeztetés 2 2 5" xfId="36542" xr:uid="{00000000-0005-0000-0000-0000341A0000}"/>
    <cellStyle name="Figyelmeztetés 2 3" xfId="5196" xr:uid="{00000000-0005-0000-0000-0000351A0000}"/>
    <cellStyle name="Figyelmeztetés 2 3 2" xfId="34501" xr:uid="{00000000-0005-0000-0000-0000361A0000}"/>
    <cellStyle name="Figyelmeztetés 2 4" xfId="549" xr:uid="{00000000-0005-0000-0000-0000371A0000}"/>
    <cellStyle name="Figyelmeztetés 3" xfId="6055" xr:uid="{00000000-0005-0000-0000-0000381A0000}"/>
    <cellStyle name="Figyelmeztetés 3 2" xfId="10592" xr:uid="{00000000-0005-0000-0000-0000391A0000}"/>
    <cellStyle name="Figyelmeztetés 4" xfId="6186" xr:uid="{00000000-0005-0000-0000-00003A1A0000}"/>
    <cellStyle name="Figyelmeztetés 4 2" xfId="10593" xr:uid="{00000000-0005-0000-0000-00003B1A0000}"/>
    <cellStyle name="Figyelmeztetés 5" xfId="10594" xr:uid="{00000000-0005-0000-0000-00003C1A0000}"/>
    <cellStyle name="Figyelmeztetés 6" xfId="7357" xr:uid="{00000000-0005-0000-0000-00003D1A0000}"/>
    <cellStyle name="Fixed" xfId="138" xr:uid="{00000000-0005-0000-0000-00003E1A0000}"/>
    <cellStyle name="Fixed [0]" xfId="4273" xr:uid="{00000000-0005-0000-0000-00003F1A0000}"/>
    <cellStyle name="Fixed [0] 2" xfId="6540" xr:uid="{00000000-0005-0000-0000-0000401A0000}"/>
    <cellStyle name="Fixed 10" xfId="6755" xr:uid="{00000000-0005-0000-0000-0000411A0000}"/>
    <cellStyle name="Fixed 11" xfId="6784" xr:uid="{00000000-0005-0000-0000-0000421A0000}"/>
    <cellStyle name="Fixed 12" xfId="6789" xr:uid="{00000000-0005-0000-0000-0000431A0000}"/>
    <cellStyle name="Fixed 13" xfId="6800" xr:uid="{00000000-0005-0000-0000-0000441A0000}"/>
    <cellStyle name="Fixed 14" xfId="6290" xr:uid="{00000000-0005-0000-0000-0000451A0000}"/>
    <cellStyle name="Fixed 15" xfId="6814" xr:uid="{00000000-0005-0000-0000-0000461A0000}"/>
    <cellStyle name="Fixed 16" xfId="6339" xr:uid="{00000000-0005-0000-0000-0000471A0000}"/>
    <cellStyle name="Fixed 17" xfId="6750" xr:uid="{00000000-0005-0000-0000-0000481A0000}"/>
    <cellStyle name="Fixed 18" xfId="7006" xr:uid="{00000000-0005-0000-0000-0000491A0000}"/>
    <cellStyle name="Fixed 19" xfId="7058" xr:uid="{00000000-0005-0000-0000-00004A1A0000}"/>
    <cellStyle name="Fixed 2" xfId="1680" xr:uid="{00000000-0005-0000-0000-00004B1A0000}"/>
    <cellStyle name="Fixed 2 2" xfId="10595" xr:uid="{00000000-0005-0000-0000-00004C1A0000}"/>
    <cellStyle name="Fixed 2 3" xfId="34887" xr:uid="{00000000-0005-0000-0000-00004D1A0000}"/>
    <cellStyle name="Fixed 20" xfId="32467" xr:uid="{00000000-0005-0000-0000-00004E1A0000}"/>
    <cellStyle name="Fixed 21" xfId="32642" xr:uid="{00000000-0005-0000-0000-00004F1A0000}"/>
    <cellStyle name="Fixed 22" xfId="31787" xr:uid="{00000000-0005-0000-0000-0000501A0000}"/>
    <cellStyle name="Fixed 23" xfId="31195" xr:uid="{00000000-0005-0000-0000-0000511A0000}"/>
    <cellStyle name="Fixed 24" xfId="33589" xr:uid="{00000000-0005-0000-0000-0000521A0000}"/>
    <cellStyle name="Fixed 25" xfId="33782" xr:uid="{00000000-0005-0000-0000-0000531A0000}"/>
    <cellStyle name="Fixed 26" xfId="31344" xr:uid="{00000000-0005-0000-0000-0000541A0000}"/>
    <cellStyle name="Fixed 27" xfId="32628" xr:uid="{00000000-0005-0000-0000-0000551A0000}"/>
    <cellStyle name="Fixed 28" xfId="32276" xr:uid="{00000000-0005-0000-0000-0000561A0000}"/>
    <cellStyle name="Fixed 29" xfId="32129" xr:uid="{00000000-0005-0000-0000-0000571A0000}"/>
    <cellStyle name="Fixed 3" xfId="4767" xr:uid="{00000000-0005-0000-0000-0000581A0000}"/>
    <cellStyle name="Fixed 30" xfId="29906" xr:uid="{00000000-0005-0000-0000-0000591A0000}"/>
    <cellStyle name="Fixed 31" xfId="34291" xr:uid="{00000000-0005-0000-0000-00005A1A0000}"/>
    <cellStyle name="Fixed 32" xfId="36543" xr:uid="{00000000-0005-0000-0000-00005B1A0000}"/>
    <cellStyle name="Fixed 4" xfId="3704" xr:uid="{00000000-0005-0000-0000-00005C1A0000}"/>
    <cellStyle name="Fixed 5" xfId="4928" xr:uid="{00000000-0005-0000-0000-00005D1A0000}"/>
    <cellStyle name="Fixed 6" xfId="4888" xr:uid="{00000000-0005-0000-0000-00005E1A0000}"/>
    <cellStyle name="Fixed 7" xfId="6807" xr:uid="{00000000-0005-0000-0000-00005F1A0000}"/>
    <cellStyle name="Fixed 7 2" xfId="34502" xr:uid="{00000000-0005-0000-0000-0000601A0000}"/>
    <cellStyle name="Fixed 8" xfId="6803" xr:uid="{00000000-0005-0000-0000-0000611A0000}"/>
    <cellStyle name="Fixed 9" xfId="6779" xr:uid="{00000000-0005-0000-0000-0000621A0000}"/>
    <cellStyle name="Fixed_CAPEX ESTIMATED JAN-MARCH 2013" xfId="10596" xr:uid="{00000000-0005-0000-0000-0000631A0000}"/>
    <cellStyle name="Fixed1 - Style1" xfId="3262" xr:uid="{00000000-0005-0000-0000-0000641A0000}"/>
    <cellStyle name="Fixed1 - Style1 2" xfId="10597" xr:uid="{00000000-0005-0000-0000-0000651A0000}"/>
    <cellStyle name="Ft_0" xfId="139" xr:uid="{00000000-0005-0000-0000-0000661A0000}"/>
    <cellStyle name="G1_1999 figures" xfId="6217" xr:uid="{00000000-0005-0000-0000-0000671A0000}"/>
    <cellStyle name="Gekoppelde cel" xfId="140" xr:uid="{00000000-0005-0000-0000-0000681A0000}"/>
    <cellStyle name="Gekoppelde cel 2" xfId="885" xr:uid="{00000000-0005-0000-0000-0000691A0000}"/>
    <cellStyle name="Gekoppelde cel 2 2" xfId="3577" xr:uid="{00000000-0005-0000-0000-00006A1A0000}"/>
    <cellStyle name="Gekoppelde cel 3" xfId="3079" xr:uid="{00000000-0005-0000-0000-00006B1A0000}"/>
    <cellStyle name="Gekoppelde cel 4" xfId="3564" xr:uid="{00000000-0005-0000-0000-00006C1A0000}"/>
    <cellStyle name="Gekoppelde cel 5" xfId="5197" xr:uid="{00000000-0005-0000-0000-00006D1A0000}"/>
    <cellStyle name="Gekoppelde cel 6" xfId="550" xr:uid="{00000000-0005-0000-0000-00006E1A0000}"/>
    <cellStyle name="Gevolgde hyperlink" xfId="141" xr:uid="{00000000-0005-0000-0000-00006F1A0000}"/>
    <cellStyle name="Gevolgde hyperlink 2" xfId="886" xr:uid="{00000000-0005-0000-0000-0000701A0000}"/>
    <cellStyle name="Gevolgde hyperlink 2 2" xfId="3259" xr:uid="{00000000-0005-0000-0000-0000711A0000}"/>
    <cellStyle name="Gevolgde hyperlink 2 2 2" xfId="35652" xr:uid="{00000000-0005-0000-0000-0000721A0000}"/>
    <cellStyle name="Gevolgde hyperlink 3" xfId="5198" xr:uid="{00000000-0005-0000-0000-0000731A0000}"/>
    <cellStyle name="Gevolgde hyperlink 3 2" xfId="34503" xr:uid="{00000000-0005-0000-0000-0000741A0000}"/>
    <cellStyle name="Gevolgde hyperlink 4" xfId="551" xr:uid="{00000000-0005-0000-0000-0000751A0000}"/>
    <cellStyle name="Goed" xfId="142" xr:uid="{00000000-0005-0000-0000-0000761A0000}"/>
    <cellStyle name="Goed 2" xfId="887" xr:uid="{00000000-0005-0000-0000-0000771A0000}"/>
    <cellStyle name="Goed 3" xfId="5199" xr:uid="{00000000-0005-0000-0000-0000781A0000}"/>
    <cellStyle name="Goed 4" xfId="552" xr:uid="{00000000-0005-0000-0000-0000791A0000}"/>
    <cellStyle name="Good" xfId="553" xr:uid="{00000000-0005-0000-0000-00007A1A0000}"/>
    <cellStyle name="Good 10" xfId="10598" xr:uid="{00000000-0005-0000-0000-00007B1A0000}"/>
    <cellStyle name="Good 10 2" xfId="10599" xr:uid="{00000000-0005-0000-0000-00007C1A0000}"/>
    <cellStyle name="Good 11" xfId="10600" xr:uid="{00000000-0005-0000-0000-00007D1A0000}"/>
    <cellStyle name="Good 12" xfId="10601" xr:uid="{00000000-0005-0000-0000-00007E1A0000}"/>
    <cellStyle name="Good 13" xfId="6106" xr:uid="{00000000-0005-0000-0000-00007F1A0000}"/>
    <cellStyle name="Good 2" xfId="143" xr:uid="{00000000-0005-0000-0000-0000801A0000}"/>
    <cellStyle name="Good 2 2" xfId="1681" xr:uid="{00000000-0005-0000-0000-0000811A0000}"/>
    <cellStyle name="Good 2 2 2" xfId="6542" xr:uid="{00000000-0005-0000-0000-0000821A0000}"/>
    <cellStyle name="Good 2 2 2 2" xfId="10602" xr:uid="{00000000-0005-0000-0000-0000831A0000}"/>
    <cellStyle name="Good 2 2 3" xfId="10603" xr:uid="{00000000-0005-0000-0000-0000841A0000}"/>
    <cellStyle name="Good 2 2 4" xfId="10604" xr:uid="{00000000-0005-0000-0000-0000851A0000}"/>
    <cellStyle name="Good 2 2 5" xfId="36544" xr:uid="{00000000-0005-0000-0000-0000861A0000}"/>
    <cellStyle name="Good 2 3" xfId="3258" xr:uid="{00000000-0005-0000-0000-0000871A0000}"/>
    <cellStyle name="Good 2 3 2" xfId="4274" xr:uid="{00000000-0005-0000-0000-0000881A0000}"/>
    <cellStyle name="Good 2 3 2 2" xfId="36106" xr:uid="{00000000-0005-0000-0000-0000891A0000}"/>
    <cellStyle name="Good 2 3 3" xfId="35651" xr:uid="{00000000-0005-0000-0000-00008A1A0000}"/>
    <cellStyle name="Good 2 4" xfId="5200" xr:uid="{00000000-0005-0000-0000-00008B1A0000}"/>
    <cellStyle name="Good 2 5" xfId="888" xr:uid="{00000000-0005-0000-0000-00008C1A0000}"/>
    <cellStyle name="Good 2_BOTTOM UP 2013-2015 OCTOBER 19th" xfId="10605" xr:uid="{00000000-0005-0000-0000-00008D1A0000}"/>
    <cellStyle name="Good 3" xfId="2262" xr:uid="{00000000-0005-0000-0000-00008E1A0000}"/>
    <cellStyle name="Good 3 2" xfId="3083" xr:uid="{00000000-0005-0000-0000-00008F1A0000}"/>
    <cellStyle name="Good 3 2 2" xfId="10606" xr:uid="{00000000-0005-0000-0000-0000901A0000}"/>
    <cellStyle name="Good 3 2 2 2" xfId="10607" xr:uid="{00000000-0005-0000-0000-0000911A0000}"/>
    <cellStyle name="Good 3 2 3" xfId="10608" xr:uid="{00000000-0005-0000-0000-0000921A0000}"/>
    <cellStyle name="Good 3 2 4" xfId="10609" xr:uid="{00000000-0005-0000-0000-0000931A0000}"/>
    <cellStyle name="Good 3 2 5" xfId="35525" xr:uid="{00000000-0005-0000-0000-0000941A0000}"/>
    <cellStyle name="Good 3 3" xfId="3257" xr:uid="{00000000-0005-0000-0000-0000951A0000}"/>
    <cellStyle name="Good 3 3 2" xfId="10610" xr:uid="{00000000-0005-0000-0000-0000961A0000}"/>
    <cellStyle name="Good 3 3 3" xfId="35650" xr:uid="{00000000-0005-0000-0000-0000971A0000}"/>
    <cellStyle name="Good 3 4" xfId="4275" xr:uid="{00000000-0005-0000-0000-0000981A0000}"/>
    <cellStyle name="Good 3 4 2" xfId="36107" xr:uid="{00000000-0005-0000-0000-0000991A0000}"/>
    <cellStyle name="Good 3 5" xfId="5201" xr:uid="{00000000-0005-0000-0000-00009A1A0000}"/>
    <cellStyle name="Good 3 6" xfId="10611" xr:uid="{00000000-0005-0000-0000-00009B1A0000}"/>
    <cellStyle name="Good 3_Realization 2013" xfId="10612" xr:uid="{00000000-0005-0000-0000-00009C1A0000}"/>
    <cellStyle name="Good 4" xfId="6219" xr:uid="{00000000-0005-0000-0000-00009D1A0000}"/>
    <cellStyle name="Good 4 2" xfId="10613" xr:uid="{00000000-0005-0000-0000-00009E1A0000}"/>
    <cellStyle name="Good 4 2 2" xfId="10614" xr:uid="{00000000-0005-0000-0000-00009F1A0000}"/>
    <cellStyle name="Good 4 3" xfId="10615" xr:uid="{00000000-0005-0000-0000-0000A01A0000}"/>
    <cellStyle name="Good 4 3 2" xfId="10616" xr:uid="{00000000-0005-0000-0000-0000A11A0000}"/>
    <cellStyle name="Good 4 4" xfId="10617" xr:uid="{00000000-0005-0000-0000-0000A21A0000}"/>
    <cellStyle name="Good 4 5" xfId="10618" xr:uid="{00000000-0005-0000-0000-0000A31A0000}"/>
    <cellStyle name="Good 4 6" xfId="10619" xr:uid="{00000000-0005-0000-0000-0000A41A0000}"/>
    <cellStyle name="Good 4 7" xfId="34504" xr:uid="{00000000-0005-0000-0000-0000A51A0000}"/>
    <cellStyle name="Good 5" xfId="6218" xr:uid="{00000000-0005-0000-0000-0000A61A0000}"/>
    <cellStyle name="Good 5 2" xfId="10620" xr:uid="{00000000-0005-0000-0000-0000A71A0000}"/>
    <cellStyle name="Good 5 2 2" xfId="10621" xr:uid="{00000000-0005-0000-0000-0000A81A0000}"/>
    <cellStyle name="Good 5 3" xfId="10622" xr:uid="{00000000-0005-0000-0000-0000A91A0000}"/>
    <cellStyle name="Good 5 4" xfId="10623" xr:uid="{00000000-0005-0000-0000-0000AA1A0000}"/>
    <cellStyle name="Good 5 5" xfId="34374" xr:uid="{00000000-0005-0000-0000-0000AB1A0000}"/>
    <cellStyle name="Good 6" xfId="6543" xr:uid="{00000000-0005-0000-0000-0000AC1A0000}"/>
    <cellStyle name="Good 6 2" xfId="10624" xr:uid="{00000000-0005-0000-0000-0000AD1A0000}"/>
    <cellStyle name="Good 6 3" xfId="10625" xr:uid="{00000000-0005-0000-0000-0000AE1A0000}"/>
    <cellStyle name="Good 7" xfId="6541" xr:uid="{00000000-0005-0000-0000-0000AF1A0000}"/>
    <cellStyle name="Good 7 2" xfId="10627" xr:uid="{00000000-0005-0000-0000-0000B01A0000}"/>
    <cellStyle name="Good 7 3" xfId="10628" xr:uid="{00000000-0005-0000-0000-0000B11A0000}"/>
    <cellStyle name="Good 7 4" xfId="10629" xr:uid="{00000000-0005-0000-0000-0000B21A0000}"/>
    <cellStyle name="Good 7 5" xfId="10626" xr:uid="{00000000-0005-0000-0000-0000B31A0000}"/>
    <cellStyle name="Good 7 6" xfId="34292" xr:uid="{00000000-0005-0000-0000-0000B41A0000}"/>
    <cellStyle name="Good 8" xfId="10630" xr:uid="{00000000-0005-0000-0000-0000B51A0000}"/>
    <cellStyle name="Good 8 2" xfId="10631" xr:uid="{00000000-0005-0000-0000-0000B61A0000}"/>
    <cellStyle name="Good 8 3" xfId="10632" xr:uid="{00000000-0005-0000-0000-0000B71A0000}"/>
    <cellStyle name="Good 8 4" xfId="34152" xr:uid="{00000000-0005-0000-0000-0000B81A0000}"/>
    <cellStyle name="Good 9" xfId="10633" xr:uid="{00000000-0005-0000-0000-0000B91A0000}"/>
    <cellStyle name="Good 9 2" xfId="10634" xr:uid="{00000000-0005-0000-0000-0000BA1A0000}"/>
    <cellStyle name="Good_Investments - Beruházások" xfId="36378" xr:uid="{00000000-0005-0000-0000-0000BB1A0000}"/>
    <cellStyle name="Grey" xfId="144" xr:uid="{00000000-0005-0000-0000-0000BC1A0000}"/>
    <cellStyle name="Gut" xfId="1682" xr:uid="{00000000-0005-0000-0000-0000BD1A0000}"/>
    <cellStyle name="H1_1998 figures" xfId="6220" xr:uid="{00000000-0005-0000-0000-0000BE1A0000}"/>
    <cellStyle name="HEADER" xfId="3255" xr:uid="{00000000-0005-0000-0000-0000BF1A0000}"/>
    <cellStyle name="HEADER 2" xfId="10635" xr:uid="{00000000-0005-0000-0000-0000C01A0000}"/>
    <cellStyle name="Header0" xfId="145" xr:uid="{00000000-0005-0000-0000-0000C11A0000}"/>
    <cellStyle name="Header0 2" xfId="889" xr:uid="{00000000-0005-0000-0000-0000C21A0000}"/>
    <cellStyle name="Header0 2 2" xfId="34668" xr:uid="{00000000-0005-0000-0000-0000C31A0000}"/>
    <cellStyle name="Header0 3" xfId="5202" xr:uid="{00000000-0005-0000-0000-0000C41A0000}"/>
    <cellStyle name="Header0 4" xfId="554" xr:uid="{00000000-0005-0000-0000-0000C51A0000}"/>
    <cellStyle name="Header1" xfId="146" xr:uid="{00000000-0005-0000-0000-0000C61A0000}"/>
    <cellStyle name="Header1 2" xfId="890" xr:uid="{00000000-0005-0000-0000-0000C71A0000}"/>
    <cellStyle name="Header1 2 2" xfId="22316" xr:uid="{00000000-0005-0000-0000-0000C81A0000}"/>
    <cellStyle name="Header1 2 3" xfId="22317" xr:uid="{00000000-0005-0000-0000-0000C91A0000}"/>
    <cellStyle name="Header1 2 4" xfId="22318" xr:uid="{00000000-0005-0000-0000-0000CA1A0000}"/>
    <cellStyle name="Header1 2 5" xfId="34669" xr:uid="{00000000-0005-0000-0000-0000CB1A0000}"/>
    <cellStyle name="Header1 3" xfId="5203" xr:uid="{00000000-0005-0000-0000-0000CC1A0000}"/>
    <cellStyle name="Header1 3 2" xfId="34505" xr:uid="{00000000-0005-0000-0000-0000CD1A0000}"/>
    <cellStyle name="Header1 4" xfId="555" xr:uid="{00000000-0005-0000-0000-0000CE1A0000}"/>
    <cellStyle name="Header1 5" xfId="22319" xr:uid="{00000000-0005-0000-0000-0000CF1A0000}"/>
    <cellStyle name="Header2" xfId="147" xr:uid="{00000000-0005-0000-0000-0000D01A0000}"/>
    <cellStyle name="Header2 2" xfId="891" xr:uid="{00000000-0005-0000-0000-0000D11A0000}"/>
    <cellStyle name="Header2 2 2" xfId="34670" xr:uid="{00000000-0005-0000-0000-0000D21A0000}"/>
    <cellStyle name="Header2 3" xfId="5204" xr:uid="{00000000-0005-0000-0000-0000D31A0000}"/>
    <cellStyle name="Header2 4" xfId="556" xr:uid="{00000000-0005-0000-0000-0000D41A0000}"/>
    <cellStyle name="Heading" xfId="148" xr:uid="{00000000-0005-0000-0000-0000D51A0000}"/>
    <cellStyle name="Heading 1" xfId="557" xr:uid="{00000000-0005-0000-0000-0000D61A0000}"/>
    <cellStyle name="Heading 1 10" xfId="10636" xr:uid="{00000000-0005-0000-0000-0000D71A0000}"/>
    <cellStyle name="Heading 1 10 2" xfId="10637" xr:uid="{00000000-0005-0000-0000-0000D81A0000}"/>
    <cellStyle name="Heading 1 10 3" xfId="34506" xr:uid="{00000000-0005-0000-0000-0000D91A0000}"/>
    <cellStyle name="Heading 1 11" xfId="34153" xr:uid="{00000000-0005-0000-0000-0000DA1A0000}"/>
    <cellStyle name="Heading 1 2" xfId="892" xr:uid="{00000000-0005-0000-0000-0000DB1A0000}"/>
    <cellStyle name="Heading 1 2 2" xfId="1684" xr:uid="{00000000-0005-0000-0000-0000DC1A0000}"/>
    <cellStyle name="Heading 1 2 2 2" xfId="4276" xr:uid="{00000000-0005-0000-0000-0000DD1A0000}"/>
    <cellStyle name="Heading 1 2 2 2 2" xfId="10638" xr:uid="{00000000-0005-0000-0000-0000DE1A0000}"/>
    <cellStyle name="Heading 1 2 2 3" xfId="34888" xr:uid="{00000000-0005-0000-0000-0000DF1A0000}"/>
    <cellStyle name="Heading 1 2 3" xfId="3086" xr:uid="{00000000-0005-0000-0000-0000E01A0000}"/>
    <cellStyle name="Heading 1 2 3 2" xfId="4277" xr:uid="{00000000-0005-0000-0000-0000E11A0000}"/>
    <cellStyle name="Heading 1 2 3 3" xfId="35528" xr:uid="{00000000-0005-0000-0000-0000E21A0000}"/>
    <cellStyle name="Heading 1 2 4" xfId="3253" xr:uid="{00000000-0005-0000-0000-0000E31A0000}"/>
    <cellStyle name="Heading 1 2 4 2" xfId="35647" xr:uid="{00000000-0005-0000-0000-0000E41A0000}"/>
    <cellStyle name="Heading 1 2 5" xfId="5205" xr:uid="{00000000-0005-0000-0000-0000E51A0000}"/>
    <cellStyle name="Heading 1 2 6" xfId="34671" xr:uid="{00000000-0005-0000-0000-0000E61A0000}"/>
    <cellStyle name="Heading 1 3" xfId="1685" xr:uid="{00000000-0005-0000-0000-0000E71A0000}"/>
    <cellStyle name="Heading 1 3 2" xfId="3087" xr:uid="{00000000-0005-0000-0000-0000E81A0000}"/>
    <cellStyle name="Heading 1 3 3" xfId="3251" xr:uid="{00000000-0005-0000-0000-0000E91A0000}"/>
    <cellStyle name="Heading 1 3 4" xfId="5206" xr:uid="{00000000-0005-0000-0000-0000EA1A0000}"/>
    <cellStyle name="Heading 1 4" xfId="1686" xr:uid="{00000000-0005-0000-0000-0000EB1A0000}"/>
    <cellStyle name="Heading 1 4 2" xfId="3250" xr:uid="{00000000-0005-0000-0000-0000EC1A0000}"/>
    <cellStyle name="Heading 1 4 2 2" xfId="4279" xr:uid="{00000000-0005-0000-0000-0000ED1A0000}"/>
    <cellStyle name="Heading 1 4 2 2 2" xfId="10639" xr:uid="{00000000-0005-0000-0000-0000EE1A0000}"/>
    <cellStyle name="Heading 1 4 2 3" xfId="35645" xr:uid="{00000000-0005-0000-0000-0000EF1A0000}"/>
    <cellStyle name="Heading 1 4 3" xfId="4278" xr:uid="{00000000-0005-0000-0000-0000F01A0000}"/>
    <cellStyle name="Heading 1 4 3 2" xfId="10640" xr:uid="{00000000-0005-0000-0000-0000F11A0000}"/>
    <cellStyle name="Heading 1 4 4" xfId="10641" xr:uid="{00000000-0005-0000-0000-0000F21A0000}"/>
    <cellStyle name="Heading 1 4 4 2" xfId="10642" xr:uid="{00000000-0005-0000-0000-0000F31A0000}"/>
    <cellStyle name="Heading 1 4 5" xfId="10643" xr:uid="{00000000-0005-0000-0000-0000F41A0000}"/>
    <cellStyle name="Heading 1 4_BOTTOM UP 2013-2015 OCTOBER 19th" xfId="10644" xr:uid="{00000000-0005-0000-0000-0000F51A0000}"/>
    <cellStyle name="Heading 1 5" xfId="3249" xr:uid="{00000000-0005-0000-0000-0000F61A0000}"/>
    <cellStyle name="Heading 1 5 2" xfId="4280" xr:uid="{00000000-0005-0000-0000-0000F71A0000}"/>
    <cellStyle name="Heading 1 5 2 2" xfId="10645" xr:uid="{00000000-0005-0000-0000-0000F81A0000}"/>
    <cellStyle name="Heading 1 5 3" xfId="10646" xr:uid="{00000000-0005-0000-0000-0000F91A0000}"/>
    <cellStyle name="Heading 1 5 4" xfId="35644" xr:uid="{00000000-0005-0000-0000-0000FA1A0000}"/>
    <cellStyle name="Heading 1 5_Realization 2013" xfId="10647" xr:uid="{00000000-0005-0000-0000-0000FB1A0000}"/>
    <cellStyle name="Heading 1 6" xfId="4281" xr:uid="{00000000-0005-0000-0000-0000FC1A0000}"/>
    <cellStyle name="Heading 1 6 2" xfId="6544" xr:uid="{00000000-0005-0000-0000-0000FD1A0000}"/>
    <cellStyle name="Heading 1 6 2 2" xfId="10648" xr:uid="{00000000-0005-0000-0000-0000FE1A0000}"/>
    <cellStyle name="Heading 1 7" xfId="4282" xr:uid="{00000000-0005-0000-0000-0000FF1A0000}"/>
    <cellStyle name="Heading 1 8" xfId="4283" xr:uid="{00000000-0005-0000-0000-0000001B0000}"/>
    <cellStyle name="Heading 1 8 2" xfId="6545" xr:uid="{00000000-0005-0000-0000-0000011B0000}"/>
    <cellStyle name="Heading 1 8 2 2" xfId="10649" xr:uid="{00000000-0005-0000-0000-0000021B0000}"/>
    <cellStyle name="Heading 1 8 2 3" xfId="36547" xr:uid="{00000000-0005-0000-0000-0000031B0000}"/>
    <cellStyle name="Heading 1 8 3" xfId="36546" xr:uid="{00000000-0005-0000-0000-0000041B0000}"/>
    <cellStyle name="Heading 1 9" xfId="4284" xr:uid="{00000000-0005-0000-0000-0000051B0000}"/>
    <cellStyle name="Heading 1 9 2" xfId="10650" xr:uid="{00000000-0005-0000-0000-0000061B0000}"/>
    <cellStyle name="Heading 1_Bottom Up plan SIS 2010- 2012 v2" xfId="1687" xr:uid="{00000000-0005-0000-0000-0000071B0000}"/>
    <cellStyle name="Heading 10" xfId="2045" xr:uid="{00000000-0005-0000-0000-0000081B0000}"/>
    <cellStyle name="Heading 11" xfId="2536" xr:uid="{00000000-0005-0000-0000-0000091B0000}"/>
    <cellStyle name="Heading 12" xfId="4067" xr:uid="{00000000-0005-0000-0000-00000A1B0000}"/>
    <cellStyle name="Heading 13" xfId="4159" xr:uid="{00000000-0005-0000-0000-00000B1B0000}"/>
    <cellStyle name="Heading 14" xfId="4110" xr:uid="{00000000-0005-0000-0000-00000C1B0000}"/>
    <cellStyle name="Heading 15" xfId="4154" xr:uid="{00000000-0005-0000-0000-00000D1B0000}"/>
    <cellStyle name="Heading 16" xfId="4889" xr:uid="{00000000-0005-0000-0000-00000E1B0000}"/>
    <cellStyle name="Heading 17" xfId="4971" xr:uid="{00000000-0005-0000-0000-00000F1B0000}"/>
    <cellStyle name="Heading 18" xfId="6798" xr:uid="{00000000-0005-0000-0000-0000101B0000}"/>
    <cellStyle name="Heading 19" xfId="6792" xr:uid="{00000000-0005-0000-0000-0000111B0000}"/>
    <cellStyle name="Heading 2" xfId="558" xr:uid="{00000000-0005-0000-0000-0000121B0000}"/>
    <cellStyle name="Heading 2 10" xfId="6547" xr:uid="{00000000-0005-0000-0000-0000131B0000}"/>
    <cellStyle name="Heading 2 10 2" xfId="10651" xr:uid="{00000000-0005-0000-0000-0000141B0000}"/>
    <cellStyle name="Heading 2 10 3" xfId="34507" xr:uid="{00000000-0005-0000-0000-0000151B0000}"/>
    <cellStyle name="Heading 2 11" xfId="6546" xr:uid="{00000000-0005-0000-0000-0000161B0000}"/>
    <cellStyle name="Heading 2 11 2" xfId="10653" xr:uid="{00000000-0005-0000-0000-0000171B0000}"/>
    <cellStyle name="Heading 2 11 3" xfId="10654" xr:uid="{00000000-0005-0000-0000-0000181B0000}"/>
    <cellStyle name="Heading 2 11 4" xfId="10652" xr:uid="{00000000-0005-0000-0000-0000191B0000}"/>
    <cellStyle name="Heading 2 12" xfId="10655" xr:uid="{00000000-0005-0000-0000-00001A1B0000}"/>
    <cellStyle name="Heading 2 2" xfId="893" xr:uid="{00000000-0005-0000-0000-00001B1B0000}"/>
    <cellStyle name="Heading 2 2 2" xfId="1688" xr:uid="{00000000-0005-0000-0000-00001C1B0000}"/>
    <cellStyle name="Heading 2 2 2 2" xfId="4285" xr:uid="{00000000-0005-0000-0000-00001D1B0000}"/>
    <cellStyle name="Heading 2 2 2 2 2" xfId="10656" xr:uid="{00000000-0005-0000-0000-00001E1B0000}"/>
    <cellStyle name="Heading 2 2 2 3" xfId="10657" xr:uid="{00000000-0005-0000-0000-00001F1B0000}"/>
    <cellStyle name="Heading 2 2 2 4" xfId="10658" xr:uid="{00000000-0005-0000-0000-0000201B0000}"/>
    <cellStyle name="Heading 2 2 2 5" xfId="34889" xr:uid="{00000000-0005-0000-0000-0000211B0000}"/>
    <cellStyle name="Heading 2 2 2 6" xfId="36548" xr:uid="{00000000-0005-0000-0000-0000221B0000}"/>
    <cellStyle name="Heading 2 2 3" xfId="3088" xr:uid="{00000000-0005-0000-0000-0000231B0000}"/>
    <cellStyle name="Heading 2 2 3 2" xfId="4286" xr:uid="{00000000-0005-0000-0000-0000241B0000}"/>
    <cellStyle name="Heading 2 2 3 2 2" xfId="36108" xr:uid="{00000000-0005-0000-0000-0000251B0000}"/>
    <cellStyle name="Heading 2 2 3 3" xfId="10659" xr:uid="{00000000-0005-0000-0000-0000261B0000}"/>
    <cellStyle name="Heading 2 2 3 4" xfId="35529" xr:uid="{00000000-0005-0000-0000-0000271B0000}"/>
    <cellStyle name="Heading 2 2 4" xfId="3247" xr:uid="{00000000-0005-0000-0000-0000281B0000}"/>
    <cellStyle name="Heading 2 2 4 2" xfId="35642" xr:uid="{00000000-0005-0000-0000-0000291B0000}"/>
    <cellStyle name="Heading 2 2 5" xfId="5207" xr:uid="{00000000-0005-0000-0000-00002A1B0000}"/>
    <cellStyle name="Heading 2 2 5 2" xfId="10660" xr:uid="{00000000-0005-0000-0000-00002B1B0000}"/>
    <cellStyle name="Heading 2 2 6" xfId="10661" xr:uid="{00000000-0005-0000-0000-00002C1B0000}"/>
    <cellStyle name="Heading 2 3" xfId="1689" xr:uid="{00000000-0005-0000-0000-00002D1B0000}"/>
    <cellStyle name="Heading 2 3 2" xfId="3089" xr:uid="{00000000-0005-0000-0000-00002E1B0000}"/>
    <cellStyle name="Heading 2 3 2 2" xfId="10662" xr:uid="{00000000-0005-0000-0000-00002F1B0000}"/>
    <cellStyle name="Heading 2 3 2 3" xfId="35530" xr:uid="{00000000-0005-0000-0000-0000301B0000}"/>
    <cellStyle name="Heading 2 3 3" xfId="3246" xr:uid="{00000000-0005-0000-0000-0000311B0000}"/>
    <cellStyle name="Heading 2 3 3 2" xfId="35641" xr:uid="{00000000-0005-0000-0000-0000321B0000}"/>
    <cellStyle name="Heading 2 3 4" xfId="5208" xr:uid="{00000000-0005-0000-0000-0000331B0000}"/>
    <cellStyle name="Heading 2 3 5" xfId="10663" xr:uid="{00000000-0005-0000-0000-0000341B0000}"/>
    <cellStyle name="Heading 2 4" xfId="1690" xr:uid="{00000000-0005-0000-0000-0000351B0000}"/>
    <cellStyle name="Heading 2 4 2" xfId="2537" xr:uid="{00000000-0005-0000-0000-0000361B0000}"/>
    <cellStyle name="Heading 2 4 2 2" xfId="4288" xr:uid="{00000000-0005-0000-0000-0000371B0000}"/>
    <cellStyle name="Heading 2 4 2 2 2" xfId="10664" xr:uid="{00000000-0005-0000-0000-0000381B0000}"/>
    <cellStyle name="Heading 2 4 2 3" xfId="35177" xr:uid="{00000000-0005-0000-0000-0000391B0000}"/>
    <cellStyle name="Heading 2 4 3" xfId="3245" xr:uid="{00000000-0005-0000-0000-00003A1B0000}"/>
    <cellStyle name="Heading 2 4 3 2" xfId="10665" xr:uid="{00000000-0005-0000-0000-00003B1B0000}"/>
    <cellStyle name="Heading 2 4 3 3" xfId="35640" xr:uid="{00000000-0005-0000-0000-00003C1B0000}"/>
    <cellStyle name="Heading 2 4 4" xfId="4287" xr:uid="{00000000-0005-0000-0000-00003D1B0000}"/>
    <cellStyle name="Heading 2 4 4 2" xfId="10666" xr:uid="{00000000-0005-0000-0000-00003E1B0000}"/>
    <cellStyle name="Heading 2 4 4 3" xfId="36109" xr:uid="{00000000-0005-0000-0000-00003F1B0000}"/>
    <cellStyle name="Heading 2 4 5" xfId="10667" xr:uid="{00000000-0005-0000-0000-0000401B0000}"/>
    <cellStyle name="Heading 2 4_BOTTOM UP 2013-2015 OCTOBER 19th" xfId="10668" xr:uid="{00000000-0005-0000-0000-0000411B0000}"/>
    <cellStyle name="Heading 2 5" xfId="2260" xr:uid="{00000000-0005-0000-0000-0000421B0000}"/>
    <cellStyle name="Heading 2 5 2" xfId="3244" xr:uid="{00000000-0005-0000-0000-0000431B0000}"/>
    <cellStyle name="Heading 2 5 2 2" xfId="10669" xr:uid="{00000000-0005-0000-0000-0000441B0000}"/>
    <cellStyle name="Heading 2 5 2 3" xfId="35639" xr:uid="{00000000-0005-0000-0000-0000451B0000}"/>
    <cellStyle name="Heading 2 5 3" xfId="4289" xr:uid="{00000000-0005-0000-0000-0000461B0000}"/>
    <cellStyle name="Heading 2 5 3 2" xfId="10670" xr:uid="{00000000-0005-0000-0000-0000471B0000}"/>
    <cellStyle name="Heading 2 5 4" xfId="10671" xr:uid="{00000000-0005-0000-0000-0000481B0000}"/>
    <cellStyle name="Heading 2 5 5" xfId="10672" xr:uid="{00000000-0005-0000-0000-0000491B0000}"/>
    <cellStyle name="Heading 2 5 6" xfId="35114" xr:uid="{00000000-0005-0000-0000-00004A1B0000}"/>
    <cellStyle name="Heading 2 5_Realization 2013" xfId="10673" xr:uid="{00000000-0005-0000-0000-00004B1B0000}"/>
    <cellStyle name="Heading 2 6" xfId="4290" xr:uid="{00000000-0005-0000-0000-00004C1B0000}"/>
    <cellStyle name="Heading 2 6 2" xfId="6548" xr:uid="{00000000-0005-0000-0000-00004D1B0000}"/>
    <cellStyle name="Heading 2 6 2 2" xfId="10674" xr:uid="{00000000-0005-0000-0000-00004E1B0000}"/>
    <cellStyle name="Heading 2 7" xfId="4291" xr:uid="{00000000-0005-0000-0000-00004F1B0000}"/>
    <cellStyle name="Heading 2 8" xfId="4292" xr:uid="{00000000-0005-0000-0000-0000501B0000}"/>
    <cellStyle name="Heading 2 8 2" xfId="6549" xr:uid="{00000000-0005-0000-0000-0000511B0000}"/>
    <cellStyle name="Heading 2 8 2 2" xfId="10675" xr:uid="{00000000-0005-0000-0000-0000521B0000}"/>
    <cellStyle name="Heading 2 9" xfId="4293" xr:uid="{00000000-0005-0000-0000-0000531B0000}"/>
    <cellStyle name="Heading 2 9 2" xfId="10676" xr:uid="{00000000-0005-0000-0000-0000541B0000}"/>
    <cellStyle name="Heading 2_2011 FC1 CAPEX_HUF_2011.05.09" xfId="1691" xr:uid="{00000000-0005-0000-0000-0000551B0000}"/>
    <cellStyle name="Heading 20" xfId="7309" xr:uid="{00000000-0005-0000-0000-0000561B0000}"/>
    <cellStyle name="Heading 21" xfId="8447" xr:uid="{00000000-0005-0000-0000-0000571B0000}"/>
    <cellStyle name="Heading 22" xfId="32364" xr:uid="{00000000-0005-0000-0000-0000581B0000}"/>
    <cellStyle name="Heading 23" xfId="30758" xr:uid="{00000000-0005-0000-0000-0000591B0000}"/>
    <cellStyle name="Heading 24" xfId="31757" xr:uid="{00000000-0005-0000-0000-00005A1B0000}"/>
    <cellStyle name="Heading 25" xfId="31213" xr:uid="{00000000-0005-0000-0000-00005B1B0000}"/>
    <cellStyle name="Heading 26" xfId="31534" xr:uid="{00000000-0005-0000-0000-00005C1B0000}"/>
    <cellStyle name="Heading 27" xfId="7489" xr:uid="{00000000-0005-0000-0000-00005D1B0000}"/>
    <cellStyle name="Heading 28" xfId="32981" xr:uid="{00000000-0005-0000-0000-00005E1B0000}"/>
    <cellStyle name="Heading 29" xfId="29875" xr:uid="{00000000-0005-0000-0000-00005F1B0000}"/>
    <cellStyle name="Heading 3" xfId="559" xr:uid="{00000000-0005-0000-0000-0000601B0000}"/>
    <cellStyle name="Heading 3 10" xfId="10677" xr:uid="{00000000-0005-0000-0000-0000611B0000}"/>
    <cellStyle name="Heading 3 10 2" xfId="10678" xr:uid="{00000000-0005-0000-0000-0000621B0000}"/>
    <cellStyle name="Heading 3 11" xfId="10679" xr:uid="{00000000-0005-0000-0000-0000631B0000}"/>
    <cellStyle name="Heading 3 2" xfId="894" xr:uid="{00000000-0005-0000-0000-0000641B0000}"/>
    <cellStyle name="Heading 3 2 2" xfId="1692" xr:uid="{00000000-0005-0000-0000-0000651B0000}"/>
    <cellStyle name="Heading 3 2 2 2" xfId="6551" xr:uid="{00000000-0005-0000-0000-0000661B0000}"/>
    <cellStyle name="Heading 3 2 2 2 2" xfId="10680" xr:uid="{00000000-0005-0000-0000-0000671B0000}"/>
    <cellStyle name="Heading 3 2 2 3" xfId="10681" xr:uid="{00000000-0005-0000-0000-0000681B0000}"/>
    <cellStyle name="Heading 3 2 2 4" xfId="10682" xr:uid="{00000000-0005-0000-0000-0000691B0000}"/>
    <cellStyle name="Heading 3 2 2 5" xfId="34890" xr:uid="{00000000-0005-0000-0000-00006A1B0000}"/>
    <cellStyle name="Heading 3 2 2 6" xfId="36549" xr:uid="{00000000-0005-0000-0000-00006B1B0000}"/>
    <cellStyle name="Heading 3 2 3" xfId="2538" xr:uid="{00000000-0005-0000-0000-00006C1B0000}"/>
    <cellStyle name="Heading 3 2 3 2" xfId="4295" xr:uid="{00000000-0005-0000-0000-00006D1B0000}"/>
    <cellStyle name="Heading 3 2 3 2 2" xfId="36110" xr:uid="{00000000-0005-0000-0000-00006E1B0000}"/>
    <cellStyle name="Heading 3 2 3 3" xfId="35178" xr:uid="{00000000-0005-0000-0000-00006F1B0000}"/>
    <cellStyle name="Heading 3 2 4" xfId="3243" xr:uid="{00000000-0005-0000-0000-0000701B0000}"/>
    <cellStyle name="Heading 3 2 4 2" xfId="35638" xr:uid="{00000000-0005-0000-0000-0000711B0000}"/>
    <cellStyle name="Heading 3 2 5" xfId="5209" xr:uid="{00000000-0005-0000-0000-0000721B0000}"/>
    <cellStyle name="Heading 3 2_BOTTOM UP 2013-2015 OCTOBER 19th" xfId="10683" xr:uid="{00000000-0005-0000-0000-0000731B0000}"/>
    <cellStyle name="Heading 3 3" xfId="2259" xr:uid="{00000000-0005-0000-0000-0000741B0000}"/>
    <cellStyle name="Heading 3 3 2" xfId="3091" xr:uid="{00000000-0005-0000-0000-0000751B0000}"/>
    <cellStyle name="Heading 3 3 2 2" xfId="10684" xr:uid="{00000000-0005-0000-0000-0000761B0000}"/>
    <cellStyle name="Heading 3 3 2 2 2" xfId="10685" xr:uid="{00000000-0005-0000-0000-0000771B0000}"/>
    <cellStyle name="Heading 3 3 2 3" xfId="10686" xr:uid="{00000000-0005-0000-0000-0000781B0000}"/>
    <cellStyle name="Heading 3 3 2 4" xfId="10687" xr:uid="{00000000-0005-0000-0000-0000791B0000}"/>
    <cellStyle name="Heading 3 3 2 5" xfId="35532" xr:uid="{00000000-0005-0000-0000-00007A1B0000}"/>
    <cellStyle name="Heading 3 3 3" xfId="3242" xr:uid="{00000000-0005-0000-0000-00007B1B0000}"/>
    <cellStyle name="Heading 3 3 3 2" xfId="10688" xr:uid="{00000000-0005-0000-0000-00007C1B0000}"/>
    <cellStyle name="Heading 3 3 3 3" xfId="35637" xr:uid="{00000000-0005-0000-0000-00007D1B0000}"/>
    <cellStyle name="Heading 3 3 4" xfId="4296" xr:uid="{00000000-0005-0000-0000-00007E1B0000}"/>
    <cellStyle name="Heading 3 3 4 2" xfId="36111" xr:uid="{00000000-0005-0000-0000-00007F1B0000}"/>
    <cellStyle name="Heading 3 3 5" xfId="5210" xr:uid="{00000000-0005-0000-0000-0000801B0000}"/>
    <cellStyle name="Heading 3 3 6" xfId="35113" xr:uid="{00000000-0005-0000-0000-0000811B0000}"/>
    <cellStyle name="Heading 3 3_Realization 2013" xfId="10689" xr:uid="{00000000-0005-0000-0000-0000821B0000}"/>
    <cellStyle name="Heading 3 4" xfId="4297" xr:uid="{00000000-0005-0000-0000-0000831B0000}"/>
    <cellStyle name="Heading 3 4 2" xfId="10690" xr:uid="{00000000-0005-0000-0000-0000841B0000}"/>
    <cellStyle name="Heading 3 4 2 2" xfId="10691" xr:uid="{00000000-0005-0000-0000-0000851B0000}"/>
    <cellStyle name="Heading 3 4 3" xfId="10692" xr:uid="{00000000-0005-0000-0000-0000861B0000}"/>
    <cellStyle name="Heading 3 4 4" xfId="10693" xr:uid="{00000000-0005-0000-0000-0000871B0000}"/>
    <cellStyle name="Heading 3 4 5" xfId="36112" xr:uid="{00000000-0005-0000-0000-0000881B0000}"/>
    <cellStyle name="Heading 3 5" xfId="6221" xr:uid="{00000000-0005-0000-0000-0000891B0000}"/>
    <cellStyle name="Heading 3 5 2" xfId="10694" xr:uid="{00000000-0005-0000-0000-00008A1B0000}"/>
    <cellStyle name="Heading 3 5 2 2" xfId="10695" xr:uid="{00000000-0005-0000-0000-00008B1B0000}"/>
    <cellStyle name="Heading 3 5 3" xfId="10696" xr:uid="{00000000-0005-0000-0000-00008C1B0000}"/>
    <cellStyle name="Heading 3 5 4" xfId="10697" xr:uid="{00000000-0005-0000-0000-00008D1B0000}"/>
    <cellStyle name="Heading 3 5 5" xfId="34508" xr:uid="{00000000-0005-0000-0000-00008E1B0000}"/>
    <cellStyle name="Heading 3 6" xfId="6552" xr:uid="{00000000-0005-0000-0000-00008F1B0000}"/>
    <cellStyle name="Heading 3 6 2" xfId="10698" xr:uid="{00000000-0005-0000-0000-0000901B0000}"/>
    <cellStyle name="Heading 3 6 3" xfId="34154" xr:uid="{00000000-0005-0000-0000-0000911B0000}"/>
    <cellStyle name="Heading 3 7" xfId="6550" xr:uid="{00000000-0005-0000-0000-0000921B0000}"/>
    <cellStyle name="Heading 3 7 2" xfId="10700" xr:uid="{00000000-0005-0000-0000-0000931B0000}"/>
    <cellStyle name="Heading 3 7 3" xfId="10701" xr:uid="{00000000-0005-0000-0000-0000941B0000}"/>
    <cellStyle name="Heading 3 7 4" xfId="10702" xr:uid="{00000000-0005-0000-0000-0000951B0000}"/>
    <cellStyle name="Heading 3 7 5" xfId="10699" xr:uid="{00000000-0005-0000-0000-0000961B0000}"/>
    <cellStyle name="Heading 3 8" xfId="10703" xr:uid="{00000000-0005-0000-0000-0000971B0000}"/>
    <cellStyle name="Heading 3 8 2" xfId="10704" xr:uid="{00000000-0005-0000-0000-0000981B0000}"/>
    <cellStyle name="Heading 3 9" xfId="10705" xr:uid="{00000000-0005-0000-0000-0000991B0000}"/>
    <cellStyle name="Heading 3 9 2" xfId="10706" xr:uid="{00000000-0005-0000-0000-00009A1B0000}"/>
    <cellStyle name="Heading 3_Investments - Beruházások" xfId="36379" xr:uid="{00000000-0005-0000-0000-00009B1B0000}"/>
    <cellStyle name="Heading 30" xfId="30545" xr:uid="{00000000-0005-0000-0000-00009C1B0000}"/>
    <cellStyle name="Heading 31" xfId="31764" xr:uid="{00000000-0005-0000-0000-00009D1B0000}"/>
    <cellStyle name="Heading 32" xfId="33025" xr:uid="{00000000-0005-0000-0000-00009E1B0000}"/>
    <cellStyle name="Heading 33" xfId="36545" xr:uid="{00000000-0005-0000-0000-00009F1B0000}"/>
    <cellStyle name="Heading 4" xfId="560" xr:uid="{00000000-0005-0000-0000-0000A01B0000}"/>
    <cellStyle name="Heading 4 2" xfId="895" xr:uid="{00000000-0005-0000-0000-0000A11B0000}"/>
    <cellStyle name="Heading 4 2 2" xfId="1693" xr:uid="{00000000-0005-0000-0000-0000A21B0000}"/>
    <cellStyle name="Heading 4 2 2 2" xfId="6553" xr:uid="{00000000-0005-0000-0000-0000A31B0000}"/>
    <cellStyle name="Heading 4 2 2 2 2" xfId="10707" xr:uid="{00000000-0005-0000-0000-0000A41B0000}"/>
    <cellStyle name="Heading 4 2 3" xfId="3241" xr:uid="{00000000-0005-0000-0000-0000A51B0000}"/>
    <cellStyle name="Heading 4 2 3 2" xfId="10708" xr:uid="{00000000-0005-0000-0000-0000A61B0000}"/>
    <cellStyle name="Heading 4 2 3 3" xfId="35636" xr:uid="{00000000-0005-0000-0000-0000A71B0000}"/>
    <cellStyle name="Heading 4 2 4" xfId="5211" xr:uid="{00000000-0005-0000-0000-0000A81B0000}"/>
    <cellStyle name="Heading 4 2 4 2" xfId="10709" xr:uid="{00000000-0005-0000-0000-0000A91B0000}"/>
    <cellStyle name="Heading 4 2 5" xfId="10710" xr:uid="{00000000-0005-0000-0000-0000AA1B0000}"/>
    <cellStyle name="Heading 4 2 6" xfId="10711" xr:uid="{00000000-0005-0000-0000-0000AB1B0000}"/>
    <cellStyle name="Heading 4 2_BOTTOM UP 2013-2015 OCTOBER 19th" xfId="10712" xr:uid="{00000000-0005-0000-0000-0000AC1B0000}"/>
    <cellStyle name="Heading 4 3" xfId="3092" xr:uid="{00000000-0005-0000-0000-0000AD1B0000}"/>
    <cellStyle name="Heading 4 3 2" xfId="4298" xr:uid="{00000000-0005-0000-0000-0000AE1B0000}"/>
    <cellStyle name="Heading 4 3 2 2" xfId="10713" xr:uid="{00000000-0005-0000-0000-0000AF1B0000}"/>
    <cellStyle name="Heading 4 3 3" xfId="10714" xr:uid="{00000000-0005-0000-0000-0000B01B0000}"/>
    <cellStyle name="Heading 4 3 4" xfId="35533" xr:uid="{00000000-0005-0000-0000-0000B11B0000}"/>
    <cellStyle name="Heading 4 3_Realization 2013" xfId="10715" xr:uid="{00000000-0005-0000-0000-0000B21B0000}"/>
    <cellStyle name="Heading 4 4" xfId="4299" xr:uid="{00000000-0005-0000-0000-0000B31B0000}"/>
    <cellStyle name="Heading 4 4 2" xfId="10716" xr:uid="{00000000-0005-0000-0000-0000B41B0000}"/>
    <cellStyle name="Heading 4 4 3" xfId="10717" xr:uid="{00000000-0005-0000-0000-0000B51B0000}"/>
    <cellStyle name="Heading 4 5" xfId="10718" xr:uid="{00000000-0005-0000-0000-0000B61B0000}"/>
    <cellStyle name="Heading 4 5 2" xfId="10719" xr:uid="{00000000-0005-0000-0000-0000B71B0000}"/>
    <cellStyle name="Heading 4 5 3" xfId="34509" xr:uid="{00000000-0005-0000-0000-0000B81B0000}"/>
    <cellStyle name="Heading 4 6" xfId="34155" xr:uid="{00000000-0005-0000-0000-0000B91B0000}"/>
    <cellStyle name="Heading 5" xfId="1683" xr:uid="{00000000-0005-0000-0000-0000BA1B0000}"/>
    <cellStyle name="Heading 6" xfId="2047" xr:uid="{00000000-0005-0000-0000-0000BB1B0000}"/>
    <cellStyle name="Heading 7" xfId="2053" xr:uid="{00000000-0005-0000-0000-0000BC1B0000}"/>
    <cellStyle name="Heading 8" xfId="2046" xr:uid="{00000000-0005-0000-0000-0000BD1B0000}"/>
    <cellStyle name="Heading 9" xfId="2054" xr:uid="{00000000-0005-0000-0000-0000BE1B0000}"/>
    <cellStyle name="Heading No Underline" xfId="1694" xr:uid="{00000000-0005-0000-0000-0000BF1B0000}"/>
    <cellStyle name="Heading With Underline" xfId="1695" xr:uid="{00000000-0005-0000-0000-0000C01B0000}"/>
    <cellStyle name="Heading With Underline 2" xfId="10720" xr:uid="{00000000-0005-0000-0000-0000C11B0000}"/>
    <cellStyle name="Heading1" xfId="1696" xr:uid="{00000000-0005-0000-0000-0000C21B0000}"/>
    <cellStyle name="Heading1 1" xfId="3236" xr:uid="{00000000-0005-0000-0000-0000C31B0000}"/>
    <cellStyle name="Heading1 10" xfId="10721" xr:uid="{00000000-0005-0000-0000-0000C41B0000}"/>
    <cellStyle name="Heading1 10 2" xfId="10722" xr:uid="{00000000-0005-0000-0000-0000C51B0000}"/>
    <cellStyle name="Heading1 11" xfId="10723" xr:uid="{00000000-0005-0000-0000-0000C61B0000}"/>
    <cellStyle name="Heading1 11 2" xfId="10724" xr:uid="{00000000-0005-0000-0000-0000C71B0000}"/>
    <cellStyle name="Heading1 12" xfId="10725" xr:uid="{00000000-0005-0000-0000-0000C81B0000}"/>
    <cellStyle name="Heading1 2" xfId="1697" xr:uid="{00000000-0005-0000-0000-0000C91B0000}"/>
    <cellStyle name="Heading1 2 2" xfId="1698" xr:uid="{00000000-0005-0000-0000-0000CA1B0000}"/>
    <cellStyle name="Heading1 2 2 2" xfId="10726" xr:uid="{00000000-0005-0000-0000-0000CB1B0000}"/>
    <cellStyle name="Heading1 2 3" xfId="3235" xr:uid="{00000000-0005-0000-0000-0000CC1B0000}"/>
    <cellStyle name="Heading1 2 3 2" xfId="4714" xr:uid="{00000000-0005-0000-0000-0000CD1B0000}"/>
    <cellStyle name="Heading1 2 3 3" xfId="35633" xr:uid="{00000000-0005-0000-0000-0000CE1B0000}"/>
    <cellStyle name="Heading1 2_2 Graf i faktori_NOVO radno" xfId="4302" xr:uid="{00000000-0005-0000-0000-0000CF1B0000}"/>
    <cellStyle name="Heading1 3" xfId="3240" xr:uid="{00000000-0005-0000-0000-0000D01B0000}"/>
    <cellStyle name="Heading1 3 2" xfId="6554" xr:uid="{00000000-0005-0000-0000-0000D11B0000}"/>
    <cellStyle name="Heading1 3 2 2" xfId="10727" xr:uid="{00000000-0005-0000-0000-0000D21B0000}"/>
    <cellStyle name="Heading1 3 3" xfId="10728" xr:uid="{00000000-0005-0000-0000-0000D31B0000}"/>
    <cellStyle name="Heading1 3_Realization 2013" xfId="10729" xr:uid="{00000000-0005-0000-0000-0000D41B0000}"/>
    <cellStyle name="Heading1 4" xfId="3501" xr:uid="{00000000-0005-0000-0000-0000D51B0000}"/>
    <cellStyle name="Heading1 4 2" xfId="6222" xr:uid="{00000000-0005-0000-0000-0000D61B0000}"/>
    <cellStyle name="Heading1 4 2 2" xfId="10730" xr:uid="{00000000-0005-0000-0000-0000D71B0000}"/>
    <cellStyle name="Heading1 4 2 2 2" xfId="10731" xr:uid="{00000000-0005-0000-0000-0000D81B0000}"/>
    <cellStyle name="Heading1 4 2 3" xfId="10732" xr:uid="{00000000-0005-0000-0000-0000D91B0000}"/>
    <cellStyle name="Heading1 4 3" xfId="10733" xr:uid="{00000000-0005-0000-0000-0000DA1B0000}"/>
    <cellStyle name="Heading1 4 3 2" xfId="10734" xr:uid="{00000000-0005-0000-0000-0000DB1B0000}"/>
    <cellStyle name="Heading1 4 4" xfId="10735" xr:uid="{00000000-0005-0000-0000-0000DC1B0000}"/>
    <cellStyle name="Heading1 4 4 2" xfId="10736" xr:uid="{00000000-0005-0000-0000-0000DD1B0000}"/>
    <cellStyle name="Heading1 4 5" xfId="10737" xr:uid="{00000000-0005-0000-0000-0000DE1B0000}"/>
    <cellStyle name="Heading1 4_PROJECT REALIZATION 2013 - last update on  04_04_2013 (3)" xfId="10738" xr:uid="{00000000-0005-0000-0000-0000DF1B0000}"/>
    <cellStyle name="Heading1 5" xfId="3522" xr:uid="{00000000-0005-0000-0000-0000E01B0000}"/>
    <cellStyle name="Heading1 5 2" xfId="10739" xr:uid="{00000000-0005-0000-0000-0000E11B0000}"/>
    <cellStyle name="Heading1 5 2 2" xfId="10740" xr:uid="{00000000-0005-0000-0000-0000E21B0000}"/>
    <cellStyle name="Heading1 5 3" xfId="10741" xr:uid="{00000000-0005-0000-0000-0000E31B0000}"/>
    <cellStyle name="Heading1 6" xfId="3499" xr:uid="{00000000-0005-0000-0000-0000E41B0000}"/>
    <cellStyle name="Heading1 6 2" xfId="10742" xr:uid="{00000000-0005-0000-0000-0000E51B0000}"/>
    <cellStyle name="Heading1 6 2 2" xfId="10743" xr:uid="{00000000-0005-0000-0000-0000E61B0000}"/>
    <cellStyle name="Heading1 6 3" xfId="10744" xr:uid="{00000000-0005-0000-0000-0000E71B0000}"/>
    <cellStyle name="Heading1 7" xfId="4300" xr:uid="{00000000-0005-0000-0000-0000E81B0000}"/>
    <cellStyle name="Heading1 7 2" xfId="10745" xr:uid="{00000000-0005-0000-0000-0000E91B0000}"/>
    <cellStyle name="Heading1 8" xfId="10746" xr:uid="{00000000-0005-0000-0000-0000EA1B0000}"/>
    <cellStyle name="Heading1 8 2" xfId="10747" xr:uid="{00000000-0005-0000-0000-0000EB1B0000}"/>
    <cellStyle name="Heading1 9" xfId="10748" xr:uid="{00000000-0005-0000-0000-0000EC1B0000}"/>
    <cellStyle name="Heading1 9 2" xfId="10749" xr:uid="{00000000-0005-0000-0000-0000ED1B0000}"/>
    <cellStyle name="Heading1_2012-14_US CAPEX PLAN_11 06 29_INA" xfId="1699" xr:uid="{00000000-0005-0000-0000-0000EE1B0000}"/>
    <cellStyle name="Heading2" xfId="1700" xr:uid="{00000000-0005-0000-0000-0000EF1B0000}"/>
    <cellStyle name="Heading2 10" xfId="10750" xr:uid="{00000000-0005-0000-0000-0000F01B0000}"/>
    <cellStyle name="Heading2 10 2" xfId="10751" xr:uid="{00000000-0005-0000-0000-0000F11B0000}"/>
    <cellStyle name="Heading2 11" xfId="10752" xr:uid="{00000000-0005-0000-0000-0000F21B0000}"/>
    <cellStyle name="Heading2 11 2" xfId="10753" xr:uid="{00000000-0005-0000-0000-0000F31B0000}"/>
    <cellStyle name="Heading2 12" xfId="10754" xr:uid="{00000000-0005-0000-0000-0000F41B0000}"/>
    <cellStyle name="Heading2 2" xfId="1701" xr:uid="{00000000-0005-0000-0000-0000F51B0000}"/>
    <cellStyle name="Heading2 2 2" xfId="1702" xr:uid="{00000000-0005-0000-0000-0000F61B0000}"/>
    <cellStyle name="Heading2 2 2 2" xfId="10755" xr:uid="{00000000-0005-0000-0000-0000F71B0000}"/>
    <cellStyle name="Heading2 2 3" xfId="3232" xr:uid="{00000000-0005-0000-0000-0000F81B0000}"/>
    <cellStyle name="Heading2 2 3 2" xfId="4715" xr:uid="{00000000-0005-0000-0000-0000F91B0000}"/>
    <cellStyle name="Heading2 2 3 3" xfId="35631" xr:uid="{00000000-0005-0000-0000-0000FA1B0000}"/>
    <cellStyle name="Heading2 2_2 Graf i faktori_NOVO radno" xfId="4305" xr:uid="{00000000-0005-0000-0000-0000FB1B0000}"/>
    <cellStyle name="Heading2 3" xfId="3233" xr:uid="{00000000-0005-0000-0000-0000FC1B0000}"/>
    <cellStyle name="Heading2 3 2" xfId="6555" xr:uid="{00000000-0005-0000-0000-0000FD1B0000}"/>
    <cellStyle name="Heading2 3 2 2" xfId="10756" xr:uid="{00000000-0005-0000-0000-0000FE1B0000}"/>
    <cellStyle name="Heading2 3 3" xfId="10757" xr:uid="{00000000-0005-0000-0000-0000FF1B0000}"/>
    <cellStyle name="Heading2 3_Realization 2013" xfId="10758" xr:uid="{00000000-0005-0000-0000-0000001C0000}"/>
    <cellStyle name="Heading2 4" xfId="3502" xr:uid="{00000000-0005-0000-0000-0000011C0000}"/>
    <cellStyle name="Heading2 4 2" xfId="6223" xr:uid="{00000000-0005-0000-0000-0000021C0000}"/>
    <cellStyle name="Heading2 4 2 2" xfId="10759" xr:uid="{00000000-0005-0000-0000-0000031C0000}"/>
    <cellStyle name="Heading2 4 2 2 2" xfId="10760" xr:uid="{00000000-0005-0000-0000-0000041C0000}"/>
    <cellStyle name="Heading2 4 2 3" xfId="10761" xr:uid="{00000000-0005-0000-0000-0000051C0000}"/>
    <cellStyle name="Heading2 4 3" xfId="10762" xr:uid="{00000000-0005-0000-0000-0000061C0000}"/>
    <cellStyle name="Heading2 4 3 2" xfId="10763" xr:uid="{00000000-0005-0000-0000-0000071C0000}"/>
    <cellStyle name="Heading2 4 4" xfId="10764" xr:uid="{00000000-0005-0000-0000-0000081C0000}"/>
    <cellStyle name="Heading2 4 4 2" xfId="10765" xr:uid="{00000000-0005-0000-0000-0000091C0000}"/>
    <cellStyle name="Heading2 4 5" xfId="10766" xr:uid="{00000000-0005-0000-0000-00000A1C0000}"/>
    <cellStyle name="Heading2 4_PROJECT REALIZATION 2013 - last update on  04_04_2013 (3)" xfId="10767" xr:uid="{00000000-0005-0000-0000-00000B1C0000}"/>
    <cellStyle name="Heading2 5" xfId="3521" xr:uid="{00000000-0005-0000-0000-00000C1C0000}"/>
    <cellStyle name="Heading2 5 2" xfId="10768" xr:uid="{00000000-0005-0000-0000-00000D1C0000}"/>
    <cellStyle name="Heading2 5 2 2" xfId="10769" xr:uid="{00000000-0005-0000-0000-00000E1C0000}"/>
    <cellStyle name="Heading2 5 3" xfId="10770" xr:uid="{00000000-0005-0000-0000-00000F1C0000}"/>
    <cellStyle name="Heading2 6" xfId="3500" xr:uid="{00000000-0005-0000-0000-0000101C0000}"/>
    <cellStyle name="Heading2 6 2" xfId="10771" xr:uid="{00000000-0005-0000-0000-0000111C0000}"/>
    <cellStyle name="Heading2 6 2 2" xfId="10772" xr:uid="{00000000-0005-0000-0000-0000121C0000}"/>
    <cellStyle name="Heading2 6 3" xfId="10773" xr:uid="{00000000-0005-0000-0000-0000131C0000}"/>
    <cellStyle name="Heading2 7" xfId="4304" xr:uid="{00000000-0005-0000-0000-0000141C0000}"/>
    <cellStyle name="Heading2 7 2" xfId="10774" xr:uid="{00000000-0005-0000-0000-0000151C0000}"/>
    <cellStyle name="Heading2 8" xfId="10775" xr:uid="{00000000-0005-0000-0000-0000161C0000}"/>
    <cellStyle name="Heading2 8 2" xfId="10776" xr:uid="{00000000-0005-0000-0000-0000171C0000}"/>
    <cellStyle name="Heading2 9" xfId="10777" xr:uid="{00000000-0005-0000-0000-0000181C0000}"/>
    <cellStyle name="Heading2 9 2" xfId="10778" xr:uid="{00000000-0005-0000-0000-0000191C0000}"/>
    <cellStyle name="Heading2_2012-14_US CAPEX PLAN_11 06 29_INA" xfId="1703" xr:uid="{00000000-0005-0000-0000-00001A1C0000}"/>
    <cellStyle name="headline01" xfId="149" xr:uid="{00000000-0005-0000-0000-00001B1C0000}"/>
    <cellStyle name="headline01 2" xfId="896" xr:uid="{00000000-0005-0000-0000-00001C1C0000}"/>
    <cellStyle name="headline01 2 2" xfId="34672" xr:uid="{00000000-0005-0000-0000-00001D1C0000}"/>
    <cellStyle name="headline01 3" xfId="5212" xr:uid="{00000000-0005-0000-0000-00001E1C0000}"/>
    <cellStyle name="headline01 4" xfId="561" xr:uid="{00000000-0005-0000-0000-00001F1C0000}"/>
    <cellStyle name="hidden" xfId="150" xr:uid="{00000000-0005-0000-0000-0000201C0000}"/>
    <cellStyle name="HIGHLIGHT" xfId="3231" xr:uid="{00000000-0005-0000-0000-0000211C0000}"/>
    <cellStyle name="HIGHLIGHT 2" xfId="10779" xr:uid="{00000000-0005-0000-0000-0000221C0000}"/>
    <cellStyle name="Hiperhivatkozás" xfId="6224" xr:uid="{00000000-0005-0000-0000-0000231C0000}"/>
    <cellStyle name="Hivatkozás 2" xfId="1143" xr:uid="{00000000-0005-0000-0000-0000241C0000}"/>
    <cellStyle name="Hivatkozás 2 2" xfId="1310" xr:uid="{00000000-0005-0000-0000-0000251C0000}"/>
    <cellStyle name="Hivatkozás 2 2 2" xfId="10780" xr:uid="{00000000-0005-0000-0000-0000261C0000}"/>
    <cellStyle name="Hivatkozás 2 2 3" xfId="34839" xr:uid="{00000000-0005-0000-0000-0000271C0000}"/>
    <cellStyle name="Hivatkozás 2 3" xfId="3230" xr:uid="{00000000-0005-0000-0000-0000281C0000}"/>
    <cellStyle name="Hivatkozás 2 3 2" xfId="35630" xr:uid="{00000000-0005-0000-0000-0000291C0000}"/>
    <cellStyle name="Hivatkozás 2 4" xfId="36550" xr:uid="{00000000-0005-0000-0000-00002A1C0000}"/>
    <cellStyle name="Hivatkozás 3" xfId="1704" xr:uid="{00000000-0005-0000-0000-00002B1C0000}"/>
    <cellStyle name="Hivatkozás 3 2" xfId="10781" xr:uid="{00000000-0005-0000-0000-00002C1C0000}"/>
    <cellStyle name="Hivatkozás 3 3" xfId="34891" xr:uid="{00000000-0005-0000-0000-00002D1C0000}"/>
    <cellStyle name="Hivatkozott cella 2" xfId="151" xr:uid="{00000000-0005-0000-0000-00002E1C0000}"/>
    <cellStyle name="Hivatkozott cella 2 2" xfId="897" xr:uid="{00000000-0005-0000-0000-00002F1C0000}"/>
    <cellStyle name="Hivatkozott cella 2 2 2" xfId="3578" xr:uid="{00000000-0005-0000-0000-0000301C0000}"/>
    <cellStyle name="Hivatkozott cella 2 2 2 2" xfId="10782" xr:uid="{00000000-0005-0000-0000-0000311C0000}"/>
    <cellStyle name="Hivatkozott cella 2 2 2 3" xfId="35887" xr:uid="{00000000-0005-0000-0000-0000321C0000}"/>
    <cellStyle name="Hivatkozott cella 2 2 3" xfId="10783" xr:uid="{00000000-0005-0000-0000-0000331C0000}"/>
    <cellStyle name="Hivatkozott cella 2 2 4" xfId="10784" xr:uid="{00000000-0005-0000-0000-0000341C0000}"/>
    <cellStyle name="Hivatkozott cella 2 2 5" xfId="34673" xr:uid="{00000000-0005-0000-0000-0000351C0000}"/>
    <cellStyle name="Hivatkozott cella 2 2 6" xfId="36551" xr:uid="{00000000-0005-0000-0000-0000361C0000}"/>
    <cellStyle name="Hivatkozott cella 2 3" xfId="1705" xr:uid="{00000000-0005-0000-0000-0000371C0000}"/>
    <cellStyle name="Hivatkozott cella 2 3 2" xfId="3591" xr:uid="{00000000-0005-0000-0000-0000381C0000}"/>
    <cellStyle name="Hivatkozott cella 2 3 2 2" xfId="35893" xr:uid="{00000000-0005-0000-0000-0000391C0000}"/>
    <cellStyle name="Hivatkozott cella 2 4" xfId="2539" xr:uid="{00000000-0005-0000-0000-00003A1C0000}"/>
    <cellStyle name="Hivatkozott cella 2 5" xfId="3095" xr:uid="{00000000-0005-0000-0000-00003B1C0000}"/>
    <cellStyle name="Hivatkozott cella 2 6" xfId="3565" xr:uid="{00000000-0005-0000-0000-00003C1C0000}"/>
    <cellStyle name="Hivatkozott cella 2 7" xfId="5213" xr:uid="{00000000-0005-0000-0000-00003D1C0000}"/>
    <cellStyle name="Hivatkozott cella 2 8" xfId="562" xr:uid="{00000000-0005-0000-0000-00003E1C0000}"/>
    <cellStyle name="Hivatkozott cella 3" xfId="2326" xr:uid="{00000000-0005-0000-0000-00003F1C0000}"/>
    <cellStyle name="Hivatkozott cella 3 2" xfId="10785" xr:uid="{00000000-0005-0000-0000-0000401C0000}"/>
    <cellStyle name="Hivatkozott cella 4" xfId="6043" xr:uid="{00000000-0005-0000-0000-0000411C0000}"/>
    <cellStyle name="Hivatkozott cella 4 2" xfId="10786" xr:uid="{00000000-0005-0000-0000-0000421C0000}"/>
    <cellStyle name="Hivatkozott cella 5" xfId="10787" xr:uid="{00000000-0005-0000-0000-0000431C0000}"/>
    <cellStyle name="Hivatkozott cella 6" xfId="7352" xr:uid="{00000000-0005-0000-0000-0000441C0000}"/>
    <cellStyle name="hó.    ." xfId="152" xr:uid="{00000000-0005-0000-0000-0000451C0000}"/>
    <cellStyle name="hó.    . 2" xfId="2540" xr:uid="{00000000-0005-0000-0000-0000461C0000}"/>
    <cellStyle name="hó.    . 2 2" xfId="10788" xr:uid="{00000000-0005-0000-0000-0000471C0000}"/>
    <cellStyle name="hó.    . 3" xfId="2541" xr:uid="{00000000-0005-0000-0000-0000481C0000}"/>
    <cellStyle name="hó.    . 3 2" xfId="35179" xr:uid="{00000000-0005-0000-0000-0000491C0000}"/>
    <cellStyle name="hó.    . 4" xfId="3223" xr:uid="{00000000-0005-0000-0000-00004A1C0000}"/>
    <cellStyle name="hó.    . 4 2" xfId="10789" xr:uid="{00000000-0005-0000-0000-00004B1C0000}"/>
    <cellStyle name="hó.    . 5" xfId="10790" xr:uid="{00000000-0005-0000-0000-00004C1C0000}"/>
    <cellStyle name="hó. nap." xfId="153" xr:uid="{00000000-0005-0000-0000-00004D1C0000}"/>
    <cellStyle name="hó. nap. 2" xfId="2542" xr:uid="{00000000-0005-0000-0000-00004E1C0000}"/>
    <cellStyle name="hó. nap. 2 2" xfId="10791" xr:uid="{00000000-0005-0000-0000-00004F1C0000}"/>
    <cellStyle name="hó. nap. 3" xfId="2543" xr:uid="{00000000-0005-0000-0000-0000501C0000}"/>
    <cellStyle name="hó. nap. 3 2" xfId="35180" xr:uid="{00000000-0005-0000-0000-0000511C0000}"/>
    <cellStyle name="hó. nap. 4" xfId="3222" xr:uid="{00000000-0005-0000-0000-0000521C0000}"/>
    <cellStyle name="hó. nap. 4 2" xfId="10792" xr:uid="{00000000-0005-0000-0000-0000531C0000}"/>
    <cellStyle name="hó. nap. 5" xfId="10793" xr:uid="{00000000-0005-0000-0000-0000541C0000}"/>
    <cellStyle name="hungarian_date" xfId="154" xr:uid="{00000000-0005-0000-0000-0000551C0000}"/>
    <cellStyle name="Hyperlink" xfId="2" builtinId="8"/>
    <cellStyle name="Hyperlink 2" xfId="4306" xr:uid="{00000000-0005-0000-0000-0000571C0000}"/>
    <cellStyle name="Hyperlink 3" xfId="37087" xr:uid="{00000000-0005-0000-0000-0000581C0000}"/>
    <cellStyle name="Hypertextový odkaz" xfId="4307" xr:uid="{00000000-0005-0000-0000-0000591C0000}"/>
    <cellStyle name="Îáû÷íûé_vaqduGfTSN7qyUJNWHRlcWo3H" xfId="1706" xr:uid="{00000000-0005-0000-0000-00005A1C0000}"/>
    <cellStyle name="Input" xfId="563" xr:uid="{00000000-0005-0000-0000-00005B1C0000}"/>
    <cellStyle name="Input [yellow]" xfId="155" xr:uid="{00000000-0005-0000-0000-00005C1C0000}"/>
    <cellStyle name="Input 10" xfId="2050" xr:uid="{00000000-0005-0000-0000-00005D1C0000}"/>
    <cellStyle name="Input 10 2" xfId="3098" xr:uid="{00000000-0005-0000-0000-00005E1C0000}"/>
    <cellStyle name="Input 10 2 2" xfId="7244" xr:uid="{00000000-0005-0000-0000-00005F1C0000}"/>
    <cellStyle name="Input 10 2 3" xfId="35535" xr:uid="{00000000-0005-0000-0000-0000601C0000}"/>
    <cellStyle name="Input 10 3" xfId="5214" xr:uid="{00000000-0005-0000-0000-0000611C0000}"/>
    <cellStyle name="Input 10 3 2" xfId="32341" xr:uid="{00000000-0005-0000-0000-0000621C0000}"/>
    <cellStyle name="Input 10 4" xfId="7019" xr:uid="{00000000-0005-0000-0000-0000631C0000}"/>
    <cellStyle name="Input 10 5" xfId="31027" xr:uid="{00000000-0005-0000-0000-0000641C0000}"/>
    <cellStyle name="Input 10 6" xfId="36552" xr:uid="{00000000-0005-0000-0000-0000651C0000}"/>
    <cellStyle name="Input 100" xfId="32912" xr:uid="{00000000-0005-0000-0000-0000661C0000}"/>
    <cellStyle name="Input 101" xfId="32980" xr:uid="{00000000-0005-0000-0000-0000671C0000}"/>
    <cellStyle name="Input 102" xfId="31255" xr:uid="{00000000-0005-0000-0000-0000681C0000}"/>
    <cellStyle name="Input 103" xfId="32748" xr:uid="{00000000-0005-0000-0000-0000691C0000}"/>
    <cellStyle name="Input 104" xfId="29759" xr:uid="{00000000-0005-0000-0000-00006A1C0000}"/>
    <cellStyle name="Input 105" xfId="36363" xr:uid="{00000000-0005-0000-0000-00006B1C0000}"/>
    <cellStyle name="Input 11" xfId="2048" xr:uid="{00000000-0005-0000-0000-00006C1C0000}"/>
    <cellStyle name="Input 11 2" xfId="3099" xr:uid="{00000000-0005-0000-0000-00006D1C0000}"/>
    <cellStyle name="Input 11 2 2" xfId="33663" xr:uid="{00000000-0005-0000-0000-00006E1C0000}"/>
    <cellStyle name="Input 11 2 3" xfId="35536" xr:uid="{00000000-0005-0000-0000-00006F1C0000}"/>
    <cellStyle name="Input 11 3" xfId="5215" xr:uid="{00000000-0005-0000-0000-0000701C0000}"/>
    <cellStyle name="Input 11 3 2" xfId="31562" xr:uid="{00000000-0005-0000-0000-0000711C0000}"/>
    <cellStyle name="Input 11 4" xfId="7020" xr:uid="{00000000-0005-0000-0000-0000721C0000}"/>
    <cellStyle name="Input 11 5" xfId="32293" xr:uid="{00000000-0005-0000-0000-0000731C0000}"/>
    <cellStyle name="Input 11 6" xfId="36553" xr:uid="{00000000-0005-0000-0000-0000741C0000}"/>
    <cellStyle name="Input 12" xfId="2052" xr:uid="{00000000-0005-0000-0000-0000751C0000}"/>
    <cellStyle name="Input 12 2" xfId="3100" xr:uid="{00000000-0005-0000-0000-0000761C0000}"/>
    <cellStyle name="Input 12 2 2" xfId="31450" xr:uid="{00000000-0005-0000-0000-0000771C0000}"/>
    <cellStyle name="Input 12 2 3" xfId="35537" xr:uid="{00000000-0005-0000-0000-0000781C0000}"/>
    <cellStyle name="Input 12 3" xfId="5216" xr:uid="{00000000-0005-0000-0000-0000791C0000}"/>
    <cellStyle name="Input 12 3 2" xfId="30857" xr:uid="{00000000-0005-0000-0000-00007A1C0000}"/>
    <cellStyle name="Input 12 4" xfId="7021" xr:uid="{00000000-0005-0000-0000-00007B1C0000}"/>
    <cellStyle name="Input 12 5" xfId="30713" xr:uid="{00000000-0005-0000-0000-00007C1C0000}"/>
    <cellStyle name="Input 12 6" xfId="36554" xr:uid="{00000000-0005-0000-0000-00007D1C0000}"/>
    <cellStyle name="Input 13" xfId="2257" xr:uid="{00000000-0005-0000-0000-00007E1C0000}"/>
    <cellStyle name="Input 13 2" xfId="10795" xr:uid="{00000000-0005-0000-0000-00007F1C0000}"/>
    <cellStyle name="Input 13 2 2" xfId="7484" xr:uid="{00000000-0005-0000-0000-0000801C0000}"/>
    <cellStyle name="Input 13 3" xfId="7018" xr:uid="{00000000-0005-0000-0000-0000811C0000}"/>
    <cellStyle name="Input 13 4" xfId="7500" xr:uid="{00000000-0005-0000-0000-0000821C0000}"/>
    <cellStyle name="Input 13 5" xfId="35111" xr:uid="{00000000-0005-0000-0000-0000831C0000}"/>
    <cellStyle name="Input 14" xfId="2233" xr:uid="{00000000-0005-0000-0000-0000841C0000}"/>
    <cellStyle name="Input 14 2" xfId="10796" xr:uid="{00000000-0005-0000-0000-0000851C0000}"/>
    <cellStyle name="Input 14 2 2" xfId="32454" xr:uid="{00000000-0005-0000-0000-0000861C0000}"/>
    <cellStyle name="Input 14 3" xfId="7312" xr:uid="{00000000-0005-0000-0000-0000871C0000}"/>
    <cellStyle name="Input 14 4" xfId="7084" xr:uid="{00000000-0005-0000-0000-0000881C0000}"/>
    <cellStyle name="Input 14 5" xfId="35106" xr:uid="{00000000-0005-0000-0000-0000891C0000}"/>
    <cellStyle name="Input 15" xfId="2544" xr:uid="{00000000-0005-0000-0000-00008A1C0000}"/>
    <cellStyle name="Input 15 2" xfId="10797" xr:uid="{00000000-0005-0000-0000-00008B1C0000}"/>
    <cellStyle name="Input 15 2 2" xfId="32176" xr:uid="{00000000-0005-0000-0000-00008C1C0000}"/>
    <cellStyle name="Input 15 3" xfId="10798" xr:uid="{00000000-0005-0000-0000-00008D1C0000}"/>
    <cellStyle name="Input 15 3 2" xfId="29798" xr:uid="{00000000-0005-0000-0000-00008E1C0000}"/>
    <cellStyle name="Input 15 4" xfId="7460" xr:uid="{00000000-0005-0000-0000-00008F1C0000}"/>
    <cellStyle name="Input 15 5" xfId="31868" xr:uid="{00000000-0005-0000-0000-0000901C0000}"/>
    <cellStyle name="Input 15 6" xfId="32794" xr:uid="{00000000-0005-0000-0000-0000911C0000}"/>
    <cellStyle name="Input 16" xfId="2831" xr:uid="{00000000-0005-0000-0000-0000921C0000}"/>
    <cellStyle name="Input 16 2" xfId="10800" xr:uid="{00000000-0005-0000-0000-0000931C0000}"/>
    <cellStyle name="Input 16 2 2" xfId="32544" xr:uid="{00000000-0005-0000-0000-0000941C0000}"/>
    <cellStyle name="Input 16 3" xfId="10801" xr:uid="{00000000-0005-0000-0000-0000951C0000}"/>
    <cellStyle name="Input 16 3 2" xfId="32000" xr:uid="{00000000-0005-0000-0000-0000961C0000}"/>
    <cellStyle name="Input 16 4" xfId="10799" xr:uid="{00000000-0005-0000-0000-0000971C0000}"/>
    <cellStyle name="Input 16 4 2" xfId="32399" xr:uid="{00000000-0005-0000-0000-0000981C0000}"/>
    <cellStyle name="Input 16 4 3" xfId="7426" xr:uid="{00000000-0005-0000-0000-0000991C0000}"/>
    <cellStyle name="Input 16 5" xfId="7459" xr:uid="{00000000-0005-0000-0000-00009A1C0000}"/>
    <cellStyle name="Input 16 6" xfId="33666" xr:uid="{00000000-0005-0000-0000-00009B1C0000}"/>
    <cellStyle name="Input 17" xfId="2801" xr:uid="{00000000-0005-0000-0000-00009C1C0000}"/>
    <cellStyle name="Input 17 2" xfId="10802" xr:uid="{00000000-0005-0000-0000-00009D1C0000}"/>
    <cellStyle name="Input 17 2 2" xfId="31976" xr:uid="{00000000-0005-0000-0000-00009E1C0000}"/>
    <cellStyle name="Input 17 3" xfId="10803" xr:uid="{00000000-0005-0000-0000-00009F1C0000}"/>
    <cellStyle name="Input 17 3 2" xfId="31025" xr:uid="{00000000-0005-0000-0000-0000A01C0000}"/>
    <cellStyle name="Input 17 4" xfId="30786" xr:uid="{00000000-0005-0000-0000-0000A11C0000}"/>
    <cellStyle name="Input 17 5" xfId="31227" xr:uid="{00000000-0005-0000-0000-0000A21C0000}"/>
    <cellStyle name="Input 18" xfId="2832" xr:uid="{00000000-0005-0000-0000-0000A31C0000}"/>
    <cellStyle name="Input 18 2" xfId="10804" xr:uid="{00000000-0005-0000-0000-0000A41C0000}"/>
    <cellStyle name="Input 18 2 2" xfId="7380" xr:uid="{00000000-0005-0000-0000-0000A51C0000}"/>
    <cellStyle name="Input 18 3" xfId="10805" xr:uid="{00000000-0005-0000-0000-0000A61C0000}"/>
    <cellStyle name="Input 18 3 2" xfId="31956" xr:uid="{00000000-0005-0000-0000-0000A71C0000}"/>
    <cellStyle name="Input 18 4" xfId="32400" xr:uid="{00000000-0005-0000-0000-0000A81C0000}"/>
    <cellStyle name="Input 18 5" xfId="33718" xr:uid="{00000000-0005-0000-0000-0000A91C0000}"/>
    <cellStyle name="Input 19" xfId="2797" xr:uid="{00000000-0005-0000-0000-0000AA1C0000}"/>
    <cellStyle name="Input 19 2" xfId="10806" xr:uid="{00000000-0005-0000-0000-0000AB1C0000}"/>
    <cellStyle name="Input 19 2 2" xfId="33205" xr:uid="{00000000-0005-0000-0000-0000AC1C0000}"/>
    <cellStyle name="Input 19 3" xfId="33801" xr:uid="{00000000-0005-0000-0000-0000AD1C0000}"/>
    <cellStyle name="Input 19 4" xfId="36555" xr:uid="{00000000-0005-0000-0000-0000AE1C0000}"/>
    <cellStyle name="Input 2" xfId="898" xr:uid="{00000000-0005-0000-0000-0000AF1C0000}"/>
    <cellStyle name="Input 2 2" xfId="1708" xr:uid="{00000000-0005-0000-0000-0000B01C0000}"/>
    <cellStyle name="Input 2 2 2" xfId="6556" xr:uid="{00000000-0005-0000-0000-0000B11C0000}"/>
    <cellStyle name="Input 2 2 2 2" xfId="10807" xr:uid="{00000000-0005-0000-0000-0000B21C0000}"/>
    <cellStyle name="Input 2 2 2 2 2" xfId="33751" xr:uid="{00000000-0005-0000-0000-0000B31C0000}"/>
    <cellStyle name="Input 2 2 2 3" xfId="7461" xr:uid="{00000000-0005-0000-0000-0000B41C0000}"/>
    <cellStyle name="Input 2 2 2 4" xfId="32365" xr:uid="{00000000-0005-0000-0000-0000B51C0000}"/>
    <cellStyle name="Input 2 2 3" xfId="10808" xr:uid="{00000000-0005-0000-0000-0000B61C0000}"/>
    <cellStyle name="Input 2 2 3 2" xfId="31170" xr:uid="{00000000-0005-0000-0000-0000B71C0000}"/>
    <cellStyle name="Input 2 2 4" xfId="10809" xr:uid="{00000000-0005-0000-0000-0000B81C0000}"/>
    <cellStyle name="Input 2 2 4 2" xfId="32669" xr:uid="{00000000-0005-0000-0000-0000B91C0000}"/>
    <cellStyle name="Input 2 2 5" xfId="10810" xr:uid="{00000000-0005-0000-0000-0000BA1C0000}"/>
    <cellStyle name="Input 2 2 5 2" xfId="13041" xr:uid="{00000000-0005-0000-0000-0000BB1C0000}"/>
    <cellStyle name="Input 2 2 6" xfId="7022" xr:uid="{00000000-0005-0000-0000-0000BC1C0000}"/>
    <cellStyle name="Input 2 2 7" xfId="30759" xr:uid="{00000000-0005-0000-0000-0000BD1C0000}"/>
    <cellStyle name="Input 2 3" xfId="2165" xr:uid="{00000000-0005-0000-0000-0000BE1C0000}"/>
    <cellStyle name="Input 2 3 2" xfId="4308" xr:uid="{00000000-0005-0000-0000-0000BF1C0000}"/>
    <cellStyle name="Input 2 3 2 2" xfId="32811" xr:uid="{00000000-0005-0000-0000-0000C01C0000}"/>
    <cellStyle name="Input 2 3 2 3" xfId="36115" xr:uid="{00000000-0005-0000-0000-0000C11C0000}"/>
    <cellStyle name="Input 2 3 3" xfId="10811" xr:uid="{00000000-0005-0000-0000-0000C21C0000}"/>
    <cellStyle name="Input 2 3 4" xfId="32125" xr:uid="{00000000-0005-0000-0000-0000C31C0000}"/>
    <cellStyle name="Input 2 3 5" xfId="35063" xr:uid="{00000000-0005-0000-0000-0000C41C0000}"/>
    <cellStyle name="Input 2 4" xfId="3219" xr:uid="{00000000-0005-0000-0000-0000C51C0000}"/>
    <cellStyle name="Input 2 4 2" xfId="33633" xr:uid="{00000000-0005-0000-0000-0000C61C0000}"/>
    <cellStyle name="Input 2 4 3" xfId="35628" xr:uid="{00000000-0005-0000-0000-0000C71C0000}"/>
    <cellStyle name="Input 2 5" xfId="5217" xr:uid="{00000000-0005-0000-0000-0000C81C0000}"/>
    <cellStyle name="Input 2 6" xfId="30837" xr:uid="{00000000-0005-0000-0000-0000C91C0000}"/>
    <cellStyle name="Input 2_BOTTOM UP 2013-2015 OCTOBER 19th" xfId="10812" xr:uid="{00000000-0005-0000-0000-0000CA1C0000}"/>
    <cellStyle name="Input 20" xfId="3220" xr:uid="{00000000-0005-0000-0000-0000CB1C0000}"/>
    <cellStyle name="Input 20 2" xfId="10813" xr:uid="{00000000-0005-0000-0000-0000CC1C0000}"/>
    <cellStyle name="Input 20 2 2" xfId="30895" xr:uid="{00000000-0005-0000-0000-0000CD1C0000}"/>
    <cellStyle name="Input 20 3" xfId="33883" xr:uid="{00000000-0005-0000-0000-0000CE1C0000}"/>
    <cellStyle name="Input 20 4" xfId="36556" xr:uid="{00000000-0005-0000-0000-0000CF1C0000}"/>
    <cellStyle name="Input 21" xfId="3504" xr:uid="{00000000-0005-0000-0000-0000D01C0000}"/>
    <cellStyle name="Input 21 2" xfId="10814" xr:uid="{00000000-0005-0000-0000-0000D11C0000}"/>
    <cellStyle name="Input 21 2 2" xfId="32500" xr:uid="{00000000-0005-0000-0000-0000D21C0000}"/>
    <cellStyle name="Input 21 3" xfId="30570" xr:uid="{00000000-0005-0000-0000-0000D31C0000}"/>
    <cellStyle name="Input 21 4" xfId="36557" xr:uid="{00000000-0005-0000-0000-0000D41C0000}"/>
    <cellStyle name="Input 22" xfId="3520" xr:uid="{00000000-0005-0000-0000-0000D51C0000}"/>
    <cellStyle name="Input 22 2" xfId="10815" xr:uid="{00000000-0005-0000-0000-0000D61C0000}"/>
    <cellStyle name="Input 22 2 2" xfId="33350" xr:uid="{00000000-0005-0000-0000-0000D71C0000}"/>
    <cellStyle name="Input 22 3" xfId="30632" xr:uid="{00000000-0005-0000-0000-0000D81C0000}"/>
    <cellStyle name="Input 22 4" xfId="36558" xr:uid="{00000000-0005-0000-0000-0000D91C0000}"/>
    <cellStyle name="Input 23" xfId="3503" xr:uid="{00000000-0005-0000-0000-0000DA1C0000}"/>
    <cellStyle name="Input 23 2" xfId="10816" xr:uid="{00000000-0005-0000-0000-0000DB1C0000}"/>
    <cellStyle name="Input 23 2 2" xfId="32790" xr:uid="{00000000-0005-0000-0000-0000DC1C0000}"/>
    <cellStyle name="Input 23 3" xfId="30739" xr:uid="{00000000-0005-0000-0000-0000DD1C0000}"/>
    <cellStyle name="Input 23 4" xfId="36559" xr:uid="{00000000-0005-0000-0000-0000DE1C0000}"/>
    <cellStyle name="Input 24" xfId="3542" xr:uid="{00000000-0005-0000-0000-0000DF1C0000}"/>
    <cellStyle name="Input 24 2" xfId="10817" xr:uid="{00000000-0005-0000-0000-0000E01C0000}"/>
    <cellStyle name="Input 24 2 2" xfId="33882" xr:uid="{00000000-0005-0000-0000-0000E11C0000}"/>
    <cellStyle name="Input 24 3" xfId="30580" xr:uid="{00000000-0005-0000-0000-0000E21C0000}"/>
    <cellStyle name="Input 25" xfId="3629" xr:uid="{00000000-0005-0000-0000-0000E31C0000}"/>
    <cellStyle name="Input 25 2" xfId="10818" xr:uid="{00000000-0005-0000-0000-0000E41C0000}"/>
    <cellStyle name="Input 25 2 2" xfId="32331" xr:uid="{00000000-0005-0000-0000-0000E51C0000}"/>
    <cellStyle name="Input 25 3" xfId="31651" xr:uid="{00000000-0005-0000-0000-0000E61C0000}"/>
    <cellStyle name="Input 26" xfId="3681" xr:uid="{00000000-0005-0000-0000-0000E71C0000}"/>
    <cellStyle name="Input 26 2" xfId="10819" xr:uid="{00000000-0005-0000-0000-0000E81C0000}"/>
    <cellStyle name="Input 26 2 2" xfId="32325" xr:uid="{00000000-0005-0000-0000-0000E91C0000}"/>
    <cellStyle name="Input 26 3" xfId="32858" xr:uid="{00000000-0005-0000-0000-0000EA1C0000}"/>
    <cellStyle name="Input 27" xfId="4074" xr:uid="{00000000-0005-0000-0000-0000EB1C0000}"/>
    <cellStyle name="Input 27 2" xfId="10820" xr:uid="{00000000-0005-0000-0000-0000EC1C0000}"/>
    <cellStyle name="Input 27 2 2" xfId="32897" xr:uid="{00000000-0005-0000-0000-0000ED1C0000}"/>
    <cellStyle name="Input 27 3" xfId="31119" xr:uid="{00000000-0005-0000-0000-0000EE1C0000}"/>
    <cellStyle name="Input 28" xfId="4125" xr:uid="{00000000-0005-0000-0000-0000EF1C0000}"/>
    <cellStyle name="Input 28 2" xfId="10821" xr:uid="{00000000-0005-0000-0000-0000F01C0000}"/>
    <cellStyle name="Input 28 2 2" xfId="33154" xr:uid="{00000000-0005-0000-0000-0000F11C0000}"/>
    <cellStyle name="Input 28 3" xfId="33238" xr:uid="{00000000-0005-0000-0000-0000F21C0000}"/>
    <cellStyle name="Input 29" xfId="4987" xr:uid="{00000000-0005-0000-0000-0000F31C0000}"/>
    <cellStyle name="Input 29 2" xfId="10822" xr:uid="{00000000-0005-0000-0000-0000F41C0000}"/>
    <cellStyle name="Input 29 2 2" xfId="30154" xr:uid="{00000000-0005-0000-0000-0000F51C0000}"/>
    <cellStyle name="Input 29 3" xfId="31795" xr:uid="{00000000-0005-0000-0000-0000F61C0000}"/>
    <cellStyle name="Input 29 4" xfId="34510" xr:uid="{00000000-0005-0000-0000-0000F71C0000}"/>
    <cellStyle name="Input 3" xfId="793" xr:uid="{00000000-0005-0000-0000-0000F81C0000}"/>
    <cellStyle name="Input 3 2" xfId="1709" xr:uid="{00000000-0005-0000-0000-0000F91C0000}"/>
    <cellStyle name="Input 3 2 2" xfId="10823" xr:uid="{00000000-0005-0000-0000-0000FA1C0000}"/>
    <cellStyle name="Input 3 2 2 2" xfId="10824" xr:uid="{00000000-0005-0000-0000-0000FB1C0000}"/>
    <cellStyle name="Input 3 2 2 2 2" xfId="32660" xr:uid="{00000000-0005-0000-0000-0000FC1C0000}"/>
    <cellStyle name="Input 3 2 2 3" xfId="32254" xr:uid="{00000000-0005-0000-0000-0000FD1C0000}"/>
    <cellStyle name="Input 3 2 3" xfId="10825" xr:uid="{00000000-0005-0000-0000-0000FE1C0000}"/>
    <cellStyle name="Input 3 2 3 2" xfId="30232" xr:uid="{00000000-0005-0000-0000-0000FF1C0000}"/>
    <cellStyle name="Input 3 2 3 3" xfId="7261" xr:uid="{00000000-0005-0000-0000-0000001D0000}"/>
    <cellStyle name="Input 3 2 4" xfId="10826" xr:uid="{00000000-0005-0000-0000-0000011D0000}"/>
    <cellStyle name="Input 3 2 4 2" xfId="32402" xr:uid="{00000000-0005-0000-0000-0000021D0000}"/>
    <cellStyle name="Input 3 2 4 3" xfId="31367" xr:uid="{00000000-0005-0000-0000-0000031D0000}"/>
    <cellStyle name="Input 3 2 5" xfId="7462" xr:uid="{00000000-0005-0000-0000-0000041D0000}"/>
    <cellStyle name="Input 3 2 6" xfId="29856" xr:uid="{00000000-0005-0000-0000-0000051D0000}"/>
    <cellStyle name="Input 3 3" xfId="3218" xr:uid="{00000000-0005-0000-0000-0000061D0000}"/>
    <cellStyle name="Input 3 3 2" xfId="10827" xr:uid="{00000000-0005-0000-0000-0000071D0000}"/>
    <cellStyle name="Input 3 3 2 2" xfId="33011" xr:uid="{00000000-0005-0000-0000-0000081D0000}"/>
    <cellStyle name="Input 3 3 3" xfId="33881" xr:uid="{00000000-0005-0000-0000-0000091D0000}"/>
    <cellStyle name="Input 3 3 4" xfId="35627" xr:uid="{00000000-0005-0000-0000-00000A1D0000}"/>
    <cellStyle name="Input 3 4" xfId="5218" xr:uid="{00000000-0005-0000-0000-00000B1D0000}"/>
    <cellStyle name="Input 3 4 2" xfId="7253" xr:uid="{00000000-0005-0000-0000-00000C1D0000}"/>
    <cellStyle name="Input 3 4 3" xfId="31380" xr:uid="{00000000-0005-0000-0000-00000D1D0000}"/>
    <cellStyle name="Input 3 5" xfId="10828" xr:uid="{00000000-0005-0000-0000-00000E1D0000}"/>
    <cellStyle name="Input 3 5 2" xfId="29823" xr:uid="{00000000-0005-0000-0000-00000F1D0000}"/>
    <cellStyle name="Input 3 6" xfId="10829" xr:uid="{00000000-0005-0000-0000-0000101D0000}"/>
    <cellStyle name="Input 3 6 2" xfId="31297" xr:uid="{00000000-0005-0000-0000-0000111D0000}"/>
    <cellStyle name="Input 3 6 3" xfId="33304" xr:uid="{00000000-0005-0000-0000-0000121D0000}"/>
    <cellStyle name="Input 3 7" xfId="7023" xr:uid="{00000000-0005-0000-0000-0000131D0000}"/>
    <cellStyle name="Input 3 8" xfId="31553" xr:uid="{00000000-0005-0000-0000-0000141D0000}"/>
    <cellStyle name="Input 3_Realization 2013" xfId="10830" xr:uid="{00000000-0005-0000-0000-0000151D0000}"/>
    <cellStyle name="Input 30" xfId="5777" xr:uid="{00000000-0005-0000-0000-0000161D0000}"/>
    <cellStyle name="Input 30 2" xfId="10831" xr:uid="{00000000-0005-0000-0000-0000171D0000}"/>
    <cellStyle name="Input 30 2 2" xfId="33449" xr:uid="{00000000-0005-0000-0000-0000181D0000}"/>
    <cellStyle name="Input 30 3" xfId="31517" xr:uid="{00000000-0005-0000-0000-0000191D0000}"/>
    <cellStyle name="Input 31" xfId="5801" xr:uid="{00000000-0005-0000-0000-00001A1D0000}"/>
    <cellStyle name="Input 31 2" xfId="10832" xr:uid="{00000000-0005-0000-0000-00001B1D0000}"/>
    <cellStyle name="Input 31 2 2" xfId="31208" xr:uid="{00000000-0005-0000-0000-00001C1D0000}"/>
    <cellStyle name="Input 31 3" xfId="30770" xr:uid="{00000000-0005-0000-0000-00001D1D0000}"/>
    <cellStyle name="Input 32" xfId="5838" xr:uid="{00000000-0005-0000-0000-00001E1D0000}"/>
    <cellStyle name="Input 32 2" xfId="10833" xr:uid="{00000000-0005-0000-0000-00001F1D0000}"/>
    <cellStyle name="Input 32 2 2" xfId="30283" xr:uid="{00000000-0005-0000-0000-0000201D0000}"/>
    <cellStyle name="Input 32 3" xfId="33349" xr:uid="{00000000-0005-0000-0000-0000211D0000}"/>
    <cellStyle name="Input 33" xfId="10834" xr:uid="{00000000-0005-0000-0000-0000221D0000}"/>
    <cellStyle name="Input 33 2" xfId="10835" xr:uid="{00000000-0005-0000-0000-0000231D0000}"/>
    <cellStyle name="Input 33 2 2" xfId="30013" xr:uid="{00000000-0005-0000-0000-0000241D0000}"/>
    <cellStyle name="Input 33 3" xfId="33880" xr:uid="{00000000-0005-0000-0000-0000251D0000}"/>
    <cellStyle name="Input 34" xfId="10836" xr:uid="{00000000-0005-0000-0000-0000261D0000}"/>
    <cellStyle name="Input 34 2" xfId="10837" xr:uid="{00000000-0005-0000-0000-0000271D0000}"/>
    <cellStyle name="Input 34 2 2" xfId="33128" xr:uid="{00000000-0005-0000-0000-0000281D0000}"/>
    <cellStyle name="Input 34 3" xfId="32608" xr:uid="{00000000-0005-0000-0000-0000291D0000}"/>
    <cellStyle name="Input 35" xfId="10838" xr:uid="{00000000-0005-0000-0000-00002A1D0000}"/>
    <cellStyle name="Input 35 2" xfId="10839" xr:uid="{00000000-0005-0000-0000-00002B1D0000}"/>
    <cellStyle name="Input 35 2 2" xfId="30522" xr:uid="{00000000-0005-0000-0000-00002C1D0000}"/>
    <cellStyle name="Input 35 3" xfId="31800" xr:uid="{00000000-0005-0000-0000-00002D1D0000}"/>
    <cellStyle name="Input 36" xfId="10840" xr:uid="{00000000-0005-0000-0000-00002E1D0000}"/>
    <cellStyle name="Input 36 2" xfId="10841" xr:uid="{00000000-0005-0000-0000-00002F1D0000}"/>
    <cellStyle name="Input 36 2 2" xfId="33307" xr:uid="{00000000-0005-0000-0000-0000301D0000}"/>
    <cellStyle name="Input 36 3" xfId="30792" xr:uid="{00000000-0005-0000-0000-0000311D0000}"/>
    <cellStyle name="Input 37" xfId="10842" xr:uid="{00000000-0005-0000-0000-0000321D0000}"/>
    <cellStyle name="Input 37 2" xfId="10843" xr:uid="{00000000-0005-0000-0000-0000331D0000}"/>
    <cellStyle name="Input 37 2 2" xfId="31464" xr:uid="{00000000-0005-0000-0000-0000341D0000}"/>
    <cellStyle name="Input 37 3" xfId="30360" xr:uid="{00000000-0005-0000-0000-0000351D0000}"/>
    <cellStyle name="Input 38" xfId="10844" xr:uid="{00000000-0005-0000-0000-0000361D0000}"/>
    <cellStyle name="Input 38 2" xfId="10845" xr:uid="{00000000-0005-0000-0000-0000371D0000}"/>
    <cellStyle name="Input 38 2 2" xfId="33709" xr:uid="{00000000-0005-0000-0000-0000381D0000}"/>
    <cellStyle name="Input 38 3" xfId="31561" xr:uid="{00000000-0005-0000-0000-0000391D0000}"/>
    <cellStyle name="Input 39" xfId="10846" xr:uid="{00000000-0005-0000-0000-00003A1D0000}"/>
    <cellStyle name="Input 39 2" xfId="10847" xr:uid="{00000000-0005-0000-0000-00003B1D0000}"/>
    <cellStyle name="Input 39 2 2" xfId="31721" xr:uid="{00000000-0005-0000-0000-00003C1D0000}"/>
    <cellStyle name="Input 39 3" xfId="30622" xr:uid="{00000000-0005-0000-0000-00003D1D0000}"/>
    <cellStyle name="Input 4" xfId="1116" xr:uid="{00000000-0005-0000-0000-00003E1D0000}"/>
    <cellStyle name="Input 4 2" xfId="1710" xr:uid="{00000000-0005-0000-0000-00003F1D0000}"/>
    <cellStyle name="Input 4 2 2" xfId="10848" xr:uid="{00000000-0005-0000-0000-0000401D0000}"/>
    <cellStyle name="Input 4 2 2 2" xfId="31418" xr:uid="{00000000-0005-0000-0000-0000411D0000}"/>
    <cellStyle name="Input 4 2 3" xfId="29922" xr:uid="{00000000-0005-0000-0000-0000421D0000}"/>
    <cellStyle name="Input 4 2 4" xfId="34893" xr:uid="{00000000-0005-0000-0000-0000431D0000}"/>
    <cellStyle name="Input 4 3" xfId="4309" xr:uid="{00000000-0005-0000-0000-0000441D0000}"/>
    <cellStyle name="Input 4 3 2" xfId="30495" xr:uid="{00000000-0005-0000-0000-0000451D0000}"/>
    <cellStyle name="Input 4 3 3" xfId="36116" xr:uid="{00000000-0005-0000-0000-0000461D0000}"/>
    <cellStyle name="Input 4 4" xfId="5219" xr:uid="{00000000-0005-0000-0000-0000471D0000}"/>
    <cellStyle name="Input 4 4 2" xfId="31690" xr:uid="{00000000-0005-0000-0000-0000481D0000}"/>
    <cellStyle name="Input 4 5" xfId="7024" xr:uid="{00000000-0005-0000-0000-0000491D0000}"/>
    <cellStyle name="Input 4 6" xfId="30363" xr:uid="{00000000-0005-0000-0000-00004A1D0000}"/>
    <cellStyle name="Input 4 7" xfId="36560" xr:uid="{00000000-0005-0000-0000-00004B1D0000}"/>
    <cellStyle name="Input 40" xfId="10849" xr:uid="{00000000-0005-0000-0000-00004C1D0000}"/>
    <cellStyle name="Input 40 2" xfId="10850" xr:uid="{00000000-0005-0000-0000-00004D1D0000}"/>
    <cellStyle name="Input 40 2 2" xfId="7335" xr:uid="{00000000-0005-0000-0000-00004E1D0000}"/>
    <cellStyle name="Input 40 3" xfId="29910" xr:uid="{00000000-0005-0000-0000-00004F1D0000}"/>
    <cellStyle name="Input 41" xfId="10851" xr:uid="{00000000-0005-0000-0000-0000501D0000}"/>
    <cellStyle name="Input 41 2" xfId="10852" xr:uid="{00000000-0005-0000-0000-0000511D0000}"/>
    <cellStyle name="Input 41 2 2" xfId="7059" xr:uid="{00000000-0005-0000-0000-0000521D0000}"/>
    <cellStyle name="Input 41 3" xfId="32834" xr:uid="{00000000-0005-0000-0000-0000531D0000}"/>
    <cellStyle name="Input 42" xfId="10853" xr:uid="{00000000-0005-0000-0000-0000541D0000}"/>
    <cellStyle name="Input 42 2" xfId="10854" xr:uid="{00000000-0005-0000-0000-0000551D0000}"/>
    <cellStyle name="Input 42 2 2" xfId="32253" xr:uid="{00000000-0005-0000-0000-0000561D0000}"/>
    <cellStyle name="Input 42 3" xfId="31717" xr:uid="{00000000-0005-0000-0000-0000571D0000}"/>
    <cellStyle name="Input 43" xfId="10855" xr:uid="{00000000-0005-0000-0000-0000581D0000}"/>
    <cellStyle name="Input 43 2" xfId="10856" xr:uid="{00000000-0005-0000-0000-0000591D0000}"/>
    <cellStyle name="Input 43 2 2" xfId="30330" xr:uid="{00000000-0005-0000-0000-00005A1D0000}"/>
    <cellStyle name="Input 43 3" xfId="33241" xr:uid="{00000000-0005-0000-0000-00005B1D0000}"/>
    <cellStyle name="Input 44" xfId="10857" xr:uid="{00000000-0005-0000-0000-00005C1D0000}"/>
    <cellStyle name="Input 44 2" xfId="10858" xr:uid="{00000000-0005-0000-0000-00005D1D0000}"/>
    <cellStyle name="Input 44 2 2" xfId="30076" xr:uid="{00000000-0005-0000-0000-00005E1D0000}"/>
    <cellStyle name="Input 44 3" xfId="30641" xr:uid="{00000000-0005-0000-0000-00005F1D0000}"/>
    <cellStyle name="Input 45" xfId="10859" xr:uid="{00000000-0005-0000-0000-0000601D0000}"/>
    <cellStyle name="Input 45 2" xfId="10860" xr:uid="{00000000-0005-0000-0000-0000611D0000}"/>
    <cellStyle name="Input 45 2 2" xfId="31861" xr:uid="{00000000-0005-0000-0000-0000621D0000}"/>
    <cellStyle name="Input 45 3" xfId="31305" xr:uid="{00000000-0005-0000-0000-0000631D0000}"/>
    <cellStyle name="Input 46" xfId="10861" xr:uid="{00000000-0005-0000-0000-0000641D0000}"/>
    <cellStyle name="Input 46 2" xfId="10862" xr:uid="{00000000-0005-0000-0000-0000651D0000}"/>
    <cellStyle name="Input 46 2 2" xfId="30375" xr:uid="{00000000-0005-0000-0000-0000661D0000}"/>
    <cellStyle name="Input 46 3" xfId="30242" xr:uid="{00000000-0005-0000-0000-0000671D0000}"/>
    <cellStyle name="Input 47" xfId="10863" xr:uid="{00000000-0005-0000-0000-0000681D0000}"/>
    <cellStyle name="Input 47 2" xfId="10864" xr:uid="{00000000-0005-0000-0000-0000691D0000}"/>
    <cellStyle name="Input 47 2 2" xfId="32636" xr:uid="{00000000-0005-0000-0000-00006A1D0000}"/>
    <cellStyle name="Input 47 3" xfId="30097" xr:uid="{00000000-0005-0000-0000-00006B1D0000}"/>
    <cellStyle name="Input 48" xfId="10865" xr:uid="{00000000-0005-0000-0000-00006C1D0000}"/>
    <cellStyle name="Input 48 2" xfId="10866" xr:uid="{00000000-0005-0000-0000-00006D1D0000}"/>
    <cellStyle name="Input 48 2 2" xfId="31196" xr:uid="{00000000-0005-0000-0000-00006E1D0000}"/>
    <cellStyle name="Input 48 3" xfId="7329" xr:uid="{00000000-0005-0000-0000-00006F1D0000}"/>
    <cellStyle name="Input 49" xfId="10867" xr:uid="{00000000-0005-0000-0000-0000701D0000}"/>
    <cellStyle name="Input 49 2" xfId="10868" xr:uid="{00000000-0005-0000-0000-0000711D0000}"/>
    <cellStyle name="Input 49 2 2" xfId="30333" xr:uid="{00000000-0005-0000-0000-0000721D0000}"/>
    <cellStyle name="Input 49 3" xfId="30430" xr:uid="{00000000-0005-0000-0000-0000731D0000}"/>
    <cellStyle name="Input 5" xfId="1711" xr:uid="{00000000-0005-0000-0000-0000741D0000}"/>
    <cellStyle name="Input 5 2" xfId="4310" xr:uid="{00000000-0005-0000-0000-0000751D0000}"/>
    <cellStyle name="Input 5 2 2" xfId="10869" xr:uid="{00000000-0005-0000-0000-0000761D0000}"/>
    <cellStyle name="Input 5 2 2 2" xfId="33010" xr:uid="{00000000-0005-0000-0000-0000771D0000}"/>
    <cellStyle name="Input 5 2 3" xfId="32573" xr:uid="{00000000-0005-0000-0000-0000781D0000}"/>
    <cellStyle name="Input 5 3" xfId="10870" xr:uid="{00000000-0005-0000-0000-0000791D0000}"/>
    <cellStyle name="Input 5 3 2" xfId="33879" xr:uid="{00000000-0005-0000-0000-00007A1D0000}"/>
    <cellStyle name="Input 5 4" xfId="10871" xr:uid="{00000000-0005-0000-0000-00007B1D0000}"/>
    <cellStyle name="Input 5 4 2" xfId="30803" xr:uid="{00000000-0005-0000-0000-00007C1D0000}"/>
    <cellStyle name="Input 5 5" xfId="7025" xr:uid="{00000000-0005-0000-0000-00007D1D0000}"/>
    <cellStyle name="Input 5 6" xfId="30961" xr:uid="{00000000-0005-0000-0000-00007E1D0000}"/>
    <cellStyle name="Input 5 7" xfId="34894" xr:uid="{00000000-0005-0000-0000-00007F1D0000}"/>
    <cellStyle name="Input 5 8" xfId="36561" xr:uid="{00000000-0005-0000-0000-0000801D0000}"/>
    <cellStyle name="Input 50" xfId="10872" xr:uid="{00000000-0005-0000-0000-0000811D0000}"/>
    <cellStyle name="Input 50 2" xfId="10873" xr:uid="{00000000-0005-0000-0000-0000821D0000}"/>
    <cellStyle name="Input 50 2 2" xfId="32848" xr:uid="{00000000-0005-0000-0000-0000831D0000}"/>
    <cellStyle name="Input 50 3" xfId="32888" xr:uid="{00000000-0005-0000-0000-0000841D0000}"/>
    <cellStyle name="Input 51" xfId="10874" xr:uid="{00000000-0005-0000-0000-0000851D0000}"/>
    <cellStyle name="Input 51 2" xfId="10875" xr:uid="{00000000-0005-0000-0000-0000861D0000}"/>
    <cellStyle name="Input 51 2 2" xfId="7114" xr:uid="{00000000-0005-0000-0000-0000871D0000}"/>
    <cellStyle name="Input 51 3" xfId="32306" xr:uid="{00000000-0005-0000-0000-0000881D0000}"/>
    <cellStyle name="Input 52" xfId="10876" xr:uid="{00000000-0005-0000-0000-0000891D0000}"/>
    <cellStyle name="Input 52 2" xfId="10877" xr:uid="{00000000-0005-0000-0000-00008A1D0000}"/>
    <cellStyle name="Input 52 2 2" xfId="33878" xr:uid="{00000000-0005-0000-0000-00008B1D0000}"/>
    <cellStyle name="Input 52 3" xfId="30968" xr:uid="{00000000-0005-0000-0000-00008C1D0000}"/>
    <cellStyle name="Input 53" xfId="10878" xr:uid="{00000000-0005-0000-0000-00008D1D0000}"/>
    <cellStyle name="Input 53 2" xfId="10879" xr:uid="{00000000-0005-0000-0000-00008E1D0000}"/>
    <cellStyle name="Input 53 2 2" xfId="30126" xr:uid="{00000000-0005-0000-0000-00008F1D0000}"/>
    <cellStyle name="Input 53 3" xfId="33774" xr:uid="{00000000-0005-0000-0000-0000901D0000}"/>
    <cellStyle name="Input 54" xfId="10880" xr:uid="{00000000-0005-0000-0000-0000911D0000}"/>
    <cellStyle name="Input 54 2" xfId="10881" xr:uid="{00000000-0005-0000-0000-0000921D0000}"/>
    <cellStyle name="Input 54 2 2" xfId="32988" xr:uid="{00000000-0005-0000-0000-0000931D0000}"/>
    <cellStyle name="Input 54 3" xfId="32654" xr:uid="{00000000-0005-0000-0000-0000941D0000}"/>
    <cellStyle name="Input 55" xfId="10882" xr:uid="{00000000-0005-0000-0000-0000951D0000}"/>
    <cellStyle name="Input 55 2" xfId="10883" xr:uid="{00000000-0005-0000-0000-0000961D0000}"/>
    <cellStyle name="Input 55 2 2" xfId="32547" xr:uid="{00000000-0005-0000-0000-0000971D0000}"/>
    <cellStyle name="Input 55 3" xfId="33198" xr:uid="{00000000-0005-0000-0000-0000981D0000}"/>
    <cellStyle name="Input 56" xfId="10884" xr:uid="{00000000-0005-0000-0000-0000991D0000}"/>
    <cellStyle name="Input 56 2" xfId="10885" xr:uid="{00000000-0005-0000-0000-00009A1D0000}"/>
    <cellStyle name="Input 56 2 2" xfId="30586" xr:uid="{00000000-0005-0000-0000-00009B1D0000}"/>
    <cellStyle name="Input 56 3" xfId="33468" xr:uid="{00000000-0005-0000-0000-00009C1D0000}"/>
    <cellStyle name="Input 57" xfId="10886" xr:uid="{00000000-0005-0000-0000-00009D1D0000}"/>
    <cellStyle name="Input 57 2" xfId="10887" xr:uid="{00000000-0005-0000-0000-00009E1D0000}"/>
    <cellStyle name="Input 57 2 2" xfId="31700" xr:uid="{00000000-0005-0000-0000-00009F1D0000}"/>
    <cellStyle name="Input 57 3" xfId="32387" xr:uid="{00000000-0005-0000-0000-0000A01D0000}"/>
    <cellStyle name="Input 58" xfId="10888" xr:uid="{00000000-0005-0000-0000-0000A11D0000}"/>
    <cellStyle name="Input 58 2" xfId="10889" xr:uid="{00000000-0005-0000-0000-0000A21D0000}"/>
    <cellStyle name="Input 58 2 2" xfId="33074" xr:uid="{00000000-0005-0000-0000-0000A31D0000}"/>
    <cellStyle name="Input 58 3" xfId="6913" xr:uid="{00000000-0005-0000-0000-0000A41D0000}"/>
    <cellStyle name="Input 59" xfId="10890" xr:uid="{00000000-0005-0000-0000-0000A51D0000}"/>
    <cellStyle name="Input 59 2" xfId="10891" xr:uid="{00000000-0005-0000-0000-0000A61D0000}"/>
    <cellStyle name="Input 59 2 2" xfId="31591" xr:uid="{00000000-0005-0000-0000-0000A71D0000}"/>
    <cellStyle name="Input 59 3" xfId="30567" xr:uid="{00000000-0005-0000-0000-0000A81D0000}"/>
    <cellStyle name="Input 6" xfId="1712" xr:uid="{00000000-0005-0000-0000-0000A91D0000}"/>
    <cellStyle name="Input 6 2" xfId="3104" xr:uid="{00000000-0005-0000-0000-0000AA1D0000}"/>
    <cellStyle name="Input 6 2 2" xfId="33877" xr:uid="{00000000-0005-0000-0000-0000AB1D0000}"/>
    <cellStyle name="Input 6 2 3" xfId="35541" xr:uid="{00000000-0005-0000-0000-0000AC1D0000}"/>
    <cellStyle name="Input 6 3" xfId="4311" xr:uid="{00000000-0005-0000-0000-0000AD1D0000}"/>
    <cellStyle name="Input 6 3 2" xfId="36117" xr:uid="{00000000-0005-0000-0000-0000AE1D0000}"/>
    <cellStyle name="Input 6 4" xfId="5220" xr:uid="{00000000-0005-0000-0000-0000AF1D0000}"/>
    <cellStyle name="Input 6 5" xfId="34895" xr:uid="{00000000-0005-0000-0000-0000B01D0000}"/>
    <cellStyle name="Input 6 6" xfId="36562" xr:uid="{00000000-0005-0000-0000-0000B11D0000}"/>
    <cellStyle name="Input 60" xfId="10892" xr:uid="{00000000-0005-0000-0000-0000B21D0000}"/>
    <cellStyle name="Input 60 2" xfId="10893" xr:uid="{00000000-0005-0000-0000-0000B31D0000}"/>
    <cellStyle name="Input 60 2 2" xfId="33876" xr:uid="{00000000-0005-0000-0000-0000B41D0000}"/>
    <cellStyle name="Input 60 3" xfId="7287" xr:uid="{00000000-0005-0000-0000-0000B51D0000}"/>
    <cellStyle name="Input 61" xfId="10894" xr:uid="{00000000-0005-0000-0000-0000B61D0000}"/>
    <cellStyle name="Input 61 2" xfId="10895" xr:uid="{00000000-0005-0000-0000-0000B71D0000}"/>
    <cellStyle name="Input 61 2 2" xfId="31184" xr:uid="{00000000-0005-0000-0000-0000B81D0000}"/>
    <cellStyle name="Input 61 3" xfId="31412" xr:uid="{00000000-0005-0000-0000-0000B91D0000}"/>
    <cellStyle name="Input 62" xfId="10896" xr:uid="{00000000-0005-0000-0000-0000BA1D0000}"/>
    <cellStyle name="Input 62 2" xfId="10897" xr:uid="{00000000-0005-0000-0000-0000BB1D0000}"/>
    <cellStyle name="Input 62 2 2" xfId="32476" xr:uid="{00000000-0005-0000-0000-0000BC1D0000}"/>
    <cellStyle name="Input 62 3" xfId="30842" xr:uid="{00000000-0005-0000-0000-0000BD1D0000}"/>
    <cellStyle name="Input 63" xfId="10898" xr:uid="{00000000-0005-0000-0000-0000BE1D0000}"/>
    <cellStyle name="Input 63 2" xfId="10899" xr:uid="{00000000-0005-0000-0000-0000BF1D0000}"/>
    <cellStyle name="Input 63 2 2" xfId="33073" xr:uid="{00000000-0005-0000-0000-0000C01D0000}"/>
    <cellStyle name="Input 63 3" xfId="30241" xr:uid="{00000000-0005-0000-0000-0000C11D0000}"/>
    <cellStyle name="Input 64" xfId="10900" xr:uid="{00000000-0005-0000-0000-0000C21D0000}"/>
    <cellStyle name="Input 64 2" xfId="10901" xr:uid="{00000000-0005-0000-0000-0000C31D0000}"/>
    <cellStyle name="Input 64 2 2" xfId="6985" xr:uid="{00000000-0005-0000-0000-0000C41D0000}"/>
    <cellStyle name="Input 64 3" xfId="32201" xr:uid="{00000000-0005-0000-0000-0000C51D0000}"/>
    <cellStyle name="Input 65" xfId="10902" xr:uid="{00000000-0005-0000-0000-0000C61D0000}"/>
    <cellStyle name="Input 65 2" xfId="10903" xr:uid="{00000000-0005-0000-0000-0000C71D0000}"/>
    <cellStyle name="Input 65 2 2" xfId="30988" xr:uid="{00000000-0005-0000-0000-0000C81D0000}"/>
    <cellStyle name="Input 65 3" xfId="30172" xr:uid="{00000000-0005-0000-0000-0000C91D0000}"/>
    <cellStyle name="Input 66" xfId="10904" xr:uid="{00000000-0005-0000-0000-0000CA1D0000}"/>
    <cellStyle name="Input 66 2" xfId="10905" xr:uid="{00000000-0005-0000-0000-0000CB1D0000}"/>
    <cellStyle name="Input 66 2 2" xfId="30459" xr:uid="{00000000-0005-0000-0000-0000CC1D0000}"/>
    <cellStyle name="Input 66 3" xfId="33163" xr:uid="{00000000-0005-0000-0000-0000CD1D0000}"/>
    <cellStyle name="Input 67" xfId="10906" xr:uid="{00000000-0005-0000-0000-0000CE1D0000}"/>
    <cellStyle name="Input 67 2" xfId="10907" xr:uid="{00000000-0005-0000-0000-0000CF1D0000}"/>
    <cellStyle name="Input 67 2 2" xfId="33875" xr:uid="{00000000-0005-0000-0000-0000D01D0000}"/>
    <cellStyle name="Input 67 3" xfId="33185" xr:uid="{00000000-0005-0000-0000-0000D11D0000}"/>
    <cellStyle name="Input 68" xfId="10908" xr:uid="{00000000-0005-0000-0000-0000D21D0000}"/>
    <cellStyle name="Input 68 2" xfId="10909" xr:uid="{00000000-0005-0000-0000-0000D31D0000}"/>
    <cellStyle name="Input 68 2 2" xfId="33361" xr:uid="{00000000-0005-0000-0000-0000D41D0000}"/>
    <cellStyle name="Input 68 3" xfId="33874" xr:uid="{00000000-0005-0000-0000-0000D51D0000}"/>
    <cellStyle name="Input 69" xfId="10910" xr:uid="{00000000-0005-0000-0000-0000D61D0000}"/>
    <cellStyle name="Input 69 2" xfId="10911" xr:uid="{00000000-0005-0000-0000-0000D71D0000}"/>
    <cellStyle name="Input 69 2 2" xfId="31999" xr:uid="{00000000-0005-0000-0000-0000D81D0000}"/>
    <cellStyle name="Input 69 3" xfId="6891" xr:uid="{00000000-0005-0000-0000-0000D91D0000}"/>
    <cellStyle name="Input 7" xfId="1707" xr:uid="{00000000-0005-0000-0000-0000DA1D0000}"/>
    <cellStyle name="Input 7 2" xfId="3105" xr:uid="{00000000-0005-0000-0000-0000DB1D0000}"/>
    <cellStyle name="Input 7 2 2" xfId="31873" xr:uid="{00000000-0005-0000-0000-0000DC1D0000}"/>
    <cellStyle name="Input 7 2 3" xfId="35542" xr:uid="{00000000-0005-0000-0000-0000DD1D0000}"/>
    <cellStyle name="Input 7 3" xfId="5221" xr:uid="{00000000-0005-0000-0000-0000DE1D0000}"/>
    <cellStyle name="Input 7 4" xfId="29845" xr:uid="{00000000-0005-0000-0000-0000DF1D0000}"/>
    <cellStyle name="Input 7 5" xfId="34892" xr:uid="{00000000-0005-0000-0000-0000E01D0000}"/>
    <cellStyle name="Input 7 6" xfId="36563" xr:uid="{00000000-0005-0000-0000-0000E11D0000}"/>
    <cellStyle name="Input 70" xfId="10912" xr:uid="{00000000-0005-0000-0000-0000E21D0000}"/>
    <cellStyle name="Input 70 2" xfId="10913" xr:uid="{00000000-0005-0000-0000-0000E31D0000}"/>
    <cellStyle name="Input 70 2 2" xfId="32810" xr:uid="{00000000-0005-0000-0000-0000E41D0000}"/>
    <cellStyle name="Input 70 3" xfId="31062" xr:uid="{00000000-0005-0000-0000-0000E51D0000}"/>
    <cellStyle name="Input 71" xfId="10914" xr:uid="{00000000-0005-0000-0000-0000E61D0000}"/>
    <cellStyle name="Input 71 2" xfId="10915" xr:uid="{00000000-0005-0000-0000-0000E71D0000}"/>
    <cellStyle name="Input 71 2 2" xfId="32797" xr:uid="{00000000-0005-0000-0000-0000E81D0000}"/>
    <cellStyle name="Input 71 3" xfId="33022" xr:uid="{00000000-0005-0000-0000-0000E91D0000}"/>
    <cellStyle name="Input 72" xfId="10916" xr:uid="{00000000-0005-0000-0000-0000EA1D0000}"/>
    <cellStyle name="Input 72 2" xfId="10917" xr:uid="{00000000-0005-0000-0000-0000EB1D0000}"/>
    <cellStyle name="Input 72 2 2" xfId="29799" xr:uid="{00000000-0005-0000-0000-0000EC1D0000}"/>
    <cellStyle name="Input 72 3" xfId="31113" xr:uid="{00000000-0005-0000-0000-0000ED1D0000}"/>
    <cellStyle name="Input 73" xfId="10918" xr:uid="{00000000-0005-0000-0000-0000EE1D0000}"/>
    <cellStyle name="Input 73 2" xfId="10919" xr:uid="{00000000-0005-0000-0000-0000EF1D0000}"/>
    <cellStyle name="Input 73 2 2" xfId="30731" xr:uid="{00000000-0005-0000-0000-0000F01D0000}"/>
    <cellStyle name="Input 73 3" xfId="6936" xr:uid="{00000000-0005-0000-0000-0000F11D0000}"/>
    <cellStyle name="Input 74" xfId="10920" xr:uid="{00000000-0005-0000-0000-0000F21D0000}"/>
    <cellStyle name="Input 74 2" xfId="10921" xr:uid="{00000000-0005-0000-0000-0000F31D0000}"/>
    <cellStyle name="Input 74 2 2" xfId="31771" xr:uid="{00000000-0005-0000-0000-0000F41D0000}"/>
    <cellStyle name="Input 74 3" xfId="32630" xr:uid="{00000000-0005-0000-0000-0000F51D0000}"/>
    <cellStyle name="Input 75" xfId="10922" xr:uid="{00000000-0005-0000-0000-0000F61D0000}"/>
    <cellStyle name="Input 75 2" xfId="10923" xr:uid="{00000000-0005-0000-0000-0000F71D0000}"/>
    <cellStyle name="Input 75 2 2" xfId="31768" xr:uid="{00000000-0005-0000-0000-0000F81D0000}"/>
    <cellStyle name="Input 75 3" xfId="30316" xr:uid="{00000000-0005-0000-0000-0000F91D0000}"/>
    <cellStyle name="Input 76" xfId="10924" xr:uid="{00000000-0005-0000-0000-0000FA1D0000}"/>
    <cellStyle name="Input 76 2" xfId="10925" xr:uid="{00000000-0005-0000-0000-0000FB1D0000}"/>
    <cellStyle name="Input 76 2 2" xfId="33873" xr:uid="{00000000-0005-0000-0000-0000FC1D0000}"/>
    <cellStyle name="Input 76 3" xfId="30315" xr:uid="{00000000-0005-0000-0000-0000FD1D0000}"/>
    <cellStyle name="Input 77" xfId="10926" xr:uid="{00000000-0005-0000-0000-0000FE1D0000}"/>
    <cellStyle name="Input 77 2" xfId="10927" xr:uid="{00000000-0005-0000-0000-0000FF1D0000}"/>
    <cellStyle name="Input 77 2 2" xfId="29867" xr:uid="{00000000-0005-0000-0000-0000001E0000}"/>
    <cellStyle name="Input 77 3" xfId="30211" xr:uid="{00000000-0005-0000-0000-0000011E0000}"/>
    <cellStyle name="Input 78" xfId="10928" xr:uid="{00000000-0005-0000-0000-0000021E0000}"/>
    <cellStyle name="Input 78 2" xfId="10929" xr:uid="{00000000-0005-0000-0000-0000031E0000}"/>
    <cellStyle name="Input 78 2 2" xfId="31298" xr:uid="{00000000-0005-0000-0000-0000041E0000}"/>
    <cellStyle name="Input 78 2 3" xfId="32249" xr:uid="{00000000-0005-0000-0000-0000051E0000}"/>
    <cellStyle name="Input 78 3" xfId="32237" xr:uid="{00000000-0005-0000-0000-0000061E0000}"/>
    <cellStyle name="Input 78 4" xfId="33177" xr:uid="{00000000-0005-0000-0000-0000071E0000}"/>
    <cellStyle name="Input 79" xfId="10930" xr:uid="{00000000-0005-0000-0000-0000081E0000}"/>
    <cellStyle name="Input 79 2" xfId="10931" xr:uid="{00000000-0005-0000-0000-0000091E0000}"/>
    <cellStyle name="Input 79 2 2" xfId="32787" xr:uid="{00000000-0005-0000-0000-00000A1E0000}"/>
    <cellStyle name="Input 79 2 3" xfId="30125" xr:uid="{00000000-0005-0000-0000-00000B1E0000}"/>
    <cellStyle name="Input 79 3" xfId="33702" xr:uid="{00000000-0005-0000-0000-00000C1E0000}"/>
    <cellStyle name="Input 79 4" xfId="32962" xr:uid="{00000000-0005-0000-0000-00000D1E0000}"/>
    <cellStyle name="Input 8" xfId="2051" xr:uid="{00000000-0005-0000-0000-00000E1E0000}"/>
    <cellStyle name="Input 8 2" xfId="3106" xr:uid="{00000000-0005-0000-0000-00000F1E0000}"/>
    <cellStyle name="Input 8 2 2" xfId="33872" xr:uid="{00000000-0005-0000-0000-0000101E0000}"/>
    <cellStyle name="Input 8 2 3" xfId="35543" xr:uid="{00000000-0005-0000-0000-0000111E0000}"/>
    <cellStyle name="Input 8 3" xfId="4716" xr:uid="{00000000-0005-0000-0000-0000121E0000}"/>
    <cellStyle name="Input 8 3 2" xfId="32612" xr:uid="{00000000-0005-0000-0000-0000131E0000}"/>
    <cellStyle name="Input 8 3 3" xfId="36222" xr:uid="{00000000-0005-0000-0000-0000141E0000}"/>
    <cellStyle name="Input 8 4" xfId="5222" xr:uid="{00000000-0005-0000-0000-0000151E0000}"/>
    <cellStyle name="Input 8 5" xfId="32144" xr:uid="{00000000-0005-0000-0000-0000161E0000}"/>
    <cellStyle name="Input 8 6" xfId="36564" xr:uid="{00000000-0005-0000-0000-0000171E0000}"/>
    <cellStyle name="Input 80" xfId="10932" xr:uid="{00000000-0005-0000-0000-0000181E0000}"/>
    <cellStyle name="Input 80 2" xfId="10933" xr:uid="{00000000-0005-0000-0000-0000191E0000}"/>
    <cellStyle name="Input 80 2 2" xfId="29901" xr:uid="{00000000-0005-0000-0000-00001A1E0000}"/>
    <cellStyle name="Input 80 2 3" xfId="6952" xr:uid="{00000000-0005-0000-0000-00001B1E0000}"/>
    <cellStyle name="Input 80 3" xfId="33793" xr:uid="{00000000-0005-0000-0000-00001C1E0000}"/>
    <cellStyle name="Input 80 4" xfId="31491" xr:uid="{00000000-0005-0000-0000-00001D1E0000}"/>
    <cellStyle name="Input 81" xfId="10934" xr:uid="{00000000-0005-0000-0000-00001E1E0000}"/>
    <cellStyle name="Input 81 2" xfId="10935" xr:uid="{00000000-0005-0000-0000-00001F1E0000}"/>
    <cellStyle name="Input 81 2 2" xfId="33792" xr:uid="{00000000-0005-0000-0000-0000201E0000}"/>
    <cellStyle name="Input 81 2 3" xfId="32836" xr:uid="{00000000-0005-0000-0000-0000211E0000}"/>
    <cellStyle name="Input 81 3" xfId="32403" xr:uid="{00000000-0005-0000-0000-0000221E0000}"/>
    <cellStyle name="Input 81 4" xfId="31872" xr:uid="{00000000-0005-0000-0000-0000231E0000}"/>
    <cellStyle name="Input 82" xfId="10936" xr:uid="{00000000-0005-0000-0000-0000241E0000}"/>
    <cellStyle name="Input 82 2" xfId="10937" xr:uid="{00000000-0005-0000-0000-0000251E0000}"/>
    <cellStyle name="Input 82 2 2" xfId="30896" xr:uid="{00000000-0005-0000-0000-0000261E0000}"/>
    <cellStyle name="Input 82 2 3" xfId="32940" xr:uid="{00000000-0005-0000-0000-0000271E0000}"/>
    <cellStyle name="Input 82 3" xfId="32538" xr:uid="{00000000-0005-0000-0000-0000281E0000}"/>
    <cellStyle name="Input 82 4" xfId="33229" xr:uid="{00000000-0005-0000-0000-0000291E0000}"/>
    <cellStyle name="Input 83" xfId="10938" xr:uid="{00000000-0005-0000-0000-00002A1E0000}"/>
    <cellStyle name="Input 83 2" xfId="10939" xr:uid="{00000000-0005-0000-0000-00002B1E0000}"/>
    <cellStyle name="Input 83 2 2" xfId="31299" xr:uid="{00000000-0005-0000-0000-00002C1E0000}"/>
    <cellStyle name="Input 83 2 3" xfId="31440" xr:uid="{00000000-0005-0000-0000-00002D1E0000}"/>
    <cellStyle name="Input 83 3" xfId="30077" xr:uid="{00000000-0005-0000-0000-00002E1E0000}"/>
    <cellStyle name="Input 83 4" xfId="32993" xr:uid="{00000000-0005-0000-0000-00002F1E0000}"/>
    <cellStyle name="Input 84" xfId="10940" xr:uid="{00000000-0005-0000-0000-0000301E0000}"/>
    <cellStyle name="Input 84 2" xfId="10941" xr:uid="{00000000-0005-0000-0000-0000311E0000}"/>
    <cellStyle name="Input 84 2 2" xfId="30788" xr:uid="{00000000-0005-0000-0000-0000321E0000}"/>
    <cellStyle name="Input 84 2 3" xfId="31994" xr:uid="{00000000-0005-0000-0000-0000331E0000}"/>
    <cellStyle name="Input 84 3" xfId="32404" xr:uid="{00000000-0005-0000-0000-0000341E0000}"/>
    <cellStyle name="Input 84 4" xfId="7074" xr:uid="{00000000-0005-0000-0000-0000351E0000}"/>
    <cellStyle name="Input 85" xfId="10942" xr:uid="{00000000-0005-0000-0000-0000361E0000}"/>
    <cellStyle name="Input 85 2" xfId="10943" xr:uid="{00000000-0005-0000-0000-0000371E0000}"/>
    <cellStyle name="Input 85 2 2" xfId="32788" xr:uid="{00000000-0005-0000-0000-0000381E0000}"/>
    <cellStyle name="Input 85 2 3" xfId="7490" xr:uid="{00000000-0005-0000-0000-0000391E0000}"/>
    <cellStyle name="Input 85 3" xfId="7290" xr:uid="{00000000-0005-0000-0000-00003A1E0000}"/>
    <cellStyle name="Input 85 4" xfId="30566" xr:uid="{00000000-0005-0000-0000-00003B1E0000}"/>
    <cellStyle name="Input 86" xfId="10944" xr:uid="{00000000-0005-0000-0000-00003C1E0000}"/>
    <cellStyle name="Input 86 2" xfId="10945" xr:uid="{00000000-0005-0000-0000-00003D1E0000}"/>
    <cellStyle name="Input 86 2 2" xfId="30233" xr:uid="{00000000-0005-0000-0000-00003E1E0000}"/>
    <cellStyle name="Input 86 2 3" xfId="33533" xr:uid="{00000000-0005-0000-0000-00003F1E0000}"/>
    <cellStyle name="Input 86 3" xfId="32624" xr:uid="{00000000-0005-0000-0000-0000401E0000}"/>
    <cellStyle name="Input 86 4" xfId="6893" xr:uid="{00000000-0005-0000-0000-0000411E0000}"/>
    <cellStyle name="Input 87" xfId="10946" xr:uid="{00000000-0005-0000-0000-0000421E0000}"/>
    <cellStyle name="Input 87 2" xfId="10947" xr:uid="{00000000-0005-0000-0000-0000431E0000}"/>
    <cellStyle name="Input 87 2 2" xfId="30234" xr:uid="{00000000-0005-0000-0000-0000441E0000}"/>
    <cellStyle name="Input 87 2 3" xfId="30927" xr:uid="{00000000-0005-0000-0000-0000451E0000}"/>
    <cellStyle name="Input 87 3" xfId="31300" xr:uid="{00000000-0005-0000-0000-0000461E0000}"/>
    <cellStyle name="Input 87 4" xfId="32973" xr:uid="{00000000-0005-0000-0000-0000471E0000}"/>
    <cellStyle name="Input 88" xfId="10948" xr:uid="{00000000-0005-0000-0000-0000481E0000}"/>
    <cellStyle name="Input 88 2" xfId="10949" xr:uid="{00000000-0005-0000-0000-0000491E0000}"/>
    <cellStyle name="Input 88 2 2" xfId="33784" xr:uid="{00000000-0005-0000-0000-00004A1E0000}"/>
    <cellStyle name="Input 88 3" xfId="30134" xr:uid="{00000000-0005-0000-0000-00004B1E0000}"/>
    <cellStyle name="Input 89" xfId="10950" xr:uid="{00000000-0005-0000-0000-00004C1E0000}"/>
    <cellStyle name="Input 89 2" xfId="10951" xr:uid="{00000000-0005-0000-0000-00004D1E0000}"/>
    <cellStyle name="Input 89 2 2" xfId="29975" xr:uid="{00000000-0005-0000-0000-00004E1E0000}"/>
    <cellStyle name="Input 89 3" xfId="7002" xr:uid="{00000000-0005-0000-0000-00004F1E0000}"/>
    <cellStyle name="Input 9" xfId="2049" xr:uid="{00000000-0005-0000-0000-0000501E0000}"/>
    <cellStyle name="Input 9 2" xfId="3107" xr:uid="{00000000-0005-0000-0000-0000511E0000}"/>
    <cellStyle name="Input 9 2 2" xfId="33512" xr:uid="{00000000-0005-0000-0000-0000521E0000}"/>
    <cellStyle name="Input 9 2 3" xfId="35544" xr:uid="{00000000-0005-0000-0000-0000531E0000}"/>
    <cellStyle name="Input 9 3" xfId="5223" xr:uid="{00000000-0005-0000-0000-0000541E0000}"/>
    <cellStyle name="Input 9 3 2" xfId="29972" xr:uid="{00000000-0005-0000-0000-0000551E0000}"/>
    <cellStyle name="Input 9 4" xfId="7026" xr:uid="{00000000-0005-0000-0000-0000561E0000}"/>
    <cellStyle name="Input 9 5" xfId="32965" xr:uid="{00000000-0005-0000-0000-0000571E0000}"/>
    <cellStyle name="Input 9 6" xfId="36565" xr:uid="{00000000-0005-0000-0000-0000581E0000}"/>
    <cellStyle name="Input 90" xfId="10952" xr:uid="{00000000-0005-0000-0000-0000591E0000}"/>
    <cellStyle name="Input 90 2" xfId="10953" xr:uid="{00000000-0005-0000-0000-00005A1E0000}"/>
    <cellStyle name="Input 90 2 2" xfId="30856" xr:uid="{00000000-0005-0000-0000-00005B1E0000}"/>
    <cellStyle name="Input 90 3" xfId="31865" xr:uid="{00000000-0005-0000-0000-00005C1E0000}"/>
    <cellStyle name="Input 91" xfId="10954" xr:uid="{00000000-0005-0000-0000-00005D1E0000}"/>
    <cellStyle name="Input 91 2" xfId="10955" xr:uid="{00000000-0005-0000-0000-00005E1E0000}"/>
    <cellStyle name="Input 91 2 2" xfId="31301" xr:uid="{00000000-0005-0000-0000-00005F1E0000}"/>
    <cellStyle name="Input 91 2 3" xfId="32617" xr:uid="{00000000-0005-0000-0000-0000601E0000}"/>
    <cellStyle name="Input 91 3" xfId="30680" xr:uid="{00000000-0005-0000-0000-0000611E0000}"/>
    <cellStyle name="Input 91 4" xfId="32433" xr:uid="{00000000-0005-0000-0000-0000621E0000}"/>
    <cellStyle name="Input 92" xfId="10956" xr:uid="{00000000-0005-0000-0000-0000631E0000}"/>
    <cellStyle name="Input 92 2" xfId="32709" xr:uid="{00000000-0005-0000-0000-0000641E0000}"/>
    <cellStyle name="Input 92 3" xfId="30974" xr:uid="{00000000-0005-0000-0000-0000651E0000}"/>
    <cellStyle name="Input 93" xfId="10957" xr:uid="{00000000-0005-0000-0000-0000661E0000}"/>
    <cellStyle name="Input 93 2" xfId="31302" xr:uid="{00000000-0005-0000-0000-0000671E0000}"/>
    <cellStyle name="Input 93 3" xfId="32584" xr:uid="{00000000-0005-0000-0000-0000681E0000}"/>
    <cellStyle name="Input 94" xfId="10958" xr:uid="{00000000-0005-0000-0000-0000691E0000}"/>
    <cellStyle name="Input 94 2" xfId="32789" xr:uid="{00000000-0005-0000-0000-00006A1E0000}"/>
    <cellStyle name="Input 94 3" xfId="29761" xr:uid="{00000000-0005-0000-0000-00006B1E0000}"/>
    <cellStyle name="Input 95" xfId="10959" xr:uid="{00000000-0005-0000-0000-00006C1E0000}"/>
    <cellStyle name="Input 95 2" xfId="32398" xr:uid="{00000000-0005-0000-0000-00006D1E0000}"/>
    <cellStyle name="Input 95 3" xfId="7448" xr:uid="{00000000-0005-0000-0000-00006E1E0000}"/>
    <cellStyle name="Input 96" xfId="10794" xr:uid="{00000000-0005-0000-0000-00006F1E0000}"/>
    <cellStyle name="Input 96 2" xfId="29953" xr:uid="{00000000-0005-0000-0000-0000701E0000}"/>
    <cellStyle name="Input 97" xfId="33254" xr:uid="{00000000-0005-0000-0000-0000711E0000}"/>
    <cellStyle name="Input 98" xfId="31203" xr:uid="{00000000-0005-0000-0000-0000721E0000}"/>
    <cellStyle name="Input 99" xfId="31542" xr:uid="{00000000-0005-0000-0000-0000731E0000}"/>
    <cellStyle name="Input_Bu_BR_US_PPC_part" xfId="1713" xr:uid="{00000000-0005-0000-0000-0000741E0000}"/>
    <cellStyle name="InputBlueFont" xfId="156" xr:uid="{00000000-0005-0000-0000-0000751E0000}"/>
    <cellStyle name="InputBlueFont 2" xfId="899" xr:uid="{00000000-0005-0000-0000-0000761E0000}"/>
    <cellStyle name="InputBlueFont 3" xfId="5224" xr:uid="{00000000-0005-0000-0000-0000771E0000}"/>
    <cellStyle name="InputBlueFont 4" xfId="564" xr:uid="{00000000-0005-0000-0000-0000781E0000}"/>
    <cellStyle name="InputCell" xfId="157" xr:uid="{00000000-0005-0000-0000-0000791E0000}"/>
    <cellStyle name="InputCell 2" xfId="3217" xr:uid="{00000000-0005-0000-0000-00007A1E0000}"/>
    <cellStyle name="InputCell 2 2" xfId="31417" xr:uid="{00000000-0005-0000-0000-00007B1E0000}"/>
    <cellStyle name="InputCell 2 3" xfId="35626" xr:uid="{00000000-0005-0000-0000-00007C1E0000}"/>
    <cellStyle name="InputCell 3" xfId="7027" xr:uid="{00000000-0005-0000-0000-00007D1E0000}"/>
    <cellStyle name="InputCell 4" xfId="32747" xr:uid="{00000000-0005-0000-0000-00007E1E0000}"/>
    <cellStyle name="InputCellAccount" xfId="158" xr:uid="{00000000-0005-0000-0000-00007F1E0000}"/>
    <cellStyle name="InputCellAccount 2" xfId="3216" xr:uid="{00000000-0005-0000-0000-0000801E0000}"/>
    <cellStyle name="InputCellAccount 2 2" xfId="31560" xr:uid="{00000000-0005-0000-0000-0000811E0000}"/>
    <cellStyle name="InputCellAccount 2 3" xfId="35625" xr:uid="{00000000-0005-0000-0000-0000821E0000}"/>
    <cellStyle name="InputCellAccount 3" xfId="7028" xr:uid="{00000000-0005-0000-0000-0000831E0000}"/>
    <cellStyle name="InputCellAccount 4" xfId="32245" xr:uid="{00000000-0005-0000-0000-0000841E0000}"/>
    <cellStyle name="InputCellAccountDef" xfId="159" xr:uid="{00000000-0005-0000-0000-0000851E0000}"/>
    <cellStyle name="InputCellAccountDef 2" xfId="3215" xr:uid="{00000000-0005-0000-0000-0000861E0000}"/>
    <cellStyle name="InputCellAccountDef 2 2" xfId="35624" xr:uid="{00000000-0005-0000-0000-0000871E0000}"/>
    <cellStyle name="InputCellAccountDef 3" xfId="7029" xr:uid="{00000000-0005-0000-0000-0000881E0000}"/>
    <cellStyle name="InputCellAP" xfId="160" xr:uid="{00000000-0005-0000-0000-0000891E0000}"/>
    <cellStyle name="InputCellAP 2" xfId="3214" xr:uid="{00000000-0005-0000-0000-00008A1E0000}"/>
    <cellStyle name="InputCellAP 2 2" xfId="31666" xr:uid="{00000000-0005-0000-0000-00008B1E0000}"/>
    <cellStyle name="InputCellAP 2 3" xfId="35623" xr:uid="{00000000-0005-0000-0000-00008C1E0000}"/>
    <cellStyle name="InputCellAP 3" xfId="7030" xr:uid="{00000000-0005-0000-0000-00008D1E0000}"/>
    <cellStyle name="InputCellAP 4" xfId="31964" xr:uid="{00000000-0005-0000-0000-00008E1E0000}"/>
    <cellStyle name="InputCellComma" xfId="161" xr:uid="{00000000-0005-0000-0000-00008F1E0000}"/>
    <cellStyle name="InputCellComma 2" xfId="3213" xr:uid="{00000000-0005-0000-0000-0000901E0000}"/>
    <cellStyle name="InputCellComma 2 2" xfId="30332" xr:uid="{00000000-0005-0000-0000-0000911E0000}"/>
    <cellStyle name="InputCellComma 2 3" xfId="35622" xr:uid="{00000000-0005-0000-0000-0000921E0000}"/>
    <cellStyle name="InputCellComma 3" xfId="7031" xr:uid="{00000000-0005-0000-0000-0000931E0000}"/>
    <cellStyle name="InputCellComma 4" xfId="31475" xr:uid="{00000000-0005-0000-0000-0000941E0000}"/>
    <cellStyle name="InputCellDef" xfId="162" xr:uid="{00000000-0005-0000-0000-0000951E0000}"/>
    <cellStyle name="InputCellDef 2" xfId="3212" xr:uid="{00000000-0005-0000-0000-0000961E0000}"/>
    <cellStyle name="InputCellDef 2 2" xfId="35621" xr:uid="{00000000-0005-0000-0000-0000971E0000}"/>
    <cellStyle name="InputCellDef 3" xfId="7032" xr:uid="{00000000-0005-0000-0000-0000981E0000}"/>
    <cellStyle name="InputCellDefPer" xfId="163" xr:uid="{00000000-0005-0000-0000-0000991E0000}"/>
    <cellStyle name="InputCellDefPer 2" xfId="3210" xr:uid="{00000000-0005-0000-0000-00009A1E0000}"/>
    <cellStyle name="InputCellDefPer 2 2" xfId="35620" xr:uid="{00000000-0005-0000-0000-00009B1E0000}"/>
    <cellStyle name="InputCellDefPer 3" xfId="7033" xr:uid="{00000000-0005-0000-0000-00009C1E0000}"/>
    <cellStyle name="InputCellDiv" xfId="164" xr:uid="{00000000-0005-0000-0000-00009D1E0000}"/>
    <cellStyle name="InputCellDiv 2" xfId="3208" xr:uid="{00000000-0005-0000-0000-00009E1E0000}"/>
    <cellStyle name="InputCellDiv 2 2" xfId="7463" xr:uid="{00000000-0005-0000-0000-00009F1E0000}"/>
    <cellStyle name="InputCellDiv 2 3" xfId="35618" xr:uid="{00000000-0005-0000-0000-0000A01E0000}"/>
    <cellStyle name="InputCellDiv 3" xfId="7034" xr:uid="{00000000-0005-0000-0000-0000A11E0000}"/>
    <cellStyle name="InputCellDiv 4" xfId="33207" xr:uid="{00000000-0005-0000-0000-0000A21E0000}"/>
    <cellStyle name="InputCellGreen" xfId="165" xr:uid="{00000000-0005-0000-0000-0000A31E0000}"/>
    <cellStyle name="InputCellGreen 2" xfId="3207" xr:uid="{00000000-0005-0000-0000-0000A41E0000}"/>
    <cellStyle name="InputCellGreen 2 2" xfId="31990" xr:uid="{00000000-0005-0000-0000-0000A51E0000}"/>
    <cellStyle name="InputCellGreen 2 3" xfId="33765" xr:uid="{00000000-0005-0000-0000-0000A61E0000}"/>
    <cellStyle name="InputCellGreen 2 4" xfId="35617" xr:uid="{00000000-0005-0000-0000-0000A71E0000}"/>
    <cellStyle name="InputCellGreen 3" xfId="7035" xr:uid="{00000000-0005-0000-0000-0000A81E0000}"/>
    <cellStyle name="InputCellGreen 4" xfId="32069" xr:uid="{00000000-0005-0000-0000-0000A91E0000}"/>
    <cellStyle name="InputCellGreen 5" xfId="30026" xr:uid="{00000000-0005-0000-0000-0000AA1E0000}"/>
    <cellStyle name="InputCellGrey" xfId="166" xr:uid="{00000000-0005-0000-0000-0000AB1E0000}"/>
    <cellStyle name="InputCellGrey 2" xfId="3205" xr:uid="{00000000-0005-0000-0000-0000AC1E0000}"/>
    <cellStyle name="InputCellP" xfId="167" xr:uid="{00000000-0005-0000-0000-0000AD1E0000}"/>
    <cellStyle name="InputCellP 2" xfId="3204" xr:uid="{00000000-0005-0000-0000-0000AE1E0000}"/>
    <cellStyle name="InputCellP 2 2" xfId="33306" xr:uid="{00000000-0005-0000-0000-0000AF1E0000}"/>
    <cellStyle name="InputCellP 2 3" xfId="35615" xr:uid="{00000000-0005-0000-0000-0000B01E0000}"/>
    <cellStyle name="InputCellP 3" xfId="7036" xr:uid="{00000000-0005-0000-0000-0000B11E0000}"/>
    <cellStyle name="InputCellP 4" xfId="31856" xr:uid="{00000000-0005-0000-0000-0000B21E0000}"/>
    <cellStyle name="InputCellProcent" xfId="168" xr:uid="{00000000-0005-0000-0000-0000B31E0000}"/>
    <cellStyle name="InputCellProcent 2" xfId="3202" xr:uid="{00000000-0005-0000-0000-0000B41E0000}"/>
    <cellStyle name="InputCellProcent 2 2" xfId="33672" xr:uid="{00000000-0005-0000-0000-0000B51E0000}"/>
    <cellStyle name="InputCellProcent 2 3" xfId="35613" xr:uid="{00000000-0005-0000-0000-0000B61E0000}"/>
    <cellStyle name="InputCellProcent 3" xfId="7037" xr:uid="{00000000-0005-0000-0000-0000B71E0000}"/>
    <cellStyle name="InputCellProcent 4" xfId="31157" xr:uid="{00000000-0005-0000-0000-0000B81E0000}"/>
    <cellStyle name="InputCellRed" xfId="169" xr:uid="{00000000-0005-0000-0000-0000B91E0000}"/>
    <cellStyle name="InputCellRed 2" xfId="3200" xr:uid="{00000000-0005-0000-0000-0000BA1E0000}"/>
    <cellStyle name="InputCellRed 2 2" xfId="32247" xr:uid="{00000000-0005-0000-0000-0000BB1E0000}"/>
    <cellStyle name="InputCellRed 2 3" xfId="35612" xr:uid="{00000000-0005-0000-0000-0000BC1E0000}"/>
    <cellStyle name="InputCellRed 3" xfId="7038" xr:uid="{00000000-0005-0000-0000-0000BD1E0000}"/>
    <cellStyle name="InputCellRed 4" xfId="31505" xr:uid="{00000000-0005-0000-0000-0000BE1E0000}"/>
    <cellStyle name="InputCellRedLeft" xfId="170" xr:uid="{00000000-0005-0000-0000-0000BF1E0000}"/>
    <cellStyle name="InputCellRedLeft 2" xfId="3199" xr:uid="{00000000-0005-0000-0000-0000C01E0000}"/>
    <cellStyle name="InputCellRedLeft 2 2" xfId="30631" xr:uid="{00000000-0005-0000-0000-0000C11E0000}"/>
    <cellStyle name="InputCellRedLeft 2 3" xfId="35611" xr:uid="{00000000-0005-0000-0000-0000C21E0000}"/>
    <cellStyle name="InputCellRedLeft 3" xfId="7039" xr:uid="{00000000-0005-0000-0000-0000C31E0000}"/>
    <cellStyle name="InputCellRedLeft 4" xfId="30996" xr:uid="{00000000-0005-0000-0000-0000C41E0000}"/>
    <cellStyle name="InputCellRedUnder" xfId="171" xr:uid="{00000000-0005-0000-0000-0000C51E0000}"/>
    <cellStyle name="InputCellRedUnder 2" xfId="3198" xr:uid="{00000000-0005-0000-0000-0000C61E0000}"/>
    <cellStyle name="InputCellRedUnder 2 2" xfId="30373" xr:uid="{00000000-0005-0000-0000-0000C71E0000}"/>
    <cellStyle name="InputCellRedUnder 2 3" xfId="35610" xr:uid="{00000000-0005-0000-0000-0000C81E0000}"/>
    <cellStyle name="InputCellRedUnder 3" xfId="7040" xr:uid="{00000000-0005-0000-0000-0000C91E0000}"/>
    <cellStyle name="InputCellRedUnder 4" xfId="30781" xr:uid="{00000000-0005-0000-0000-0000CA1E0000}"/>
    <cellStyle name="InputCellTab" xfId="172" xr:uid="{00000000-0005-0000-0000-0000CB1E0000}"/>
    <cellStyle name="InputCellTab 2" xfId="3197" xr:uid="{00000000-0005-0000-0000-0000CC1E0000}"/>
    <cellStyle name="InputCellTab 2 2" xfId="35609" xr:uid="{00000000-0005-0000-0000-0000CD1E0000}"/>
    <cellStyle name="InputCellTab 3" xfId="7041" xr:uid="{00000000-0005-0000-0000-0000CE1E0000}"/>
    <cellStyle name="InputCellText" xfId="173" xr:uid="{00000000-0005-0000-0000-0000CF1E0000}"/>
    <cellStyle name="InputCellText 2" xfId="3195" xr:uid="{00000000-0005-0000-0000-0000D01E0000}"/>
    <cellStyle name="InputCellText 2 2" xfId="33270" xr:uid="{00000000-0005-0000-0000-0000D11E0000}"/>
    <cellStyle name="InputCellText 2 3" xfId="35607" xr:uid="{00000000-0005-0000-0000-0000D21E0000}"/>
    <cellStyle name="InputCellText 3" xfId="7042" xr:uid="{00000000-0005-0000-0000-0000D31E0000}"/>
    <cellStyle name="InputCellText 4" xfId="30453" xr:uid="{00000000-0005-0000-0000-0000D41E0000}"/>
    <cellStyle name="IntCoTitles" xfId="1714" xr:uid="{00000000-0005-0000-0000-0000D51E0000}"/>
    <cellStyle name="IntCoTitles 2" xfId="4312" xr:uid="{00000000-0005-0000-0000-0000D61E0000}"/>
    <cellStyle name="IntCoTitles 2 2" xfId="10960" xr:uid="{00000000-0005-0000-0000-0000D71E0000}"/>
    <cellStyle name="IntCoTitles 2 3" xfId="10961" xr:uid="{00000000-0005-0000-0000-0000D81E0000}"/>
    <cellStyle name="IntCoTitles_BR Q4_INA reserves" xfId="4313" xr:uid="{00000000-0005-0000-0000-0000D91E0000}"/>
    <cellStyle name="InterCoT" xfId="1715" xr:uid="{00000000-0005-0000-0000-0000DA1E0000}"/>
    <cellStyle name="InterCoT 10" xfId="10962" xr:uid="{00000000-0005-0000-0000-0000DB1E0000}"/>
    <cellStyle name="InterCoT 10 2" xfId="10963" xr:uid="{00000000-0005-0000-0000-0000DC1E0000}"/>
    <cellStyle name="InterCoT 11" xfId="10964" xr:uid="{00000000-0005-0000-0000-0000DD1E0000}"/>
    <cellStyle name="InterCoT 2" xfId="1716" xr:uid="{00000000-0005-0000-0000-0000DE1E0000}"/>
    <cellStyle name="InterCoT 2 2" xfId="1717" xr:uid="{00000000-0005-0000-0000-0000DF1E0000}"/>
    <cellStyle name="InterCoT 2 2 2" xfId="10965" xr:uid="{00000000-0005-0000-0000-0000E01E0000}"/>
    <cellStyle name="InterCoT 2 3" xfId="10966" xr:uid="{00000000-0005-0000-0000-0000E11E0000}"/>
    <cellStyle name="InterCoT 2 3 2" xfId="10967" xr:uid="{00000000-0005-0000-0000-0000E21E0000}"/>
    <cellStyle name="InterCoT 2 4" xfId="10968" xr:uid="{00000000-0005-0000-0000-0000E31E0000}"/>
    <cellStyle name="InterCoT 2 4 2" xfId="10969" xr:uid="{00000000-0005-0000-0000-0000E41E0000}"/>
    <cellStyle name="InterCoT 2 5" xfId="10970" xr:uid="{00000000-0005-0000-0000-0000E51E0000}"/>
    <cellStyle name="InterCoT 2_2 Graf i faktori_NOVO radno" xfId="4314" xr:uid="{00000000-0005-0000-0000-0000E61E0000}"/>
    <cellStyle name="InterCoT 3" xfId="3191" xr:uid="{00000000-0005-0000-0000-0000E71E0000}"/>
    <cellStyle name="InterCoT 3 2" xfId="6226" xr:uid="{00000000-0005-0000-0000-0000E81E0000}"/>
    <cellStyle name="InterCoT 3 2 2" xfId="10971" xr:uid="{00000000-0005-0000-0000-0000E91E0000}"/>
    <cellStyle name="InterCoT 3 2 2 2" xfId="10972" xr:uid="{00000000-0005-0000-0000-0000EA1E0000}"/>
    <cellStyle name="InterCoT 3 2 3" xfId="10973" xr:uid="{00000000-0005-0000-0000-0000EB1E0000}"/>
    <cellStyle name="InterCoT 3 3" xfId="10974" xr:uid="{00000000-0005-0000-0000-0000EC1E0000}"/>
    <cellStyle name="InterCoT 3 3 2" xfId="10975" xr:uid="{00000000-0005-0000-0000-0000ED1E0000}"/>
    <cellStyle name="InterCoT 3 4" xfId="10976" xr:uid="{00000000-0005-0000-0000-0000EE1E0000}"/>
    <cellStyle name="InterCoT 3_PROJECT REALIZATION 2013 - last update on  11_03_2013" xfId="10977" xr:uid="{00000000-0005-0000-0000-0000EF1E0000}"/>
    <cellStyle name="InterCoT 4" xfId="10978" xr:uid="{00000000-0005-0000-0000-0000F01E0000}"/>
    <cellStyle name="InterCoT 4 2" xfId="10979" xr:uid="{00000000-0005-0000-0000-0000F11E0000}"/>
    <cellStyle name="InterCoT 4 2 2" xfId="10980" xr:uid="{00000000-0005-0000-0000-0000F21E0000}"/>
    <cellStyle name="InterCoT 4 3" xfId="10981" xr:uid="{00000000-0005-0000-0000-0000F31E0000}"/>
    <cellStyle name="InterCoT 5" xfId="10982" xr:uid="{00000000-0005-0000-0000-0000F41E0000}"/>
    <cellStyle name="InterCoT 5 2" xfId="10983" xr:uid="{00000000-0005-0000-0000-0000F51E0000}"/>
    <cellStyle name="InterCoT 6" xfId="10984" xr:uid="{00000000-0005-0000-0000-0000F61E0000}"/>
    <cellStyle name="InterCoT 6 2" xfId="10985" xr:uid="{00000000-0005-0000-0000-0000F71E0000}"/>
    <cellStyle name="InterCoT 7" xfId="10986" xr:uid="{00000000-0005-0000-0000-0000F81E0000}"/>
    <cellStyle name="InterCoT 7 2" xfId="10987" xr:uid="{00000000-0005-0000-0000-0000F91E0000}"/>
    <cellStyle name="InterCoT 8" xfId="10988" xr:uid="{00000000-0005-0000-0000-0000FA1E0000}"/>
    <cellStyle name="InterCoT 8 2" xfId="10989" xr:uid="{00000000-0005-0000-0000-0000FB1E0000}"/>
    <cellStyle name="InterCoT 9" xfId="10990" xr:uid="{00000000-0005-0000-0000-0000FC1E0000}"/>
    <cellStyle name="InterCoT 9 2" xfId="10991" xr:uid="{00000000-0005-0000-0000-0000FD1E0000}"/>
    <cellStyle name="InterCoT_2012-14_US CAPEX PLAN_11 06 29_INA" xfId="1718" xr:uid="{00000000-0005-0000-0000-0000FE1E0000}"/>
    <cellStyle name="Invoer" xfId="174" xr:uid="{00000000-0005-0000-0000-0000FF1E0000}"/>
    <cellStyle name="Invoer 2" xfId="900" xr:uid="{00000000-0005-0000-0000-0000001F0000}"/>
    <cellStyle name="Invoer 3" xfId="5225" xr:uid="{00000000-0005-0000-0000-0000011F0000}"/>
    <cellStyle name="Invoer 4" xfId="565" xr:uid="{00000000-0005-0000-0000-0000021F0000}"/>
    <cellStyle name="Isticanje1" xfId="1719" xr:uid="{00000000-0005-0000-0000-0000031F0000}"/>
    <cellStyle name="Isticanje1 2" xfId="3188" xr:uid="{00000000-0005-0000-0000-0000041F0000}"/>
    <cellStyle name="Isticanje1 2 2" xfId="4315" xr:uid="{00000000-0005-0000-0000-0000051F0000}"/>
    <cellStyle name="Isticanje1 2 2 2" xfId="10992" xr:uid="{00000000-0005-0000-0000-0000061F0000}"/>
    <cellStyle name="Isticanje1 2 3" xfId="35602" xr:uid="{00000000-0005-0000-0000-0000071F0000}"/>
    <cellStyle name="Isticanje1 3" xfId="6557" xr:uid="{00000000-0005-0000-0000-0000081F0000}"/>
    <cellStyle name="Isticanje1 3 2" xfId="10993" xr:uid="{00000000-0005-0000-0000-0000091F0000}"/>
    <cellStyle name="Isticanje1_BOTTOM UP 2013-2015 SEPTEMBER (5)" xfId="4316" xr:uid="{00000000-0005-0000-0000-00000A1F0000}"/>
    <cellStyle name="Isticanje2" xfId="1720" xr:uid="{00000000-0005-0000-0000-00000B1F0000}"/>
    <cellStyle name="Isticanje2 2" xfId="3187" xr:uid="{00000000-0005-0000-0000-00000C1F0000}"/>
    <cellStyle name="Isticanje2 2 2" xfId="4317" xr:uid="{00000000-0005-0000-0000-00000D1F0000}"/>
    <cellStyle name="Isticanje2 2 2 2" xfId="10994" xr:uid="{00000000-0005-0000-0000-00000E1F0000}"/>
    <cellStyle name="Isticanje2 2 3" xfId="35601" xr:uid="{00000000-0005-0000-0000-00000F1F0000}"/>
    <cellStyle name="Isticanje2 3" xfId="6558" xr:uid="{00000000-0005-0000-0000-0000101F0000}"/>
    <cellStyle name="Isticanje2 3 2" xfId="10995" xr:uid="{00000000-0005-0000-0000-0000111F0000}"/>
    <cellStyle name="Isticanje2_BOTTOM UP 2013-2015 SEPTEMBER (5)" xfId="4318" xr:uid="{00000000-0005-0000-0000-0000121F0000}"/>
    <cellStyle name="Isticanje3" xfId="1721" xr:uid="{00000000-0005-0000-0000-0000131F0000}"/>
    <cellStyle name="Isticanje3 2" xfId="3184" xr:uid="{00000000-0005-0000-0000-0000141F0000}"/>
    <cellStyle name="Isticanje3 2 2" xfId="4320" xr:uid="{00000000-0005-0000-0000-0000151F0000}"/>
    <cellStyle name="Isticanje3 2 2 2" xfId="10996" xr:uid="{00000000-0005-0000-0000-0000161F0000}"/>
    <cellStyle name="Isticanje3 2 3" xfId="35598" xr:uid="{00000000-0005-0000-0000-0000171F0000}"/>
    <cellStyle name="Isticanje3 3" xfId="6559" xr:uid="{00000000-0005-0000-0000-0000181F0000}"/>
    <cellStyle name="Isticanje3 3 2" xfId="10997" xr:uid="{00000000-0005-0000-0000-0000191F0000}"/>
    <cellStyle name="Isticanje3_BOTTOM UP 2013-2015 SEPTEMBER (5)" xfId="4321" xr:uid="{00000000-0005-0000-0000-00001A1F0000}"/>
    <cellStyle name="Isticanje4" xfId="1722" xr:uid="{00000000-0005-0000-0000-00001B1F0000}"/>
    <cellStyle name="Isticanje4 2" xfId="3183" xr:uid="{00000000-0005-0000-0000-00001C1F0000}"/>
    <cellStyle name="Isticanje4 2 2" xfId="4323" xr:uid="{00000000-0005-0000-0000-00001D1F0000}"/>
    <cellStyle name="Isticanje4 2 2 2" xfId="10998" xr:uid="{00000000-0005-0000-0000-00001E1F0000}"/>
    <cellStyle name="Isticanje4 2 3" xfId="35597" xr:uid="{00000000-0005-0000-0000-00001F1F0000}"/>
    <cellStyle name="Isticanje4 3" xfId="6560" xr:uid="{00000000-0005-0000-0000-0000201F0000}"/>
    <cellStyle name="Isticanje4 3 2" xfId="10999" xr:uid="{00000000-0005-0000-0000-0000211F0000}"/>
    <cellStyle name="Isticanje4_BOTTOM UP 2013-2015 SEPTEMBER (5)" xfId="4324" xr:uid="{00000000-0005-0000-0000-0000221F0000}"/>
    <cellStyle name="Isticanje5" xfId="1723" xr:uid="{00000000-0005-0000-0000-0000231F0000}"/>
    <cellStyle name="Isticanje5 2" xfId="3179" xr:uid="{00000000-0005-0000-0000-0000241F0000}"/>
    <cellStyle name="Isticanje5 2 2" xfId="4325" xr:uid="{00000000-0005-0000-0000-0000251F0000}"/>
    <cellStyle name="Isticanje5 2 2 2" xfId="11000" xr:uid="{00000000-0005-0000-0000-0000261F0000}"/>
    <cellStyle name="Isticanje5 2 3" xfId="35594" xr:uid="{00000000-0005-0000-0000-0000271F0000}"/>
    <cellStyle name="Isticanje5 3" xfId="6561" xr:uid="{00000000-0005-0000-0000-0000281F0000}"/>
    <cellStyle name="Isticanje5 3 2" xfId="11001" xr:uid="{00000000-0005-0000-0000-0000291F0000}"/>
    <cellStyle name="Isticanje5_BOTTOM UP 2013-2015 SEPTEMBER (5)" xfId="4326" xr:uid="{00000000-0005-0000-0000-00002A1F0000}"/>
    <cellStyle name="Isticanje6" xfId="1724" xr:uid="{00000000-0005-0000-0000-00002B1F0000}"/>
    <cellStyle name="Isticanje6 2" xfId="3178" xr:uid="{00000000-0005-0000-0000-00002C1F0000}"/>
    <cellStyle name="Isticanje6 2 2" xfId="4327" xr:uid="{00000000-0005-0000-0000-00002D1F0000}"/>
    <cellStyle name="Isticanje6 2 2 2" xfId="11002" xr:uid="{00000000-0005-0000-0000-00002E1F0000}"/>
    <cellStyle name="Isticanje6 2 3" xfId="35593" xr:uid="{00000000-0005-0000-0000-00002F1F0000}"/>
    <cellStyle name="Isticanje6 3" xfId="6562" xr:uid="{00000000-0005-0000-0000-0000301F0000}"/>
    <cellStyle name="Isticanje6 3 2" xfId="11003" xr:uid="{00000000-0005-0000-0000-0000311F0000}"/>
    <cellStyle name="Isticanje6_BOTTOM UP 2013-2015 SEPTEMBER (5)" xfId="4328" xr:uid="{00000000-0005-0000-0000-0000321F0000}"/>
    <cellStyle name="Izhod" xfId="4329" xr:uid="{00000000-0005-0000-0000-0000331F0000}"/>
    <cellStyle name="Izhod 2" xfId="6563" xr:uid="{00000000-0005-0000-0000-0000341F0000}"/>
    <cellStyle name="Izhod 2 2" xfId="11004" xr:uid="{00000000-0005-0000-0000-0000351F0000}"/>
    <cellStyle name="Izhod 2 2 2" xfId="6908" xr:uid="{00000000-0005-0000-0000-0000361F0000}"/>
    <cellStyle name="Izhod 2 3" xfId="7469" xr:uid="{00000000-0005-0000-0000-0000371F0000}"/>
    <cellStyle name="Izhod 2 4" xfId="33986" xr:uid="{00000000-0005-0000-0000-0000381F0000}"/>
    <cellStyle name="Izhod 3" xfId="7043" xr:uid="{00000000-0005-0000-0000-0000391F0000}"/>
    <cellStyle name="Izhod 4" xfId="31963" xr:uid="{00000000-0005-0000-0000-00003A1F0000}"/>
    <cellStyle name="Izlaz" xfId="1725" xr:uid="{00000000-0005-0000-0000-00003B1F0000}"/>
    <cellStyle name="Izlaz 2" xfId="3176" xr:uid="{00000000-0005-0000-0000-00003C1F0000}"/>
    <cellStyle name="Izlaz 2 2" xfId="4330" xr:uid="{00000000-0005-0000-0000-00003D1F0000}"/>
    <cellStyle name="Izlaz 2 2 2" xfId="11005" xr:uid="{00000000-0005-0000-0000-00003E1F0000}"/>
    <cellStyle name="Izlaz 2 2 2 2" xfId="33871" xr:uid="{00000000-0005-0000-0000-00003F1F0000}"/>
    <cellStyle name="Izlaz 2 2 3" xfId="7470" xr:uid="{00000000-0005-0000-0000-0000401F0000}"/>
    <cellStyle name="Izlaz 2 2 4" xfId="30735" xr:uid="{00000000-0005-0000-0000-0000411F0000}"/>
    <cellStyle name="Izlaz 2 3" xfId="7045" xr:uid="{00000000-0005-0000-0000-0000421F0000}"/>
    <cellStyle name="Izlaz 2 4" xfId="33566" xr:uid="{00000000-0005-0000-0000-0000431F0000}"/>
    <cellStyle name="Izlaz 2 5" xfId="35592" xr:uid="{00000000-0005-0000-0000-0000441F0000}"/>
    <cellStyle name="Izlaz 3" xfId="6564" xr:uid="{00000000-0005-0000-0000-0000451F0000}"/>
    <cellStyle name="Izlaz 3 2" xfId="11006" xr:uid="{00000000-0005-0000-0000-0000461F0000}"/>
    <cellStyle name="Izlaz 3 2 2" xfId="33462" xr:uid="{00000000-0005-0000-0000-0000471F0000}"/>
    <cellStyle name="Izlaz 3 3" xfId="7471" xr:uid="{00000000-0005-0000-0000-0000481F0000}"/>
    <cellStyle name="Izlaz 3 4" xfId="30547" xr:uid="{00000000-0005-0000-0000-0000491F0000}"/>
    <cellStyle name="Izlaz 4" xfId="7044" xr:uid="{00000000-0005-0000-0000-00004A1F0000}"/>
    <cellStyle name="Izlaz 5" xfId="30975" xr:uid="{00000000-0005-0000-0000-00004B1F0000}"/>
    <cellStyle name="Izlaz_BOTTOM UP 2013-2015 SEPTEMBER (5)" xfId="4331" xr:uid="{00000000-0005-0000-0000-00004C1F0000}"/>
    <cellStyle name="Izračun" xfId="1726" xr:uid="{00000000-0005-0000-0000-00004D1F0000}"/>
    <cellStyle name="Izračun 2" xfId="2856" xr:uid="{00000000-0005-0000-0000-00004E1F0000}"/>
    <cellStyle name="Izračun 2 2" xfId="4333" xr:uid="{00000000-0005-0000-0000-00004F1F0000}"/>
    <cellStyle name="Izračun 2 2 2" xfId="11007" xr:uid="{00000000-0005-0000-0000-0000501F0000}"/>
    <cellStyle name="Izračun 2 2 2 2" xfId="32324" xr:uid="{00000000-0005-0000-0000-0000511F0000}"/>
    <cellStyle name="Izračun 2 2 3" xfId="7472" xr:uid="{00000000-0005-0000-0000-0000521F0000}"/>
    <cellStyle name="Izračun 2 2 4" xfId="32295" xr:uid="{00000000-0005-0000-0000-0000531F0000}"/>
    <cellStyle name="Izračun 2 3" xfId="7047" xr:uid="{00000000-0005-0000-0000-0000541F0000}"/>
    <cellStyle name="Izračun 2 4" xfId="33452" xr:uid="{00000000-0005-0000-0000-0000551F0000}"/>
    <cellStyle name="Izračun 2 5" xfId="35357" xr:uid="{00000000-0005-0000-0000-0000561F0000}"/>
    <cellStyle name="Izračun 3" xfId="6565" xr:uid="{00000000-0005-0000-0000-0000571F0000}"/>
    <cellStyle name="Izračun 3 2" xfId="11008" xr:uid="{00000000-0005-0000-0000-0000581F0000}"/>
    <cellStyle name="Izračun 3 2 2" xfId="33213" xr:uid="{00000000-0005-0000-0000-0000591F0000}"/>
    <cellStyle name="Izračun 3 3" xfId="7473" xr:uid="{00000000-0005-0000-0000-00005A1F0000}"/>
    <cellStyle name="Izračun 3 4" xfId="31272" xr:uid="{00000000-0005-0000-0000-00005B1F0000}"/>
    <cellStyle name="Izračun 4" xfId="7046" xr:uid="{00000000-0005-0000-0000-00005C1F0000}"/>
    <cellStyle name="Izračun 5" xfId="7403" xr:uid="{00000000-0005-0000-0000-00005D1F0000}"/>
    <cellStyle name="Izračun_BOTTOM UP 2013-2015 SEPTEMBER (5)" xfId="4334" xr:uid="{00000000-0005-0000-0000-00005E1F0000}"/>
    <cellStyle name="Jegyzet 2" xfId="175" xr:uid="{00000000-0005-0000-0000-00005F1F0000}"/>
    <cellStyle name="Jegyzet 2 2" xfId="901" xr:uid="{00000000-0005-0000-0000-0000601F0000}"/>
    <cellStyle name="Jegyzet 2 2 2" xfId="3174" xr:uid="{00000000-0005-0000-0000-0000611F0000}"/>
    <cellStyle name="Jegyzet 2 2 2 2" xfId="11010" xr:uid="{00000000-0005-0000-0000-0000621F0000}"/>
    <cellStyle name="Jegyzet 2 2 2 2 2" xfId="33935" xr:uid="{00000000-0005-0000-0000-0000631F0000}"/>
    <cellStyle name="Jegyzet 2 2 2 3" xfId="11009" xr:uid="{00000000-0005-0000-0000-0000641F0000}"/>
    <cellStyle name="Jegyzet 2 2 2 4" xfId="32018" xr:uid="{00000000-0005-0000-0000-0000651F0000}"/>
    <cellStyle name="Jegyzet 2 2 2 5" xfId="35590" xr:uid="{00000000-0005-0000-0000-0000661F0000}"/>
    <cellStyle name="Jegyzet 2 2 3" xfId="11011" xr:uid="{00000000-0005-0000-0000-0000671F0000}"/>
    <cellStyle name="Jegyzet 2 2 3 2" xfId="33791" xr:uid="{00000000-0005-0000-0000-0000681F0000}"/>
    <cellStyle name="Jegyzet 2 2 4" xfId="11012" xr:uid="{00000000-0005-0000-0000-0000691F0000}"/>
    <cellStyle name="Jegyzet 2 2 4 2" xfId="33870" xr:uid="{00000000-0005-0000-0000-00006A1F0000}"/>
    <cellStyle name="Jegyzet 2 2 5" xfId="11013" xr:uid="{00000000-0005-0000-0000-00006B1F0000}"/>
    <cellStyle name="Jegyzet 2 2 5 2" xfId="32017" xr:uid="{00000000-0005-0000-0000-00006C1F0000}"/>
    <cellStyle name="Jegyzet 2 2 6" xfId="7474" xr:uid="{00000000-0005-0000-0000-00006D1F0000}"/>
    <cellStyle name="Jegyzet 2 2 7" xfId="31398" xr:uid="{00000000-0005-0000-0000-00006E1F0000}"/>
    <cellStyle name="Jegyzet 2 2 8" xfId="36566" xr:uid="{00000000-0005-0000-0000-00006F1F0000}"/>
    <cellStyle name="Jegyzet 2 3" xfId="2545" xr:uid="{00000000-0005-0000-0000-0000701F0000}"/>
    <cellStyle name="Jegyzet 2 3 2" xfId="11014" xr:uid="{00000000-0005-0000-0000-0000711F0000}"/>
    <cellStyle name="Jegyzet 2 3 2 2" xfId="7488" xr:uid="{00000000-0005-0000-0000-0000721F0000}"/>
    <cellStyle name="Jegyzet 2 3 3" xfId="29970" xr:uid="{00000000-0005-0000-0000-0000731F0000}"/>
    <cellStyle name="Jegyzet 2 3 4" xfId="35181" xr:uid="{00000000-0005-0000-0000-0000741F0000}"/>
    <cellStyle name="Jegyzet 2 3 5" xfId="36567" xr:uid="{00000000-0005-0000-0000-0000751F0000}"/>
    <cellStyle name="Jegyzet 2 4" xfId="4335" xr:uid="{00000000-0005-0000-0000-0000761F0000}"/>
    <cellStyle name="Jegyzet 2 4 2" xfId="11015" xr:uid="{00000000-0005-0000-0000-0000771F0000}"/>
    <cellStyle name="Jegyzet 2 4 2 2" xfId="33343" xr:uid="{00000000-0005-0000-0000-0000781F0000}"/>
    <cellStyle name="Jegyzet 2 4 3" xfId="6998" xr:uid="{00000000-0005-0000-0000-0000791F0000}"/>
    <cellStyle name="Jegyzet 2 4 4" xfId="36118" xr:uid="{00000000-0005-0000-0000-00007A1F0000}"/>
    <cellStyle name="Jegyzet 2 5" xfId="5226" xr:uid="{00000000-0005-0000-0000-00007B1F0000}"/>
    <cellStyle name="Jegyzet 2 5 2" xfId="11016" xr:uid="{00000000-0005-0000-0000-00007C1F0000}"/>
    <cellStyle name="Jegyzet 2 5 2 2" xfId="32939" xr:uid="{00000000-0005-0000-0000-00007D1F0000}"/>
    <cellStyle name="Jegyzet 2 5 3" xfId="31825" xr:uid="{00000000-0005-0000-0000-00007E1F0000}"/>
    <cellStyle name="Jegyzet 2 5 4" xfId="34511" xr:uid="{00000000-0005-0000-0000-00007F1F0000}"/>
    <cellStyle name="Jegyzet 2 6" xfId="566" xr:uid="{00000000-0005-0000-0000-0000801F0000}"/>
    <cellStyle name="Jegyzet 2 6 2" xfId="11017" xr:uid="{00000000-0005-0000-0000-0000811F0000}"/>
    <cellStyle name="Jegyzet 2 6 2 2" xfId="33532" xr:uid="{00000000-0005-0000-0000-0000821F0000}"/>
    <cellStyle name="Jegyzet 2 6 3" xfId="7414" xr:uid="{00000000-0005-0000-0000-0000831F0000}"/>
    <cellStyle name="Jegyzet 2 7" xfId="11018" xr:uid="{00000000-0005-0000-0000-0000841F0000}"/>
    <cellStyle name="Jegyzet 2 7 2" xfId="30022" xr:uid="{00000000-0005-0000-0000-0000851F0000}"/>
    <cellStyle name="Jegyzet 2 8" xfId="7048" xr:uid="{00000000-0005-0000-0000-0000861F0000}"/>
    <cellStyle name="Jegyzet 2 9" xfId="31138" xr:uid="{00000000-0005-0000-0000-0000871F0000}"/>
    <cellStyle name="Jegyzet 3" xfId="1727" xr:uid="{00000000-0005-0000-0000-0000881F0000}"/>
    <cellStyle name="Jegyzet 3 2" xfId="1728" xr:uid="{00000000-0005-0000-0000-0000891F0000}"/>
    <cellStyle name="Jegyzet 3 2 2" xfId="11019" xr:uid="{00000000-0005-0000-0000-00008A1F0000}"/>
    <cellStyle name="Jegyzet 3 2 3" xfId="30908" xr:uid="{00000000-0005-0000-0000-00008B1F0000}"/>
    <cellStyle name="Jegyzet 3 2 4" xfId="34897" xr:uid="{00000000-0005-0000-0000-00008C1F0000}"/>
    <cellStyle name="Jegyzet 3 3" xfId="3172" xr:uid="{00000000-0005-0000-0000-00008D1F0000}"/>
    <cellStyle name="Jegyzet 3 3 2" xfId="35589" xr:uid="{00000000-0005-0000-0000-00008E1F0000}"/>
    <cellStyle name="Jegyzet 3 4" xfId="7475" xr:uid="{00000000-0005-0000-0000-00008F1F0000}"/>
    <cellStyle name="Jegyzet 3 5" xfId="33287" xr:uid="{00000000-0005-0000-0000-0000901F0000}"/>
    <cellStyle name="Jegyzet 3 6" xfId="34896" xr:uid="{00000000-0005-0000-0000-0000911F0000}"/>
    <cellStyle name="Jegyzet 3_Grafovi_slide 1" xfId="4336" xr:uid="{00000000-0005-0000-0000-0000921F0000}"/>
    <cellStyle name="Jegyzet 4" xfId="1729" xr:uid="{00000000-0005-0000-0000-0000931F0000}"/>
    <cellStyle name="Jegyzet 4 2" xfId="11021" xr:uid="{00000000-0005-0000-0000-0000941F0000}"/>
    <cellStyle name="Jegyzet 4 2 2" xfId="33308" xr:uid="{00000000-0005-0000-0000-0000951F0000}"/>
    <cellStyle name="Jegyzet 4 3" xfId="11020" xr:uid="{00000000-0005-0000-0000-0000961F0000}"/>
    <cellStyle name="Jegyzet 4 4" xfId="32668" xr:uid="{00000000-0005-0000-0000-0000971F0000}"/>
    <cellStyle name="Jegyzet 5" xfId="1730" xr:uid="{00000000-0005-0000-0000-0000981F0000}"/>
    <cellStyle name="Jegyzet 5 2" xfId="11023" xr:uid="{00000000-0005-0000-0000-0000991F0000}"/>
    <cellStyle name="Jegyzet 5 2 2" xfId="31955" xr:uid="{00000000-0005-0000-0000-00009A1F0000}"/>
    <cellStyle name="Jegyzet 5 3" xfId="11022" xr:uid="{00000000-0005-0000-0000-00009B1F0000}"/>
    <cellStyle name="Jegyzet 5 4" xfId="30464" xr:uid="{00000000-0005-0000-0000-00009C1F0000}"/>
    <cellStyle name="Jegyzet 6" xfId="2211" xr:uid="{00000000-0005-0000-0000-00009D1F0000}"/>
    <cellStyle name="Jegyzet 6 2" xfId="35099" xr:uid="{00000000-0005-0000-0000-00009E1F0000}"/>
    <cellStyle name="Jegyzet 7" xfId="6045" xr:uid="{00000000-0005-0000-0000-00009F1F0000}"/>
    <cellStyle name="Jegyzet 7 2" xfId="14062" xr:uid="{00000000-0005-0000-0000-0000A01F0000}"/>
    <cellStyle name="Jegyzet 7 3" xfId="31304" xr:uid="{00000000-0005-0000-0000-0000A11F0000}"/>
    <cellStyle name="Jegyzet 8" xfId="11024" xr:uid="{00000000-0005-0000-0000-0000A21F0000}"/>
    <cellStyle name="Jegyzet 9" xfId="7354" xr:uid="{00000000-0005-0000-0000-0000A31F0000}"/>
    <cellStyle name="Jelölőszín (1) 2" xfId="176" xr:uid="{00000000-0005-0000-0000-0000A41F0000}"/>
    <cellStyle name="Jelölőszín (1) 2 2" xfId="902" xr:uid="{00000000-0005-0000-0000-0000A51F0000}"/>
    <cellStyle name="Jelölőszín (1) 2 2 2" xfId="11025" xr:uid="{00000000-0005-0000-0000-0000A61F0000}"/>
    <cellStyle name="Jelölőszín (1) 2 2 3" xfId="11026" xr:uid="{00000000-0005-0000-0000-0000A71F0000}"/>
    <cellStyle name="Jelölőszín (1) 2 2 4" xfId="34674" xr:uid="{00000000-0005-0000-0000-0000A81F0000}"/>
    <cellStyle name="Jelölőszín (1) 2 2 5" xfId="36568" xr:uid="{00000000-0005-0000-0000-0000A91F0000}"/>
    <cellStyle name="Jelölőszín (1) 2 3" xfId="1731" xr:uid="{00000000-0005-0000-0000-0000AA1F0000}"/>
    <cellStyle name="Jelölőszín (1) 2 3 2" xfId="11027" xr:uid="{00000000-0005-0000-0000-0000AB1F0000}"/>
    <cellStyle name="Jelölőszín (1) 2 4" xfId="5227" xr:uid="{00000000-0005-0000-0000-0000AC1F0000}"/>
    <cellStyle name="Jelölőszín (1) 2 5" xfId="567" xr:uid="{00000000-0005-0000-0000-0000AD1F0000}"/>
    <cellStyle name="Jelölőszín (1) 3" xfId="4337" xr:uid="{00000000-0005-0000-0000-0000AE1F0000}"/>
    <cellStyle name="Jelölőszín (1) 3 2" xfId="11028" xr:uid="{00000000-0005-0000-0000-0000AF1F0000}"/>
    <cellStyle name="Jelölőszín (1) 4" xfId="11029" xr:uid="{00000000-0005-0000-0000-0000B01F0000}"/>
    <cellStyle name="Jelölőszín (1) 5" xfId="34342" xr:uid="{00000000-0005-0000-0000-0000B11F0000}"/>
    <cellStyle name="Jelölőszín (2) 2" xfId="177" xr:uid="{00000000-0005-0000-0000-0000B21F0000}"/>
    <cellStyle name="Jelölőszín (2) 2 2" xfId="903" xr:uid="{00000000-0005-0000-0000-0000B31F0000}"/>
    <cellStyle name="Jelölőszín (2) 2 2 2" xfId="11030" xr:uid="{00000000-0005-0000-0000-0000B41F0000}"/>
    <cellStyle name="Jelölőszín (2) 2 2 3" xfId="11031" xr:uid="{00000000-0005-0000-0000-0000B51F0000}"/>
    <cellStyle name="Jelölőszín (2) 2 2 4" xfId="36569" xr:uid="{00000000-0005-0000-0000-0000B61F0000}"/>
    <cellStyle name="Jelölőszín (2) 2 3" xfId="5228" xr:uid="{00000000-0005-0000-0000-0000B71F0000}"/>
    <cellStyle name="Jelölőszín (2) 2 3 2" xfId="34512" xr:uid="{00000000-0005-0000-0000-0000B81F0000}"/>
    <cellStyle name="Jelölőszín (2) 2 4" xfId="568" xr:uid="{00000000-0005-0000-0000-0000B91F0000}"/>
    <cellStyle name="Jelölőszín (2) 3" xfId="4338" xr:uid="{00000000-0005-0000-0000-0000BA1F0000}"/>
    <cellStyle name="Jelölőszín (2) 3 2" xfId="11032" xr:uid="{00000000-0005-0000-0000-0000BB1F0000}"/>
    <cellStyle name="Jelölőszín (2) 4" xfId="11033" xr:uid="{00000000-0005-0000-0000-0000BC1F0000}"/>
    <cellStyle name="Jelölőszín (2) 5" xfId="34343" xr:uid="{00000000-0005-0000-0000-0000BD1F0000}"/>
    <cellStyle name="Jelölőszín (3) 2" xfId="178" xr:uid="{00000000-0005-0000-0000-0000BE1F0000}"/>
    <cellStyle name="Jelölőszín (3) 2 2" xfId="904" xr:uid="{00000000-0005-0000-0000-0000BF1F0000}"/>
    <cellStyle name="Jelölőszín (3) 2 2 2" xfId="11034" xr:uid="{00000000-0005-0000-0000-0000C01F0000}"/>
    <cellStyle name="Jelölőszín (3) 2 2 3" xfId="11035" xr:uid="{00000000-0005-0000-0000-0000C11F0000}"/>
    <cellStyle name="Jelölőszín (3) 2 2 4" xfId="36570" xr:uid="{00000000-0005-0000-0000-0000C21F0000}"/>
    <cellStyle name="Jelölőszín (3) 2 3" xfId="5229" xr:uid="{00000000-0005-0000-0000-0000C31F0000}"/>
    <cellStyle name="Jelölőszín (3) 2 3 2" xfId="34513" xr:uid="{00000000-0005-0000-0000-0000C41F0000}"/>
    <cellStyle name="Jelölőszín (3) 2 4" xfId="569" xr:uid="{00000000-0005-0000-0000-0000C51F0000}"/>
    <cellStyle name="Jelölőszín (3) 3" xfId="4339" xr:uid="{00000000-0005-0000-0000-0000C61F0000}"/>
    <cellStyle name="Jelölőszín (3) 3 2" xfId="11036" xr:uid="{00000000-0005-0000-0000-0000C71F0000}"/>
    <cellStyle name="Jelölőszín (3) 4" xfId="11037" xr:uid="{00000000-0005-0000-0000-0000C81F0000}"/>
    <cellStyle name="Jelölőszín (3) 5" xfId="34344" xr:uid="{00000000-0005-0000-0000-0000C91F0000}"/>
    <cellStyle name="Jelölőszín (4) 2" xfId="179" xr:uid="{00000000-0005-0000-0000-0000CA1F0000}"/>
    <cellStyle name="Jelölőszín (4) 2 2" xfId="905" xr:uid="{00000000-0005-0000-0000-0000CB1F0000}"/>
    <cellStyle name="Jelölőszín (4) 2 2 2" xfId="11038" xr:uid="{00000000-0005-0000-0000-0000CC1F0000}"/>
    <cellStyle name="Jelölőszín (4) 2 2 3" xfId="11039" xr:uid="{00000000-0005-0000-0000-0000CD1F0000}"/>
    <cellStyle name="Jelölőszín (4) 2 2 4" xfId="34675" xr:uid="{00000000-0005-0000-0000-0000CE1F0000}"/>
    <cellStyle name="Jelölőszín (4) 2 2 5" xfId="36571" xr:uid="{00000000-0005-0000-0000-0000CF1F0000}"/>
    <cellStyle name="Jelölőszín (4) 2 3" xfId="1732" xr:uid="{00000000-0005-0000-0000-0000D01F0000}"/>
    <cellStyle name="Jelölőszín (4) 2 3 2" xfId="11040" xr:uid="{00000000-0005-0000-0000-0000D11F0000}"/>
    <cellStyle name="Jelölőszín (4) 2 4" xfId="5230" xr:uid="{00000000-0005-0000-0000-0000D21F0000}"/>
    <cellStyle name="Jelölőszín (4) 2 5" xfId="570" xr:uid="{00000000-0005-0000-0000-0000D31F0000}"/>
    <cellStyle name="Jelölőszín (4) 3" xfId="4340" xr:uid="{00000000-0005-0000-0000-0000D41F0000}"/>
    <cellStyle name="Jelölőszín (4) 3 2" xfId="11041" xr:uid="{00000000-0005-0000-0000-0000D51F0000}"/>
    <cellStyle name="Jelölőszín (4) 4" xfId="11042" xr:uid="{00000000-0005-0000-0000-0000D61F0000}"/>
    <cellStyle name="Jelölőszín (4) 5" xfId="34345" xr:uid="{00000000-0005-0000-0000-0000D71F0000}"/>
    <cellStyle name="Jelölőszín (5) 2" xfId="180" xr:uid="{00000000-0005-0000-0000-0000D81F0000}"/>
    <cellStyle name="Jelölőszín (5) 2 2" xfId="906" xr:uid="{00000000-0005-0000-0000-0000D91F0000}"/>
    <cellStyle name="Jelölőszín (5) 2 2 2" xfId="11043" xr:uid="{00000000-0005-0000-0000-0000DA1F0000}"/>
    <cellStyle name="Jelölőszín (5) 2 2 3" xfId="11044" xr:uid="{00000000-0005-0000-0000-0000DB1F0000}"/>
    <cellStyle name="Jelölőszín (5) 2 2 4" xfId="36572" xr:uid="{00000000-0005-0000-0000-0000DC1F0000}"/>
    <cellStyle name="Jelölőszín (5) 2 3" xfId="5231" xr:uid="{00000000-0005-0000-0000-0000DD1F0000}"/>
    <cellStyle name="Jelölőszín (5) 2 3 2" xfId="34514" xr:uid="{00000000-0005-0000-0000-0000DE1F0000}"/>
    <cellStyle name="Jelölőszín (5) 2 4" xfId="571" xr:uid="{00000000-0005-0000-0000-0000DF1F0000}"/>
    <cellStyle name="Jelölőszín (5) 3" xfId="4341" xr:uid="{00000000-0005-0000-0000-0000E01F0000}"/>
    <cellStyle name="Jelölőszín (5) 3 2" xfId="11045" xr:uid="{00000000-0005-0000-0000-0000E11F0000}"/>
    <cellStyle name="Jelölőszín (5) 4" xfId="11046" xr:uid="{00000000-0005-0000-0000-0000E21F0000}"/>
    <cellStyle name="Jelölőszín (5) 5" xfId="34346" xr:uid="{00000000-0005-0000-0000-0000E31F0000}"/>
    <cellStyle name="Jelölőszín (6) 2" xfId="181" xr:uid="{00000000-0005-0000-0000-0000E41F0000}"/>
    <cellStyle name="Jelölőszín (6) 2 2" xfId="907" xr:uid="{00000000-0005-0000-0000-0000E51F0000}"/>
    <cellStyle name="Jelölőszín (6) 2 2 2" xfId="11047" xr:uid="{00000000-0005-0000-0000-0000E61F0000}"/>
    <cellStyle name="Jelölőszín (6) 2 2 3" xfId="11048" xr:uid="{00000000-0005-0000-0000-0000E71F0000}"/>
    <cellStyle name="Jelölőszín (6) 2 2 4" xfId="34676" xr:uid="{00000000-0005-0000-0000-0000E81F0000}"/>
    <cellStyle name="Jelölőszín (6) 2 2 5" xfId="36573" xr:uid="{00000000-0005-0000-0000-0000E91F0000}"/>
    <cellStyle name="Jelölőszín (6) 2 3" xfId="1733" xr:uid="{00000000-0005-0000-0000-0000EA1F0000}"/>
    <cellStyle name="Jelölőszín (6) 2 3 2" xfId="11049" xr:uid="{00000000-0005-0000-0000-0000EB1F0000}"/>
    <cellStyle name="Jelölőszín (6) 2 4" xfId="5232" xr:uid="{00000000-0005-0000-0000-0000EC1F0000}"/>
    <cellStyle name="Jelölőszín (6) 2 5" xfId="572" xr:uid="{00000000-0005-0000-0000-0000ED1F0000}"/>
    <cellStyle name="Jelölőszín (6) 3" xfId="4342" xr:uid="{00000000-0005-0000-0000-0000EE1F0000}"/>
    <cellStyle name="Jelölőszín (6) 3 2" xfId="11050" xr:uid="{00000000-0005-0000-0000-0000EF1F0000}"/>
    <cellStyle name="Jelölőszín (6) 4" xfId="11051" xr:uid="{00000000-0005-0000-0000-0000F01F0000}"/>
    <cellStyle name="Jelölőszín (6) 5" xfId="34347" xr:uid="{00000000-0005-0000-0000-0000F11F0000}"/>
    <cellStyle name="Jó 2" xfId="182" xr:uid="{00000000-0005-0000-0000-0000F21F0000}"/>
    <cellStyle name="Jó 2 2" xfId="908" xr:uid="{00000000-0005-0000-0000-0000F31F0000}"/>
    <cellStyle name="Jó 2 2 2" xfId="11052" xr:uid="{00000000-0005-0000-0000-0000F41F0000}"/>
    <cellStyle name="Jó 2 2 3" xfId="11053" xr:uid="{00000000-0005-0000-0000-0000F51F0000}"/>
    <cellStyle name="Jó 2 2 4" xfId="34677" xr:uid="{00000000-0005-0000-0000-0000F61F0000}"/>
    <cellStyle name="Jó 2 2 5" xfId="36574" xr:uid="{00000000-0005-0000-0000-0000F71F0000}"/>
    <cellStyle name="Jó 2 3" xfId="1734" xr:uid="{00000000-0005-0000-0000-0000F81F0000}"/>
    <cellStyle name="Jó 2 3 2" xfId="11054" xr:uid="{00000000-0005-0000-0000-0000F91F0000}"/>
    <cellStyle name="Jó 2 4" xfId="5233" xr:uid="{00000000-0005-0000-0000-0000FA1F0000}"/>
    <cellStyle name="Jó 2 5" xfId="573" xr:uid="{00000000-0005-0000-0000-0000FB1F0000}"/>
    <cellStyle name="Jó 3" xfId="4343" xr:uid="{00000000-0005-0000-0000-0000FC1F0000}"/>
    <cellStyle name="Jó 3 2" xfId="11055" xr:uid="{00000000-0005-0000-0000-0000FD1F0000}"/>
    <cellStyle name="Jó 4" xfId="6037" xr:uid="{00000000-0005-0000-0000-0000FE1F0000}"/>
    <cellStyle name="Jó 5" xfId="34348" xr:uid="{00000000-0005-0000-0000-0000FF1F0000}"/>
    <cellStyle name="K" xfId="6320" xr:uid="{00000000-0005-0000-0000-000000200000}"/>
    <cellStyle name="kabel" xfId="2546" xr:uid="{00000000-0005-0000-0000-000001200000}"/>
    <cellStyle name="kabel 2" xfId="11056" xr:uid="{00000000-0005-0000-0000-000002200000}"/>
    <cellStyle name="Kg_1,234" xfId="183" xr:uid="{00000000-0005-0000-0000-000003200000}"/>
    <cellStyle name="Kimenet 2" xfId="184" xr:uid="{00000000-0005-0000-0000-000004200000}"/>
    <cellStyle name="Kimenet 2 2" xfId="909" xr:uid="{00000000-0005-0000-0000-000005200000}"/>
    <cellStyle name="Kimenet 2 2 2" xfId="11057" xr:uid="{00000000-0005-0000-0000-000006200000}"/>
    <cellStyle name="Kimenet 2 2 2 2" xfId="11058" xr:uid="{00000000-0005-0000-0000-000007200000}"/>
    <cellStyle name="Kimenet 2 2 2 2 2" xfId="33355" xr:uid="{00000000-0005-0000-0000-000008200000}"/>
    <cellStyle name="Kimenet 2 2 2 3" xfId="7497" xr:uid="{00000000-0005-0000-0000-000009200000}"/>
    <cellStyle name="Kimenet 2 2 3" xfId="11059" xr:uid="{00000000-0005-0000-0000-00000A200000}"/>
    <cellStyle name="Kimenet 2 2 3 2" xfId="31538" xr:uid="{00000000-0005-0000-0000-00000B200000}"/>
    <cellStyle name="Kimenet 2 2 4" xfId="11060" xr:uid="{00000000-0005-0000-0000-00000C200000}"/>
    <cellStyle name="Kimenet 2 2 4 2" xfId="31175" xr:uid="{00000000-0005-0000-0000-00000D200000}"/>
    <cellStyle name="Kimenet 2 2 5" xfId="7476" xr:uid="{00000000-0005-0000-0000-00000E200000}"/>
    <cellStyle name="Kimenet 2 2 6" xfId="33273" xr:uid="{00000000-0005-0000-0000-00000F200000}"/>
    <cellStyle name="Kimenet 2 2 7" xfId="34678" xr:uid="{00000000-0005-0000-0000-000010200000}"/>
    <cellStyle name="Kimenet 2 2 8" xfId="36575" xr:uid="{00000000-0005-0000-0000-000011200000}"/>
    <cellStyle name="Kimenet 2 3" xfId="1735" xr:uid="{00000000-0005-0000-0000-000012200000}"/>
    <cellStyle name="Kimenet 2 3 2" xfId="11061" xr:uid="{00000000-0005-0000-0000-000013200000}"/>
    <cellStyle name="Kimenet 2 3 3" xfId="32061" xr:uid="{00000000-0005-0000-0000-000014200000}"/>
    <cellStyle name="Kimenet 2 3 4" xfId="34898" xr:uid="{00000000-0005-0000-0000-000015200000}"/>
    <cellStyle name="Kimenet 2 4" xfId="5234" xr:uid="{00000000-0005-0000-0000-000016200000}"/>
    <cellStyle name="Kimenet 2 4 2" xfId="34515" xr:uid="{00000000-0005-0000-0000-000017200000}"/>
    <cellStyle name="Kimenet 2 5" xfId="574" xr:uid="{00000000-0005-0000-0000-000018200000}"/>
    <cellStyle name="Kimenet 2 6" xfId="34156" xr:uid="{00000000-0005-0000-0000-000019200000}"/>
    <cellStyle name="Kimenet 3" xfId="6046" xr:uid="{00000000-0005-0000-0000-00001A200000}"/>
    <cellStyle name="Kimenet 3 2" xfId="11062" xr:uid="{00000000-0005-0000-0000-00001B200000}"/>
    <cellStyle name="Kimenet 3 3" xfId="7477" xr:uid="{00000000-0005-0000-0000-00001C200000}"/>
    <cellStyle name="Kimenet 3 4" xfId="33706" xr:uid="{00000000-0005-0000-0000-00001D200000}"/>
    <cellStyle name="Kimenet 4" xfId="6184" xr:uid="{00000000-0005-0000-0000-00001E200000}"/>
    <cellStyle name="Kimenet 4 2" xfId="11063" xr:uid="{00000000-0005-0000-0000-00001F200000}"/>
    <cellStyle name="Kimenet 4 3" xfId="31797" xr:uid="{00000000-0005-0000-0000-000020200000}"/>
    <cellStyle name="Kimenet 5" xfId="11064" xr:uid="{00000000-0005-0000-0000-000021200000}"/>
    <cellStyle name="Kimenet 6" xfId="7355" xr:uid="{00000000-0005-0000-0000-000022200000}"/>
    <cellStyle name="Kontrolná bunka" xfId="4344" xr:uid="{00000000-0005-0000-0000-000023200000}"/>
    <cellStyle name="Kontrolná bunka 2" xfId="6566" xr:uid="{00000000-0005-0000-0000-000024200000}"/>
    <cellStyle name="Kontrolná bunka 2 2" xfId="11065" xr:uid="{00000000-0005-0000-0000-000025200000}"/>
    <cellStyle name="Kop 1" xfId="185" xr:uid="{00000000-0005-0000-0000-000026200000}"/>
    <cellStyle name="Kop 1 2" xfId="910" xr:uid="{00000000-0005-0000-0000-000027200000}"/>
    <cellStyle name="Kop 1 3" xfId="5235" xr:uid="{00000000-0005-0000-0000-000028200000}"/>
    <cellStyle name="Kop 1 4" xfId="575" xr:uid="{00000000-0005-0000-0000-000029200000}"/>
    <cellStyle name="Kop 2" xfId="186" xr:uid="{00000000-0005-0000-0000-00002A200000}"/>
    <cellStyle name="Kop 2 2" xfId="911" xr:uid="{00000000-0005-0000-0000-00002B200000}"/>
    <cellStyle name="Kop 2 3" xfId="5236" xr:uid="{00000000-0005-0000-0000-00002C200000}"/>
    <cellStyle name="Kop 2 4" xfId="576" xr:uid="{00000000-0005-0000-0000-00002D200000}"/>
    <cellStyle name="Kop 3" xfId="187" xr:uid="{00000000-0005-0000-0000-00002E200000}"/>
    <cellStyle name="Kop 3 2" xfId="912" xr:uid="{00000000-0005-0000-0000-00002F200000}"/>
    <cellStyle name="Kop 3 3" xfId="5237" xr:uid="{00000000-0005-0000-0000-000030200000}"/>
    <cellStyle name="Kop 3 4" xfId="577" xr:uid="{00000000-0005-0000-0000-000031200000}"/>
    <cellStyle name="Kop 4" xfId="188" xr:uid="{00000000-0005-0000-0000-000032200000}"/>
    <cellStyle name="Kop 4 2" xfId="913" xr:uid="{00000000-0005-0000-0000-000033200000}"/>
    <cellStyle name="Kop 4 3" xfId="5238" xr:uid="{00000000-0005-0000-0000-000034200000}"/>
    <cellStyle name="Kop 4 4" xfId="578" xr:uid="{00000000-0005-0000-0000-000035200000}"/>
    <cellStyle name="Labels - Style3" xfId="1736" xr:uid="{00000000-0005-0000-0000-000036200000}"/>
    <cellStyle name="Labels - Style3 2" xfId="11066" xr:uid="{00000000-0005-0000-0000-000037200000}"/>
    <cellStyle name="Labels - Style3 2 2" xfId="31989" xr:uid="{00000000-0005-0000-0000-000038200000}"/>
    <cellStyle name="Labels - Style3 2 3" xfId="32260" xr:uid="{00000000-0005-0000-0000-000039200000}"/>
    <cellStyle name="Labels - Style3 3" xfId="7313" xr:uid="{00000000-0005-0000-0000-00003A200000}"/>
    <cellStyle name="Labels - Style3 4" xfId="29786" xr:uid="{00000000-0005-0000-0000-00003B200000}"/>
    <cellStyle name="Labels - Style3 5" xfId="30894" xr:uid="{00000000-0005-0000-0000-00003C200000}"/>
    <cellStyle name="LeftBorder" xfId="189" xr:uid="{00000000-0005-0000-0000-00003D200000}"/>
    <cellStyle name="LeftBorder 2" xfId="3168" xr:uid="{00000000-0005-0000-0000-00003E200000}"/>
    <cellStyle name="Line" xfId="1737" xr:uid="{00000000-0005-0000-0000-00003F200000}"/>
    <cellStyle name="Line 2" xfId="3167" xr:uid="{00000000-0005-0000-0000-000040200000}"/>
    <cellStyle name="Linked Cell" xfId="579" xr:uid="{00000000-0005-0000-0000-000041200000}"/>
    <cellStyle name="Linked Cell 10" xfId="11067" xr:uid="{00000000-0005-0000-0000-000042200000}"/>
    <cellStyle name="Linked Cell 10 2" xfId="11068" xr:uid="{00000000-0005-0000-0000-000043200000}"/>
    <cellStyle name="Linked Cell 11" xfId="11069" xr:uid="{00000000-0005-0000-0000-000044200000}"/>
    <cellStyle name="Linked Cell 2" xfId="914" xr:uid="{00000000-0005-0000-0000-000045200000}"/>
    <cellStyle name="Linked Cell 2 2" xfId="1738" xr:uid="{00000000-0005-0000-0000-000046200000}"/>
    <cellStyle name="Linked Cell 2 2 2" xfId="3592" xr:uid="{00000000-0005-0000-0000-000047200000}"/>
    <cellStyle name="Linked Cell 2 2 2 2" xfId="11070" xr:uid="{00000000-0005-0000-0000-000048200000}"/>
    <cellStyle name="Linked Cell 2 2 3" xfId="11071" xr:uid="{00000000-0005-0000-0000-000049200000}"/>
    <cellStyle name="Linked Cell 2 2 4" xfId="11072" xr:uid="{00000000-0005-0000-0000-00004A200000}"/>
    <cellStyle name="Linked Cell 2 2 5" xfId="36576" xr:uid="{00000000-0005-0000-0000-00004B200000}"/>
    <cellStyle name="Linked Cell 2 3" xfId="2548" xr:uid="{00000000-0005-0000-0000-00004C200000}"/>
    <cellStyle name="Linked Cell 2 3 2" xfId="11073" xr:uid="{00000000-0005-0000-0000-00004D200000}"/>
    <cellStyle name="Linked Cell 2 3 3" xfId="35183" xr:uid="{00000000-0005-0000-0000-00004E200000}"/>
    <cellStyle name="Linked Cell 2 4" xfId="3132" xr:uid="{00000000-0005-0000-0000-00004F200000}"/>
    <cellStyle name="Linked Cell 2 4 2" xfId="35562" xr:uid="{00000000-0005-0000-0000-000050200000}"/>
    <cellStyle name="Linked Cell 2 5" xfId="3166" xr:uid="{00000000-0005-0000-0000-000051200000}"/>
    <cellStyle name="Linked Cell 2 6" xfId="3579" xr:uid="{00000000-0005-0000-0000-000052200000}"/>
    <cellStyle name="Linked Cell 2 7" xfId="5239" xr:uid="{00000000-0005-0000-0000-000053200000}"/>
    <cellStyle name="Linked Cell 2_BOTTOM UP 2013-2015 OCTOBER 19th" xfId="11074" xr:uid="{00000000-0005-0000-0000-000054200000}"/>
    <cellStyle name="Linked Cell 3" xfId="2256" xr:uid="{00000000-0005-0000-0000-000055200000}"/>
    <cellStyle name="Linked Cell 3 2" xfId="3133" xr:uid="{00000000-0005-0000-0000-000056200000}"/>
    <cellStyle name="Linked Cell 3 2 2" xfId="11075" xr:uid="{00000000-0005-0000-0000-000057200000}"/>
    <cellStyle name="Linked Cell 3 2 2 2" xfId="11076" xr:uid="{00000000-0005-0000-0000-000058200000}"/>
    <cellStyle name="Linked Cell 3 2 3" xfId="11077" xr:uid="{00000000-0005-0000-0000-000059200000}"/>
    <cellStyle name="Linked Cell 3 2 4" xfId="11078" xr:uid="{00000000-0005-0000-0000-00005A200000}"/>
    <cellStyle name="Linked Cell 3 2 5" xfId="35563" xr:uid="{00000000-0005-0000-0000-00005B200000}"/>
    <cellStyle name="Linked Cell 3 3" xfId="3597" xr:uid="{00000000-0005-0000-0000-00005C200000}"/>
    <cellStyle name="Linked Cell 3 3 2" xfId="11079" xr:uid="{00000000-0005-0000-0000-00005D200000}"/>
    <cellStyle name="Linked Cell 3 3 3" xfId="35896" xr:uid="{00000000-0005-0000-0000-00005E200000}"/>
    <cellStyle name="Linked Cell 3 4" xfId="4345" xr:uid="{00000000-0005-0000-0000-00005F200000}"/>
    <cellStyle name="Linked Cell 3 4 2" xfId="36119" xr:uid="{00000000-0005-0000-0000-000060200000}"/>
    <cellStyle name="Linked Cell 3 5" xfId="5240" xr:uid="{00000000-0005-0000-0000-000061200000}"/>
    <cellStyle name="Linked Cell 3_Realization 2013" xfId="11080" xr:uid="{00000000-0005-0000-0000-000062200000}"/>
    <cellStyle name="Linked Cell 4" xfId="2139" xr:uid="{00000000-0005-0000-0000-000063200000}"/>
    <cellStyle name="Linked Cell 4 2" xfId="3596" xr:uid="{00000000-0005-0000-0000-000064200000}"/>
    <cellStyle name="Linked Cell 4 2 2" xfId="11081" xr:uid="{00000000-0005-0000-0000-000065200000}"/>
    <cellStyle name="Linked Cell 4 2 3" xfId="35895" xr:uid="{00000000-0005-0000-0000-000066200000}"/>
    <cellStyle name="Linked Cell 4 3" xfId="4346" xr:uid="{00000000-0005-0000-0000-000067200000}"/>
    <cellStyle name="Linked Cell 4 3 2" xfId="36120" xr:uid="{00000000-0005-0000-0000-000068200000}"/>
    <cellStyle name="Linked Cell 4 4" xfId="35040" xr:uid="{00000000-0005-0000-0000-000069200000}"/>
    <cellStyle name="Linked Cell 5" xfId="2547" xr:uid="{00000000-0005-0000-0000-00006A200000}"/>
    <cellStyle name="Linked Cell 5 2" xfId="11082" xr:uid="{00000000-0005-0000-0000-00006B200000}"/>
    <cellStyle name="Linked Cell 5 2 2" xfId="11083" xr:uid="{00000000-0005-0000-0000-00006C200000}"/>
    <cellStyle name="Linked Cell 5 3" xfId="11084" xr:uid="{00000000-0005-0000-0000-00006D200000}"/>
    <cellStyle name="Linked Cell 5 4" xfId="11085" xr:uid="{00000000-0005-0000-0000-00006E200000}"/>
    <cellStyle name="Linked Cell 5 5" xfId="35182" xr:uid="{00000000-0005-0000-0000-00006F200000}"/>
    <cellStyle name="Linked Cell 6" xfId="3566" xr:uid="{00000000-0005-0000-0000-000070200000}"/>
    <cellStyle name="Linked Cell 6 2" xfId="11087" xr:uid="{00000000-0005-0000-0000-000071200000}"/>
    <cellStyle name="Linked Cell 6 3" xfId="11088" xr:uid="{00000000-0005-0000-0000-000072200000}"/>
    <cellStyle name="Linked Cell 6 4" xfId="11089" xr:uid="{00000000-0005-0000-0000-000073200000}"/>
    <cellStyle name="Linked Cell 6 5" xfId="11086" xr:uid="{00000000-0005-0000-0000-000074200000}"/>
    <cellStyle name="Linked Cell 6 6" xfId="35882" xr:uid="{00000000-0005-0000-0000-000075200000}"/>
    <cellStyle name="Linked Cell 7" xfId="4973" xr:uid="{00000000-0005-0000-0000-000076200000}"/>
    <cellStyle name="Linked Cell 7 2" xfId="11090" xr:uid="{00000000-0005-0000-0000-000077200000}"/>
    <cellStyle name="Linked Cell 7 3" xfId="36352" xr:uid="{00000000-0005-0000-0000-000078200000}"/>
    <cellStyle name="Linked Cell 8" xfId="11091" xr:uid="{00000000-0005-0000-0000-000079200000}"/>
    <cellStyle name="Linked Cell 8 2" xfId="11092" xr:uid="{00000000-0005-0000-0000-00007A200000}"/>
    <cellStyle name="Linked Cell 8 3" xfId="34516" xr:uid="{00000000-0005-0000-0000-00007B200000}"/>
    <cellStyle name="Linked Cell 9" xfId="11093" xr:uid="{00000000-0005-0000-0000-00007C200000}"/>
    <cellStyle name="Linked Cell 9 2" xfId="11094" xr:uid="{00000000-0005-0000-0000-00007D200000}"/>
    <cellStyle name="Linked Cell 9 3" xfId="34157" xr:uid="{00000000-0005-0000-0000-00007E200000}"/>
    <cellStyle name="Linked Cell_Investments - Beruházások" xfId="36380" xr:uid="{00000000-0005-0000-0000-00007F200000}"/>
    <cellStyle name="Loše" xfId="1739" xr:uid="{00000000-0005-0000-0000-000080200000}"/>
    <cellStyle name="Loše 2" xfId="3164" xr:uid="{00000000-0005-0000-0000-000081200000}"/>
    <cellStyle name="Loše 2 2" xfId="4347" xr:uid="{00000000-0005-0000-0000-000082200000}"/>
    <cellStyle name="Loše 2 2 2" xfId="11095" xr:uid="{00000000-0005-0000-0000-000083200000}"/>
    <cellStyle name="Loše 2 3" xfId="35586" xr:uid="{00000000-0005-0000-0000-000084200000}"/>
    <cellStyle name="Loše 3" xfId="6567" xr:uid="{00000000-0005-0000-0000-000085200000}"/>
    <cellStyle name="Loše 3 2" xfId="11096" xr:uid="{00000000-0005-0000-0000-000086200000}"/>
    <cellStyle name="Loše_BOTTOM UP 2013-2015 SEPTEMBER (5)" xfId="4348" xr:uid="{00000000-0005-0000-0000-000087200000}"/>
    <cellStyle name="MacroCode" xfId="1740" xr:uid="{00000000-0005-0000-0000-000088200000}"/>
    <cellStyle name="MacroCode 2" xfId="4349" xr:uid="{00000000-0005-0000-0000-000089200000}"/>
    <cellStyle name="MacroCode 2 2" xfId="11097" xr:uid="{00000000-0005-0000-0000-00008A200000}"/>
    <cellStyle name="MacroCode_BR Q4_INA reserves" xfId="4350" xr:uid="{00000000-0005-0000-0000-00008B200000}"/>
    <cellStyle name="Magic" xfId="4351" xr:uid="{00000000-0005-0000-0000-00008C200000}"/>
    <cellStyle name="Magyarázó szöveg 2" xfId="190" xr:uid="{00000000-0005-0000-0000-00008D200000}"/>
    <cellStyle name="Magyarázó szöveg 2 2" xfId="915" xr:uid="{00000000-0005-0000-0000-00008E200000}"/>
    <cellStyle name="Magyarázó szöveg 2 2 2" xfId="11098" xr:uid="{00000000-0005-0000-0000-00008F200000}"/>
    <cellStyle name="Magyarázó szöveg 2 2 3" xfId="11099" xr:uid="{00000000-0005-0000-0000-000090200000}"/>
    <cellStyle name="Magyarázó szöveg 2 3" xfId="5241" xr:uid="{00000000-0005-0000-0000-000091200000}"/>
    <cellStyle name="Magyarázó szöveg 2 3 2" xfId="34517" xr:uid="{00000000-0005-0000-0000-000092200000}"/>
    <cellStyle name="Magyarázó szöveg 2 4" xfId="580" xr:uid="{00000000-0005-0000-0000-000093200000}"/>
    <cellStyle name="Magyarázó szöveg 3" xfId="4352" xr:uid="{00000000-0005-0000-0000-000094200000}"/>
    <cellStyle name="Magyarázó szöveg 3 2" xfId="11100" xr:uid="{00000000-0005-0000-0000-000095200000}"/>
    <cellStyle name="Magyarázó szöveg 4" xfId="11101" xr:uid="{00000000-0005-0000-0000-000096200000}"/>
    <cellStyle name="Magyarázó szöveg 5" xfId="34349" xr:uid="{00000000-0005-0000-0000-000097200000}"/>
    <cellStyle name="Malý nadpis" xfId="191" xr:uid="{00000000-0005-0000-0000-000098200000}"/>
    <cellStyle name="Malý nadpis 2" xfId="916" xr:uid="{00000000-0005-0000-0000-000099200000}"/>
    <cellStyle name="Malý nadpis 2 2" xfId="11102" xr:uid="{00000000-0005-0000-0000-00009A200000}"/>
    <cellStyle name="Malý nadpis 2 2 2" xfId="31486" xr:uid="{00000000-0005-0000-0000-00009B200000}"/>
    <cellStyle name="Malý nadpis 2 3" xfId="11103" xr:uid="{00000000-0005-0000-0000-00009C200000}"/>
    <cellStyle name="Malý nadpis 2 3 2" xfId="29829" xr:uid="{00000000-0005-0000-0000-00009D200000}"/>
    <cellStyle name="Malý nadpis 2 4" xfId="30554" xr:uid="{00000000-0005-0000-0000-00009E200000}"/>
    <cellStyle name="Malý nadpis 3" xfId="3163" xr:uid="{00000000-0005-0000-0000-00009F200000}"/>
    <cellStyle name="Malý nadpis 3 2" xfId="33183" xr:uid="{00000000-0005-0000-0000-0000A0200000}"/>
    <cellStyle name="Malý nadpis 3 3" xfId="35585" xr:uid="{00000000-0005-0000-0000-0000A1200000}"/>
    <cellStyle name="Malý nadpis 4" xfId="5242" xr:uid="{00000000-0005-0000-0000-0000A2200000}"/>
    <cellStyle name="Malý nadpis 4 2" xfId="34518" xr:uid="{00000000-0005-0000-0000-0000A3200000}"/>
    <cellStyle name="Malý nadpis 5" xfId="581" xr:uid="{00000000-0005-0000-0000-0000A4200000}"/>
    <cellStyle name="Malý nadpis celý" xfId="192" xr:uid="{00000000-0005-0000-0000-0000A5200000}"/>
    <cellStyle name="Malý nadpis celý 2" xfId="917" xr:uid="{00000000-0005-0000-0000-0000A6200000}"/>
    <cellStyle name="Malý nadpis celý 2 2" xfId="11104" xr:uid="{00000000-0005-0000-0000-0000A7200000}"/>
    <cellStyle name="Malý nadpis celý 2 2 2" xfId="33502" xr:uid="{00000000-0005-0000-0000-0000A8200000}"/>
    <cellStyle name="Malý nadpis celý 2 2 3" xfId="30281" xr:uid="{00000000-0005-0000-0000-0000A9200000}"/>
    <cellStyle name="Malý nadpis celý 2 3" xfId="11105" xr:uid="{00000000-0005-0000-0000-0000AA200000}"/>
    <cellStyle name="Malý nadpis celý 2 3 2" xfId="32168" xr:uid="{00000000-0005-0000-0000-0000AB200000}"/>
    <cellStyle name="Malý nadpis celý 2 3 3" xfId="32809" xr:uid="{00000000-0005-0000-0000-0000AC200000}"/>
    <cellStyle name="Malý nadpis celý 2 4" xfId="31988" xr:uid="{00000000-0005-0000-0000-0000AD200000}"/>
    <cellStyle name="Malý nadpis celý 2 5" xfId="33869" xr:uid="{00000000-0005-0000-0000-0000AE200000}"/>
    <cellStyle name="Malý nadpis celý 3" xfId="3162" xr:uid="{00000000-0005-0000-0000-0000AF200000}"/>
    <cellStyle name="Malý nadpis celý 3 2" xfId="6923" xr:uid="{00000000-0005-0000-0000-0000B0200000}"/>
    <cellStyle name="Malý nadpis celý 3 3" xfId="31752" xr:uid="{00000000-0005-0000-0000-0000B1200000}"/>
    <cellStyle name="Malý nadpis celý 3 4" xfId="35584" xr:uid="{00000000-0005-0000-0000-0000B2200000}"/>
    <cellStyle name="Malý nadpis celý 4" xfId="5243" xr:uid="{00000000-0005-0000-0000-0000B3200000}"/>
    <cellStyle name="Malý nadpis celý 4 2" xfId="34519" xr:uid="{00000000-0005-0000-0000-0000B4200000}"/>
    <cellStyle name="Malý nadpis celý 5" xfId="582" xr:uid="{00000000-0005-0000-0000-0000B5200000}"/>
    <cellStyle name="Malý nadpis celý 6" xfId="31669" xr:uid="{00000000-0005-0000-0000-0000B6200000}"/>
    <cellStyle name="Malý nadpis lev" xfId="193" xr:uid="{00000000-0005-0000-0000-0000B7200000}"/>
    <cellStyle name="Malý nadpis lev 2" xfId="918" xr:uid="{00000000-0005-0000-0000-0000B8200000}"/>
    <cellStyle name="Malý nadpis lev 2 2" xfId="11106" xr:uid="{00000000-0005-0000-0000-0000B9200000}"/>
    <cellStyle name="Malý nadpis lev 2 2 2" xfId="33182" xr:uid="{00000000-0005-0000-0000-0000BA200000}"/>
    <cellStyle name="Malý nadpis lev 2 3" xfId="11107" xr:uid="{00000000-0005-0000-0000-0000BB200000}"/>
    <cellStyle name="Malý nadpis lev 2 3 2" xfId="30727" xr:uid="{00000000-0005-0000-0000-0000BC200000}"/>
    <cellStyle name="Malý nadpis lev 2 4" xfId="33501" xr:uid="{00000000-0005-0000-0000-0000BD200000}"/>
    <cellStyle name="Malý nadpis lev 3" xfId="3161" xr:uid="{00000000-0005-0000-0000-0000BE200000}"/>
    <cellStyle name="Malý nadpis lev 3 2" xfId="33007" xr:uid="{00000000-0005-0000-0000-0000BF200000}"/>
    <cellStyle name="Malý nadpis lev 3 3" xfId="35583" xr:uid="{00000000-0005-0000-0000-0000C0200000}"/>
    <cellStyle name="Malý nadpis lev 4" xfId="5244" xr:uid="{00000000-0005-0000-0000-0000C1200000}"/>
    <cellStyle name="Malý nadpis lev 4 2" xfId="34520" xr:uid="{00000000-0005-0000-0000-0000C2200000}"/>
    <cellStyle name="Malý nadpis lev 5" xfId="583" xr:uid="{00000000-0005-0000-0000-0000C3200000}"/>
    <cellStyle name="Malý nadpis mid" xfId="194" xr:uid="{00000000-0005-0000-0000-0000C4200000}"/>
    <cellStyle name="Malý nadpis mid 2" xfId="919" xr:uid="{00000000-0005-0000-0000-0000C5200000}"/>
    <cellStyle name="Malý nadpis mid 2 2" xfId="11108" xr:uid="{00000000-0005-0000-0000-0000C6200000}"/>
    <cellStyle name="Malý nadpis mid 2 2 2" xfId="31987" xr:uid="{00000000-0005-0000-0000-0000C7200000}"/>
    <cellStyle name="Malý nadpis mid 2 3" xfId="11109" xr:uid="{00000000-0005-0000-0000-0000C8200000}"/>
    <cellStyle name="Malý nadpis mid 2 3 2" xfId="33500" xr:uid="{00000000-0005-0000-0000-0000C9200000}"/>
    <cellStyle name="Malý nadpis mid 2 4" xfId="33006" xr:uid="{00000000-0005-0000-0000-0000CA200000}"/>
    <cellStyle name="Malý nadpis mid 3" xfId="3160" xr:uid="{00000000-0005-0000-0000-0000CB200000}"/>
    <cellStyle name="Malý nadpis mid 3 2" xfId="30553" xr:uid="{00000000-0005-0000-0000-0000CC200000}"/>
    <cellStyle name="Malý nadpis mid 3 3" xfId="35582" xr:uid="{00000000-0005-0000-0000-0000CD200000}"/>
    <cellStyle name="Malý nadpis mid 4" xfId="5245" xr:uid="{00000000-0005-0000-0000-0000CE200000}"/>
    <cellStyle name="Malý nadpis mid 4 2" xfId="34521" xr:uid="{00000000-0005-0000-0000-0000CF200000}"/>
    <cellStyle name="Malý nadpis mid 5" xfId="584" xr:uid="{00000000-0005-0000-0000-0000D0200000}"/>
    <cellStyle name="Malý nadpis PR" xfId="195" xr:uid="{00000000-0005-0000-0000-0000D1200000}"/>
    <cellStyle name="Malý nadpis PR 2" xfId="920" xr:uid="{00000000-0005-0000-0000-0000D2200000}"/>
    <cellStyle name="Malý nadpis PR 2 2" xfId="11110" xr:uid="{00000000-0005-0000-0000-0000D3200000}"/>
    <cellStyle name="Malý nadpis PR 2 2 2" xfId="33499" xr:uid="{00000000-0005-0000-0000-0000D4200000}"/>
    <cellStyle name="Malý nadpis PR 2 3" xfId="11111" xr:uid="{00000000-0005-0000-0000-0000D5200000}"/>
    <cellStyle name="Malý nadpis PR 2 3 2" xfId="33695" xr:uid="{00000000-0005-0000-0000-0000D6200000}"/>
    <cellStyle name="Malý nadpis PR 2 4" xfId="31683" xr:uid="{00000000-0005-0000-0000-0000D7200000}"/>
    <cellStyle name="Malý nadpis PR 3" xfId="3159" xr:uid="{00000000-0005-0000-0000-0000D8200000}"/>
    <cellStyle name="Malý nadpis PR 3 2" xfId="7412" xr:uid="{00000000-0005-0000-0000-0000D9200000}"/>
    <cellStyle name="Malý nadpis PR 3 3" xfId="35581" xr:uid="{00000000-0005-0000-0000-0000DA200000}"/>
    <cellStyle name="Malý nadpis PR 4" xfId="5246" xr:uid="{00000000-0005-0000-0000-0000DB200000}"/>
    <cellStyle name="Malý nadpis PR 4 2" xfId="34522" xr:uid="{00000000-0005-0000-0000-0000DC200000}"/>
    <cellStyle name="Malý nadpis PR 5" xfId="585" xr:uid="{00000000-0005-0000-0000-0000DD200000}"/>
    <cellStyle name="Malý nadpis_5_Petchem_newTables_2nd_round" xfId="196" xr:uid="{00000000-0005-0000-0000-0000DE200000}"/>
    <cellStyle name="Már látott hiperhivatkozás" xfId="6227" xr:uid="{00000000-0005-0000-0000-0000DF200000}"/>
    <cellStyle name="meny_all KPIs" xfId="586" xr:uid="{00000000-0005-0000-0000-0000E0200000}"/>
    <cellStyle name="Migliaia (0)_br 18 - d" xfId="11112" xr:uid="{00000000-0005-0000-0000-0000E1200000}"/>
    <cellStyle name="Migliaia_br 18 - d" xfId="11113" xr:uid="{00000000-0005-0000-0000-0000E2200000}"/>
    <cellStyle name="Millares [0]_Chart001" xfId="6107" xr:uid="{00000000-0005-0000-0000-0000E3200000}"/>
    <cellStyle name="Millares_Chart001" xfId="6108" xr:uid="{00000000-0005-0000-0000-0000E4200000}"/>
    <cellStyle name="Milliers [0]_AMMORTAMENTI PV 2003 PER    ING.CHIESA" xfId="4353" xr:uid="{00000000-0005-0000-0000-0000E5200000}"/>
    <cellStyle name="Milliers_AMMORTAMENTI PV 2003 PER    ING.CHIESA" xfId="4354" xr:uid="{00000000-0005-0000-0000-0000E6200000}"/>
    <cellStyle name="MOL" xfId="4355" xr:uid="{00000000-0005-0000-0000-0000E7200000}"/>
    <cellStyle name="MOL 2" xfId="36121" xr:uid="{00000000-0005-0000-0000-0000E8200000}"/>
    <cellStyle name="Moneda [0]_Chart001" xfId="197" xr:uid="{00000000-0005-0000-0000-0000E9200000}"/>
    <cellStyle name="Moneda_Chart001" xfId="198" xr:uid="{00000000-0005-0000-0000-0000EA200000}"/>
    <cellStyle name="Monétaire_IES  Network Analysis - 2004 03 16" xfId="4356" xr:uid="{00000000-0005-0000-0000-0000EB200000}"/>
    <cellStyle name="Month-Year" xfId="1741" xr:uid="{00000000-0005-0000-0000-0000EC200000}"/>
    <cellStyle name="MonthYears" xfId="1144" xr:uid="{00000000-0005-0000-0000-0000ED200000}"/>
    <cellStyle name="MonthYears 2" xfId="3152" xr:uid="{00000000-0005-0000-0000-0000EE200000}"/>
    <cellStyle name="MPRO Standard" xfId="4357" xr:uid="{00000000-0005-0000-0000-0000EF200000}"/>
    <cellStyle name="Multiple" xfId="199" xr:uid="{00000000-0005-0000-0000-0000F0200000}"/>
    <cellStyle name="n000" xfId="1742" xr:uid="{00000000-0005-0000-0000-0000F1200000}"/>
    <cellStyle name="n000 2" xfId="1743" xr:uid="{00000000-0005-0000-0000-0000F2200000}"/>
    <cellStyle name="n000 2 2" xfId="3468" xr:uid="{00000000-0005-0000-0000-0000F3200000}"/>
    <cellStyle name="n000 2 2 2" xfId="35835" xr:uid="{00000000-0005-0000-0000-0000F4200000}"/>
    <cellStyle name="n000 2 3" xfId="36578" xr:uid="{00000000-0005-0000-0000-0000F5200000}"/>
    <cellStyle name="n000 3" xfId="1744" xr:uid="{00000000-0005-0000-0000-0000F6200000}"/>
    <cellStyle name="n000 3 2" xfId="3150" xr:uid="{00000000-0005-0000-0000-0000F7200000}"/>
    <cellStyle name="n000 3 2 2" xfId="35579" xr:uid="{00000000-0005-0000-0000-0000F8200000}"/>
    <cellStyle name="n000 4" xfId="3151" xr:uid="{00000000-0005-0000-0000-0000F9200000}"/>
    <cellStyle name="n000 4 2" xfId="35580" xr:uid="{00000000-0005-0000-0000-0000FA200000}"/>
    <cellStyle name="n000 5" xfId="36577" xr:uid="{00000000-0005-0000-0000-0000FB200000}"/>
    <cellStyle name="n0000" xfId="1745" xr:uid="{00000000-0005-0000-0000-0000FC200000}"/>
    <cellStyle name="n0000 2" xfId="1746" xr:uid="{00000000-0005-0000-0000-0000FD200000}"/>
    <cellStyle name="n0000 2 2" xfId="3148" xr:uid="{00000000-0005-0000-0000-0000FE200000}"/>
    <cellStyle name="n0000 2 2 2" xfId="35577" xr:uid="{00000000-0005-0000-0000-0000FF200000}"/>
    <cellStyle name="n0000 2 3" xfId="36580" xr:uid="{00000000-0005-0000-0000-000000210000}"/>
    <cellStyle name="n0000 3" xfId="1747" xr:uid="{00000000-0005-0000-0000-000001210000}"/>
    <cellStyle name="n0000 3 2" xfId="3147" xr:uid="{00000000-0005-0000-0000-000002210000}"/>
    <cellStyle name="n0000 3 2 2" xfId="35576" xr:uid="{00000000-0005-0000-0000-000003210000}"/>
    <cellStyle name="n0000 4" xfId="3149" xr:uid="{00000000-0005-0000-0000-000004210000}"/>
    <cellStyle name="n0000 4 2" xfId="35578" xr:uid="{00000000-0005-0000-0000-000005210000}"/>
    <cellStyle name="n0000 5" xfId="36579" xr:uid="{00000000-0005-0000-0000-000006210000}"/>
    <cellStyle name="n000000" xfId="1748" xr:uid="{00000000-0005-0000-0000-000007210000}"/>
    <cellStyle name="n000000 2" xfId="1749" xr:uid="{00000000-0005-0000-0000-000008210000}"/>
    <cellStyle name="n000000 2 2" xfId="3145" xr:uid="{00000000-0005-0000-0000-000009210000}"/>
    <cellStyle name="n000000 2 2 2" xfId="35574" xr:uid="{00000000-0005-0000-0000-00000A210000}"/>
    <cellStyle name="n000000 2 3" xfId="36582" xr:uid="{00000000-0005-0000-0000-00000B210000}"/>
    <cellStyle name="n000000 3" xfId="1750" xr:uid="{00000000-0005-0000-0000-00000C210000}"/>
    <cellStyle name="n000000 3 2" xfId="3144" xr:uid="{00000000-0005-0000-0000-00000D210000}"/>
    <cellStyle name="n000000 3 2 2" xfId="35573" xr:uid="{00000000-0005-0000-0000-00000E210000}"/>
    <cellStyle name="n000000 4" xfId="3146" xr:uid="{00000000-0005-0000-0000-00000F210000}"/>
    <cellStyle name="n000000 4 2" xfId="35575" xr:uid="{00000000-0005-0000-0000-000010210000}"/>
    <cellStyle name="n000000 5" xfId="36581" xr:uid="{00000000-0005-0000-0000-000011210000}"/>
    <cellStyle name="n000000_Bottom Up plan 2013- 2015 Corporate functions" xfId="4358" xr:uid="{00000000-0005-0000-0000-000012210000}"/>
    <cellStyle name="Nadpis" xfId="200" xr:uid="{00000000-0005-0000-0000-000013210000}"/>
    <cellStyle name="Nadpis 1" xfId="4359" xr:uid="{00000000-0005-0000-0000-000014210000}"/>
    <cellStyle name="Nadpis 1 2" xfId="6568" xr:uid="{00000000-0005-0000-0000-000015210000}"/>
    <cellStyle name="Nadpis 1 2 2" xfId="11114" xr:uid="{00000000-0005-0000-0000-000016210000}"/>
    <cellStyle name="Nadpis 2" xfId="921" xr:uid="{00000000-0005-0000-0000-000017210000}"/>
    <cellStyle name="Nadpis 2 2" xfId="4360" xr:uid="{00000000-0005-0000-0000-000018210000}"/>
    <cellStyle name="Nadpis 2 2 2" xfId="11115" xr:uid="{00000000-0005-0000-0000-000019210000}"/>
    <cellStyle name="Nadpis 2 3" xfId="11116" xr:uid="{00000000-0005-0000-0000-00001A210000}"/>
    <cellStyle name="Nadpis 2 4" xfId="11117" xr:uid="{00000000-0005-0000-0000-00001B210000}"/>
    <cellStyle name="Nadpis 2 5" xfId="11118" xr:uid="{00000000-0005-0000-0000-00001C210000}"/>
    <cellStyle name="Nadpis 3" xfId="3143" xr:uid="{00000000-0005-0000-0000-00001D210000}"/>
    <cellStyle name="Nadpis 3 2" xfId="4361" xr:uid="{00000000-0005-0000-0000-00001E210000}"/>
    <cellStyle name="Nadpis 3 2 2" xfId="11119" xr:uid="{00000000-0005-0000-0000-00001F210000}"/>
    <cellStyle name="Nadpis 3 2 3" xfId="36122" xr:uid="{00000000-0005-0000-0000-000020210000}"/>
    <cellStyle name="Nadpis 3 3" xfId="35572" xr:uid="{00000000-0005-0000-0000-000021210000}"/>
    <cellStyle name="Nadpis 4" xfId="4362" xr:uid="{00000000-0005-0000-0000-000022210000}"/>
    <cellStyle name="Nadpis 4 2" xfId="6569" xr:uid="{00000000-0005-0000-0000-000023210000}"/>
    <cellStyle name="Nadpis 4 2 2" xfId="11120" xr:uid="{00000000-0005-0000-0000-000024210000}"/>
    <cellStyle name="Nadpis 5" xfId="5247" xr:uid="{00000000-0005-0000-0000-000025210000}"/>
    <cellStyle name="Nadpis 5 2" xfId="34523" xr:uid="{00000000-0005-0000-0000-000026210000}"/>
    <cellStyle name="Nadpis 6" xfId="587" xr:uid="{00000000-0005-0000-0000-000027210000}"/>
    <cellStyle name="Nadpis_BP 2012-2014  RIM INA Grupa_1810 LINK OFF" xfId="4363" xr:uid="{00000000-0005-0000-0000-000028210000}"/>
    <cellStyle name="NadpisInput" xfId="201" xr:uid="{00000000-0005-0000-0000-000029210000}"/>
    <cellStyle name="NadpisInput 2" xfId="922" xr:uid="{00000000-0005-0000-0000-00002A210000}"/>
    <cellStyle name="NadpisInput 2 2" xfId="11121" xr:uid="{00000000-0005-0000-0000-00002B210000}"/>
    <cellStyle name="NadpisInput 2 2 2" xfId="31156" xr:uid="{00000000-0005-0000-0000-00002C210000}"/>
    <cellStyle name="NadpisInput 2 3" xfId="11122" xr:uid="{00000000-0005-0000-0000-00002D210000}"/>
    <cellStyle name="NadpisInput 2 3 2" xfId="31167" xr:uid="{00000000-0005-0000-0000-00002E210000}"/>
    <cellStyle name="NadpisInput 2 4" xfId="33021" xr:uid="{00000000-0005-0000-0000-00002F210000}"/>
    <cellStyle name="NadpisInput 3" xfId="3142" xr:uid="{00000000-0005-0000-0000-000030210000}"/>
    <cellStyle name="NadpisInput 3 2" xfId="32594" xr:uid="{00000000-0005-0000-0000-000031210000}"/>
    <cellStyle name="NadpisInput 3 3" xfId="35571" xr:uid="{00000000-0005-0000-0000-000032210000}"/>
    <cellStyle name="NadpisInput 4" xfId="5248" xr:uid="{00000000-0005-0000-0000-000033210000}"/>
    <cellStyle name="NadpisInput 4 2" xfId="34524" xr:uid="{00000000-0005-0000-0000-000034210000}"/>
    <cellStyle name="NadpisInput 5" xfId="588" xr:uid="{00000000-0005-0000-0000-000035210000}"/>
    <cellStyle name="Nadpisleft" xfId="202" xr:uid="{00000000-0005-0000-0000-000036210000}"/>
    <cellStyle name="Nadpisleft 2" xfId="923" xr:uid="{00000000-0005-0000-0000-000037210000}"/>
    <cellStyle name="Nadpisleft 2 2" xfId="11123" xr:uid="{00000000-0005-0000-0000-000038210000}"/>
    <cellStyle name="Nadpisleft 2 3" xfId="11124" xr:uid="{00000000-0005-0000-0000-000039210000}"/>
    <cellStyle name="Nadpisleft 3" xfId="3141" xr:uid="{00000000-0005-0000-0000-00003A210000}"/>
    <cellStyle name="Nadpisleft 3 2" xfId="35570" xr:uid="{00000000-0005-0000-0000-00003B210000}"/>
    <cellStyle name="Nadpisleft 4" xfId="5249" xr:uid="{00000000-0005-0000-0000-00003C210000}"/>
    <cellStyle name="Nadpisleft 4 2" xfId="34525" xr:uid="{00000000-0005-0000-0000-00003D210000}"/>
    <cellStyle name="Nadpisleft 5" xfId="589" xr:uid="{00000000-0005-0000-0000-00003E210000}"/>
    <cellStyle name="nadpismid" xfId="203" xr:uid="{00000000-0005-0000-0000-00003F210000}"/>
    <cellStyle name="nadpismid 2" xfId="924" xr:uid="{00000000-0005-0000-0000-000040210000}"/>
    <cellStyle name="nadpismid 2 2" xfId="11125" xr:uid="{00000000-0005-0000-0000-000041210000}"/>
    <cellStyle name="nadpismid 2 3" xfId="11126" xr:uid="{00000000-0005-0000-0000-000042210000}"/>
    <cellStyle name="nadpismid 3" xfId="3140" xr:uid="{00000000-0005-0000-0000-000043210000}"/>
    <cellStyle name="nadpismid 3 2" xfId="35569" xr:uid="{00000000-0005-0000-0000-000044210000}"/>
    <cellStyle name="nadpismid 4" xfId="5250" xr:uid="{00000000-0005-0000-0000-000045210000}"/>
    <cellStyle name="nadpismid 4 2" xfId="34526" xr:uid="{00000000-0005-0000-0000-000046210000}"/>
    <cellStyle name="nadpismid 5" xfId="590" xr:uid="{00000000-0005-0000-0000-000047210000}"/>
    <cellStyle name="nadpisprostř." xfId="204" xr:uid="{00000000-0005-0000-0000-000048210000}"/>
    <cellStyle name="nadpisprostř. 2" xfId="925" xr:uid="{00000000-0005-0000-0000-000049210000}"/>
    <cellStyle name="nadpisprostř. 2 2" xfId="11127" xr:uid="{00000000-0005-0000-0000-00004A210000}"/>
    <cellStyle name="nadpisprostř. 2 3" xfId="11128" xr:uid="{00000000-0005-0000-0000-00004B210000}"/>
    <cellStyle name="nadpisprostř. 3" xfId="3139" xr:uid="{00000000-0005-0000-0000-00004C210000}"/>
    <cellStyle name="nadpisprostř. 3 2" xfId="35568" xr:uid="{00000000-0005-0000-0000-00004D210000}"/>
    <cellStyle name="nadpisprostř. 4" xfId="5251" xr:uid="{00000000-0005-0000-0000-00004E210000}"/>
    <cellStyle name="nadpisprostř. 4 2" xfId="34527" xr:uid="{00000000-0005-0000-0000-00004F210000}"/>
    <cellStyle name="nadpisprostř. 5" xfId="591" xr:uid="{00000000-0005-0000-0000-000050210000}"/>
    <cellStyle name="Nadpisright" xfId="205" xr:uid="{00000000-0005-0000-0000-000051210000}"/>
    <cellStyle name="Nadpisright 2" xfId="926" xr:uid="{00000000-0005-0000-0000-000052210000}"/>
    <cellStyle name="Nadpisright 2 2" xfId="11129" xr:uid="{00000000-0005-0000-0000-000053210000}"/>
    <cellStyle name="Nadpisright 2 3" xfId="11130" xr:uid="{00000000-0005-0000-0000-000054210000}"/>
    <cellStyle name="Nadpisright 3" xfId="3467" xr:uid="{00000000-0005-0000-0000-000055210000}"/>
    <cellStyle name="Nadpisright 3 2" xfId="35834" xr:uid="{00000000-0005-0000-0000-000056210000}"/>
    <cellStyle name="Nadpisright 4" xfId="5252" xr:uid="{00000000-0005-0000-0000-000057210000}"/>
    <cellStyle name="Nadpisright 4 2" xfId="34528" xr:uid="{00000000-0005-0000-0000-000058210000}"/>
    <cellStyle name="Nadpisright 5" xfId="592" xr:uid="{00000000-0005-0000-0000-000059210000}"/>
    <cellStyle name="Naglasak1" xfId="4364" xr:uid="{00000000-0005-0000-0000-00005A210000}"/>
    <cellStyle name="Naglasak1 2" xfId="6570" xr:uid="{00000000-0005-0000-0000-00005B210000}"/>
    <cellStyle name="Naglasak1 2 2" xfId="11131" xr:uid="{00000000-0005-0000-0000-00005C210000}"/>
    <cellStyle name="Naglasak2" xfId="4365" xr:uid="{00000000-0005-0000-0000-00005D210000}"/>
    <cellStyle name="Naglasak2 2" xfId="6571" xr:uid="{00000000-0005-0000-0000-00005E210000}"/>
    <cellStyle name="Naglasak2 2 2" xfId="11132" xr:uid="{00000000-0005-0000-0000-00005F210000}"/>
    <cellStyle name="Naglasak3" xfId="4366" xr:uid="{00000000-0005-0000-0000-000060210000}"/>
    <cellStyle name="Naglasak3 2" xfId="6572" xr:uid="{00000000-0005-0000-0000-000061210000}"/>
    <cellStyle name="Naglasak3 2 2" xfId="11133" xr:uid="{00000000-0005-0000-0000-000062210000}"/>
    <cellStyle name="Naglasak4" xfId="4367" xr:uid="{00000000-0005-0000-0000-000063210000}"/>
    <cellStyle name="Naglasak4 2" xfId="6573" xr:uid="{00000000-0005-0000-0000-000064210000}"/>
    <cellStyle name="Naglasak4 2 2" xfId="11134" xr:uid="{00000000-0005-0000-0000-000065210000}"/>
    <cellStyle name="Naglasak5" xfId="4368" xr:uid="{00000000-0005-0000-0000-000066210000}"/>
    <cellStyle name="Naglasak5 2" xfId="6574" xr:uid="{00000000-0005-0000-0000-000067210000}"/>
    <cellStyle name="Naglasak5 2 2" xfId="11135" xr:uid="{00000000-0005-0000-0000-000068210000}"/>
    <cellStyle name="Naglasak6" xfId="4369" xr:uid="{00000000-0005-0000-0000-000069210000}"/>
    <cellStyle name="Naglasak6 2" xfId="6575" xr:uid="{00000000-0005-0000-0000-00006A210000}"/>
    <cellStyle name="Naglasak6 2 2" xfId="11136" xr:uid="{00000000-0005-0000-0000-00006B210000}"/>
    <cellStyle name="nameapp" xfId="206" xr:uid="{00000000-0005-0000-0000-00006C210000}"/>
    <cellStyle name="nameapp 2" xfId="927" xr:uid="{00000000-0005-0000-0000-00006D210000}"/>
    <cellStyle name="nameapp 2 2" xfId="11137" xr:uid="{00000000-0005-0000-0000-00006E210000}"/>
    <cellStyle name="nameapp 2 2 2" xfId="31682" xr:uid="{00000000-0005-0000-0000-00006F210000}"/>
    <cellStyle name="nameapp 2 2 3" xfId="32484" xr:uid="{00000000-0005-0000-0000-000070210000}"/>
    <cellStyle name="nameapp 2 3" xfId="11138" xr:uid="{00000000-0005-0000-0000-000071210000}"/>
    <cellStyle name="nameapp 2 3 2" xfId="32703" xr:uid="{00000000-0005-0000-0000-000072210000}"/>
    <cellStyle name="nameapp 2 3 3" xfId="31314" xr:uid="{00000000-0005-0000-0000-000073210000}"/>
    <cellStyle name="nameapp 2 4" xfId="33498" xr:uid="{00000000-0005-0000-0000-000074210000}"/>
    <cellStyle name="nameapp 2 5" xfId="6926" xr:uid="{00000000-0005-0000-0000-000075210000}"/>
    <cellStyle name="nameapp 3" xfId="3138" xr:uid="{00000000-0005-0000-0000-000076210000}"/>
    <cellStyle name="nameapp 3 2" xfId="33497" xr:uid="{00000000-0005-0000-0000-000077210000}"/>
    <cellStyle name="nameapp 3 3" xfId="31411" xr:uid="{00000000-0005-0000-0000-000078210000}"/>
    <cellStyle name="nameapp 3 4" xfId="35567" xr:uid="{00000000-0005-0000-0000-000079210000}"/>
    <cellStyle name="nameapp 4" xfId="5253" xr:uid="{00000000-0005-0000-0000-00007A210000}"/>
    <cellStyle name="nameapp 4 2" xfId="34529" xr:uid="{00000000-0005-0000-0000-00007B210000}"/>
    <cellStyle name="nameapp 5" xfId="593" xr:uid="{00000000-0005-0000-0000-00007C210000}"/>
    <cellStyle name="nameapp 6" xfId="34141" xr:uid="{00000000-0005-0000-0000-00007D210000}"/>
    <cellStyle name="nameappleft" xfId="207" xr:uid="{00000000-0005-0000-0000-00007E210000}"/>
    <cellStyle name="nameappleft 2" xfId="928" xr:uid="{00000000-0005-0000-0000-00007F210000}"/>
    <cellStyle name="nameappleft 2 2" xfId="11139" xr:uid="{00000000-0005-0000-0000-000080210000}"/>
    <cellStyle name="nameappleft 2 2 2" xfId="31681" xr:uid="{00000000-0005-0000-0000-000081210000}"/>
    <cellStyle name="nameappleft 2 3" xfId="11140" xr:uid="{00000000-0005-0000-0000-000082210000}"/>
    <cellStyle name="nameappleft 2 3 2" xfId="31986" xr:uid="{00000000-0005-0000-0000-000083210000}"/>
    <cellStyle name="nameappleft 2 4" xfId="30552" xr:uid="{00000000-0005-0000-0000-000084210000}"/>
    <cellStyle name="nameappleft 3" xfId="3137" xr:uid="{00000000-0005-0000-0000-000085210000}"/>
    <cellStyle name="nameappleft 3 2" xfId="33496" xr:uid="{00000000-0005-0000-0000-000086210000}"/>
    <cellStyle name="nameappleft 3 3" xfId="35566" xr:uid="{00000000-0005-0000-0000-000087210000}"/>
    <cellStyle name="nameappleft 4" xfId="5254" xr:uid="{00000000-0005-0000-0000-000088210000}"/>
    <cellStyle name="nameappleft 4 2" xfId="34530" xr:uid="{00000000-0005-0000-0000-000089210000}"/>
    <cellStyle name="nameappleft 5" xfId="594" xr:uid="{00000000-0005-0000-0000-00008A210000}"/>
    <cellStyle name="nameappmid" xfId="208" xr:uid="{00000000-0005-0000-0000-00008B210000}"/>
    <cellStyle name="nameappmid 2" xfId="929" xr:uid="{00000000-0005-0000-0000-00008C210000}"/>
    <cellStyle name="nameappmid 2 2" xfId="11141" xr:uid="{00000000-0005-0000-0000-00008D210000}"/>
    <cellStyle name="nameappmid 2 2 2" xfId="7366" xr:uid="{00000000-0005-0000-0000-00008E210000}"/>
    <cellStyle name="nameappmid 2 3" xfId="11142" xr:uid="{00000000-0005-0000-0000-00008F210000}"/>
    <cellStyle name="nameappmid 2 3 2" xfId="29810" xr:uid="{00000000-0005-0000-0000-000090210000}"/>
    <cellStyle name="nameappmid 2 4" xfId="33495" xr:uid="{00000000-0005-0000-0000-000091210000}"/>
    <cellStyle name="nameappmid 3" xfId="3136" xr:uid="{00000000-0005-0000-0000-000092210000}"/>
    <cellStyle name="nameappmid 3 2" xfId="31985" xr:uid="{00000000-0005-0000-0000-000093210000}"/>
    <cellStyle name="nameappmid 3 3" xfId="35565" xr:uid="{00000000-0005-0000-0000-000094210000}"/>
    <cellStyle name="nameappmid 4" xfId="5255" xr:uid="{00000000-0005-0000-0000-000095210000}"/>
    <cellStyle name="nameappmid 4 2" xfId="34531" xr:uid="{00000000-0005-0000-0000-000096210000}"/>
    <cellStyle name="nameappmid 5" xfId="595" xr:uid="{00000000-0005-0000-0000-000097210000}"/>
    <cellStyle name="nameappright" xfId="209" xr:uid="{00000000-0005-0000-0000-000098210000}"/>
    <cellStyle name="nameappright 2" xfId="930" xr:uid="{00000000-0005-0000-0000-000099210000}"/>
    <cellStyle name="nameappright 2 2" xfId="11143" xr:uid="{00000000-0005-0000-0000-00009A210000}"/>
    <cellStyle name="nameappright 2 2 2" xfId="31680" xr:uid="{00000000-0005-0000-0000-00009B210000}"/>
    <cellStyle name="nameappright 2 3" xfId="11144" xr:uid="{00000000-0005-0000-0000-00009C210000}"/>
    <cellStyle name="nameappright 2 3 2" xfId="31984" xr:uid="{00000000-0005-0000-0000-00009D210000}"/>
    <cellStyle name="nameappright 2 4" xfId="32167" xr:uid="{00000000-0005-0000-0000-00009E210000}"/>
    <cellStyle name="nameappright 3" xfId="3135" xr:uid="{00000000-0005-0000-0000-00009F210000}"/>
    <cellStyle name="nameappright 3 2" xfId="33777" xr:uid="{00000000-0005-0000-0000-0000A0210000}"/>
    <cellStyle name="nameappright 3 3" xfId="35564" xr:uid="{00000000-0005-0000-0000-0000A1210000}"/>
    <cellStyle name="nameappright 4" xfId="5256" xr:uid="{00000000-0005-0000-0000-0000A2210000}"/>
    <cellStyle name="nameappright 4 2" xfId="34532" xr:uid="{00000000-0005-0000-0000-0000A3210000}"/>
    <cellStyle name="nameappright 5" xfId="596" xr:uid="{00000000-0005-0000-0000-0000A4210000}"/>
    <cellStyle name="nap" xfId="210" xr:uid="{00000000-0005-0000-0000-0000A5210000}"/>
    <cellStyle name="nap 2" xfId="2549" xr:uid="{00000000-0005-0000-0000-0000A6210000}"/>
    <cellStyle name="nap 2 2" xfId="11145" xr:uid="{00000000-0005-0000-0000-0000A7210000}"/>
    <cellStyle name="nap 3" xfId="2550" xr:uid="{00000000-0005-0000-0000-0000A8210000}"/>
    <cellStyle name="nap 3 2" xfId="35184" xr:uid="{00000000-0005-0000-0000-0000A9210000}"/>
    <cellStyle name="nap 4" xfId="3134" xr:uid="{00000000-0005-0000-0000-0000AA210000}"/>
    <cellStyle name="nap 4 2" xfId="11146" xr:uid="{00000000-0005-0000-0000-0000AB210000}"/>
    <cellStyle name="nap 5" xfId="11147" xr:uid="{00000000-0005-0000-0000-0000AC210000}"/>
    <cellStyle name="Napomena" xfId="4370" xr:uid="{00000000-0005-0000-0000-0000AD210000}"/>
    <cellStyle name="Napomena 2" xfId="6576" xr:uid="{00000000-0005-0000-0000-0000AE210000}"/>
    <cellStyle name="Napomena 2 2" xfId="11148" xr:uid="{00000000-0005-0000-0000-0000AF210000}"/>
    <cellStyle name="Napomena 2 2 2" xfId="30819" xr:uid="{00000000-0005-0000-0000-0000B0210000}"/>
    <cellStyle name="Napomena 2 3" xfId="7480" xr:uid="{00000000-0005-0000-0000-0000B1210000}"/>
    <cellStyle name="Napomena 2 4" xfId="30592" xr:uid="{00000000-0005-0000-0000-0000B2210000}"/>
    <cellStyle name="Napomena 3" xfId="11149" xr:uid="{00000000-0005-0000-0000-0000B3210000}"/>
    <cellStyle name="Napomena 3 2" xfId="31583" xr:uid="{00000000-0005-0000-0000-0000B4210000}"/>
    <cellStyle name="Napomena 4" xfId="7056" xr:uid="{00000000-0005-0000-0000-0000B5210000}"/>
    <cellStyle name="Napomena 5" xfId="34140" xr:uid="{00000000-0005-0000-0000-0000B6210000}"/>
    <cellStyle name="Naslov" xfId="1751" xr:uid="{00000000-0005-0000-0000-0000B7210000}"/>
    <cellStyle name="Naslov 1" xfId="1752" xr:uid="{00000000-0005-0000-0000-0000B8210000}"/>
    <cellStyle name="Naslov 1 2" xfId="4371" xr:uid="{00000000-0005-0000-0000-0000B9210000}"/>
    <cellStyle name="Naslov 1 2 2" xfId="6577" xr:uid="{00000000-0005-0000-0000-0000BA210000}"/>
    <cellStyle name="Naslov 1 2 2 2" xfId="11150" xr:uid="{00000000-0005-0000-0000-0000BB210000}"/>
    <cellStyle name="Naslov 1 3" xfId="6578" xr:uid="{00000000-0005-0000-0000-0000BC210000}"/>
    <cellStyle name="Naslov 1 3 2" xfId="11151" xr:uid="{00000000-0005-0000-0000-0000BD210000}"/>
    <cellStyle name="Naslov 1_BOTTOM UP 2013-2015 SEPTEMBER (5)" xfId="4372" xr:uid="{00000000-0005-0000-0000-0000BE210000}"/>
    <cellStyle name="Naslov 10" xfId="6579" xr:uid="{00000000-0005-0000-0000-0000BF210000}"/>
    <cellStyle name="Naslov 11" xfId="6580" xr:uid="{00000000-0005-0000-0000-0000C0210000}"/>
    <cellStyle name="Naslov 12" xfId="6581" xr:uid="{00000000-0005-0000-0000-0000C1210000}"/>
    <cellStyle name="Naslov 13" xfId="6582" xr:uid="{00000000-0005-0000-0000-0000C2210000}"/>
    <cellStyle name="Naslov 14" xfId="6583" xr:uid="{00000000-0005-0000-0000-0000C3210000}"/>
    <cellStyle name="Naslov 2" xfId="1753" xr:uid="{00000000-0005-0000-0000-0000C4210000}"/>
    <cellStyle name="Naslov 2 2" xfId="4373" xr:uid="{00000000-0005-0000-0000-0000C5210000}"/>
    <cellStyle name="Naslov 2 2 2" xfId="6584" xr:uid="{00000000-0005-0000-0000-0000C6210000}"/>
    <cellStyle name="Naslov 2 2 2 2" xfId="11152" xr:uid="{00000000-0005-0000-0000-0000C7210000}"/>
    <cellStyle name="Naslov 2 3" xfId="6585" xr:uid="{00000000-0005-0000-0000-0000C8210000}"/>
    <cellStyle name="Naslov 2 3 2" xfId="11153" xr:uid="{00000000-0005-0000-0000-0000C9210000}"/>
    <cellStyle name="Naslov 2_BOTTOM UP 2013-2015 SEPTEMBER (5)" xfId="4374" xr:uid="{00000000-0005-0000-0000-0000CA210000}"/>
    <cellStyle name="Naslov 3" xfId="1754" xr:uid="{00000000-0005-0000-0000-0000CB210000}"/>
    <cellStyle name="Naslov 3 2" xfId="4375" xr:uid="{00000000-0005-0000-0000-0000CC210000}"/>
    <cellStyle name="Naslov 3 2 2" xfId="6586" xr:uid="{00000000-0005-0000-0000-0000CD210000}"/>
    <cellStyle name="Naslov 3 2 2 2" xfId="11154" xr:uid="{00000000-0005-0000-0000-0000CE210000}"/>
    <cellStyle name="Naslov 3 2 3" xfId="36123" xr:uid="{00000000-0005-0000-0000-0000CF210000}"/>
    <cellStyle name="Naslov 3 3" xfId="6587" xr:uid="{00000000-0005-0000-0000-0000D0210000}"/>
    <cellStyle name="Naslov 3 3 2" xfId="11155" xr:uid="{00000000-0005-0000-0000-0000D1210000}"/>
    <cellStyle name="Naslov 3 4" xfId="34899" xr:uid="{00000000-0005-0000-0000-0000D2210000}"/>
    <cellStyle name="Naslov 3_BOTTOM UP 2013-2015 SEPTEMBER (5)" xfId="4376" xr:uid="{00000000-0005-0000-0000-0000D3210000}"/>
    <cellStyle name="Naslov 4" xfId="1755" xr:uid="{00000000-0005-0000-0000-0000D4210000}"/>
    <cellStyle name="Naslov 4 2" xfId="4377" xr:uid="{00000000-0005-0000-0000-0000D5210000}"/>
    <cellStyle name="Naslov 4 2 2" xfId="6588" xr:uid="{00000000-0005-0000-0000-0000D6210000}"/>
    <cellStyle name="Naslov 4 2 2 2" xfId="11156" xr:uid="{00000000-0005-0000-0000-0000D7210000}"/>
    <cellStyle name="Naslov 4 3" xfId="6589" xr:uid="{00000000-0005-0000-0000-0000D8210000}"/>
    <cellStyle name="Naslov 4 3 2" xfId="11157" xr:uid="{00000000-0005-0000-0000-0000D9210000}"/>
    <cellStyle name="Naslov 4_BOTTOM UP 2013-2015 SEPTEMBER (5)" xfId="4378" xr:uid="{00000000-0005-0000-0000-0000DA210000}"/>
    <cellStyle name="Naslov 5" xfId="4379" xr:uid="{00000000-0005-0000-0000-0000DB210000}"/>
    <cellStyle name="Naslov 5 2" xfId="6590" xr:uid="{00000000-0005-0000-0000-0000DC210000}"/>
    <cellStyle name="Naslov 5 2 2" xfId="11158" xr:uid="{00000000-0005-0000-0000-0000DD210000}"/>
    <cellStyle name="Naslov 6" xfId="6591" xr:uid="{00000000-0005-0000-0000-0000DE210000}"/>
    <cellStyle name="Naslov 6 2" xfId="11159" xr:uid="{00000000-0005-0000-0000-0000DF210000}"/>
    <cellStyle name="Naslov 7" xfId="6592" xr:uid="{00000000-0005-0000-0000-0000E0210000}"/>
    <cellStyle name="Naslov 8" xfId="6593" xr:uid="{00000000-0005-0000-0000-0000E1210000}"/>
    <cellStyle name="Naslov 9" xfId="6594" xr:uid="{00000000-0005-0000-0000-0000E2210000}"/>
    <cellStyle name="Naslov_BOTTOM UP 2013-2015 SEPTEMBER (5)" xfId="4380" xr:uid="{00000000-0005-0000-0000-0000E3210000}"/>
    <cellStyle name="Navadno 2" xfId="4381" xr:uid="{00000000-0005-0000-0000-0000E4210000}"/>
    <cellStyle name="Navadno 2 2" xfId="11160" xr:uid="{00000000-0005-0000-0000-0000E5210000}"/>
    <cellStyle name="Navadno 2 2 2" xfId="11161" xr:uid="{00000000-0005-0000-0000-0000E6210000}"/>
    <cellStyle name="Navadno 2 3" xfId="11162" xr:uid="{00000000-0005-0000-0000-0000E7210000}"/>
    <cellStyle name="Navadno 3" xfId="4382" xr:uid="{00000000-0005-0000-0000-0000E8210000}"/>
    <cellStyle name="Navadno 3 2" xfId="4383" xr:uid="{00000000-0005-0000-0000-0000E9210000}"/>
    <cellStyle name="Navadno 3 2 2" xfId="6595" xr:uid="{00000000-0005-0000-0000-0000EA210000}"/>
    <cellStyle name="Navadno 3 2 2 2" xfId="11163" xr:uid="{00000000-0005-0000-0000-0000EB210000}"/>
    <cellStyle name="Navadno 3 2 3" xfId="11164" xr:uid="{00000000-0005-0000-0000-0000EC210000}"/>
    <cellStyle name="Navadno 3 3" xfId="4384" xr:uid="{00000000-0005-0000-0000-0000ED210000}"/>
    <cellStyle name="Navadno 3 3 2" xfId="6596" xr:uid="{00000000-0005-0000-0000-0000EE210000}"/>
    <cellStyle name="Navadno 3 3 2 2" xfId="11165" xr:uid="{00000000-0005-0000-0000-0000EF210000}"/>
    <cellStyle name="Navadno 3 3 3" xfId="11166" xr:uid="{00000000-0005-0000-0000-0000F0210000}"/>
    <cellStyle name="Navadno 3 4" xfId="6597" xr:uid="{00000000-0005-0000-0000-0000F1210000}"/>
    <cellStyle name="Navadno 3 4 2" xfId="11167" xr:uid="{00000000-0005-0000-0000-0000F2210000}"/>
    <cellStyle name="Navadno 3 4 2 2" xfId="11168" xr:uid="{00000000-0005-0000-0000-0000F3210000}"/>
    <cellStyle name="Navadno 3 4 3" xfId="11169" xr:uid="{00000000-0005-0000-0000-0000F4210000}"/>
    <cellStyle name="Navadno 3 5" xfId="11170" xr:uid="{00000000-0005-0000-0000-0000F5210000}"/>
    <cellStyle name="Navadno 3 6" xfId="36583" xr:uid="{00000000-0005-0000-0000-0000F6210000}"/>
    <cellStyle name="Navadno 3_Bottom Up plan 2013- 2015 Corporate functions" xfId="4385" xr:uid="{00000000-0005-0000-0000-0000F7210000}"/>
    <cellStyle name="Neutraal" xfId="211" xr:uid="{00000000-0005-0000-0000-0000F8210000}"/>
    <cellStyle name="Neutraal 2" xfId="931" xr:uid="{00000000-0005-0000-0000-0000F9210000}"/>
    <cellStyle name="Neutraal 3" xfId="5257" xr:uid="{00000000-0005-0000-0000-0000FA210000}"/>
    <cellStyle name="Neutraal 4" xfId="597" xr:uid="{00000000-0005-0000-0000-0000FB210000}"/>
    <cellStyle name="Neutral" xfId="598" xr:uid="{00000000-0005-0000-0000-0000FC210000}"/>
    <cellStyle name="Neutral 10" xfId="11171" xr:uid="{00000000-0005-0000-0000-0000FD210000}"/>
    <cellStyle name="Neutral 10 2" xfId="11172" xr:uid="{00000000-0005-0000-0000-0000FE210000}"/>
    <cellStyle name="Neutral 11" xfId="11173" xr:uid="{00000000-0005-0000-0000-0000FF210000}"/>
    <cellStyle name="Neutral 12" xfId="11174" xr:uid="{00000000-0005-0000-0000-000000220000}"/>
    <cellStyle name="Neutral 13" xfId="6156" xr:uid="{00000000-0005-0000-0000-000001220000}"/>
    <cellStyle name="Neutral 2" xfId="212" xr:uid="{00000000-0005-0000-0000-000002220000}"/>
    <cellStyle name="Neutral 2 2" xfId="1756" xr:uid="{00000000-0005-0000-0000-000003220000}"/>
    <cellStyle name="Neutral 2 2 2" xfId="6599" xr:uid="{00000000-0005-0000-0000-000004220000}"/>
    <cellStyle name="Neutral 2 2 2 2" xfId="11175" xr:uid="{00000000-0005-0000-0000-000005220000}"/>
    <cellStyle name="Neutral 2 2 3" xfId="11176" xr:uid="{00000000-0005-0000-0000-000006220000}"/>
    <cellStyle name="Neutral 2 2 4" xfId="11177" xr:uid="{00000000-0005-0000-0000-000007220000}"/>
    <cellStyle name="Neutral 2 2 5" xfId="36584" xr:uid="{00000000-0005-0000-0000-000008220000}"/>
    <cellStyle name="Neutral 2 3" xfId="3131" xr:uid="{00000000-0005-0000-0000-000009220000}"/>
    <cellStyle name="Neutral 2 3 2" xfId="4386" xr:uid="{00000000-0005-0000-0000-00000A220000}"/>
    <cellStyle name="Neutral 2 3 2 2" xfId="36124" xr:uid="{00000000-0005-0000-0000-00000B220000}"/>
    <cellStyle name="Neutral 2 3 3" xfId="35561" xr:uid="{00000000-0005-0000-0000-00000C220000}"/>
    <cellStyle name="Neutral 2 4" xfId="5258" xr:uid="{00000000-0005-0000-0000-00000D220000}"/>
    <cellStyle name="Neutral 2 5" xfId="932" xr:uid="{00000000-0005-0000-0000-00000E220000}"/>
    <cellStyle name="Neutral 2_BOTTOM UP 2013-2015 OCTOBER 19th" xfId="11178" xr:uid="{00000000-0005-0000-0000-00000F220000}"/>
    <cellStyle name="Neutral 3" xfId="2255" xr:uid="{00000000-0005-0000-0000-000010220000}"/>
    <cellStyle name="Neutral 3 2" xfId="3165" xr:uid="{00000000-0005-0000-0000-000011220000}"/>
    <cellStyle name="Neutral 3 2 2" xfId="11179" xr:uid="{00000000-0005-0000-0000-000012220000}"/>
    <cellStyle name="Neutral 3 2 2 2" xfId="11180" xr:uid="{00000000-0005-0000-0000-000013220000}"/>
    <cellStyle name="Neutral 3 2 3" xfId="11181" xr:uid="{00000000-0005-0000-0000-000014220000}"/>
    <cellStyle name="Neutral 3 2 4" xfId="11182" xr:uid="{00000000-0005-0000-0000-000015220000}"/>
    <cellStyle name="Neutral 3 2 5" xfId="35587" xr:uid="{00000000-0005-0000-0000-000016220000}"/>
    <cellStyle name="Neutral 3 3" xfId="3130" xr:uid="{00000000-0005-0000-0000-000017220000}"/>
    <cellStyle name="Neutral 3 3 2" xfId="11183" xr:uid="{00000000-0005-0000-0000-000018220000}"/>
    <cellStyle name="Neutral 3 4" xfId="5259" xr:uid="{00000000-0005-0000-0000-000019220000}"/>
    <cellStyle name="Neutral 3 5" xfId="11184" xr:uid="{00000000-0005-0000-0000-00001A220000}"/>
    <cellStyle name="Neutral 3 6" xfId="11185" xr:uid="{00000000-0005-0000-0000-00001B220000}"/>
    <cellStyle name="Neutral 3_Realization 2013" xfId="11186" xr:uid="{00000000-0005-0000-0000-00001C220000}"/>
    <cellStyle name="Neutral 4" xfId="6228" xr:uid="{00000000-0005-0000-0000-00001D220000}"/>
    <cellStyle name="Neutral 4 2" xfId="11187" xr:uid="{00000000-0005-0000-0000-00001E220000}"/>
    <cellStyle name="Neutral 4 2 2" xfId="11188" xr:uid="{00000000-0005-0000-0000-00001F220000}"/>
    <cellStyle name="Neutral 4 3" xfId="11189" xr:uid="{00000000-0005-0000-0000-000020220000}"/>
    <cellStyle name="Neutral 4 4" xfId="11190" xr:uid="{00000000-0005-0000-0000-000021220000}"/>
    <cellStyle name="Neutral 4 5" xfId="34533" xr:uid="{00000000-0005-0000-0000-000022220000}"/>
    <cellStyle name="Neutral 5" xfId="6600" xr:uid="{00000000-0005-0000-0000-000023220000}"/>
    <cellStyle name="Neutral 5 2" xfId="11191" xr:uid="{00000000-0005-0000-0000-000024220000}"/>
    <cellStyle name="Neutral 5 2 2" xfId="11192" xr:uid="{00000000-0005-0000-0000-000025220000}"/>
    <cellStyle name="Neutral 5 3" xfId="11193" xr:uid="{00000000-0005-0000-0000-000026220000}"/>
    <cellStyle name="Neutral 5 4" xfId="11194" xr:uid="{00000000-0005-0000-0000-000027220000}"/>
    <cellStyle name="Neutral 5 5" xfId="34402" xr:uid="{00000000-0005-0000-0000-000028220000}"/>
    <cellStyle name="Neutral 6" xfId="6598" xr:uid="{00000000-0005-0000-0000-000029220000}"/>
    <cellStyle name="Neutral 6 2" xfId="11196" xr:uid="{00000000-0005-0000-0000-00002A220000}"/>
    <cellStyle name="Neutral 6 3" xfId="11197" xr:uid="{00000000-0005-0000-0000-00002B220000}"/>
    <cellStyle name="Neutral 6 4" xfId="11198" xr:uid="{00000000-0005-0000-0000-00002C220000}"/>
    <cellStyle name="Neutral 6 5" xfId="11195" xr:uid="{00000000-0005-0000-0000-00002D220000}"/>
    <cellStyle name="Neutral 6 6" xfId="34269" xr:uid="{00000000-0005-0000-0000-00002E220000}"/>
    <cellStyle name="Neutral 7" xfId="11199" xr:uid="{00000000-0005-0000-0000-00002F220000}"/>
    <cellStyle name="Neutral 7 2" xfId="11200" xr:uid="{00000000-0005-0000-0000-000030220000}"/>
    <cellStyle name="Neutral 7 3" xfId="34294" xr:uid="{00000000-0005-0000-0000-000031220000}"/>
    <cellStyle name="Neutral 8" xfId="11201" xr:uid="{00000000-0005-0000-0000-000032220000}"/>
    <cellStyle name="Neutral 8 2" xfId="11202" xr:uid="{00000000-0005-0000-0000-000033220000}"/>
    <cellStyle name="Neutral 8 3" xfId="34158" xr:uid="{00000000-0005-0000-0000-000034220000}"/>
    <cellStyle name="Neutral 9" xfId="11203" xr:uid="{00000000-0005-0000-0000-000035220000}"/>
    <cellStyle name="Neutral 9 2" xfId="11204" xr:uid="{00000000-0005-0000-0000-000036220000}"/>
    <cellStyle name="Neutral_Investments - Beruházások" xfId="36381" xr:uid="{00000000-0005-0000-0000-000037220000}"/>
    <cellStyle name="Neutrale" xfId="1757" xr:uid="{00000000-0005-0000-0000-000038220000}"/>
    <cellStyle name="Neutrale 2" xfId="4387" xr:uid="{00000000-0005-0000-0000-000039220000}"/>
    <cellStyle name="Neutrale 2 2" xfId="36125" xr:uid="{00000000-0005-0000-0000-00003A220000}"/>
    <cellStyle name="Neutrale 3" xfId="34900" xr:uid="{00000000-0005-0000-0000-00003B220000}"/>
    <cellStyle name="Neutrálna" xfId="4388" xr:uid="{00000000-0005-0000-0000-00003C220000}"/>
    <cellStyle name="Neutrálna 2" xfId="6601" xr:uid="{00000000-0005-0000-0000-00003D220000}"/>
    <cellStyle name="Neutrálna 2 2" xfId="11205" xr:uid="{00000000-0005-0000-0000-00003E220000}"/>
    <cellStyle name="Neutralno" xfId="1758" xr:uid="{00000000-0005-0000-0000-00003F220000}"/>
    <cellStyle name="Neutralno 2" xfId="3129" xr:uid="{00000000-0005-0000-0000-000040220000}"/>
    <cellStyle name="Neutralno 2 2" xfId="4389" xr:uid="{00000000-0005-0000-0000-000041220000}"/>
    <cellStyle name="Neutralno 2 2 2" xfId="11206" xr:uid="{00000000-0005-0000-0000-000042220000}"/>
    <cellStyle name="Neutralno 2 3" xfId="35560" xr:uid="{00000000-0005-0000-0000-000043220000}"/>
    <cellStyle name="Neutralno 3" xfId="6602" xr:uid="{00000000-0005-0000-0000-000044220000}"/>
    <cellStyle name="Neutralno 3 2" xfId="11207" xr:uid="{00000000-0005-0000-0000-000045220000}"/>
    <cellStyle name="Neutralno_BOTTOM UP 2013-2015 SEPTEMBER (5)" xfId="4390" xr:uid="{00000000-0005-0000-0000-000046220000}"/>
    <cellStyle name="Nevtralno" xfId="4391" xr:uid="{00000000-0005-0000-0000-000047220000}"/>
    <cellStyle name="Nevtralno 2" xfId="6603" xr:uid="{00000000-0005-0000-0000-000048220000}"/>
    <cellStyle name="Nevtralno 2 2" xfId="11208" xr:uid="{00000000-0005-0000-0000-000049220000}"/>
    <cellStyle name="New" xfId="1759" xr:uid="{00000000-0005-0000-0000-00004A220000}"/>
    <cellStyle name="Nmámál_ered flu 10." xfId="1145" xr:uid="{00000000-0005-0000-0000-00004B220000}"/>
    <cellStyle name="no dec" xfId="213" xr:uid="{00000000-0005-0000-0000-00004C220000}"/>
    <cellStyle name="Normal" xfId="0" builtinId="0"/>
    <cellStyle name="Normal -- No Dec." xfId="214" xr:uid="{00000000-0005-0000-0000-00004E220000}"/>
    <cellStyle name="Normal - Style1" xfId="215" xr:uid="{00000000-0005-0000-0000-00004F220000}"/>
    <cellStyle name="Normal - Style1 2" xfId="1760" xr:uid="{00000000-0005-0000-0000-000050220000}"/>
    <cellStyle name="Normal - Style2" xfId="1761" xr:uid="{00000000-0005-0000-0000-000051220000}"/>
    <cellStyle name="Normal - Style2 2" xfId="11209" xr:uid="{00000000-0005-0000-0000-000052220000}"/>
    <cellStyle name="Normal - Style3" xfId="1762" xr:uid="{00000000-0005-0000-0000-000053220000}"/>
    <cellStyle name="Normal - Style3 2" xfId="11210" xr:uid="{00000000-0005-0000-0000-000054220000}"/>
    <cellStyle name="Normal - Style4" xfId="1763" xr:uid="{00000000-0005-0000-0000-000055220000}"/>
    <cellStyle name="Normal - Style4 2" xfId="11211" xr:uid="{00000000-0005-0000-0000-000056220000}"/>
    <cellStyle name="Normal - Style5" xfId="1764" xr:uid="{00000000-0005-0000-0000-000057220000}"/>
    <cellStyle name="Normal - Style5 2" xfId="11212" xr:uid="{00000000-0005-0000-0000-000058220000}"/>
    <cellStyle name="Normal - Style6" xfId="1765" xr:uid="{00000000-0005-0000-0000-000059220000}"/>
    <cellStyle name="Normal - Style6 2" xfId="11213" xr:uid="{00000000-0005-0000-0000-00005A220000}"/>
    <cellStyle name="Normal - Style7" xfId="1766" xr:uid="{00000000-0005-0000-0000-00005B220000}"/>
    <cellStyle name="Normal - Style7 2" xfId="11214" xr:uid="{00000000-0005-0000-0000-00005C220000}"/>
    <cellStyle name="Normal - Style8" xfId="1767" xr:uid="{00000000-0005-0000-0000-00005D220000}"/>
    <cellStyle name="Normal - Style8 2" xfId="11215" xr:uid="{00000000-0005-0000-0000-00005E220000}"/>
    <cellStyle name="Normal -- Two Dec." xfId="216" xr:uid="{00000000-0005-0000-0000-00005F220000}"/>
    <cellStyle name="Normal 10" xfId="3169" xr:uid="{00000000-0005-0000-0000-000060220000}"/>
    <cellStyle name="Normál 10" xfId="217" xr:uid="{00000000-0005-0000-0000-000061220000}"/>
    <cellStyle name="Normal 10 10" xfId="5691" xr:uid="{00000000-0005-0000-0000-000062220000}"/>
    <cellStyle name="Normál 10 10" xfId="6752" xr:uid="{00000000-0005-0000-0000-000063220000}"/>
    <cellStyle name="Normál 10 10 2" xfId="11216" xr:uid="{00000000-0005-0000-0000-000064220000}"/>
    <cellStyle name="Normál 10 10 3" xfId="34534" xr:uid="{00000000-0005-0000-0000-000065220000}"/>
    <cellStyle name="Normal 10 11" xfId="5684" xr:uid="{00000000-0005-0000-0000-000066220000}"/>
    <cellStyle name="Normál 10 11" xfId="11217" xr:uid="{00000000-0005-0000-0000-000067220000}"/>
    <cellStyle name="Normal 10 12" xfId="5692" xr:uid="{00000000-0005-0000-0000-000068220000}"/>
    <cellStyle name="Normál 10 12" xfId="11218" xr:uid="{00000000-0005-0000-0000-000069220000}"/>
    <cellStyle name="Normal 10 13" xfId="5683" xr:uid="{00000000-0005-0000-0000-00006A220000}"/>
    <cellStyle name="Normál 10 13" xfId="34295" xr:uid="{00000000-0005-0000-0000-00006B220000}"/>
    <cellStyle name="Normal 10 14" xfId="5914" xr:uid="{00000000-0005-0000-0000-00006C220000}"/>
    <cellStyle name="Normál 10 14" xfId="36585" xr:uid="{00000000-0005-0000-0000-00006D220000}"/>
    <cellStyle name="Normal 10 15" xfId="5919" xr:uid="{00000000-0005-0000-0000-00006E220000}"/>
    <cellStyle name="Normal 10 16" xfId="5924" xr:uid="{00000000-0005-0000-0000-00006F220000}"/>
    <cellStyle name="Normal 10 17" xfId="5929" xr:uid="{00000000-0005-0000-0000-000070220000}"/>
    <cellStyle name="Normal 10 18" xfId="5934" xr:uid="{00000000-0005-0000-0000-000071220000}"/>
    <cellStyle name="Normal 10 19" xfId="5939" xr:uid="{00000000-0005-0000-0000-000072220000}"/>
    <cellStyle name="Normal 10 2" xfId="3653" xr:uid="{00000000-0005-0000-0000-000073220000}"/>
    <cellStyle name="Normál 10 2" xfId="1768" xr:uid="{00000000-0005-0000-0000-000074220000}"/>
    <cellStyle name="Normál 10 2 10" xfId="30971" xr:uid="{00000000-0005-0000-0000-000075220000}"/>
    <cellStyle name="Normál 10 2 11" xfId="34901" xr:uid="{00000000-0005-0000-0000-000076220000}"/>
    <cellStyle name="Normál 10 2 12" xfId="36586" xr:uid="{00000000-0005-0000-0000-000077220000}"/>
    <cellStyle name="Normal 10 2 2" xfId="11220" xr:uid="{00000000-0005-0000-0000-000078220000}"/>
    <cellStyle name="Normál 10 2 2" xfId="11221" xr:uid="{00000000-0005-0000-0000-000079220000}"/>
    <cellStyle name="Normal 10 2 2 2" xfId="11222" xr:uid="{00000000-0005-0000-0000-00007A220000}"/>
    <cellStyle name="Normál 10 2 2 2" xfId="36587" xr:uid="{00000000-0005-0000-0000-00007B220000}"/>
    <cellStyle name="Normal 10 2 3" xfId="11223" xr:uid="{00000000-0005-0000-0000-00007C220000}"/>
    <cellStyle name="Normál 10 2 3" xfId="11219" xr:uid="{00000000-0005-0000-0000-00007D220000}"/>
    <cellStyle name="Normál 10 2 4" xfId="30497" xr:uid="{00000000-0005-0000-0000-00007E220000}"/>
    <cellStyle name="Normál 10 2 5" xfId="33377" xr:uid="{00000000-0005-0000-0000-00007F220000}"/>
    <cellStyle name="Normál 10 2 6" xfId="30045" xr:uid="{00000000-0005-0000-0000-000080220000}"/>
    <cellStyle name="Normál 10 2 7" xfId="33632" xr:uid="{00000000-0005-0000-0000-000081220000}"/>
    <cellStyle name="Normál 10 2 8" xfId="29914" xr:uid="{00000000-0005-0000-0000-000082220000}"/>
    <cellStyle name="Normál 10 2 9" xfId="33291" xr:uid="{00000000-0005-0000-0000-000083220000}"/>
    <cellStyle name="Normal 10 20" xfId="5944" xr:uid="{00000000-0005-0000-0000-000084220000}"/>
    <cellStyle name="Normal 10 21" xfId="5949" xr:uid="{00000000-0005-0000-0000-000085220000}"/>
    <cellStyle name="Normal 10 22" xfId="5954" xr:uid="{00000000-0005-0000-0000-000086220000}"/>
    <cellStyle name="Normal 10 23" xfId="5959" xr:uid="{00000000-0005-0000-0000-000087220000}"/>
    <cellStyle name="Normal 10 24" xfId="5964" xr:uid="{00000000-0005-0000-0000-000088220000}"/>
    <cellStyle name="Normal 10 25" xfId="5969" xr:uid="{00000000-0005-0000-0000-000089220000}"/>
    <cellStyle name="Normal 10 3" xfId="3649" xr:uid="{00000000-0005-0000-0000-00008A220000}"/>
    <cellStyle name="Normál 10 3" xfId="2177" xr:uid="{00000000-0005-0000-0000-00008B220000}"/>
    <cellStyle name="Normal 10 3 2" xfId="11224" xr:uid="{00000000-0005-0000-0000-00008C220000}"/>
    <cellStyle name="Normál 10 3 2" xfId="11225" xr:uid="{00000000-0005-0000-0000-00008D220000}"/>
    <cellStyle name="Normál 10 3 3" xfId="36588" xr:uid="{00000000-0005-0000-0000-00008E220000}"/>
    <cellStyle name="Normal 10 4" xfId="5260" xr:uid="{00000000-0005-0000-0000-00008F220000}"/>
    <cellStyle name="Normál 10 4" xfId="4111" xr:uid="{00000000-0005-0000-0000-000090220000}"/>
    <cellStyle name="Normal 10 4 2" xfId="11226" xr:uid="{00000000-0005-0000-0000-000091220000}"/>
    <cellStyle name="Normál 10 4 2" xfId="11227" xr:uid="{00000000-0005-0000-0000-000092220000}"/>
    <cellStyle name="Normál 10 4 3" xfId="36035" xr:uid="{00000000-0005-0000-0000-000093220000}"/>
    <cellStyle name="Normál 10 4 4" xfId="36589" xr:uid="{00000000-0005-0000-0000-000094220000}"/>
    <cellStyle name="Normal 10 5" xfId="5572" xr:uid="{00000000-0005-0000-0000-000095220000}"/>
    <cellStyle name="Normál 10 5" xfId="4392" xr:uid="{00000000-0005-0000-0000-000096220000}"/>
    <cellStyle name="Normál 10 5 2" xfId="11228" xr:uid="{00000000-0005-0000-0000-000097220000}"/>
    <cellStyle name="Normál 10 5 3" xfId="36126" xr:uid="{00000000-0005-0000-0000-000098220000}"/>
    <cellStyle name="Normal 10 6" xfId="5577" xr:uid="{00000000-0005-0000-0000-000099220000}"/>
    <cellStyle name="Normál 10 6" xfId="4768" xr:uid="{00000000-0005-0000-0000-00009A220000}"/>
    <cellStyle name="Normál 10 6 2" xfId="11229" xr:uid="{00000000-0005-0000-0000-00009B220000}"/>
    <cellStyle name="Normál 10 6 3" xfId="36274" xr:uid="{00000000-0005-0000-0000-00009C220000}"/>
    <cellStyle name="Normal 10 7" xfId="5571" xr:uid="{00000000-0005-0000-0000-00009D220000}"/>
    <cellStyle name="Normál 10 7" xfId="4186" xr:uid="{00000000-0005-0000-0000-00009E220000}"/>
    <cellStyle name="Normál 10 7 2" xfId="11231" xr:uid="{00000000-0005-0000-0000-00009F220000}"/>
    <cellStyle name="Normál 10 7 3" xfId="36074" xr:uid="{00000000-0005-0000-0000-0000A0220000}"/>
    <cellStyle name="Normal 10 8" xfId="5578" xr:uid="{00000000-0005-0000-0000-0000A1220000}"/>
    <cellStyle name="Normál 10 8" xfId="4929" xr:uid="{00000000-0005-0000-0000-0000A2220000}"/>
    <cellStyle name="Normál 10 8 2" xfId="11233" xr:uid="{00000000-0005-0000-0000-0000A3220000}"/>
    <cellStyle name="Normál 10 8 3" xfId="36337" xr:uid="{00000000-0005-0000-0000-0000A4220000}"/>
    <cellStyle name="Normal 10 9" xfId="5685" xr:uid="{00000000-0005-0000-0000-0000A5220000}"/>
    <cellStyle name="Normál 10 9" xfId="4887" xr:uid="{00000000-0005-0000-0000-0000A6220000}"/>
    <cellStyle name="Normál 10 9 2" xfId="11235" xr:uid="{00000000-0005-0000-0000-0000A7220000}"/>
    <cellStyle name="Normál 10 9 3" xfId="36323" xr:uid="{00000000-0005-0000-0000-0000A8220000}"/>
    <cellStyle name="Normál 100" xfId="774" xr:uid="{00000000-0005-0000-0000-0000A9220000}"/>
    <cellStyle name="Normál 100 2" xfId="11236" xr:uid="{00000000-0005-0000-0000-0000AA220000}"/>
    <cellStyle name="Normál 101" xfId="6027" xr:uid="{00000000-0005-0000-0000-0000AB220000}"/>
    <cellStyle name="Normál 101 2" xfId="11237" xr:uid="{00000000-0005-0000-0000-0000AC220000}"/>
    <cellStyle name="Normál 101 2 2" xfId="11238" xr:uid="{00000000-0005-0000-0000-0000AD220000}"/>
    <cellStyle name="Normál 101 2 2 2" xfId="22320" xr:uid="{00000000-0005-0000-0000-0000AE220000}"/>
    <cellStyle name="Normál 101 2 3" xfId="22321" xr:uid="{00000000-0005-0000-0000-0000AF220000}"/>
    <cellStyle name="Normál 101 3" xfId="11239" xr:uid="{00000000-0005-0000-0000-0000B0220000}"/>
    <cellStyle name="Normál 101 3 2" xfId="22322" xr:uid="{00000000-0005-0000-0000-0000B1220000}"/>
    <cellStyle name="Normál 101 4" xfId="22323" xr:uid="{00000000-0005-0000-0000-0000B2220000}"/>
    <cellStyle name="Normál 102" xfId="11240" xr:uid="{00000000-0005-0000-0000-0000B3220000}"/>
    <cellStyle name="Normál 102 2" xfId="11241" xr:uid="{00000000-0005-0000-0000-0000B4220000}"/>
    <cellStyle name="Normál 103" xfId="11242" xr:uid="{00000000-0005-0000-0000-0000B5220000}"/>
    <cellStyle name="Normál 103 2" xfId="11243" xr:uid="{00000000-0005-0000-0000-0000B6220000}"/>
    <cellStyle name="Normál 104" xfId="11244" xr:uid="{00000000-0005-0000-0000-0000B7220000}"/>
    <cellStyle name="Normál 104 2" xfId="11245" xr:uid="{00000000-0005-0000-0000-0000B8220000}"/>
    <cellStyle name="Normál 104 2 2" xfId="11246" xr:uid="{00000000-0005-0000-0000-0000B9220000}"/>
    <cellStyle name="Normál 104 2 2 2" xfId="22324" xr:uid="{00000000-0005-0000-0000-0000BA220000}"/>
    <cellStyle name="Normál 104 2 3" xfId="22325" xr:uid="{00000000-0005-0000-0000-0000BB220000}"/>
    <cellStyle name="Normál 104 3" xfId="11247" xr:uid="{00000000-0005-0000-0000-0000BC220000}"/>
    <cellStyle name="Normál 104 3 2" xfId="22326" xr:uid="{00000000-0005-0000-0000-0000BD220000}"/>
    <cellStyle name="Normál 104 4" xfId="22327" xr:uid="{00000000-0005-0000-0000-0000BE220000}"/>
    <cellStyle name="Normál 105" xfId="11248" xr:uid="{00000000-0005-0000-0000-0000BF220000}"/>
    <cellStyle name="Normál 105 2" xfId="11249" xr:uid="{00000000-0005-0000-0000-0000C0220000}"/>
    <cellStyle name="Normál 105 2 2" xfId="11250" xr:uid="{00000000-0005-0000-0000-0000C1220000}"/>
    <cellStyle name="Normál 105 2 2 2" xfId="22328" xr:uid="{00000000-0005-0000-0000-0000C2220000}"/>
    <cellStyle name="Normál 105 2 3" xfId="22329" xr:uid="{00000000-0005-0000-0000-0000C3220000}"/>
    <cellStyle name="Normál 105 3" xfId="11251" xr:uid="{00000000-0005-0000-0000-0000C4220000}"/>
    <cellStyle name="Normál 105 3 2" xfId="22330" xr:uid="{00000000-0005-0000-0000-0000C5220000}"/>
    <cellStyle name="Normál 105 4" xfId="22331" xr:uid="{00000000-0005-0000-0000-0000C6220000}"/>
    <cellStyle name="Normál 106" xfId="11252" xr:uid="{00000000-0005-0000-0000-0000C7220000}"/>
    <cellStyle name="Normál 106 2" xfId="11253" xr:uid="{00000000-0005-0000-0000-0000C8220000}"/>
    <cellStyle name="Normál 107" xfId="11254" xr:uid="{00000000-0005-0000-0000-0000C9220000}"/>
    <cellStyle name="Normál 107 2" xfId="11255" xr:uid="{00000000-0005-0000-0000-0000CA220000}"/>
    <cellStyle name="Normál 107 2 2" xfId="11256" xr:uid="{00000000-0005-0000-0000-0000CB220000}"/>
    <cellStyle name="Normál 107 2 2 2" xfId="22332" xr:uid="{00000000-0005-0000-0000-0000CC220000}"/>
    <cellStyle name="Normál 107 2 3" xfId="22333" xr:uid="{00000000-0005-0000-0000-0000CD220000}"/>
    <cellStyle name="Normál 107 3" xfId="11257" xr:uid="{00000000-0005-0000-0000-0000CE220000}"/>
    <cellStyle name="Normál 107 3 2" xfId="22334" xr:uid="{00000000-0005-0000-0000-0000CF220000}"/>
    <cellStyle name="Normál 107 4" xfId="22335" xr:uid="{00000000-0005-0000-0000-0000D0220000}"/>
    <cellStyle name="Normál 108" xfId="11258" xr:uid="{00000000-0005-0000-0000-0000D1220000}"/>
    <cellStyle name="Normál 108 2" xfId="11259" xr:uid="{00000000-0005-0000-0000-0000D2220000}"/>
    <cellStyle name="Normál 109" xfId="11260" xr:uid="{00000000-0005-0000-0000-0000D3220000}"/>
    <cellStyle name="Normál 109 2" xfId="11261" xr:uid="{00000000-0005-0000-0000-0000D4220000}"/>
    <cellStyle name="Normál 109 2 2" xfId="11262" xr:uid="{00000000-0005-0000-0000-0000D5220000}"/>
    <cellStyle name="Normál 109 2 2 2" xfId="22336" xr:uid="{00000000-0005-0000-0000-0000D6220000}"/>
    <cellStyle name="Normál 109 2 3" xfId="22337" xr:uid="{00000000-0005-0000-0000-0000D7220000}"/>
    <cellStyle name="Normál 109 3" xfId="11263" xr:uid="{00000000-0005-0000-0000-0000D8220000}"/>
    <cellStyle name="Normál 109 3 2" xfId="22338" xr:uid="{00000000-0005-0000-0000-0000D9220000}"/>
    <cellStyle name="Normál 109 4" xfId="22339" xr:uid="{00000000-0005-0000-0000-0000DA220000}"/>
    <cellStyle name="Normal 11" xfId="2551" xr:uid="{00000000-0005-0000-0000-0000DB220000}"/>
    <cellStyle name="Normál 11" xfId="218" xr:uid="{00000000-0005-0000-0000-0000DC220000}"/>
    <cellStyle name="Normal 11 10" xfId="4737" xr:uid="{00000000-0005-0000-0000-0000DD220000}"/>
    <cellStyle name="Normál 11 10" xfId="11264" xr:uid="{00000000-0005-0000-0000-0000DE220000}"/>
    <cellStyle name="Normal 11 10 2" xfId="36239" xr:uid="{00000000-0005-0000-0000-0000DF220000}"/>
    <cellStyle name="Normál 11 10 2" xfId="34535" xr:uid="{00000000-0005-0000-0000-0000E0220000}"/>
    <cellStyle name="Normal 11 11" xfId="4738" xr:uid="{00000000-0005-0000-0000-0000E1220000}"/>
    <cellStyle name="Normál 11 11" xfId="29771" xr:uid="{00000000-0005-0000-0000-0000E2220000}"/>
    <cellStyle name="Normal 11 11 2" xfId="36240" xr:uid="{00000000-0005-0000-0000-0000E3220000}"/>
    <cellStyle name="Normal 11 12" xfId="4764" xr:uid="{00000000-0005-0000-0000-0000E4220000}"/>
    <cellStyle name="Normál 11 12" xfId="32280" xr:uid="{00000000-0005-0000-0000-0000E5220000}"/>
    <cellStyle name="Normal 11 12 2" xfId="36261" xr:uid="{00000000-0005-0000-0000-0000E6220000}"/>
    <cellStyle name="Normal 11 13" xfId="4747" xr:uid="{00000000-0005-0000-0000-0000E7220000}"/>
    <cellStyle name="Normál 11 13" xfId="30801" xr:uid="{00000000-0005-0000-0000-0000E8220000}"/>
    <cellStyle name="Normal 11 13 2" xfId="36248" xr:uid="{00000000-0005-0000-0000-0000E9220000}"/>
    <cellStyle name="Normal 11 14" xfId="4758" xr:uid="{00000000-0005-0000-0000-0000EA220000}"/>
    <cellStyle name="Normál 11 14" xfId="30536" xr:uid="{00000000-0005-0000-0000-0000EB220000}"/>
    <cellStyle name="Normal 11 14 2" xfId="36257" xr:uid="{00000000-0005-0000-0000-0000EC220000}"/>
    <cellStyle name="Normal 11 15" xfId="4118" xr:uid="{00000000-0005-0000-0000-0000ED220000}"/>
    <cellStyle name="Normál 11 15" xfId="31870" xr:uid="{00000000-0005-0000-0000-0000EE220000}"/>
    <cellStyle name="Normal 11 16" xfId="4319" xr:uid="{00000000-0005-0000-0000-0000EF220000}"/>
    <cellStyle name="Normál 11 16" xfId="30831" xr:uid="{00000000-0005-0000-0000-0000F0220000}"/>
    <cellStyle name="Normal 11 17" xfId="4805" xr:uid="{00000000-0005-0000-0000-0000F1220000}"/>
    <cellStyle name="Normál 11 17" xfId="30937" xr:uid="{00000000-0005-0000-0000-0000F2220000}"/>
    <cellStyle name="Normal 11 18" xfId="4188" xr:uid="{00000000-0005-0000-0000-0000F3220000}"/>
    <cellStyle name="Normál 11 18" xfId="32514" xr:uid="{00000000-0005-0000-0000-0000F4220000}"/>
    <cellStyle name="Normal 11 19" xfId="4406" xr:uid="{00000000-0005-0000-0000-0000F5220000}"/>
    <cellStyle name="Normál 11 19" xfId="32161" xr:uid="{00000000-0005-0000-0000-0000F6220000}"/>
    <cellStyle name="Normal 11 2" xfId="3170" xr:uid="{00000000-0005-0000-0000-0000F7220000}"/>
    <cellStyle name="Normál 11 2" xfId="1769" xr:uid="{00000000-0005-0000-0000-0000F8220000}"/>
    <cellStyle name="Normál 11 2 10" xfId="30870" xr:uid="{00000000-0005-0000-0000-0000F9220000}"/>
    <cellStyle name="Normál 11 2 11" xfId="34902" xr:uid="{00000000-0005-0000-0000-0000FA220000}"/>
    <cellStyle name="Normál 11 2 12" xfId="36591" xr:uid="{00000000-0005-0000-0000-0000FB220000}"/>
    <cellStyle name="Normal 11 2 2" xfId="4731" xr:uid="{00000000-0005-0000-0000-0000FC220000}"/>
    <cellStyle name="Normál 11 2 2" xfId="11266" xr:uid="{00000000-0005-0000-0000-0000FD220000}"/>
    <cellStyle name="Normal 11 2 2 2" xfId="36234" xr:uid="{00000000-0005-0000-0000-0000FE220000}"/>
    <cellStyle name="Normal 11 2 3" xfId="4191" xr:uid="{00000000-0005-0000-0000-0000FF220000}"/>
    <cellStyle name="Normál 11 2 3" xfId="11265" xr:uid="{00000000-0005-0000-0000-000000230000}"/>
    <cellStyle name="Normal 11 2 3 2" xfId="36076" xr:uid="{00000000-0005-0000-0000-000001230000}"/>
    <cellStyle name="Normal 11 2 4" xfId="4121" xr:uid="{00000000-0005-0000-0000-000002230000}"/>
    <cellStyle name="Normál 11 2 4" xfId="30501" xr:uid="{00000000-0005-0000-0000-000003230000}"/>
    <cellStyle name="Normal 11 2 4 2" xfId="36038" xr:uid="{00000000-0005-0000-0000-000004230000}"/>
    <cellStyle name="Normal 11 2 5" xfId="4332" xr:uid="{00000000-0005-0000-0000-000005230000}"/>
    <cellStyle name="Normál 11 2 5" xfId="31884" xr:uid="{00000000-0005-0000-0000-000006230000}"/>
    <cellStyle name="Normal 11 2 6" xfId="4873" xr:uid="{00000000-0005-0000-0000-000007230000}"/>
    <cellStyle name="Normál 11 2 6" xfId="31083" xr:uid="{00000000-0005-0000-0000-000008230000}"/>
    <cellStyle name="Normal 11 2 7" xfId="4900" xr:uid="{00000000-0005-0000-0000-000009230000}"/>
    <cellStyle name="Normál 11 2 7" xfId="33116" xr:uid="{00000000-0005-0000-0000-00000A230000}"/>
    <cellStyle name="Normal 11 2 8" xfId="35588" xr:uid="{00000000-0005-0000-0000-00000B230000}"/>
    <cellStyle name="Normál 11 2 8" xfId="30259" xr:uid="{00000000-0005-0000-0000-00000C230000}"/>
    <cellStyle name="Normál 11 2 9" xfId="33240" xr:uid="{00000000-0005-0000-0000-00000D230000}"/>
    <cellStyle name="Normal 11 20" xfId="4846" xr:uid="{00000000-0005-0000-0000-00000E230000}"/>
    <cellStyle name="Normál 11 20" xfId="30604" xr:uid="{00000000-0005-0000-0000-00000F230000}"/>
    <cellStyle name="Normal 11 21" xfId="4845" xr:uid="{00000000-0005-0000-0000-000010230000}"/>
    <cellStyle name="Normál 11 21" xfId="31154" xr:uid="{00000000-0005-0000-0000-000011230000}"/>
    <cellStyle name="Normal 11 22" xfId="4903" xr:uid="{00000000-0005-0000-0000-000012230000}"/>
    <cellStyle name="Normál 11 22" xfId="13018" xr:uid="{00000000-0005-0000-0000-000013230000}"/>
    <cellStyle name="Normal 11 23" xfId="4965" xr:uid="{00000000-0005-0000-0000-000014230000}"/>
    <cellStyle name="Normál 11 23" xfId="34296" xr:uid="{00000000-0005-0000-0000-000015230000}"/>
    <cellStyle name="Normal 11 24" xfId="4976" xr:uid="{00000000-0005-0000-0000-000016230000}"/>
    <cellStyle name="Normál 11 24" xfId="36590" xr:uid="{00000000-0005-0000-0000-000017230000}"/>
    <cellStyle name="Normal 11 25" xfId="5261" xr:uid="{00000000-0005-0000-0000-000018230000}"/>
    <cellStyle name="Normal 11 26" xfId="5574" xr:uid="{00000000-0005-0000-0000-000019230000}"/>
    <cellStyle name="Normal 11 27" xfId="5575" xr:uid="{00000000-0005-0000-0000-00001A230000}"/>
    <cellStyle name="Normal 11 28" xfId="5573" xr:uid="{00000000-0005-0000-0000-00001B230000}"/>
    <cellStyle name="Normal 11 29" xfId="5576" xr:uid="{00000000-0005-0000-0000-00001C230000}"/>
    <cellStyle name="Normal 11 3" xfId="3037" xr:uid="{00000000-0005-0000-0000-00001D230000}"/>
    <cellStyle name="Normál 11 3" xfId="2176" xr:uid="{00000000-0005-0000-0000-00001E230000}"/>
    <cellStyle name="Normál 11 3 10" xfId="30457" xr:uid="{00000000-0005-0000-0000-00001F230000}"/>
    <cellStyle name="Normál 11 3 11" xfId="35074" xr:uid="{00000000-0005-0000-0000-000020230000}"/>
    <cellStyle name="Normál 11 3 12" xfId="36592" xr:uid="{00000000-0005-0000-0000-000021230000}"/>
    <cellStyle name="Normal 11 3 2" xfId="4745" xr:uid="{00000000-0005-0000-0000-000022230000}"/>
    <cellStyle name="Normál 11 3 2" xfId="11267" xr:uid="{00000000-0005-0000-0000-000023230000}"/>
    <cellStyle name="Normal 11 3 2 2" xfId="36246" xr:uid="{00000000-0005-0000-0000-000024230000}"/>
    <cellStyle name="Normal 11 3 3" xfId="4107" xr:uid="{00000000-0005-0000-0000-000025230000}"/>
    <cellStyle name="Normál 11 3 3" xfId="30503" xr:uid="{00000000-0005-0000-0000-000026230000}"/>
    <cellStyle name="Normal 11 3 3 2" xfId="36032" xr:uid="{00000000-0005-0000-0000-000027230000}"/>
    <cellStyle name="Normal 11 3 4" xfId="4301" xr:uid="{00000000-0005-0000-0000-000028230000}"/>
    <cellStyle name="Normál 11 3 4" xfId="33372" xr:uid="{00000000-0005-0000-0000-000029230000}"/>
    <cellStyle name="Normal 11 3 4 2" xfId="36113" xr:uid="{00000000-0005-0000-0000-00002A230000}"/>
    <cellStyle name="Normal 11 3 5" xfId="4802" xr:uid="{00000000-0005-0000-0000-00002B230000}"/>
    <cellStyle name="Normál 11 3 5" xfId="30049" xr:uid="{00000000-0005-0000-0000-00002C230000}"/>
    <cellStyle name="Normal 11 3 6" xfId="4905" xr:uid="{00000000-0005-0000-0000-00002D230000}"/>
    <cellStyle name="Normál 11 3 6" xfId="32112" xr:uid="{00000000-0005-0000-0000-00002E230000}"/>
    <cellStyle name="Normal 11 3 7" xfId="4963" xr:uid="{00000000-0005-0000-0000-00002F230000}"/>
    <cellStyle name="Normál 11 3 7" xfId="32807" xr:uid="{00000000-0005-0000-0000-000030230000}"/>
    <cellStyle name="Normal 11 3 8" xfId="35489" xr:uid="{00000000-0005-0000-0000-000031230000}"/>
    <cellStyle name="Normál 11 3 8" xfId="30726" xr:uid="{00000000-0005-0000-0000-000032230000}"/>
    <cellStyle name="Normál 11 3 9" xfId="30871" xr:uid="{00000000-0005-0000-0000-000033230000}"/>
    <cellStyle name="Normal 11 30" xfId="5688" xr:uid="{00000000-0005-0000-0000-000034230000}"/>
    <cellStyle name="Normal 11 31" xfId="5690" xr:uid="{00000000-0005-0000-0000-000035230000}"/>
    <cellStyle name="Normal 11 32" xfId="5687" xr:uid="{00000000-0005-0000-0000-000036230000}"/>
    <cellStyle name="Normal 11 33" xfId="5689" xr:uid="{00000000-0005-0000-0000-000037230000}"/>
    <cellStyle name="Normal 11 34" xfId="5686" xr:uid="{00000000-0005-0000-0000-000038230000}"/>
    <cellStyle name="Normal 11 35" xfId="5006" xr:uid="{00000000-0005-0000-0000-000039230000}"/>
    <cellStyle name="Normal 11 36" xfId="5800" xr:uid="{00000000-0005-0000-0000-00003A230000}"/>
    <cellStyle name="Normal 11 37" xfId="5810" xr:uid="{00000000-0005-0000-0000-00003B230000}"/>
    <cellStyle name="Normal 11 38" xfId="5855" xr:uid="{00000000-0005-0000-0000-00003C230000}"/>
    <cellStyle name="Normal 11 4" xfId="3114" xr:uid="{00000000-0005-0000-0000-00003D230000}"/>
    <cellStyle name="Normál 11 4" xfId="4112" xr:uid="{00000000-0005-0000-0000-00003E230000}"/>
    <cellStyle name="Normal 11 4 2" xfId="4743" xr:uid="{00000000-0005-0000-0000-00003F230000}"/>
    <cellStyle name="Normál 11 4 2" xfId="36593" xr:uid="{00000000-0005-0000-0000-000040230000}"/>
    <cellStyle name="Normal 11 4 3" xfId="35548" xr:uid="{00000000-0005-0000-0000-000041230000}"/>
    <cellStyle name="Normal 11 5" xfId="3557" xr:uid="{00000000-0005-0000-0000-000042230000}"/>
    <cellStyle name="Normál 11 5" xfId="4393" xr:uid="{00000000-0005-0000-0000-000043230000}"/>
    <cellStyle name="Normal 11 5 2" xfId="4761" xr:uid="{00000000-0005-0000-0000-000044230000}"/>
    <cellStyle name="Normal 11 5 3" xfId="35878" xr:uid="{00000000-0005-0000-0000-000045230000}"/>
    <cellStyle name="Normal 11 6" xfId="3644" xr:uid="{00000000-0005-0000-0000-000046230000}"/>
    <cellStyle name="Normál 11 6" xfId="4769" xr:uid="{00000000-0005-0000-0000-000047230000}"/>
    <cellStyle name="Normal 11 6 2" xfId="4733" xr:uid="{00000000-0005-0000-0000-000048230000}"/>
    <cellStyle name="Normal 11 6 3" xfId="35921" xr:uid="{00000000-0005-0000-0000-000049230000}"/>
    <cellStyle name="Normal 11 7" xfId="3697" xr:uid="{00000000-0005-0000-0000-00004A230000}"/>
    <cellStyle name="Normál 11 7" xfId="4185" xr:uid="{00000000-0005-0000-0000-00004B230000}"/>
    <cellStyle name="Normal 11 7 2" xfId="4757" xr:uid="{00000000-0005-0000-0000-00004C230000}"/>
    <cellStyle name="Normal 11 7 3" xfId="35952" xr:uid="{00000000-0005-0000-0000-00004D230000}"/>
    <cellStyle name="Normal 11 8" xfId="4751" xr:uid="{00000000-0005-0000-0000-00004E230000}"/>
    <cellStyle name="Normál 11 8" xfId="4930" xr:uid="{00000000-0005-0000-0000-00004F230000}"/>
    <cellStyle name="Normal 11 8 2" xfId="36252" xr:uid="{00000000-0005-0000-0000-000050230000}"/>
    <cellStyle name="Normal 11 9" xfId="4740" xr:uid="{00000000-0005-0000-0000-000051230000}"/>
    <cellStyle name="Normál 11 9" xfId="4886" xr:uid="{00000000-0005-0000-0000-000052230000}"/>
    <cellStyle name="Normal 11 9 2" xfId="36242" xr:uid="{00000000-0005-0000-0000-000053230000}"/>
    <cellStyle name="Normál 110" xfId="11268" xr:uid="{00000000-0005-0000-0000-000054230000}"/>
    <cellStyle name="Normál 110 2" xfId="11269" xr:uid="{00000000-0005-0000-0000-000055230000}"/>
    <cellStyle name="Normál 111" xfId="11270" xr:uid="{00000000-0005-0000-0000-000056230000}"/>
    <cellStyle name="Normál 111 2" xfId="11271" xr:uid="{00000000-0005-0000-0000-000057230000}"/>
    <cellStyle name="Normál 112" xfId="11272" xr:uid="{00000000-0005-0000-0000-000058230000}"/>
    <cellStyle name="Normál 112 2" xfId="11273" xr:uid="{00000000-0005-0000-0000-000059230000}"/>
    <cellStyle name="Normál 113" xfId="11274" xr:uid="{00000000-0005-0000-0000-00005A230000}"/>
    <cellStyle name="Normál 113 2" xfId="11275" xr:uid="{00000000-0005-0000-0000-00005B230000}"/>
    <cellStyle name="Normál 113 2 2" xfId="11276" xr:uid="{00000000-0005-0000-0000-00005C230000}"/>
    <cellStyle name="Normál 113 2 2 2" xfId="22340" xr:uid="{00000000-0005-0000-0000-00005D230000}"/>
    <cellStyle name="Normál 113 2 3" xfId="22341" xr:uid="{00000000-0005-0000-0000-00005E230000}"/>
    <cellStyle name="Normál 113 3" xfId="11277" xr:uid="{00000000-0005-0000-0000-00005F230000}"/>
    <cellStyle name="Normál 113 3 2" xfId="22342" xr:uid="{00000000-0005-0000-0000-000060230000}"/>
    <cellStyle name="Normál 113 4" xfId="22343" xr:uid="{00000000-0005-0000-0000-000061230000}"/>
    <cellStyle name="Normál 114" xfId="11278" xr:uid="{00000000-0005-0000-0000-000062230000}"/>
    <cellStyle name="Normál 114 2" xfId="11279" xr:uid="{00000000-0005-0000-0000-000063230000}"/>
    <cellStyle name="Normál 114 2 2" xfId="11280" xr:uid="{00000000-0005-0000-0000-000064230000}"/>
    <cellStyle name="Normál 114 2 2 2" xfId="22344" xr:uid="{00000000-0005-0000-0000-000065230000}"/>
    <cellStyle name="Normál 114 2 3" xfId="22345" xr:uid="{00000000-0005-0000-0000-000066230000}"/>
    <cellStyle name="Normál 114 3" xfId="11281" xr:uid="{00000000-0005-0000-0000-000067230000}"/>
    <cellStyle name="Normál 114 3 2" xfId="22346" xr:uid="{00000000-0005-0000-0000-000068230000}"/>
    <cellStyle name="Normál 114 4" xfId="22347" xr:uid="{00000000-0005-0000-0000-000069230000}"/>
    <cellStyle name="Normál 115" xfId="11282" xr:uid="{00000000-0005-0000-0000-00006A230000}"/>
    <cellStyle name="Normál 115 2" xfId="11283" xr:uid="{00000000-0005-0000-0000-00006B230000}"/>
    <cellStyle name="Normál 115 2 2" xfId="11284" xr:uid="{00000000-0005-0000-0000-00006C230000}"/>
    <cellStyle name="Normál 115 2 2 2" xfId="22348" xr:uid="{00000000-0005-0000-0000-00006D230000}"/>
    <cellStyle name="Normál 115 2 3" xfId="22349" xr:uid="{00000000-0005-0000-0000-00006E230000}"/>
    <cellStyle name="Normál 115 3" xfId="11285" xr:uid="{00000000-0005-0000-0000-00006F230000}"/>
    <cellStyle name="Normál 115 3 2" xfId="22350" xr:uid="{00000000-0005-0000-0000-000070230000}"/>
    <cellStyle name="Normál 115 4" xfId="22351" xr:uid="{00000000-0005-0000-0000-000071230000}"/>
    <cellStyle name="Normál 116" xfId="11286" xr:uid="{00000000-0005-0000-0000-000072230000}"/>
    <cellStyle name="Normál 116 2" xfId="11287" xr:uid="{00000000-0005-0000-0000-000073230000}"/>
    <cellStyle name="Normál 116 2 2" xfId="11288" xr:uid="{00000000-0005-0000-0000-000074230000}"/>
    <cellStyle name="Normál 116 2 2 2" xfId="22352" xr:uid="{00000000-0005-0000-0000-000075230000}"/>
    <cellStyle name="Normál 116 2 3" xfId="22353" xr:uid="{00000000-0005-0000-0000-000076230000}"/>
    <cellStyle name="Normál 116 3" xfId="11289" xr:uid="{00000000-0005-0000-0000-000077230000}"/>
    <cellStyle name="Normál 116 3 2" xfId="22354" xr:uid="{00000000-0005-0000-0000-000078230000}"/>
    <cellStyle name="Normál 116 4" xfId="22355" xr:uid="{00000000-0005-0000-0000-000079230000}"/>
    <cellStyle name="Normál 117" xfId="11290" xr:uid="{00000000-0005-0000-0000-00007A230000}"/>
    <cellStyle name="Normál 117 2" xfId="11291" xr:uid="{00000000-0005-0000-0000-00007B230000}"/>
    <cellStyle name="Normál 117 3" xfId="11292" xr:uid="{00000000-0005-0000-0000-00007C230000}"/>
    <cellStyle name="Normál 118" xfId="11293" xr:uid="{00000000-0005-0000-0000-00007D230000}"/>
    <cellStyle name="Normál 118 2" xfId="11294" xr:uid="{00000000-0005-0000-0000-00007E230000}"/>
    <cellStyle name="Normál 118 3" xfId="11295" xr:uid="{00000000-0005-0000-0000-00007F230000}"/>
    <cellStyle name="Normál 119" xfId="11296" xr:uid="{00000000-0005-0000-0000-000080230000}"/>
    <cellStyle name="Normál 119 2" xfId="11297" xr:uid="{00000000-0005-0000-0000-000081230000}"/>
    <cellStyle name="Normál 119 3" xfId="11298" xr:uid="{00000000-0005-0000-0000-000082230000}"/>
    <cellStyle name="Normal 12" xfId="3171" xr:uid="{00000000-0005-0000-0000-000083230000}"/>
    <cellStyle name="Normál 12" xfId="219" xr:uid="{00000000-0005-0000-0000-000084230000}"/>
    <cellStyle name="Normal 12 10" xfId="5579" xr:uid="{00000000-0005-0000-0000-000085230000}"/>
    <cellStyle name="Normál 12 10" xfId="11299" xr:uid="{00000000-0005-0000-0000-000086230000}"/>
    <cellStyle name="Normál 12 10 2" xfId="34536" xr:uid="{00000000-0005-0000-0000-000087230000}"/>
    <cellStyle name="Normal 12 11" xfId="5569" xr:uid="{00000000-0005-0000-0000-000088230000}"/>
    <cellStyle name="Normál 12 11" xfId="11300" xr:uid="{00000000-0005-0000-0000-000089230000}"/>
    <cellStyle name="Normál 12 11 2" xfId="22356" xr:uid="{00000000-0005-0000-0000-00008A230000}"/>
    <cellStyle name="Normal 12 12" xfId="5580" xr:uid="{00000000-0005-0000-0000-00008B230000}"/>
    <cellStyle name="Normál 12 12" xfId="22357" xr:uid="{00000000-0005-0000-0000-00008C230000}"/>
    <cellStyle name="Normal 12 13" xfId="5570" xr:uid="{00000000-0005-0000-0000-00008D230000}"/>
    <cellStyle name="Normál 12 13" xfId="7483" xr:uid="{00000000-0005-0000-0000-00008E230000}"/>
    <cellStyle name="Normal 12 14" xfId="5695" xr:uid="{00000000-0005-0000-0000-00008F230000}"/>
    <cellStyle name="Normál 12 14" xfId="34297" xr:uid="{00000000-0005-0000-0000-000090230000}"/>
    <cellStyle name="Normal 12 15" xfId="5682" xr:uid="{00000000-0005-0000-0000-000091230000}"/>
    <cellStyle name="Normál 12 15" xfId="36594" xr:uid="{00000000-0005-0000-0000-000092230000}"/>
    <cellStyle name="Normal 12 16" xfId="5693" xr:uid="{00000000-0005-0000-0000-000093230000}"/>
    <cellStyle name="Normal 12 17" xfId="5681" xr:uid="{00000000-0005-0000-0000-000094230000}"/>
    <cellStyle name="Normal 12 18" xfId="5694" xr:uid="{00000000-0005-0000-0000-000095230000}"/>
    <cellStyle name="Normal 12 19" xfId="5911" xr:uid="{00000000-0005-0000-0000-000096230000}"/>
    <cellStyle name="Normal 12 2" xfId="3670" xr:uid="{00000000-0005-0000-0000-000097230000}"/>
    <cellStyle name="Normál 12 2" xfId="1770" xr:uid="{00000000-0005-0000-0000-000098230000}"/>
    <cellStyle name="Normál 12 2 10" xfId="30518" xr:uid="{00000000-0005-0000-0000-000099230000}"/>
    <cellStyle name="Normál 12 2 11" xfId="34903" xr:uid="{00000000-0005-0000-0000-00009A230000}"/>
    <cellStyle name="Normál 12 2 12" xfId="36595" xr:uid="{00000000-0005-0000-0000-00009B230000}"/>
    <cellStyle name="Normal 12 2 2" xfId="11302" xr:uid="{00000000-0005-0000-0000-00009C230000}"/>
    <cellStyle name="Normál 12 2 2" xfId="11303" xr:uid="{00000000-0005-0000-0000-00009D230000}"/>
    <cellStyle name="Normál 12 2 2 2" xfId="22358" xr:uid="{00000000-0005-0000-0000-00009E230000}"/>
    <cellStyle name="Normál 12 2 3" xfId="11304" xr:uid="{00000000-0005-0000-0000-00009F230000}"/>
    <cellStyle name="Normál 12 2 3 2" xfId="22359" xr:uid="{00000000-0005-0000-0000-0000A0230000}"/>
    <cellStyle name="Normál 12 2 4" xfId="22360" xr:uid="{00000000-0005-0000-0000-0000A1230000}"/>
    <cellStyle name="Normál 12 2 5" xfId="22361" xr:uid="{00000000-0005-0000-0000-0000A2230000}"/>
    <cellStyle name="Normál 12 2 6" xfId="22362" xr:uid="{00000000-0005-0000-0000-0000A3230000}"/>
    <cellStyle name="Normál 12 2 7" xfId="22363" xr:uid="{00000000-0005-0000-0000-0000A4230000}"/>
    <cellStyle name="Normál 12 2 8" xfId="22364" xr:uid="{00000000-0005-0000-0000-0000A5230000}"/>
    <cellStyle name="Normál 12 2 9" xfId="11301" xr:uid="{00000000-0005-0000-0000-0000A6230000}"/>
    <cellStyle name="Normal 12 20" xfId="5916" xr:uid="{00000000-0005-0000-0000-0000A7230000}"/>
    <cellStyle name="Normal 12 21" xfId="5921" xr:uid="{00000000-0005-0000-0000-0000A8230000}"/>
    <cellStyle name="Normal 12 22" xfId="5926" xr:uid="{00000000-0005-0000-0000-0000A9230000}"/>
    <cellStyle name="Normal 12 23" xfId="5931" xr:uid="{00000000-0005-0000-0000-0000AA230000}"/>
    <cellStyle name="Normal 12 24" xfId="5936" xr:uid="{00000000-0005-0000-0000-0000AB230000}"/>
    <cellStyle name="Normal 12 25" xfId="5941" xr:uid="{00000000-0005-0000-0000-0000AC230000}"/>
    <cellStyle name="Normal 12 26" xfId="5946" xr:uid="{00000000-0005-0000-0000-0000AD230000}"/>
    <cellStyle name="Normal 12 27" xfId="5951" xr:uid="{00000000-0005-0000-0000-0000AE230000}"/>
    <cellStyle name="Normal 12 28" xfId="5956" xr:uid="{00000000-0005-0000-0000-0000AF230000}"/>
    <cellStyle name="Normal 12 29" xfId="5961" xr:uid="{00000000-0005-0000-0000-0000B0230000}"/>
    <cellStyle name="Normal 12 3" xfId="3647" xr:uid="{00000000-0005-0000-0000-0000B1230000}"/>
    <cellStyle name="Normál 12 3" xfId="2175" xr:uid="{00000000-0005-0000-0000-0000B2230000}"/>
    <cellStyle name="Normal 12 3 2" xfId="35922" xr:uid="{00000000-0005-0000-0000-0000B3230000}"/>
    <cellStyle name="Normál 12 3 2" xfId="11305" xr:uid="{00000000-0005-0000-0000-0000B4230000}"/>
    <cellStyle name="Normál 12 3 3" xfId="35073" xr:uid="{00000000-0005-0000-0000-0000B5230000}"/>
    <cellStyle name="Normál 12 3 4" xfId="36596" xr:uid="{00000000-0005-0000-0000-0000B6230000}"/>
    <cellStyle name="Normal 12 30" xfId="5966" xr:uid="{00000000-0005-0000-0000-0000B7230000}"/>
    <cellStyle name="Normal 12 4" xfId="4394" xr:uid="{00000000-0005-0000-0000-0000B8230000}"/>
    <cellStyle name="Normál 12 4" xfId="4113" xr:uid="{00000000-0005-0000-0000-0000B9230000}"/>
    <cellStyle name="Normal 12 4 2" xfId="36127" xr:uid="{00000000-0005-0000-0000-0000BA230000}"/>
    <cellStyle name="Normal 12 5" xfId="4770" xr:uid="{00000000-0005-0000-0000-0000BB230000}"/>
    <cellStyle name="Normál 12 5" xfId="4395" xr:uid="{00000000-0005-0000-0000-0000BC230000}"/>
    <cellStyle name="Normal 12 6" xfId="4184" xr:uid="{00000000-0005-0000-0000-0000BD230000}"/>
    <cellStyle name="Normál 12 6" xfId="4771" xr:uid="{00000000-0005-0000-0000-0000BE230000}"/>
    <cellStyle name="Normal 12 7" xfId="4931" xr:uid="{00000000-0005-0000-0000-0000BF230000}"/>
    <cellStyle name="Normál 12 7" xfId="4183" xr:uid="{00000000-0005-0000-0000-0000C0230000}"/>
    <cellStyle name="Normal 12 8" xfId="4885" xr:uid="{00000000-0005-0000-0000-0000C1230000}"/>
    <cellStyle name="Normál 12 8" xfId="4932" xr:uid="{00000000-0005-0000-0000-0000C2230000}"/>
    <cellStyle name="Normal 12 9" xfId="5262" xr:uid="{00000000-0005-0000-0000-0000C3230000}"/>
    <cellStyle name="Normál 12 9" xfId="4925" xr:uid="{00000000-0005-0000-0000-0000C4230000}"/>
    <cellStyle name="Normál 120" xfId="11306" xr:uid="{00000000-0005-0000-0000-0000C5230000}"/>
    <cellStyle name="Normál 120 2" xfId="11307" xr:uid="{00000000-0005-0000-0000-0000C6230000}"/>
    <cellStyle name="Normál 120 3" xfId="11308" xr:uid="{00000000-0005-0000-0000-0000C7230000}"/>
    <cellStyle name="Normál 121" xfId="11309" xr:uid="{00000000-0005-0000-0000-0000C8230000}"/>
    <cellStyle name="Normál 121 2" xfId="11310" xr:uid="{00000000-0005-0000-0000-0000C9230000}"/>
    <cellStyle name="Normál 121 3" xfId="11311" xr:uid="{00000000-0005-0000-0000-0000CA230000}"/>
    <cellStyle name="Normál 122" xfId="11312" xr:uid="{00000000-0005-0000-0000-0000CB230000}"/>
    <cellStyle name="Normál 122 2" xfId="11313" xr:uid="{00000000-0005-0000-0000-0000CC230000}"/>
    <cellStyle name="Normál 122 3" xfId="11314" xr:uid="{00000000-0005-0000-0000-0000CD230000}"/>
    <cellStyle name="Normál 123" xfId="11315" xr:uid="{00000000-0005-0000-0000-0000CE230000}"/>
    <cellStyle name="Normál 123 2" xfId="11316" xr:uid="{00000000-0005-0000-0000-0000CF230000}"/>
    <cellStyle name="Normál 123 3" xfId="11317" xr:uid="{00000000-0005-0000-0000-0000D0230000}"/>
    <cellStyle name="Normál 124" xfId="11318" xr:uid="{00000000-0005-0000-0000-0000D1230000}"/>
    <cellStyle name="Normál 124 2" xfId="11319" xr:uid="{00000000-0005-0000-0000-0000D2230000}"/>
    <cellStyle name="Normál 124 3" xfId="11320" xr:uid="{00000000-0005-0000-0000-0000D3230000}"/>
    <cellStyle name="Normál 125" xfId="11321" xr:uid="{00000000-0005-0000-0000-0000D4230000}"/>
    <cellStyle name="Normál 125 2" xfId="11322" xr:uid="{00000000-0005-0000-0000-0000D5230000}"/>
    <cellStyle name="Normál 125 3" xfId="11323" xr:uid="{00000000-0005-0000-0000-0000D6230000}"/>
    <cellStyle name="Normál 126" xfId="11324" xr:uid="{00000000-0005-0000-0000-0000D7230000}"/>
    <cellStyle name="Normál 126 2" xfId="11325" xr:uid="{00000000-0005-0000-0000-0000D8230000}"/>
    <cellStyle name="Normál 126 3" xfId="11326" xr:uid="{00000000-0005-0000-0000-0000D9230000}"/>
    <cellStyle name="Normál 127" xfId="11327" xr:uid="{00000000-0005-0000-0000-0000DA230000}"/>
    <cellStyle name="Normál 127 2" xfId="11328" xr:uid="{00000000-0005-0000-0000-0000DB230000}"/>
    <cellStyle name="Normál 127 3" xfId="11329" xr:uid="{00000000-0005-0000-0000-0000DC230000}"/>
    <cellStyle name="Normál 128" xfId="11330" xr:uid="{00000000-0005-0000-0000-0000DD230000}"/>
    <cellStyle name="Normál 128 2" xfId="11331" xr:uid="{00000000-0005-0000-0000-0000DE230000}"/>
    <cellStyle name="Normál 128 3" xfId="11332" xr:uid="{00000000-0005-0000-0000-0000DF230000}"/>
    <cellStyle name="Normál 129" xfId="11333" xr:uid="{00000000-0005-0000-0000-0000E0230000}"/>
    <cellStyle name="Normál 129 2" xfId="11334" xr:uid="{00000000-0005-0000-0000-0000E1230000}"/>
    <cellStyle name="Normál 129 3" xfId="11335" xr:uid="{00000000-0005-0000-0000-0000E2230000}"/>
    <cellStyle name="Normal 13" xfId="3173" xr:uid="{00000000-0005-0000-0000-0000E3230000}"/>
    <cellStyle name="Normál 13" xfId="220" xr:uid="{00000000-0005-0000-0000-0000E4230000}"/>
    <cellStyle name="Normal 13 10" xfId="5680" xr:uid="{00000000-0005-0000-0000-0000E5230000}"/>
    <cellStyle name="Normál 13 10" xfId="11336" xr:uid="{00000000-0005-0000-0000-0000E6230000}"/>
    <cellStyle name="Normál 13 10 2" xfId="34537" xr:uid="{00000000-0005-0000-0000-0000E7230000}"/>
    <cellStyle name="Normal 13 11" xfId="5696" xr:uid="{00000000-0005-0000-0000-0000E8230000}"/>
    <cellStyle name="Normál 13 11" xfId="11337" xr:uid="{00000000-0005-0000-0000-0000E9230000}"/>
    <cellStyle name="Normal 13 12" xfId="5679" xr:uid="{00000000-0005-0000-0000-0000EA230000}"/>
    <cellStyle name="Normál 13 12" xfId="34298" xr:uid="{00000000-0005-0000-0000-0000EB230000}"/>
    <cellStyle name="Normal 13 13" xfId="5697" xr:uid="{00000000-0005-0000-0000-0000EC230000}"/>
    <cellStyle name="Normál 13 13" xfId="36597" xr:uid="{00000000-0005-0000-0000-0000ED230000}"/>
    <cellStyle name="Normal 13 2" xfId="3671" xr:uid="{00000000-0005-0000-0000-0000EE230000}"/>
    <cellStyle name="Normál 13 2" xfId="1771" xr:uid="{00000000-0005-0000-0000-0000EF230000}"/>
    <cellStyle name="Normal 13 2 2" xfId="35942" xr:uid="{00000000-0005-0000-0000-0000F0230000}"/>
    <cellStyle name="Normál 13 2 2" xfId="11338" xr:uid="{00000000-0005-0000-0000-0000F1230000}"/>
    <cellStyle name="Normál 13 2 3" xfId="34904" xr:uid="{00000000-0005-0000-0000-0000F2230000}"/>
    <cellStyle name="Normál 13 2 4" xfId="36598" xr:uid="{00000000-0005-0000-0000-0000F3230000}"/>
    <cellStyle name="Normal 13 3" xfId="3672" xr:uid="{00000000-0005-0000-0000-0000F4230000}"/>
    <cellStyle name="Normál 13 3" xfId="2174" xr:uid="{00000000-0005-0000-0000-0000F5230000}"/>
    <cellStyle name="Normal 13 3 2" xfId="35943" xr:uid="{00000000-0005-0000-0000-0000F6230000}"/>
    <cellStyle name="Normál 13 3 2" xfId="35072" xr:uid="{00000000-0005-0000-0000-0000F7230000}"/>
    <cellStyle name="Normál 13 3 3" xfId="36599" xr:uid="{00000000-0005-0000-0000-0000F8230000}"/>
    <cellStyle name="Normal 13 4" xfId="5263" xr:uid="{00000000-0005-0000-0000-0000F9230000}"/>
    <cellStyle name="Normál 13 4" xfId="4114" xr:uid="{00000000-0005-0000-0000-0000FA230000}"/>
    <cellStyle name="Normál 13 4 2" xfId="36600" xr:uid="{00000000-0005-0000-0000-0000FB230000}"/>
    <cellStyle name="Normal 13 5" xfId="5581" xr:uid="{00000000-0005-0000-0000-0000FC230000}"/>
    <cellStyle name="Normál 13 5" xfId="4396" xr:uid="{00000000-0005-0000-0000-0000FD230000}"/>
    <cellStyle name="Normal 13 6" xfId="5567" xr:uid="{00000000-0005-0000-0000-0000FE230000}"/>
    <cellStyle name="Normál 13 6" xfId="4772" xr:uid="{00000000-0005-0000-0000-0000FF230000}"/>
    <cellStyle name="Normal 13 7" xfId="5582" xr:uid="{00000000-0005-0000-0000-000000240000}"/>
    <cellStyle name="Normál 13 7" xfId="4182" xr:uid="{00000000-0005-0000-0000-000001240000}"/>
    <cellStyle name="Normal 13 8" xfId="5568" xr:uid="{00000000-0005-0000-0000-000002240000}"/>
    <cellStyle name="Normál 13 8" xfId="4933" xr:uid="{00000000-0005-0000-0000-000003240000}"/>
    <cellStyle name="Normal 13 9" xfId="5698" xr:uid="{00000000-0005-0000-0000-000004240000}"/>
    <cellStyle name="Normál 13 9" xfId="4924" xr:uid="{00000000-0005-0000-0000-000005240000}"/>
    <cellStyle name="Normal 13_2 Graf i faktori_NOVO radno 2 verzija" xfId="4397" xr:uid="{00000000-0005-0000-0000-000006240000}"/>
    <cellStyle name="Normál 130" xfId="11339" xr:uid="{00000000-0005-0000-0000-000007240000}"/>
    <cellStyle name="Normál 130 2" xfId="11340" xr:uid="{00000000-0005-0000-0000-000008240000}"/>
    <cellStyle name="Normál 130 3" xfId="11341" xr:uid="{00000000-0005-0000-0000-000009240000}"/>
    <cellStyle name="Normál 131" xfId="11342" xr:uid="{00000000-0005-0000-0000-00000A240000}"/>
    <cellStyle name="Normál 131 2" xfId="11343" xr:uid="{00000000-0005-0000-0000-00000B240000}"/>
    <cellStyle name="Normál 131 3" xfId="11344" xr:uid="{00000000-0005-0000-0000-00000C240000}"/>
    <cellStyle name="Normál 132" xfId="11345" xr:uid="{00000000-0005-0000-0000-00000D240000}"/>
    <cellStyle name="Normál 132 2" xfId="11346" xr:uid="{00000000-0005-0000-0000-00000E240000}"/>
    <cellStyle name="Normál 132 3" xfId="11347" xr:uid="{00000000-0005-0000-0000-00000F240000}"/>
    <cellStyle name="Normál 133" xfId="11348" xr:uid="{00000000-0005-0000-0000-000010240000}"/>
    <cellStyle name="Normál 133 2" xfId="11349" xr:uid="{00000000-0005-0000-0000-000011240000}"/>
    <cellStyle name="Normál 134" xfId="11350" xr:uid="{00000000-0005-0000-0000-000012240000}"/>
    <cellStyle name="Normál 134 2" xfId="11351" xr:uid="{00000000-0005-0000-0000-000013240000}"/>
    <cellStyle name="Normál 135" xfId="11352" xr:uid="{00000000-0005-0000-0000-000014240000}"/>
    <cellStyle name="Normál 135 2" xfId="11353" xr:uid="{00000000-0005-0000-0000-000015240000}"/>
    <cellStyle name="Normál 136" xfId="11354" xr:uid="{00000000-0005-0000-0000-000016240000}"/>
    <cellStyle name="Normál 136 2" xfId="11355" xr:uid="{00000000-0005-0000-0000-000017240000}"/>
    <cellStyle name="Normál 137" xfId="11356" xr:uid="{00000000-0005-0000-0000-000018240000}"/>
    <cellStyle name="Normál 137 2" xfId="11357" xr:uid="{00000000-0005-0000-0000-000019240000}"/>
    <cellStyle name="Normál 138" xfId="11358" xr:uid="{00000000-0005-0000-0000-00001A240000}"/>
    <cellStyle name="Normál 138 2" xfId="11359" xr:uid="{00000000-0005-0000-0000-00001B240000}"/>
    <cellStyle name="Normál 139" xfId="11360" xr:uid="{00000000-0005-0000-0000-00001C240000}"/>
    <cellStyle name="Normál 139 2" xfId="11361" xr:uid="{00000000-0005-0000-0000-00001D240000}"/>
    <cellStyle name="Normál 139 3" xfId="11362" xr:uid="{00000000-0005-0000-0000-00001E240000}"/>
    <cellStyle name="Normál 139 4" xfId="11363" xr:uid="{00000000-0005-0000-0000-00001F240000}"/>
    <cellStyle name="Normal 14" xfId="3175" xr:uid="{00000000-0005-0000-0000-000020240000}"/>
    <cellStyle name="Normál 14" xfId="221" xr:uid="{00000000-0005-0000-0000-000021240000}"/>
    <cellStyle name="Normál 14 10" xfId="11364" xr:uid="{00000000-0005-0000-0000-000022240000}"/>
    <cellStyle name="Normál 14 11" xfId="11365" xr:uid="{00000000-0005-0000-0000-000023240000}"/>
    <cellStyle name="Normál 14 12" xfId="34299" xr:uid="{00000000-0005-0000-0000-000024240000}"/>
    <cellStyle name="Normál 14 13" xfId="36602" xr:uid="{00000000-0005-0000-0000-000025240000}"/>
    <cellStyle name="Normal 14 2" xfId="4398" xr:uid="{00000000-0005-0000-0000-000026240000}"/>
    <cellStyle name="Normál 14 2" xfId="1772" xr:uid="{00000000-0005-0000-0000-000027240000}"/>
    <cellStyle name="Normal 14 2 2" xfId="36128" xr:uid="{00000000-0005-0000-0000-000028240000}"/>
    <cellStyle name="Normál 14 2 2" xfId="11366" xr:uid="{00000000-0005-0000-0000-000029240000}"/>
    <cellStyle name="Normál 14 2 3" xfId="34905" xr:uid="{00000000-0005-0000-0000-00002A240000}"/>
    <cellStyle name="Normál 14 2 4" xfId="36603" xr:uid="{00000000-0005-0000-0000-00002B240000}"/>
    <cellStyle name="Normal 14 3" xfId="4773" xr:uid="{00000000-0005-0000-0000-00002C240000}"/>
    <cellStyle name="Normál 14 3" xfId="2173" xr:uid="{00000000-0005-0000-0000-00002D240000}"/>
    <cellStyle name="Normal 14 3 2" xfId="36275" xr:uid="{00000000-0005-0000-0000-00002E240000}"/>
    <cellStyle name="Normál 14 3 2" xfId="35071" xr:uid="{00000000-0005-0000-0000-00002F240000}"/>
    <cellStyle name="Normál 14 3 3" xfId="36604" xr:uid="{00000000-0005-0000-0000-000030240000}"/>
    <cellStyle name="Normal 14 4" xfId="4181" xr:uid="{00000000-0005-0000-0000-000031240000}"/>
    <cellStyle name="Normál 14 4" xfId="4774" xr:uid="{00000000-0005-0000-0000-000032240000}"/>
    <cellStyle name="Normal 14 5" xfId="4934" xr:uid="{00000000-0005-0000-0000-000033240000}"/>
    <cellStyle name="Normál 14 5" xfId="4180" xr:uid="{00000000-0005-0000-0000-000034240000}"/>
    <cellStyle name="Normal 14 6" xfId="4923" xr:uid="{00000000-0005-0000-0000-000035240000}"/>
    <cellStyle name="Normál 14 6" xfId="4935" xr:uid="{00000000-0005-0000-0000-000036240000}"/>
    <cellStyle name="Normal 14 7" xfId="35591" xr:uid="{00000000-0005-0000-0000-000037240000}"/>
    <cellStyle name="Normál 14 7" xfId="4922" xr:uid="{00000000-0005-0000-0000-000038240000}"/>
    <cellStyle name="Normal 14 8" xfId="36601" xr:uid="{00000000-0005-0000-0000-000039240000}"/>
    <cellStyle name="Normál 14 8" xfId="11367" xr:uid="{00000000-0005-0000-0000-00003A240000}"/>
    <cellStyle name="Normál 14 8 2" xfId="34538" xr:uid="{00000000-0005-0000-0000-00003B240000}"/>
    <cellStyle name="Normál 14 9" xfId="11368" xr:uid="{00000000-0005-0000-0000-00003C240000}"/>
    <cellStyle name="Normál 140" xfId="11369" xr:uid="{00000000-0005-0000-0000-00003D240000}"/>
    <cellStyle name="Normál 140 2" xfId="11370" xr:uid="{00000000-0005-0000-0000-00003E240000}"/>
    <cellStyle name="Normál 140 3" xfId="11371" xr:uid="{00000000-0005-0000-0000-00003F240000}"/>
    <cellStyle name="Normál 140 4" xfId="11372" xr:uid="{00000000-0005-0000-0000-000040240000}"/>
    <cellStyle name="Normál 141" xfId="11373" xr:uid="{00000000-0005-0000-0000-000041240000}"/>
    <cellStyle name="Normál 141 2" xfId="11374" xr:uid="{00000000-0005-0000-0000-000042240000}"/>
    <cellStyle name="Normál 142" xfId="11375" xr:uid="{00000000-0005-0000-0000-000043240000}"/>
    <cellStyle name="Normál 142 2" xfId="11376" xr:uid="{00000000-0005-0000-0000-000044240000}"/>
    <cellStyle name="Normál 143" xfId="11377" xr:uid="{00000000-0005-0000-0000-000045240000}"/>
    <cellStyle name="Normál 143 2" xfId="11378" xr:uid="{00000000-0005-0000-0000-000046240000}"/>
    <cellStyle name="Normál 144" xfId="11379" xr:uid="{00000000-0005-0000-0000-000047240000}"/>
    <cellStyle name="Normál 144 2" xfId="11380" xr:uid="{00000000-0005-0000-0000-000048240000}"/>
    <cellStyle name="Normál 145" xfId="11381" xr:uid="{00000000-0005-0000-0000-000049240000}"/>
    <cellStyle name="Normál 145 2" xfId="11382" xr:uid="{00000000-0005-0000-0000-00004A240000}"/>
    <cellStyle name="Normál 146" xfId="11383" xr:uid="{00000000-0005-0000-0000-00004B240000}"/>
    <cellStyle name="Normál 146 2" xfId="11384" xr:uid="{00000000-0005-0000-0000-00004C240000}"/>
    <cellStyle name="Normál 146 3" xfId="22365" xr:uid="{00000000-0005-0000-0000-00004D240000}"/>
    <cellStyle name="Normál 147" xfId="11385" xr:uid="{00000000-0005-0000-0000-00004E240000}"/>
    <cellStyle name="Normál 147 2" xfId="11386" xr:uid="{00000000-0005-0000-0000-00004F240000}"/>
    <cellStyle name="Normál 148" xfId="11387" xr:uid="{00000000-0005-0000-0000-000050240000}"/>
    <cellStyle name="Normál 148 2" xfId="11388" xr:uid="{00000000-0005-0000-0000-000051240000}"/>
    <cellStyle name="Normál 148 3" xfId="22366" xr:uid="{00000000-0005-0000-0000-000052240000}"/>
    <cellStyle name="Normál 149" xfId="11389" xr:uid="{00000000-0005-0000-0000-000053240000}"/>
    <cellStyle name="Normal 15" xfId="3532" xr:uid="{00000000-0005-0000-0000-000054240000}"/>
    <cellStyle name="Normál 15" xfId="222" xr:uid="{00000000-0005-0000-0000-000055240000}"/>
    <cellStyle name="Normal 15 10" xfId="4936" xr:uid="{00000000-0005-0000-0000-000056240000}"/>
    <cellStyle name="Normál 15 10" xfId="11390" xr:uid="{00000000-0005-0000-0000-000057240000}"/>
    <cellStyle name="Normal 15 11" xfId="4921" xr:uid="{00000000-0005-0000-0000-000058240000}"/>
    <cellStyle name="Normál 15 11" xfId="11391" xr:uid="{00000000-0005-0000-0000-000059240000}"/>
    <cellStyle name="Normál 15 11 2" xfId="22367" xr:uid="{00000000-0005-0000-0000-00005A240000}"/>
    <cellStyle name="Normal 15 12" xfId="5265" xr:uid="{00000000-0005-0000-0000-00005B240000}"/>
    <cellStyle name="Normál 15 12" xfId="22368" xr:uid="{00000000-0005-0000-0000-00005C240000}"/>
    <cellStyle name="Normal 15 13" xfId="5583" xr:uid="{00000000-0005-0000-0000-00005D240000}"/>
    <cellStyle name="Normál 15 13" xfId="7485" xr:uid="{00000000-0005-0000-0000-00005E240000}"/>
    <cellStyle name="Normal 15 14" xfId="5565" xr:uid="{00000000-0005-0000-0000-00005F240000}"/>
    <cellStyle name="Normál 15 14" xfId="34300" xr:uid="{00000000-0005-0000-0000-000060240000}"/>
    <cellStyle name="Normal 15 15" xfId="5584" xr:uid="{00000000-0005-0000-0000-000061240000}"/>
    <cellStyle name="Normál 15 15" xfId="36605" xr:uid="{00000000-0005-0000-0000-000062240000}"/>
    <cellStyle name="Normal 15 16" xfId="5566" xr:uid="{00000000-0005-0000-0000-000063240000}"/>
    <cellStyle name="Normal 15 17" xfId="5700" xr:uid="{00000000-0005-0000-0000-000064240000}"/>
    <cellStyle name="Normal 15 18" xfId="5678" xr:uid="{00000000-0005-0000-0000-000065240000}"/>
    <cellStyle name="Normal 15 19" xfId="5699" xr:uid="{00000000-0005-0000-0000-000066240000}"/>
    <cellStyle name="Normal 15 2" xfId="3646" xr:uid="{00000000-0005-0000-0000-000067240000}"/>
    <cellStyle name="Normál 15 2" xfId="223" xr:uid="{00000000-0005-0000-0000-000068240000}"/>
    <cellStyle name="Normal 15 2 2" xfId="5266" xr:uid="{00000000-0005-0000-0000-000069240000}"/>
    <cellStyle name="Normál 15 2 2" xfId="1773" xr:uid="{00000000-0005-0000-0000-00006A240000}"/>
    <cellStyle name="Normál 15 2 2 2" xfId="22369" xr:uid="{00000000-0005-0000-0000-00006B240000}"/>
    <cellStyle name="Normál 15 2 2 3" xfId="34906" xr:uid="{00000000-0005-0000-0000-00006C240000}"/>
    <cellStyle name="Normal 15 2 3" xfId="5807" xr:uid="{00000000-0005-0000-0000-00006D240000}"/>
    <cellStyle name="Normál 15 2 3" xfId="22370" xr:uid="{00000000-0005-0000-0000-00006E240000}"/>
    <cellStyle name="Normal 15 2 4" xfId="5803" xr:uid="{00000000-0005-0000-0000-00006F240000}"/>
    <cellStyle name="Normál 15 2 4" xfId="11392" xr:uid="{00000000-0005-0000-0000-000070240000}"/>
    <cellStyle name="Normal 15 2 5" xfId="5858" xr:uid="{00000000-0005-0000-0000-000071240000}"/>
    <cellStyle name="Normál 15 2 5" xfId="36606" xr:uid="{00000000-0005-0000-0000-000072240000}"/>
    <cellStyle name="Normal 15 20" xfId="5677" xr:uid="{00000000-0005-0000-0000-000073240000}"/>
    <cellStyle name="Normal 15 21" xfId="5701" xr:uid="{00000000-0005-0000-0000-000074240000}"/>
    <cellStyle name="Normal 15 22" xfId="5008" xr:uid="{00000000-0005-0000-0000-000075240000}"/>
    <cellStyle name="Normal 15 23" xfId="5805" xr:uid="{00000000-0005-0000-0000-000076240000}"/>
    <cellStyle name="Normal 15 24" xfId="5809" xr:uid="{00000000-0005-0000-0000-000077240000}"/>
    <cellStyle name="Normal 15 25" xfId="5857" xr:uid="{00000000-0005-0000-0000-000078240000}"/>
    <cellStyle name="Normal 15 3" xfId="3699" xr:uid="{00000000-0005-0000-0000-000079240000}"/>
    <cellStyle name="Normál 15 3" xfId="224" xr:uid="{00000000-0005-0000-0000-00007A240000}"/>
    <cellStyle name="Normal 15 3 2" xfId="5267" xr:uid="{00000000-0005-0000-0000-00007B240000}"/>
    <cellStyle name="Normál 15 3 2" xfId="4115" xr:uid="{00000000-0005-0000-0000-00007C240000}"/>
    <cellStyle name="Normal 15 3 3" xfId="5808" xr:uid="{00000000-0005-0000-0000-00007D240000}"/>
    <cellStyle name="Normál 15 3 3" xfId="34412" xr:uid="{00000000-0005-0000-0000-00007E240000}"/>
    <cellStyle name="Normal 15 3 4" xfId="5806" xr:uid="{00000000-0005-0000-0000-00007F240000}"/>
    <cellStyle name="Normal 15 3 5" xfId="5859" xr:uid="{00000000-0005-0000-0000-000080240000}"/>
    <cellStyle name="Normal 15 4" xfId="4399" xr:uid="{00000000-0005-0000-0000-000081240000}"/>
    <cellStyle name="Normál 15 4" xfId="4400" xr:uid="{00000000-0005-0000-0000-000082240000}"/>
    <cellStyle name="Normál 15 4 2" xfId="11393" xr:uid="{00000000-0005-0000-0000-000083240000}"/>
    <cellStyle name="Normal 15 5" xfId="4775" xr:uid="{00000000-0005-0000-0000-000084240000}"/>
    <cellStyle name="Normál 15 5" xfId="4776" xr:uid="{00000000-0005-0000-0000-000085240000}"/>
    <cellStyle name="Normal 15 6" xfId="4178" xr:uid="{00000000-0005-0000-0000-000086240000}"/>
    <cellStyle name="Normál 15 6" xfId="4637" xr:uid="{00000000-0005-0000-0000-000087240000}"/>
    <cellStyle name="Normal 15 7" xfId="4187" xr:uid="{00000000-0005-0000-0000-000088240000}"/>
    <cellStyle name="Normál 15 7" xfId="4937" xr:uid="{00000000-0005-0000-0000-000089240000}"/>
    <cellStyle name="Normal 15 8" xfId="4847" xr:uid="{00000000-0005-0000-0000-00008A240000}"/>
    <cellStyle name="Normál 15 8" xfId="4920" xr:uid="{00000000-0005-0000-0000-00008B240000}"/>
    <cellStyle name="Normal 15 9" xfId="4844" xr:uid="{00000000-0005-0000-0000-00008C240000}"/>
    <cellStyle name="Normál 15 9" xfId="599" xr:uid="{00000000-0005-0000-0000-00008D240000}"/>
    <cellStyle name="Normál 15 9 2" xfId="34539" xr:uid="{00000000-0005-0000-0000-00008E240000}"/>
    <cellStyle name="Normál 150" xfId="11394" xr:uid="{00000000-0005-0000-0000-00008F240000}"/>
    <cellStyle name="Normál 151" xfId="11395" xr:uid="{00000000-0005-0000-0000-000090240000}"/>
    <cellStyle name="Normál 152" xfId="11396" xr:uid="{00000000-0005-0000-0000-000091240000}"/>
    <cellStyle name="Normál 153" xfId="11397" xr:uid="{00000000-0005-0000-0000-000092240000}"/>
    <cellStyle name="Normál 154" xfId="11398" xr:uid="{00000000-0005-0000-0000-000093240000}"/>
    <cellStyle name="Normál 155" xfId="11399" xr:uid="{00000000-0005-0000-0000-000094240000}"/>
    <cellStyle name="Normál 156" xfId="11400" xr:uid="{00000000-0005-0000-0000-000095240000}"/>
    <cellStyle name="Normál 157" xfId="11401" xr:uid="{00000000-0005-0000-0000-000096240000}"/>
    <cellStyle name="Normál 158" xfId="11402" xr:uid="{00000000-0005-0000-0000-000097240000}"/>
    <cellStyle name="Normál 159" xfId="11403" xr:uid="{00000000-0005-0000-0000-000098240000}"/>
    <cellStyle name="Normál 159 2" xfId="11404" xr:uid="{00000000-0005-0000-0000-000099240000}"/>
    <cellStyle name="Normal 16" xfId="4401" xr:uid="{00000000-0005-0000-0000-00009A240000}"/>
    <cellStyle name="Normál 16" xfId="225" xr:uid="{00000000-0005-0000-0000-00009B240000}"/>
    <cellStyle name="Normál 16 10" xfId="11405" xr:uid="{00000000-0005-0000-0000-00009C240000}"/>
    <cellStyle name="Normál 16 11" xfId="11406" xr:uid="{00000000-0005-0000-0000-00009D240000}"/>
    <cellStyle name="Normál 16 11 2" xfId="22371" xr:uid="{00000000-0005-0000-0000-00009E240000}"/>
    <cellStyle name="Normál 16 12" xfId="11407" xr:uid="{00000000-0005-0000-0000-00009F240000}"/>
    <cellStyle name="Normál 16 12 2" xfId="22372" xr:uid="{00000000-0005-0000-0000-0000A0240000}"/>
    <cellStyle name="Normál 16 13" xfId="34301" xr:uid="{00000000-0005-0000-0000-0000A1240000}"/>
    <cellStyle name="Normál 16 14" xfId="36607" xr:uid="{00000000-0005-0000-0000-0000A2240000}"/>
    <cellStyle name="Normal 16 2" xfId="11408" xr:uid="{00000000-0005-0000-0000-0000A3240000}"/>
    <cellStyle name="Normál 16 2" xfId="933" xr:uid="{00000000-0005-0000-0000-0000A4240000}"/>
    <cellStyle name="Normál 16 2 10" xfId="30546" xr:uid="{00000000-0005-0000-0000-0000A5240000}"/>
    <cellStyle name="Normál 16 2 11" xfId="34679" xr:uid="{00000000-0005-0000-0000-0000A6240000}"/>
    <cellStyle name="Normál 16 2 12" xfId="36608" xr:uid="{00000000-0005-0000-0000-0000A7240000}"/>
    <cellStyle name="Normal 16 2 2" xfId="11410" xr:uid="{00000000-0005-0000-0000-0000A8240000}"/>
    <cellStyle name="Normál 16 2 2" xfId="11411" xr:uid="{00000000-0005-0000-0000-0000A9240000}"/>
    <cellStyle name="Normál 16 2 2 2" xfId="22373" xr:uid="{00000000-0005-0000-0000-0000AA240000}"/>
    <cellStyle name="Normál 16 2 3" xfId="11412" xr:uid="{00000000-0005-0000-0000-0000AB240000}"/>
    <cellStyle name="Normál 16 2 3 2" xfId="22374" xr:uid="{00000000-0005-0000-0000-0000AC240000}"/>
    <cellStyle name="Normál 16 2 4" xfId="22375" xr:uid="{00000000-0005-0000-0000-0000AD240000}"/>
    <cellStyle name="Normál 16 2 5" xfId="22376" xr:uid="{00000000-0005-0000-0000-0000AE240000}"/>
    <cellStyle name="Normál 16 2 6" xfId="22377" xr:uid="{00000000-0005-0000-0000-0000AF240000}"/>
    <cellStyle name="Normál 16 2 7" xfId="22378" xr:uid="{00000000-0005-0000-0000-0000B0240000}"/>
    <cellStyle name="Normál 16 2 8" xfId="22379" xr:uid="{00000000-0005-0000-0000-0000B1240000}"/>
    <cellStyle name="Normál 16 2 9" xfId="11409" xr:uid="{00000000-0005-0000-0000-0000B2240000}"/>
    <cellStyle name="Normal 16 3" xfId="11413" xr:uid="{00000000-0005-0000-0000-0000B3240000}"/>
    <cellStyle name="Normál 16 3" xfId="2172" xr:uid="{00000000-0005-0000-0000-0000B4240000}"/>
    <cellStyle name="Normál 16 3 2" xfId="35070" xr:uid="{00000000-0005-0000-0000-0000B5240000}"/>
    <cellStyle name="Normal 16 4" xfId="11414" xr:uid="{00000000-0005-0000-0000-0000B6240000}"/>
    <cellStyle name="Normál 16 4" xfId="5268" xr:uid="{00000000-0005-0000-0000-0000B7240000}"/>
    <cellStyle name="Normál 16 4 2" xfId="34540" xr:uid="{00000000-0005-0000-0000-0000B8240000}"/>
    <cellStyle name="Normal 16 5" xfId="36129" xr:uid="{00000000-0005-0000-0000-0000B9240000}"/>
    <cellStyle name="Normál 16 5" xfId="600" xr:uid="{00000000-0005-0000-0000-0000BA240000}"/>
    <cellStyle name="Normál 16 6" xfId="11415" xr:uid="{00000000-0005-0000-0000-0000BB240000}"/>
    <cellStyle name="Normál 16 7" xfId="11416" xr:uid="{00000000-0005-0000-0000-0000BC240000}"/>
    <cellStyle name="Normál 16 8" xfId="11417" xr:uid="{00000000-0005-0000-0000-0000BD240000}"/>
    <cellStyle name="Normál 16 9" xfId="11418" xr:uid="{00000000-0005-0000-0000-0000BE240000}"/>
    <cellStyle name="Normál 160" xfId="11419" xr:uid="{00000000-0005-0000-0000-0000BF240000}"/>
    <cellStyle name="Normál 160 2" xfId="11420" xr:uid="{00000000-0005-0000-0000-0000C0240000}"/>
    <cellStyle name="Normál 161" xfId="11421" xr:uid="{00000000-0005-0000-0000-0000C1240000}"/>
    <cellStyle name="Normál 161 2" xfId="11422" xr:uid="{00000000-0005-0000-0000-0000C2240000}"/>
    <cellStyle name="Normál 162" xfId="11423" xr:uid="{00000000-0005-0000-0000-0000C3240000}"/>
    <cellStyle name="Normál 162 2" xfId="11424" xr:uid="{00000000-0005-0000-0000-0000C4240000}"/>
    <cellStyle name="Normál 163" xfId="11425" xr:uid="{00000000-0005-0000-0000-0000C5240000}"/>
    <cellStyle name="Normál 163 2" xfId="11426" xr:uid="{00000000-0005-0000-0000-0000C6240000}"/>
    <cellStyle name="Normál 164" xfId="11427" xr:uid="{00000000-0005-0000-0000-0000C7240000}"/>
    <cellStyle name="Normál 164 2" xfId="11428" xr:uid="{00000000-0005-0000-0000-0000C8240000}"/>
    <cellStyle name="Normál 165" xfId="11429" xr:uid="{00000000-0005-0000-0000-0000C9240000}"/>
    <cellStyle name="Normál 165 2" xfId="11430" xr:uid="{00000000-0005-0000-0000-0000CA240000}"/>
    <cellStyle name="Normál 166" xfId="11431" xr:uid="{00000000-0005-0000-0000-0000CB240000}"/>
    <cellStyle name="Normál 166 2" xfId="11432" xr:uid="{00000000-0005-0000-0000-0000CC240000}"/>
    <cellStyle name="Normál 167" xfId="11433" xr:uid="{00000000-0005-0000-0000-0000CD240000}"/>
    <cellStyle name="Normál 167 2" xfId="11434" xr:uid="{00000000-0005-0000-0000-0000CE240000}"/>
    <cellStyle name="Normál 168" xfId="11435" xr:uid="{00000000-0005-0000-0000-0000CF240000}"/>
    <cellStyle name="Normál 168 2" xfId="11436" xr:uid="{00000000-0005-0000-0000-0000D0240000}"/>
    <cellStyle name="Normál 169" xfId="11437" xr:uid="{00000000-0005-0000-0000-0000D1240000}"/>
    <cellStyle name="Normál 169 2" xfId="11438" xr:uid="{00000000-0005-0000-0000-0000D2240000}"/>
    <cellStyle name="Normal 17" xfId="4402" xr:uid="{00000000-0005-0000-0000-0000D3240000}"/>
    <cellStyle name="Normál 17" xfId="226" xr:uid="{00000000-0005-0000-0000-0000D4240000}"/>
    <cellStyle name="Normál 17 10" xfId="11439" xr:uid="{00000000-0005-0000-0000-0000D5240000}"/>
    <cellStyle name="Normál 17 11" xfId="11440" xr:uid="{00000000-0005-0000-0000-0000D6240000}"/>
    <cellStyle name="Normál 17 11 2" xfId="22380" xr:uid="{00000000-0005-0000-0000-0000D7240000}"/>
    <cellStyle name="Normál 17 12" xfId="22381" xr:uid="{00000000-0005-0000-0000-0000D8240000}"/>
    <cellStyle name="Normál 17 13" xfId="7486" xr:uid="{00000000-0005-0000-0000-0000D9240000}"/>
    <cellStyle name="Normál 17 14" xfId="34278" xr:uid="{00000000-0005-0000-0000-0000DA240000}"/>
    <cellStyle name="Normál 17 15" xfId="36609" xr:uid="{00000000-0005-0000-0000-0000DB240000}"/>
    <cellStyle name="Normal 17 2" xfId="11441" xr:uid="{00000000-0005-0000-0000-0000DC240000}"/>
    <cellStyle name="Normál 17 2" xfId="934" xr:uid="{00000000-0005-0000-0000-0000DD240000}"/>
    <cellStyle name="Normál 17 2 2" xfId="11443" xr:uid="{00000000-0005-0000-0000-0000DE240000}"/>
    <cellStyle name="Normál 17 2 2 2" xfId="22382" xr:uid="{00000000-0005-0000-0000-0000DF240000}"/>
    <cellStyle name="Normál 17 2 3" xfId="22383" xr:uid="{00000000-0005-0000-0000-0000E0240000}"/>
    <cellStyle name="Normál 17 2 4" xfId="11442" xr:uid="{00000000-0005-0000-0000-0000E1240000}"/>
    <cellStyle name="Normál 17 2 5" xfId="34680" xr:uid="{00000000-0005-0000-0000-0000E2240000}"/>
    <cellStyle name="Normál 17 2 6" xfId="36610" xr:uid="{00000000-0005-0000-0000-0000E3240000}"/>
    <cellStyle name="Normal 17 3" xfId="11444" xr:uid="{00000000-0005-0000-0000-0000E4240000}"/>
    <cellStyle name="Normál 17 3" xfId="2171" xr:uid="{00000000-0005-0000-0000-0000E5240000}"/>
    <cellStyle name="Normál 17 3 2" xfId="35069" xr:uid="{00000000-0005-0000-0000-0000E6240000}"/>
    <cellStyle name="Normal 17 4" xfId="36130" xr:uid="{00000000-0005-0000-0000-0000E7240000}"/>
    <cellStyle name="Normál 17 4" xfId="5269" xr:uid="{00000000-0005-0000-0000-0000E8240000}"/>
    <cellStyle name="Normál 17 4 2" xfId="34541" xr:uid="{00000000-0005-0000-0000-0000E9240000}"/>
    <cellStyle name="Normál 17 5" xfId="601" xr:uid="{00000000-0005-0000-0000-0000EA240000}"/>
    <cellStyle name="Normál 17 6" xfId="11445" xr:uid="{00000000-0005-0000-0000-0000EB240000}"/>
    <cellStyle name="Normál 17 7" xfId="11446" xr:uid="{00000000-0005-0000-0000-0000EC240000}"/>
    <cellStyle name="Normál 17 8" xfId="11447" xr:uid="{00000000-0005-0000-0000-0000ED240000}"/>
    <cellStyle name="Normál 17 9" xfId="11448" xr:uid="{00000000-0005-0000-0000-0000EE240000}"/>
    <cellStyle name="Normál 170" xfId="11449" xr:uid="{00000000-0005-0000-0000-0000EF240000}"/>
    <cellStyle name="Normál 170 2" xfId="11450" xr:uid="{00000000-0005-0000-0000-0000F0240000}"/>
    <cellStyle name="Normál 171" xfId="11451" xr:uid="{00000000-0005-0000-0000-0000F1240000}"/>
    <cellStyle name="Normál 171 2" xfId="11452" xr:uid="{00000000-0005-0000-0000-0000F2240000}"/>
    <cellStyle name="Normál 172" xfId="11453" xr:uid="{00000000-0005-0000-0000-0000F3240000}"/>
    <cellStyle name="Normál 172 2" xfId="11454" xr:uid="{00000000-0005-0000-0000-0000F4240000}"/>
    <cellStyle name="Normál 173" xfId="11455" xr:uid="{00000000-0005-0000-0000-0000F5240000}"/>
    <cellStyle name="Normál 173 2" xfId="11456" xr:uid="{00000000-0005-0000-0000-0000F6240000}"/>
    <cellStyle name="Normál 174" xfId="11457" xr:uid="{00000000-0005-0000-0000-0000F7240000}"/>
    <cellStyle name="Normál 174 2" xfId="11458" xr:uid="{00000000-0005-0000-0000-0000F8240000}"/>
    <cellStyle name="Normál 175" xfId="11459" xr:uid="{00000000-0005-0000-0000-0000F9240000}"/>
    <cellStyle name="Normál 175 2" xfId="11460" xr:uid="{00000000-0005-0000-0000-0000FA240000}"/>
    <cellStyle name="Normál 176" xfId="11461" xr:uid="{00000000-0005-0000-0000-0000FB240000}"/>
    <cellStyle name="Normál 176 2" xfId="11462" xr:uid="{00000000-0005-0000-0000-0000FC240000}"/>
    <cellStyle name="Normál 177" xfId="11463" xr:uid="{00000000-0005-0000-0000-0000FD240000}"/>
    <cellStyle name="Normál 177 2" xfId="11464" xr:uid="{00000000-0005-0000-0000-0000FE240000}"/>
    <cellStyle name="Normál 178" xfId="11465" xr:uid="{00000000-0005-0000-0000-0000FF240000}"/>
    <cellStyle name="Normál 178 2" xfId="11466" xr:uid="{00000000-0005-0000-0000-000000250000}"/>
    <cellStyle name="Normál 179" xfId="11467" xr:uid="{00000000-0005-0000-0000-000001250000}"/>
    <cellStyle name="Normal 18" xfId="4403" xr:uid="{00000000-0005-0000-0000-000002250000}"/>
    <cellStyle name="Normál 18" xfId="227" xr:uid="{00000000-0005-0000-0000-000003250000}"/>
    <cellStyle name="Normál 18 10" xfId="11468" xr:uid="{00000000-0005-0000-0000-000004250000}"/>
    <cellStyle name="Normál 18 11" xfId="11469" xr:uid="{00000000-0005-0000-0000-000005250000}"/>
    <cellStyle name="Normál 18 11 2" xfId="22384" xr:uid="{00000000-0005-0000-0000-000006250000}"/>
    <cellStyle name="Normál 18 12" xfId="11470" xr:uid="{00000000-0005-0000-0000-000007250000}"/>
    <cellStyle name="Normál 18 12 2" xfId="22385" xr:uid="{00000000-0005-0000-0000-000008250000}"/>
    <cellStyle name="Normál 18 13" xfId="29773" xr:uid="{00000000-0005-0000-0000-000009250000}"/>
    <cellStyle name="Normál 18 14" xfId="34302" xr:uid="{00000000-0005-0000-0000-00000A250000}"/>
    <cellStyle name="Normál 18 15" xfId="36611" xr:uid="{00000000-0005-0000-0000-00000B250000}"/>
    <cellStyle name="Normal 18 2" xfId="11471" xr:uid="{00000000-0005-0000-0000-00000C250000}"/>
    <cellStyle name="Normál 18 2" xfId="935" xr:uid="{00000000-0005-0000-0000-00000D250000}"/>
    <cellStyle name="Normál 18 2 2" xfId="1775" xr:uid="{00000000-0005-0000-0000-00000E250000}"/>
    <cellStyle name="Normál 18 2 2 2" xfId="22386" xr:uid="{00000000-0005-0000-0000-00000F250000}"/>
    <cellStyle name="Normál 18 2 2 3" xfId="34908" xr:uid="{00000000-0005-0000-0000-000010250000}"/>
    <cellStyle name="Normál 18 2 3" xfId="22387" xr:uid="{00000000-0005-0000-0000-000011250000}"/>
    <cellStyle name="Normál 18 2 4" xfId="11472" xr:uid="{00000000-0005-0000-0000-000012250000}"/>
    <cellStyle name="Normál 18 2 5" xfId="36612" xr:uid="{00000000-0005-0000-0000-000013250000}"/>
    <cellStyle name="Normal 18 3" xfId="11473" xr:uid="{00000000-0005-0000-0000-000014250000}"/>
    <cellStyle name="Normál 18 3" xfId="1774" xr:uid="{00000000-0005-0000-0000-000015250000}"/>
    <cellStyle name="Normál 18 3 2" xfId="34907" xr:uid="{00000000-0005-0000-0000-000016250000}"/>
    <cellStyle name="Normal 18 4" xfId="36131" xr:uid="{00000000-0005-0000-0000-000017250000}"/>
    <cellStyle name="Normál 18 4" xfId="2170" xr:uid="{00000000-0005-0000-0000-000018250000}"/>
    <cellStyle name="Normál 18 4 2" xfId="35068" xr:uid="{00000000-0005-0000-0000-000019250000}"/>
    <cellStyle name="Normál 18 5" xfId="2552" xr:uid="{00000000-0005-0000-0000-00001A250000}"/>
    <cellStyle name="Normál 18 6" xfId="5270" xr:uid="{00000000-0005-0000-0000-00001B250000}"/>
    <cellStyle name="Normál 18 6 2" xfId="34542" xr:uid="{00000000-0005-0000-0000-00001C250000}"/>
    <cellStyle name="Normál 18 7" xfId="602" xr:uid="{00000000-0005-0000-0000-00001D250000}"/>
    <cellStyle name="Normál 18 8" xfId="11474" xr:uid="{00000000-0005-0000-0000-00001E250000}"/>
    <cellStyle name="Normál 18 9" xfId="11475" xr:uid="{00000000-0005-0000-0000-00001F250000}"/>
    <cellStyle name="Normál 18_BR Q4_INA reserves" xfId="4404" xr:uid="{00000000-0005-0000-0000-000020250000}"/>
    <cellStyle name="Normál 180" xfId="11476" xr:uid="{00000000-0005-0000-0000-000021250000}"/>
    <cellStyle name="Normál 181" xfId="11477" xr:uid="{00000000-0005-0000-0000-000022250000}"/>
    <cellStyle name="Normál 182" xfId="11478" xr:uid="{00000000-0005-0000-0000-000023250000}"/>
    <cellStyle name="Normál 183" xfId="11479" xr:uid="{00000000-0005-0000-0000-000024250000}"/>
    <cellStyle name="Normál 184" xfId="11480" xr:uid="{00000000-0005-0000-0000-000025250000}"/>
    <cellStyle name="Normál 185" xfId="11481" xr:uid="{00000000-0005-0000-0000-000026250000}"/>
    <cellStyle name="Normál 186" xfId="11482" xr:uid="{00000000-0005-0000-0000-000027250000}"/>
    <cellStyle name="Normál 187" xfId="11483" xr:uid="{00000000-0005-0000-0000-000028250000}"/>
    <cellStyle name="Normál 188" xfId="11484" xr:uid="{00000000-0005-0000-0000-000029250000}"/>
    <cellStyle name="Normál 189" xfId="11485" xr:uid="{00000000-0005-0000-0000-00002A250000}"/>
    <cellStyle name="Normal 19" xfId="4405" xr:uid="{00000000-0005-0000-0000-00002B250000}"/>
    <cellStyle name="Normál 19" xfId="603" xr:uid="{00000000-0005-0000-0000-00002C250000}"/>
    <cellStyle name="Normál 19 10" xfId="11486" xr:uid="{00000000-0005-0000-0000-00002D250000}"/>
    <cellStyle name="Normál 19 11" xfId="11487" xr:uid="{00000000-0005-0000-0000-00002E250000}"/>
    <cellStyle name="Normál 19 11 2" xfId="22388" xr:uid="{00000000-0005-0000-0000-00002F250000}"/>
    <cellStyle name="Normál 19 12" xfId="22389" xr:uid="{00000000-0005-0000-0000-000030250000}"/>
    <cellStyle name="Normál 19 13" xfId="7487" xr:uid="{00000000-0005-0000-0000-000031250000}"/>
    <cellStyle name="Normál 19 14" xfId="34543" xr:uid="{00000000-0005-0000-0000-000032250000}"/>
    <cellStyle name="Normal 19 2" xfId="11488" xr:uid="{00000000-0005-0000-0000-000033250000}"/>
    <cellStyle name="Normál 19 2" xfId="936" xr:uid="{00000000-0005-0000-0000-000034250000}"/>
    <cellStyle name="Normál 19 2 2" xfId="11490" xr:uid="{00000000-0005-0000-0000-000035250000}"/>
    <cellStyle name="Normál 19 2 2 2" xfId="22390" xr:uid="{00000000-0005-0000-0000-000036250000}"/>
    <cellStyle name="Normál 19 2 3" xfId="22391" xr:uid="{00000000-0005-0000-0000-000037250000}"/>
    <cellStyle name="Normál 19 2 4" xfId="11489" xr:uid="{00000000-0005-0000-0000-000038250000}"/>
    <cellStyle name="Normál 19 2 5" xfId="34681" xr:uid="{00000000-0005-0000-0000-000039250000}"/>
    <cellStyle name="Normál 19 2 6" xfId="36613" xr:uid="{00000000-0005-0000-0000-00003A250000}"/>
    <cellStyle name="Normal 19 3" xfId="11491" xr:uid="{00000000-0005-0000-0000-00003B250000}"/>
    <cellStyle name="Normál 19 3" xfId="1776" xr:uid="{00000000-0005-0000-0000-00003C250000}"/>
    <cellStyle name="Normál 19 3 2" xfId="34909" xr:uid="{00000000-0005-0000-0000-00003D250000}"/>
    <cellStyle name="Normal 19 4" xfId="36132" xr:uid="{00000000-0005-0000-0000-00003E250000}"/>
    <cellStyle name="Normál 19 4" xfId="2169" xr:uid="{00000000-0005-0000-0000-00003F250000}"/>
    <cellStyle name="Normál 19 4 2" xfId="35067" xr:uid="{00000000-0005-0000-0000-000040250000}"/>
    <cellStyle name="Normál 19 5" xfId="2553" xr:uid="{00000000-0005-0000-0000-000041250000}"/>
    <cellStyle name="Normál 19 6" xfId="5271" xr:uid="{00000000-0005-0000-0000-000042250000}"/>
    <cellStyle name="Normál 19 7" xfId="11492" xr:uid="{00000000-0005-0000-0000-000043250000}"/>
    <cellStyle name="Normál 19 8" xfId="11493" xr:uid="{00000000-0005-0000-0000-000044250000}"/>
    <cellStyle name="Normál 19 9" xfId="11494" xr:uid="{00000000-0005-0000-0000-000045250000}"/>
    <cellStyle name="Normál 190" xfId="11495" xr:uid="{00000000-0005-0000-0000-000046250000}"/>
    <cellStyle name="Normál 191" xfId="11496" xr:uid="{00000000-0005-0000-0000-000047250000}"/>
    <cellStyle name="Normál 192" xfId="11497" xr:uid="{00000000-0005-0000-0000-000048250000}"/>
    <cellStyle name="Normál 193" xfId="11498" xr:uid="{00000000-0005-0000-0000-000049250000}"/>
    <cellStyle name="Normál 194" xfId="11499" xr:uid="{00000000-0005-0000-0000-00004A250000}"/>
    <cellStyle name="Normál 195" xfId="11500" xr:uid="{00000000-0005-0000-0000-00004B250000}"/>
    <cellStyle name="Normál 196" xfId="11501" xr:uid="{00000000-0005-0000-0000-00004C250000}"/>
    <cellStyle name="Normál 197" xfId="11502" xr:uid="{00000000-0005-0000-0000-00004D250000}"/>
    <cellStyle name="Normál 198" xfId="11503" xr:uid="{00000000-0005-0000-0000-00004E250000}"/>
    <cellStyle name="Normál 199" xfId="11504" xr:uid="{00000000-0005-0000-0000-00004F250000}"/>
    <cellStyle name="Normal 2" xfId="1" xr:uid="{00000000-0005-0000-0000-000050250000}"/>
    <cellStyle name="Normál 2" xfId="228" xr:uid="{00000000-0005-0000-0000-000051250000}"/>
    <cellStyle name="Normal 2 10" xfId="4717" xr:uid="{00000000-0005-0000-0000-000052250000}"/>
    <cellStyle name="Normál 2 10" xfId="1777" xr:uid="{00000000-0005-0000-0000-000053250000}"/>
    <cellStyle name="Normal 2 10 10" xfId="11507" xr:uid="{00000000-0005-0000-0000-000054250000}"/>
    <cellStyle name="Normál 2 10 10" xfId="11508" xr:uid="{00000000-0005-0000-0000-000055250000}"/>
    <cellStyle name="Normal 2 10 10 2" xfId="11509" xr:uid="{00000000-0005-0000-0000-000056250000}"/>
    <cellStyle name="Normál 2 10 10 2" xfId="11510" xr:uid="{00000000-0005-0000-0000-000057250000}"/>
    <cellStyle name="Normal 2 10 11" xfId="11511" xr:uid="{00000000-0005-0000-0000-000058250000}"/>
    <cellStyle name="Normál 2 10 11" xfId="11512" xr:uid="{00000000-0005-0000-0000-000059250000}"/>
    <cellStyle name="Normal 2 10 11 2" xfId="11513" xr:uid="{00000000-0005-0000-0000-00005A250000}"/>
    <cellStyle name="Normál 2 10 11 2" xfId="11514" xr:uid="{00000000-0005-0000-0000-00005B250000}"/>
    <cellStyle name="Normal 2 10 12" xfId="11515" xr:uid="{00000000-0005-0000-0000-00005C250000}"/>
    <cellStyle name="Normál 2 10 12" xfId="11516" xr:uid="{00000000-0005-0000-0000-00005D250000}"/>
    <cellStyle name="Normal 2 10 12 2" xfId="11517" xr:uid="{00000000-0005-0000-0000-00005E250000}"/>
    <cellStyle name="Normál 2 10 12 2" xfId="11518" xr:uid="{00000000-0005-0000-0000-00005F250000}"/>
    <cellStyle name="Normal 2 10 13" xfId="11519" xr:uid="{00000000-0005-0000-0000-000060250000}"/>
    <cellStyle name="Normál 2 10 13" xfId="11520" xr:uid="{00000000-0005-0000-0000-000061250000}"/>
    <cellStyle name="Normal 2 10 13 2" xfId="11521" xr:uid="{00000000-0005-0000-0000-000062250000}"/>
    <cellStyle name="Normál 2 10 13 2" xfId="11522" xr:uid="{00000000-0005-0000-0000-000063250000}"/>
    <cellStyle name="Normal 2 10 14" xfId="11523" xr:uid="{00000000-0005-0000-0000-000064250000}"/>
    <cellStyle name="Normál 2 10 14" xfId="11524" xr:uid="{00000000-0005-0000-0000-000065250000}"/>
    <cellStyle name="Normal 2 10 14 2" xfId="11525" xr:uid="{00000000-0005-0000-0000-000066250000}"/>
    <cellStyle name="Normál 2 10 14 2" xfId="11526" xr:uid="{00000000-0005-0000-0000-000067250000}"/>
    <cellStyle name="Normal 2 10 15" xfId="11527" xr:uid="{00000000-0005-0000-0000-000068250000}"/>
    <cellStyle name="Normál 2 10 15" xfId="11528" xr:uid="{00000000-0005-0000-0000-000069250000}"/>
    <cellStyle name="Normal 2 10 15 2" xfId="11529" xr:uid="{00000000-0005-0000-0000-00006A250000}"/>
    <cellStyle name="Normál 2 10 15 2" xfId="11530" xr:uid="{00000000-0005-0000-0000-00006B250000}"/>
    <cellStyle name="Normal 2 10 16" xfId="11531" xr:uid="{00000000-0005-0000-0000-00006C250000}"/>
    <cellStyle name="Normál 2 10 16" xfId="11532" xr:uid="{00000000-0005-0000-0000-00006D250000}"/>
    <cellStyle name="Normal 2 10 16 2" xfId="11533" xr:uid="{00000000-0005-0000-0000-00006E250000}"/>
    <cellStyle name="Normál 2 10 16 2" xfId="11534" xr:uid="{00000000-0005-0000-0000-00006F250000}"/>
    <cellStyle name="Normal 2 10 17" xfId="11535" xr:uid="{00000000-0005-0000-0000-000070250000}"/>
    <cellStyle name="Normál 2 10 17" xfId="11536" xr:uid="{00000000-0005-0000-0000-000071250000}"/>
    <cellStyle name="Normal 2 10 17 2" xfId="11537" xr:uid="{00000000-0005-0000-0000-000072250000}"/>
    <cellStyle name="Normál 2 10 17 2" xfId="11538" xr:uid="{00000000-0005-0000-0000-000073250000}"/>
    <cellStyle name="Normal 2 10 18" xfId="11539" xr:uid="{00000000-0005-0000-0000-000074250000}"/>
    <cellStyle name="Normál 2 10 18" xfId="11540" xr:uid="{00000000-0005-0000-0000-000075250000}"/>
    <cellStyle name="Normal 2 10 18 2" xfId="11541" xr:uid="{00000000-0005-0000-0000-000076250000}"/>
    <cellStyle name="Normál 2 10 18 2" xfId="11542" xr:uid="{00000000-0005-0000-0000-000077250000}"/>
    <cellStyle name="Normal 2 10 19" xfId="11543" xr:uid="{00000000-0005-0000-0000-000078250000}"/>
    <cellStyle name="Normál 2 10 19" xfId="11544" xr:uid="{00000000-0005-0000-0000-000079250000}"/>
    <cellStyle name="Normal 2 10 19 2" xfId="11545" xr:uid="{00000000-0005-0000-0000-00007A250000}"/>
    <cellStyle name="Normál 2 10 19 2" xfId="11546" xr:uid="{00000000-0005-0000-0000-00007B250000}"/>
    <cellStyle name="Normal 2 10 2" xfId="11547" xr:uid="{00000000-0005-0000-0000-00007C250000}"/>
    <cellStyle name="Normál 2 10 2" xfId="6604" xr:uid="{00000000-0005-0000-0000-00007D250000}"/>
    <cellStyle name="Normal 2 10 2 2" xfId="11548" xr:uid="{00000000-0005-0000-0000-00007E250000}"/>
    <cellStyle name="Normál 2 10 2 2" xfId="11549" xr:uid="{00000000-0005-0000-0000-00007F250000}"/>
    <cellStyle name="Normal 2 10 20" xfId="11550" xr:uid="{00000000-0005-0000-0000-000080250000}"/>
    <cellStyle name="Normál 2 10 20" xfId="11551" xr:uid="{00000000-0005-0000-0000-000081250000}"/>
    <cellStyle name="Normal 2 10 20 2" xfId="11552" xr:uid="{00000000-0005-0000-0000-000082250000}"/>
    <cellStyle name="Normál 2 10 20 2" xfId="11553" xr:uid="{00000000-0005-0000-0000-000083250000}"/>
    <cellStyle name="Normal 2 10 21" xfId="11554" xr:uid="{00000000-0005-0000-0000-000084250000}"/>
    <cellStyle name="Normál 2 10 21" xfId="11555" xr:uid="{00000000-0005-0000-0000-000085250000}"/>
    <cellStyle name="Normal 2 10 21 2" xfId="11556" xr:uid="{00000000-0005-0000-0000-000086250000}"/>
    <cellStyle name="Normál 2 10 21 2" xfId="11557" xr:uid="{00000000-0005-0000-0000-000087250000}"/>
    <cellStyle name="Normal 2 10 22" xfId="11558" xr:uid="{00000000-0005-0000-0000-000088250000}"/>
    <cellStyle name="Normál 2 10 22" xfId="11559" xr:uid="{00000000-0005-0000-0000-000089250000}"/>
    <cellStyle name="Normal 2 10 22 2" xfId="11560" xr:uid="{00000000-0005-0000-0000-00008A250000}"/>
    <cellStyle name="Normál 2 10 22 2" xfId="11561" xr:uid="{00000000-0005-0000-0000-00008B250000}"/>
    <cellStyle name="Normal 2 10 23" xfId="11562" xr:uid="{00000000-0005-0000-0000-00008C250000}"/>
    <cellStyle name="Normál 2 10 23" xfId="11563" xr:uid="{00000000-0005-0000-0000-00008D250000}"/>
    <cellStyle name="Normal 2 10 23 2" xfId="11564" xr:uid="{00000000-0005-0000-0000-00008E250000}"/>
    <cellStyle name="Normál 2 10 23 2" xfId="11565" xr:uid="{00000000-0005-0000-0000-00008F250000}"/>
    <cellStyle name="Normal 2 10 24" xfId="11566" xr:uid="{00000000-0005-0000-0000-000090250000}"/>
    <cellStyle name="Normál 2 10 24" xfId="11567" xr:uid="{00000000-0005-0000-0000-000091250000}"/>
    <cellStyle name="Normal 2 10 24 2" xfId="11568" xr:uid="{00000000-0005-0000-0000-000092250000}"/>
    <cellStyle name="Normál 2 10 24 2" xfId="11569" xr:uid="{00000000-0005-0000-0000-000093250000}"/>
    <cellStyle name="Normal 2 10 25" xfId="11570" xr:uid="{00000000-0005-0000-0000-000094250000}"/>
    <cellStyle name="Normál 2 10 25" xfId="11571" xr:uid="{00000000-0005-0000-0000-000095250000}"/>
    <cellStyle name="Normál 2 10 25 2" xfId="11572" xr:uid="{00000000-0005-0000-0000-000096250000}"/>
    <cellStyle name="Normal 2 10 26" xfId="36223" xr:uid="{00000000-0005-0000-0000-000097250000}"/>
    <cellStyle name="Normál 2 10 26" xfId="11573" xr:uid="{00000000-0005-0000-0000-000098250000}"/>
    <cellStyle name="Normál 2 10 26 2" xfId="11574" xr:uid="{00000000-0005-0000-0000-000099250000}"/>
    <cellStyle name="Normal 2 10 27" xfId="36615" xr:uid="{00000000-0005-0000-0000-00009A250000}"/>
    <cellStyle name="Normál 2 10 27" xfId="11575" xr:uid="{00000000-0005-0000-0000-00009B250000}"/>
    <cellStyle name="Normál 2 10 27 2" xfId="11576" xr:uid="{00000000-0005-0000-0000-00009C250000}"/>
    <cellStyle name="Normál 2 10 28" xfId="11577" xr:uid="{00000000-0005-0000-0000-00009D250000}"/>
    <cellStyle name="Normál 2 10 29" xfId="36616" xr:uid="{00000000-0005-0000-0000-00009E250000}"/>
    <cellStyle name="Normal 2 10 3" xfId="11578" xr:uid="{00000000-0005-0000-0000-00009F250000}"/>
    <cellStyle name="Normál 2 10 3" xfId="11579" xr:uid="{00000000-0005-0000-0000-0000A0250000}"/>
    <cellStyle name="Normal 2 10 3 2" xfId="11580" xr:uid="{00000000-0005-0000-0000-0000A1250000}"/>
    <cellStyle name="Normál 2 10 3 2" xfId="11581" xr:uid="{00000000-0005-0000-0000-0000A2250000}"/>
    <cellStyle name="Normal 2 10 4" xfId="11582" xr:uid="{00000000-0005-0000-0000-0000A3250000}"/>
    <cellStyle name="Normál 2 10 4" xfId="11583" xr:uid="{00000000-0005-0000-0000-0000A4250000}"/>
    <cellStyle name="Normal 2 10 4 2" xfId="11584" xr:uid="{00000000-0005-0000-0000-0000A5250000}"/>
    <cellStyle name="Normál 2 10 4 2" xfId="11585" xr:uid="{00000000-0005-0000-0000-0000A6250000}"/>
    <cellStyle name="Normal 2 10 5" xfId="11586" xr:uid="{00000000-0005-0000-0000-0000A7250000}"/>
    <cellStyle name="Normál 2 10 5" xfId="11587" xr:uid="{00000000-0005-0000-0000-0000A8250000}"/>
    <cellStyle name="Normal 2 10 5 2" xfId="11588" xr:uid="{00000000-0005-0000-0000-0000A9250000}"/>
    <cellStyle name="Normál 2 10 5 2" xfId="11589" xr:uid="{00000000-0005-0000-0000-0000AA250000}"/>
    <cellStyle name="Normal 2 10 6" xfId="11590" xr:uid="{00000000-0005-0000-0000-0000AB250000}"/>
    <cellStyle name="Normál 2 10 6" xfId="11591" xr:uid="{00000000-0005-0000-0000-0000AC250000}"/>
    <cellStyle name="Normal 2 10 6 2" xfId="11592" xr:uid="{00000000-0005-0000-0000-0000AD250000}"/>
    <cellStyle name="Normál 2 10 6 2" xfId="11593" xr:uid="{00000000-0005-0000-0000-0000AE250000}"/>
    <cellStyle name="Normal 2 10 7" xfId="11594" xr:uid="{00000000-0005-0000-0000-0000AF250000}"/>
    <cellStyle name="Normál 2 10 7" xfId="11595" xr:uid="{00000000-0005-0000-0000-0000B0250000}"/>
    <cellStyle name="Normal 2 10 7 2" xfId="11596" xr:uid="{00000000-0005-0000-0000-0000B1250000}"/>
    <cellStyle name="Normál 2 10 7 2" xfId="11597" xr:uid="{00000000-0005-0000-0000-0000B2250000}"/>
    <cellStyle name="Normal 2 10 8" xfId="11598" xr:uid="{00000000-0005-0000-0000-0000B3250000}"/>
    <cellStyle name="Normál 2 10 8" xfId="11599" xr:uid="{00000000-0005-0000-0000-0000B4250000}"/>
    <cellStyle name="Normal 2 10 8 2" xfId="11600" xr:uid="{00000000-0005-0000-0000-0000B5250000}"/>
    <cellStyle name="Normál 2 10 8 2" xfId="11601" xr:uid="{00000000-0005-0000-0000-0000B6250000}"/>
    <cellStyle name="Normal 2 10 9" xfId="11602" xr:uid="{00000000-0005-0000-0000-0000B7250000}"/>
    <cellStyle name="Normál 2 10 9" xfId="11603" xr:uid="{00000000-0005-0000-0000-0000B8250000}"/>
    <cellStyle name="Normal 2 10 9 2" xfId="11604" xr:uid="{00000000-0005-0000-0000-0000B9250000}"/>
    <cellStyle name="Normál 2 10 9 2" xfId="11605" xr:uid="{00000000-0005-0000-0000-0000BA250000}"/>
    <cellStyle name="Normal 2 100" xfId="11606" xr:uid="{00000000-0005-0000-0000-0000BB250000}"/>
    <cellStyle name="Normál 2 100" xfId="11607" xr:uid="{00000000-0005-0000-0000-0000BC250000}"/>
    <cellStyle name="Normal 2 100 2" xfId="11608" xr:uid="{00000000-0005-0000-0000-0000BD250000}"/>
    <cellStyle name="Normál 2 100 2" xfId="11609" xr:uid="{00000000-0005-0000-0000-0000BE250000}"/>
    <cellStyle name="Normal 2 100 2 2" xfId="22392" xr:uid="{00000000-0005-0000-0000-0000BF250000}"/>
    <cellStyle name="Normál 2 100 2 2" xfId="11610" xr:uid="{00000000-0005-0000-0000-0000C0250000}"/>
    <cellStyle name="Normal 2 100 2 3" xfId="22393" xr:uid="{00000000-0005-0000-0000-0000C1250000}"/>
    <cellStyle name="Normal 2 100 2 4" xfId="22394" xr:uid="{00000000-0005-0000-0000-0000C2250000}"/>
    <cellStyle name="Normal 2 100 2 5" xfId="22395" xr:uid="{00000000-0005-0000-0000-0000C3250000}"/>
    <cellStyle name="Normal 2 100 2 6" xfId="22396" xr:uid="{00000000-0005-0000-0000-0000C4250000}"/>
    <cellStyle name="Normal 2 100 3" xfId="11611" xr:uid="{00000000-0005-0000-0000-0000C5250000}"/>
    <cellStyle name="Normál 2 100 3" xfId="11612" xr:uid="{00000000-0005-0000-0000-0000C6250000}"/>
    <cellStyle name="Normal 2 100 3 2" xfId="22397" xr:uid="{00000000-0005-0000-0000-0000C7250000}"/>
    <cellStyle name="Normal 2 100 3 3" xfId="22398" xr:uid="{00000000-0005-0000-0000-0000C8250000}"/>
    <cellStyle name="Normal 2 100 3 4" xfId="22399" xr:uid="{00000000-0005-0000-0000-0000C9250000}"/>
    <cellStyle name="Normal 2 100 3 5" xfId="22400" xr:uid="{00000000-0005-0000-0000-0000CA250000}"/>
    <cellStyle name="Normal 2 100 3 6" xfId="22401" xr:uid="{00000000-0005-0000-0000-0000CB250000}"/>
    <cellStyle name="Normal 2 100 4" xfId="22402" xr:uid="{00000000-0005-0000-0000-0000CC250000}"/>
    <cellStyle name="Normal 2 100 5" xfId="22403" xr:uid="{00000000-0005-0000-0000-0000CD250000}"/>
    <cellStyle name="Normal 2 100 6" xfId="22404" xr:uid="{00000000-0005-0000-0000-0000CE250000}"/>
    <cellStyle name="Normal 2 100 7" xfId="22405" xr:uid="{00000000-0005-0000-0000-0000CF250000}"/>
    <cellStyle name="Normal 2 100 8" xfId="22406" xr:uid="{00000000-0005-0000-0000-0000D0250000}"/>
    <cellStyle name="Normal 2 101" xfId="11613" xr:uid="{00000000-0005-0000-0000-0000D1250000}"/>
    <cellStyle name="Normál 2 101" xfId="11614" xr:uid="{00000000-0005-0000-0000-0000D2250000}"/>
    <cellStyle name="Normal 2 101 2" xfId="11615" xr:uid="{00000000-0005-0000-0000-0000D3250000}"/>
    <cellStyle name="Normál 2 101 2" xfId="11616" xr:uid="{00000000-0005-0000-0000-0000D4250000}"/>
    <cellStyle name="Normal 2 101 2 2" xfId="22407" xr:uid="{00000000-0005-0000-0000-0000D5250000}"/>
    <cellStyle name="Normál 2 101 2 2" xfId="11617" xr:uid="{00000000-0005-0000-0000-0000D6250000}"/>
    <cellStyle name="Normal 2 101 2 3" xfId="22408" xr:uid="{00000000-0005-0000-0000-0000D7250000}"/>
    <cellStyle name="Normal 2 101 2 4" xfId="22409" xr:uid="{00000000-0005-0000-0000-0000D8250000}"/>
    <cellStyle name="Normal 2 101 2 5" xfId="22410" xr:uid="{00000000-0005-0000-0000-0000D9250000}"/>
    <cellStyle name="Normal 2 101 2 6" xfId="22411" xr:uid="{00000000-0005-0000-0000-0000DA250000}"/>
    <cellStyle name="Normal 2 101 3" xfId="11618" xr:uid="{00000000-0005-0000-0000-0000DB250000}"/>
    <cellStyle name="Normál 2 101 3" xfId="11619" xr:uid="{00000000-0005-0000-0000-0000DC250000}"/>
    <cellStyle name="Normal 2 101 3 2" xfId="22412" xr:uid="{00000000-0005-0000-0000-0000DD250000}"/>
    <cellStyle name="Normal 2 101 3 3" xfId="22413" xr:uid="{00000000-0005-0000-0000-0000DE250000}"/>
    <cellStyle name="Normal 2 101 3 4" xfId="22414" xr:uid="{00000000-0005-0000-0000-0000DF250000}"/>
    <cellStyle name="Normal 2 101 3 5" xfId="22415" xr:uid="{00000000-0005-0000-0000-0000E0250000}"/>
    <cellStyle name="Normal 2 101 3 6" xfId="22416" xr:uid="{00000000-0005-0000-0000-0000E1250000}"/>
    <cellStyle name="Normal 2 101 4" xfId="22417" xr:uid="{00000000-0005-0000-0000-0000E2250000}"/>
    <cellStyle name="Normal 2 101 5" xfId="22418" xr:uid="{00000000-0005-0000-0000-0000E3250000}"/>
    <cellStyle name="Normal 2 101 6" xfId="22419" xr:uid="{00000000-0005-0000-0000-0000E4250000}"/>
    <cellStyle name="Normal 2 101 7" xfId="22420" xr:uid="{00000000-0005-0000-0000-0000E5250000}"/>
    <cellStyle name="Normal 2 101 8" xfId="22421" xr:uid="{00000000-0005-0000-0000-0000E6250000}"/>
    <cellStyle name="Normal 2 102" xfId="11620" xr:uid="{00000000-0005-0000-0000-0000E7250000}"/>
    <cellStyle name="Normál 2 102" xfId="11621" xr:uid="{00000000-0005-0000-0000-0000E8250000}"/>
    <cellStyle name="Normal 2 102 2" xfId="11622" xr:uid="{00000000-0005-0000-0000-0000E9250000}"/>
    <cellStyle name="Normál 2 102 2" xfId="11623" xr:uid="{00000000-0005-0000-0000-0000EA250000}"/>
    <cellStyle name="Normal 2 102 2 2" xfId="22422" xr:uid="{00000000-0005-0000-0000-0000EB250000}"/>
    <cellStyle name="Normal 2 102 2 3" xfId="22423" xr:uid="{00000000-0005-0000-0000-0000EC250000}"/>
    <cellStyle name="Normal 2 102 2 4" xfId="22424" xr:uid="{00000000-0005-0000-0000-0000ED250000}"/>
    <cellStyle name="Normal 2 102 2 5" xfId="22425" xr:uid="{00000000-0005-0000-0000-0000EE250000}"/>
    <cellStyle name="Normal 2 102 2 6" xfId="22426" xr:uid="{00000000-0005-0000-0000-0000EF250000}"/>
    <cellStyle name="Normal 2 102 3" xfId="11624" xr:uid="{00000000-0005-0000-0000-0000F0250000}"/>
    <cellStyle name="Normal 2 102 3 2" xfId="22427" xr:uid="{00000000-0005-0000-0000-0000F1250000}"/>
    <cellStyle name="Normal 2 102 4" xfId="22428" xr:uid="{00000000-0005-0000-0000-0000F2250000}"/>
    <cellStyle name="Normal 2 102 5" xfId="22429" xr:uid="{00000000-0005-0000-0000-0000F3250000}"/>
    <cellStyle name="Normal 2 102 6" xfId="22430" xr:uid="{00000000-0005-0000-0000-0000F4250000}"/>
    <cellStyle name="Normal 2 102 7" xfId="22431" xr:uid="{00000000-0005-0000-0000-0000F5250000}"/>
    <cellStyle name="Normal 2 102 8" xfId="22432" xr:uid="{00000000-0005-0000-0000-0000F6250000}"/>
    <cellStyle name="Normal 2 103" xfId="11625" xr:uid="{00000000-0005-0000-0000-0000F7250000}"/>
    <cellStyle name="Normál 2 103" xfId="11626" xr:uid="{00000000-0005-0000-0000-0000F8250000}"/>
    <cellStyle name="Normal 2 103 2" xfId="11627" xr:uid="{00000000-0005-0000-0000-0000F9250000}"/>
    <cellStyle name="Normál 2 103 2" xfId="11628" xr:uid="{00000000-0005-0000-0000-0000FA250000}"/>
    <cellStyle name="Normal 2 103 2 2" xfId="22433" xr:uid="{00000000-0005-0000-0000-0000FB250000}"/>
    <cellStyle name="Normal 2 103 2 3" xfId="22434" xr:uid="{00000000-0005-0000-0000-0000FC250000}"/>
    <cellStyle name="Normal 2 103 2 4" xfId="22435" xr:uid="{00000000-0005-0000-0000-0000FD250000}"/>
    <cellStyle name="Normal 2 103 2 5" xfId="22436" xr:uid="{00000000-0005-0000-0000-0000FE250000}"/>
    <cellStyle name="Normal 2 103 2 6" xfId="22437" xr:uid="{00000000-0005-0000-0000-0000FF250000}"/>
    <cellStyle name="Normal 2 103 3" xfId="11629" xr:uid="{00000000-0005-0000-0000-000000260000}"/>
    <cellStyle name="Normal 2 103 3 2" xfId="22438" xr:uid="{00000000-0005-0000-0000-000001260000}"/>
    <cellStyle name="Normal 2 103 4" xfId="22439" xr:uid="{00000000-0005-0000-0000-000002260000}"/>
    <cellStyle name="Normal 2 103 5" xfId="22440" xr:uid="{00000000-0005-0000-0000-000003260000}"/>
    <cellStyle name="Normal 2 103 6" xfId="22441" xr:uid="{00000000-0005-0000-0000-000004260000}"/>
    <cellStyle name="Normal 2 103 7" xfId="22442" xr:uid="{00000000-0005-0000-0000-000005260000}"/>
    <cellStyle name="Normal 2 103 8" xfId="22443" xr:uid="{00000000-0005-0000-0000-000006260000}"/>
    <cellStyle name="Normal 2 104" xfId="11630" xr:uid="{00000000-0005-0000-0000-000007260000}"/>
    <cellStyle name="Normál 2 104" xfId="11631" xr:uid="{00000000-0005-0000-0000-000008260000}"/>
    <cellStyle name="Normal 2 104 2" xfId="11632" xr:uid="{00000000-0005-0000-0000-000009260000}"/>
    <cellStyle name="Normál 2 104 2" xfId="11633" xr:uid="{00000000-0005-0000-0000-00000A260000}"/>
    <cellStyle name="Normal 2 104 2 2" xfId="22444" xr:uid="{00000000-0005-0000-0000-00000B260000}"/>
    <cellStyle name="Normal 2 104 2 3" xfId="22445" xr:uid="{00000000-0005-0000-0000-00000C260000}"/>
    <cellStyle name="Normal 2 104 2 4" xfId="22446" xr:uid="{00000000-0005-0000-0000-00000D260000}"/>
    <cellStyle name="Normal 2 104 2 5" xfId="22447" xr:uid="{00000000-0005-0000-0000-00000E260000}"/>
    <cellStyle name="Normal 2 104 2 6" xfId="22448" xr:uid="{00000000-0005-0000-0000-00000F260000}"/>
    <cellStyle name="Normal 2 104 3" xfId="11634" xr:uid="{00000000-0005-0000-0000-000010260000}"/>
    <cellStyle name="Normal 2 104 3 2" xfId="22449" xr:uid="{00000000-0005-0000-0000-000011260000}"/>
    <cellStyle name="Normal 2 104 4" xfId="22450" xr:uid="{00000000-0005-0000-0000-000012260000}"/>
    <cellStyle name="Normal 2 104 5" xfId="22451" xr:uid="{00000000-0005-0000-0000-000013260000}"/>
    <cellStyle name="Normal 2 104 6" xfId="22452" xr:uid="{00000000-0005-0000-0000-000014260000}"/>
    <cellStyle name="Normal 2 104 7" xfId="22453" xr:uid="{00000000-0005-0000-0000-000015260000}"/>
    <cellStyle name="Normal 2 104 8" xfId="22454" xr:uid="{00000000-0005-0000-0000-000016260000}"/>
    <cellStyle name="Normal 2 105" xfId="11635" xr:uid="{00000000-0005-0000-0000-000017260000}"/>
    <cellStyle name="Normál 2 105" xfId="11636" xr:uid="{00000000-0005-0000-0000-000018260000}"/>
    <cellStyle name="Normal 2 105 2" xfId="11637" xr:uid="{00000000-0005-0000-0000-000019260000}"/>
    <cellStyle name="Normál 2 105 2" xfId="11638" xr:uid="{00000000-0005-0000-0000-00001A260000}"/>
    <cellStyle name="Normal 2 105 2 2" xfId="22455" xr:uid="{00000000-0005-0000-0000-00001B260000}"/>
    <cellStyle name="Normal 2 105 2 3" xfId="22456" xr:uid="{00000000-0005-0000-0000-00001C260000}"/>
    <cellStyle name="Normal 2 105 2 4" xfId="22457" xr:uid="{00000000-0005-0000-0000-00001D260000}"/>
    <cellStyle name="Normal 2 105 2 5" xfId="22458" xr:uid="{00000000-0005-0000-0000-00001E260000}"/>
    <cellStyle name="Normal 2 105 2 6" xfId="22459" xr:uid="{00000000-0005-0000-0000-00001F260000}"/>
    <cellStyle name="Normal 2 105 3" xfId="11639" xr:uid="{00000000-0005-0000-0000-000020260000}"/>
    <cellStyle name="Normal 2 105 3 2" xfId="22460" xr:uid="{00000000-0005-0000-0000-000021260000}"/>
    <cellStyle name="Normal 2 105 4" xfId="22461" xr:uid="{00000000-0005-0000-0000-000022260000}"/>
    <cellStyle name="Normal 2 105 5" xfId="22462" xr:uid="{00000000-0005-0000-0000-000023260000}"/>
    <cellStyle name="Normal 2 105 6" xfId="22463" xr:uid="{00000000-0005-0000-0000-000024260000}"/>
    <cellStyle name="Normal 2 105 7" xfId="22464" xr:uid="{00000000-0005-0000-0000-000025260000}"/>
    <cellStyle name="Normal 2 105 8" xfId="22465" xr:uid="{00000000-0005-0000-0000-000026260000}"/>
    <cellStyle name="Normal 2 106" xfId="11640" xr:uid="{00000000-0005-0000-0000-000027260000}"/>
    <cellStyle name="Normál 2 106" xfId="11641" xr:uid="{00000000-0005-0000-0000-000028260000}"/>
    <cellStyle name="Normal 2 106 2" xfId="11642" xr:uid="{00000000-0005-0000-0000-000029260000}"/>
    <cellStyle name="Normál 2 106 2" xfId="11643" xr:uid="{00000000-0005-0000-0000-00002A260000}"/>
    <cellStyle name="Normal 2 106 2 2" xfId="22466" xr:uid="{00000000-0005-0000-0000-00002B260000}"/>
    <cellStyle name="Normal 2 106 2 3" xfId="22467" xr:uid="{00000000-0005-0000-0000-00002C260000}"/>
    <cellStyle name="Normal 2 106 2 4" xfId="22468" xr:uid="{00000000-0005-0000-0000-00002D260000}"/>
    <cellStyle name="Normal 2 106 2 5" xfId="22469" xr:uid="{00000000-0005-0000-0000-00002E260000}"/>
    <cellStyle name="Normal 2 106 2 6" xfId="22470" xr:uid="{00000000-0005-0000-0000-00002F260000}"/>
    <cellStyle name="Normal 2 106 3" xfId="11644" xr:uid="{00000000-0005-0000-0000-000030260000}"/>
    <cellStyle name="Normal 2 106 3 2" xfId="22471" xr:uid="{00000000-0005-0000-0000-000031260000}"/>
    <cellStyle name="Normal 2 106 4" xfId="22472" xr:uid="{00000000-0005-0000-0000-000032260000}"/>
    <cellStyle name="Normal 2 106 5" xfId="22473" xr:uid="{00000000-0005-0000-0000-000033260000}"/>
    <cellStyle name="Normal 2 106 6" xfId="22474" xr:uid="{00000000-0005-0000-0000-000034260000}"/>
    <cellStyle name="Normal 2 106 7" xfId="22475" xr:uid="{00000000-0005-0000-0000-000035260000}"/>
    <cellStyle name="Normal 2 106 8" xfId="22476" xr:uid="{00000000-0005-0000-0000-000036260000}"/>
    <cellStyle name="Normal 2 107" xfId="11645" xr:uid="{00000000-0005-0000-0000-000037260000}"/>
    <cellStyle name="Normál 2 107" xfId="11646" xr:uid="{00000000-0005-0000-0000-000038260000}"/>
    <cellStyle name="Normal 2 107 2" xfId="11647" xr:uid="{00000000-0005-0000-0000-000039260000}"/>
    <cellStyle name="Normál 2 107 2" xfId="11648" xr:uid="{00000000-0005-0000-0000-00003A260000}"/>
    <cellStyle name="Normal 2 107 2 2" xfId="22477" xr:uid="{00000000-0005-0000-0000-00003B260000}"/>
    <cellStyle name="Normal 2 107 2 3" xfId="22478" xr:uid="{00000000-0005-0000-0000-00003C260000}"/>
    <cellStyle name="Normal 2 107 2 4" xfId="22479" xr:uid="{00000000-0005-0000-0000-00003D260000}"/>
    <cellStyle name="Normal 2 107 2 5" xfId="22480" xr:uid="{00000000-0005-0000-0000-00003E260000}"/>
    <cellStyle name="Normal 2 107 2 6" xfId="22481" xr:uid="{00000000-0005-0000-0000-00003F260000}"/>
    <cellStyle name="Normal 2 107 3" xfId="11649" xr:uid="{00000000-0005-0000-0000-000040260000}"/>
    <cellStyle name="Normal 2 107 3 2" xfId="22482" xr:uid="{00000000-0005-0000-0000-000041260000}"/>
    <cellStyle name="Normal 2 107 4" xfId="22483" xr:uid="{00000000-0005-0000-0000-000042260000}"/>
    <cellStyle name="Normal 2 107 5" xfId="22484" xr:uid="{00000000-0005-0000-0000-000043260000}"/>
    <cellStyle name="Normal 2 107 6" xfId="22485" xr:uid="{00000000-0005-0000-0000-000044260000}"/>
    <cellStyle name="Normal 2 107 7" xfId="22486" xr:uid="{00000000-0005-0000-0000-000045260000}"/>
    <cellStyle name="Normal 2 107 8" xfId="22487" xr:uid="{00000000-0005-0000-0000-000046260000}"/>
    <cellStyle name="Normal 2 108" xfId="11650" xr:uid="{00000000-0005-0000-0000-000047260000}"/>
    <cellStyle name="Normál 2 108" xfId="11651" xr:uid="{00000000-0005-0000-0000-000048260000}"/>
    <cellStyle name="Normal 2 108 2" xfId="11652" xr:uid="{00000000-0005-0000-0000-000049260000}"/>
    <cellStyle name="Normál 2 108 2" xfId="11653" xr:uid="{00000000-0005-0000-0000-00004A260000}"/>
    <cellStyle name="Normal 2 108 2 2" xfId="22488" xr:uid="{00000000-0005-0000-0000-00004B260000}"/>
    <cellStyle name="Normal 2 108 2 3" xfId="22489" xr:uid="{00000000-0005-0000-0000-00004C260000}"/>
    <cellStyle name="Normal 2 108 2 4" xfId="22490" xr:uid="{00000000-0005-0000-0000-00004D260000}"/>
    <cellStyle name="Normal 2 108 2 5" xfId="22491" xr:uid="{00000000-0005-0000-0000-00004E260000}"/>
    <cellStyle name="Normal 2 108 2 6" xfId="22492" xr:uid="{00000000-0005-0000-0000-00004F260000}"/>
    <cellStyle name="Normal 2 108 3" xfId="11654" xr:uid="{00000000-0005-0000-0000-000050260000}"/>
    <cellStyle name="Normal 2 108 3 2" xfId="22493" xr:uid="{00000000-0005-0000-0000-000051260000}"/>
    <cellStyle name="Normal 2 108 4" xfId="22494" xr:uid="{00000000-0005-0000-0000-000052260000}"/>
    <cellStyle name="Normal 2 108 5" xfId="22495" xr:uid="{00000000-0005-0000-0000-000053260000}"/>
    <cellStyle name="Normal 2 108 6" xfId="22496" xr:uid="{00000000-0005-0000-0000-000054260000}"/>
    <cellStyle name="Normal 2 108 7" xfId="22497" xr:uid="{00000000-0005-0000-0000-000055260000}"/>
    <cellStyle name="Normal 2 108 8" xfId="22498" xr:uid="{00000000-0005-0000-0000-000056260000}"/>
    <cellStyle name="Normal 2 109" xfId="11655" xr:uid="{00000000-0005-0000-0000-000057260000}"/>
    <cellStyle name="Normál 2 109" xfId="11656" xr:uid="{00000000-0005-0000-0000-000058260000}"/>
    <cellStyle name="Normal 2 109 2" xfId="11657" xr:uid="{00000000-0005-0000-0000-000059260000}"/>
    <cellStyle name="Normál 2 109 2" xfId="11658" xr:uid="{00000000-0005-0000-0000-00005A260000}"/>
    <cellStyle name="Normal 2 109 2 2" xfId="22499" xr:uid="{00000000-0005-0000-0000-00005B260000}"/>
    <cellStyle name="Normal 2 109 2 3" xfId="22500" xr:uid="{00000000-0005-0000-0000-00005C260000}"/>
    <cellStyle name="Normal 2 109 2 4" xfId="22501" xr:uid="{00000000-0005-0000-0000-00005D260000}"/>
    <cellStyle name="Normal 2 109 2 5" xfId="22502" xr:uid="{00000000-0005-0000-0000-00005E260000}"/>
    <cellStyle name="Normal 2 109 2 6" xfId="22503" xr:uid="{00000000-0005-0000-0000-00005F260000}"/>
    <cellStyle name="Normal 2 109 3" xfId="11659" xr:uid="{00000000-0005-0000-0000-000060260000}"/>
    <cellStyle name="Normal 2 109 3 2" xfId="22504" xr:uid="{00000000-0005-0000-0000-000061260000}"/>
    <cellStyle name="Normal 2 109 4" xfId="22505" xr:uid="{00000000-0005-0000-0000-000062260000}"/>
    <cellStyle name="Normal 2 109 5" xfId="22506" xr:uid="{00000000-0005-0000-0000-000063260000}"/>
    <cellStyle name="Normal 2 109 6" xfId="22507" xr:uid="{00000000-0005-0000-0000-000064260000}"/>
    <cellStyle name="Normal 2 109 7" xfId="22508" xr:uid="{00000000-0005-0000-0000-000065260000}"/>
    <cellStyle name="Normal 2 109 8" xfId="22509" xr:uid="{00000000-0005-0000-0000-000066260000}"/>
    <cellStyle name="Normal 2 11" xfId="4153" xr:uid="{00000000-0005-0000-0000-000067260000}"/>
    <cellStyle name="Normál 2 11" xfId="2555" xr:uid="{00000000-0005-0000-0000-000068260000}"/>
    <cellStyle name="Normal 2 11 10" xfId="11660" xr:uid="{00000000-0005-0000-0000-000069260000}"/>
    <cellStyle name="Normál 2 11 10" xfId="11661" xr:uid="{00000000-0005-0000-0000-00006A260000}"/>
    <cellStyle name="Normal 2 11 10 2" xfId="11662" xr:uid="{00000000-0005-0000-0000-00006B260000}"/>
    <cellStyle name="Normál 2 11 10 2" xfId="11663" xr:uid="{00000000-0005-0000-0000-00006C260000}"/>
    <cellStyle name="Normal 2 11 11" xfId="11664" xr:uid="{00000000-0005-0000-0000-00006D260000}"/>
    <cellStyle name="Normál 2 11 11" xfId="11665" xr:uid="{00000000-0005-0000-0000-00006E260000}"/>
    <cellStyle name="Normal 2 11 11 2" xfId="11666" xr:uid="{00000000-0005-0000-0000-00006F260000}"/>
    <cellStyle name="Normál 2 11 11 2" xfId="11667" xr:uid="{00000000-0005-0000-0000-000070260000}"/>
    <cellStyle name="Normal 2 11 12" xfId="11668" xr:uid="{00000000-0005-0000-0000-000071260000}"/>
    <cellStyle name="Normál 2 11 12" xfId="11669" xr:uid="{00000000-0005-0000-0000-000072260000}"/>
    <cellStyle name="Normal 2 11 12 2" xfId="11670" xr:uid="{00000000-0005-0000-0000-000073260000}"/>
    <cellStyle name="Normál 2 11 12 2" xfId="11671" xr:uid="{00000000-0005-0000-0000-000074260000}"/>
    <cellStyle name="Normal 2 11 13" xfId="11672" xr:uid="{00000000-0005-0000-0000-000075260000}"/>
    <cellStyle name="Normál 2 11 13" xfId="11673" xr:uid="{00000000-0005-0000-0000-000076260000}"/>
    <cellStyle name="Normal 2 11 13 2" xfId="11674" xr:uid="{00000000-0005-0000-0000-000077260000}"/>
    <cellStyle name="Normál 2 11 13 2" xfId="11675" xr:uid="{00000000-0005-0000-0000-000078260000}"/>
    <cellStyle name="Normal 2 11 14" xfId="11676" xr:uid="{00000000-0005-0000-0000-000079260000}"/>
    <cellStyle name="Normál 2 11 14" xfId="11677" xr:uid="{00000000-0005-0000-0000-00007A260000}"/>
    <cellStyle name="Normal 2 11 14 2" xfId="11678" xr:uid="{00000000-0005-0000-0000-00007B260000}"/>
    <cellStyle name="Normál 2 11 14 2" xfId="11679" xr:uid="{00000000-0005-0000-0000-00007C260000}"/>
    <cellStyle name="Normal 2 11 15" xfId="11680" xr:uid="{00000000-0005-0000-0000-00007D260000}"/>
    <cellStyle name="Normál 2 11 15" xfId="11681" xr:uid="{00000000-0005-0000-0000-00007E260000}"/>
    <cellStyle name="Normal 2 11 15 2" xfId="11682" xr:uid="{00000000-0005-0000-0000-00007F260000}"/>
    <cellStyle name="Normál 2 11 15 2" xfId="11683" xr:uid="{00000000-0005-0000-0000-000080260000}"/>
    <cellStyle name="Normal 2 11 16" xfId="11684" xr:uid="{00000000-0005-0000-0000-000081260000}"/>
    <cellStyle name="Normál 2 11 16" xfId="11685" xr:uid="{00000000-0005-0000-0000-000082260000}"/>
    <cellStyle name="Normal 2 11 16 2" xfId="11686" xr:uid="{00000000-0005-0000-0000-000083260000}"/>
    <cellStyle name="Normál 2 11 16 2" xfId="11687" xr:uid="{00000000-0005-0000-0000-000084260000}"/>
    <cellStyle name="Normal 2 11 17" xfId="11688" xr:uid="{00000000-0005-0000-0000-000085260000}"/>
    <cellStyle name="Normál 2 11 17" xfId="11689" xr:uid="{00000000-0005-0000-0000-000086260000}"/>
    <cellStyle name="Normal 2 11 17 2" xfId="11690" xr:uid="{00000000-0005-0000-0000-000087260000}"/>
    <cellStyle name="Normál 2 11 17 2" xfId="11691" xr:uid="{00000000-0005-0000-0000-000088260000}"/>
    <cellStyle name="Normal 2 11 18" xfId="11692" xr:uid="{00000000-0005-0000-0000-000089260000}"/>
    <cellStyle name="Normál 2 11 18" xfId="11693" xr:uid="{00000000-0005-0000-0000-00008A260000}"/>
    <cellStyle name="Normal 2 11 18 2" xfId="11694" xr:uid="{00000000-0005-0000-0000-00008B260000}"/>
    <cellStyle name="Normál 2 11 18 2" xfId="11695" xr:uid="{00000000-0005-0000-0000-00008C260000}"/>
    <cellStyle name="Normal 2 11 19" xfId="11696" xr:uid="{00000000-0005-0000-0000-00008D260000}"/>
    <cellStyle name="Normál 2 11 19" xfId="11697" xr:uid="{00000000-0005-0000-0000-00008E260000}"/>
    <cellStyle name="Normal 2 11 19 2" xfId="11698" xr:uid="{00000000-0005-0000-0000-00008F260000}"/>
    <cellStyle name="Normál 2 11 19 2" xfId="11699" xr:uid="{00000000-0005-0000-0000-000090260000}"/>
    <cellStyle name="Normal 2 11 2" xfId="11700" xr:uid="{00000000-0005-0000-0000-000091260000}"/>
    <cellStyle name="Normál 2 11 2" xfId="11701" xr:uid="{00000000-0005-0000-0000-000092260000}"/>
    <cellStyle name="Normal 2 11 2 2" xfId="11702" xr:uid="{00000000-0005-0000-0000-000093260000}"/>
    <cellStyle name="Normál 2 11 2 2" xfId="11703" xr:uid="{00000000-0005-0000-0000-000094260000}"/>
    <cellStyle name="Normal 2 11 20" xfId="11704" xr:uid="{00000000-0005-0000-0000-000095260000}"/>
    <cellStyle name="Normál 2 11 20" xfId="11705" xr:uid="{00000000-0005-0000-0000-000096260000}"/>
    <cellStyle name="Normal 2 11 20 2" xfId="11706" xr:uid="{00000000-0005-0000-0000-000097260000}"/>
    <cellStyle name="Normál 2 11 20 2" xfId="11707" xr:uid="{00000000-0005-0000-0000-000098260000}"/>
    <cellStyle name="Normal 2 11 21" xfId="11708" xr:uid="{00000000-0005-0000-0000-000099260000}"/>
    <cellStyle name="Normál 2 11 21" xfId="11709" xr:uid="{00000000-0005-0000-0000-00009A260000}"/>
    <cellStyle name="Normal 2 11 21 2" xfId="11710" xr:uid="{00000000-0005-0000-0000-00009B260000}"/>
    <cellStyle name="Normál 2 11 21 2" xfId="11711" xr:uid="{00000000-0005-0000-0000-00009C260000}"/>
    <cellStyle name="Normal 2 11 22" xfId="11712" xr:uid="{00000000-0005-0000-0000-00009D260000}"/>
    <cellStyle name="Normál 2 11 22" xfId="11713" xr:uid="{00000000-0005-0000-0000-00009E260000}"/>
    <cellStyle name="Normal 2 11 22 2" xfId="11714" xr:uid="{00000000-0005-0000-0000-00009F260000}"/>
    <cellStyle name="Normál 2 11 22 2" xfId="11715" xr:uid="{00000000-0005-0000-0000-0000A0260000}"/>
    <cellStyle name="Normal 2 11 23" xfId="11716" xr:uid="{00000000-0005-0000-0000-0000A1260000}"/>
    <cellStyle name="Normál 2 11 23" xfId="11717" xr:uid="{00000000-0005-0000-0000-0000A2260000}"/>
    <cellStyle name="Normal 2 11 23 2" xfId="11718" xr:uid="{00000000-0005-0000-0000-0000A3260000}"/>
    <cellStyle name="Normál 2 11 23 2" xfId="11719" xr:uid="{00000000-0005-0000-0000-0000A4260000}"/>
    <cellStyle name="Normal 2 11 24" xfId="11720" xr:uid="{00000000-0005-0000-0000-0000A5260000}"/>
    <cellStyle name="Normál 2 11 24" xfId="11721" xr:uid="{00000000-0005-0000-0000-0000A6260000}"/>
    <cellStyle name="Normal 2 11 24 2" xfId="11722" xr:uid="{00000000-0005-0000-0000-0000A7260000}"/>
    <cellStyle name="Normál 2 11 24 2" xfId="11723" xr:uid="{00000000-0005-0000-0000-0000A8260000}"/>
    <cellStyle name="Normal 2 11 25" xfId="11724" xr:uid="{00000000-0005-0000-0000-0000A9260000}"/>
    <cellStyle name="Normál 2 11 25" xfId="11725" xr:uid="{00000000-0005-0000-0000-0000AA260000}"/>
    <cellStyle name="Normál 2 11 25 2" xfId="11726" xr:uid="{00000000-0005-0000-0000-0000AB260000}"/>
    <cellStyle name="Normal 2 11 26" xfId="36059" xr:uid="{00000000-0005-0000-0000-0000AC260000}"/>
    <cellStyle name="Normál 2 11 26" xfId="11727" xr:uid="{00000000-0005-0000-0000-0000AD260000}"/>
    <cellStyle name="Normál 2 11 26 2" xfId="11728" xr:uid="{00000000-0005-0000-0000-0000AE260000}"/>
    <cellStyle name="Normal 2 11 27" xfId="36617" xr:uid="{00000000-0005-0000-0000-0000AF260000}"/>
    <cellStyle name="Normál 2 11 27" xfId="11729" xr:uid="{00000000-0005-0000-0000-0000B0260000}"/>
    <cellStyle name="Normál 2 11 27 2" xfId="11730" xr:uid="{00000000-0005-0000-0000-0000B1260000}"/>
    <cellStyle name="Normál 2 11 28" xfId="11731" xr:uid="{00000000-0005-0000-0000-0000B2260000}"/>
    <cellStyle name="Normál 2 11 29" xfId="11732" xr:uid="{00000000-0005-0000-0000-0000B3260000}"/>
    <cellStyle name="Normal 2 11 3" xfId="11733" xr:uid="{00000000-0005-0000-0000-0000B4260000}"/>
    <cellStyle name="Normál 2 11 3" xfId="11734" xr:uid="{00000000-0005-0000-0000-0000B5260000}"/>
    <cellStyle name="Normal 2 11 3 2" xfId="11735" xr:uid="{00000000-0005-0000-0000-0000B6260000}"/>
    <cellStyle name="Normál 2 11 3 2" xfId="11736" xr:uid="{00000000-0005-0000-0000-0000B7260000}"/>
    <cellStyle name="Normál 2 11 30" xfId="11737" xr:uid="{00000000-0005-0000-0000-0000B8260000}"/>
    <cellStyle name="Normál 2 11 31" xfId="11738" xr:uid="{00000000-0005-0000-0000-0000B9260000}"/>
    <cellStyle name="Normál 2 11 32" xfId="11739" xr:uid="{00000000-0005-0000-0000-0000BA260000}"/>
    <cellStyle name="Normál 2 11 33" xfId="11740" xr:uid="{00000000-0005-0000-0000-0000BB260000}"/>
    <cellStyle name="Normál 2 11 34" xfId="11741" xr:uid="{00000000-0005-0000-0000-0000BC260000}"/>
    <cellStyle name="Normál 2 11 35" xfId="11742" xr:uid="{00000000-0005-0000-0000-0000BD260000}"/>
    <cellStyle name="Normál 2 11 36" xfId="11743" xr:uid="{00000000-0005-0000-0000-0000BE260000}"/>
    <cellStyle name="Normál 2 11 37" xfId="11744" xr:uid="{00000000-0005-0000-0000-0000BF260000}"/>
    <cellStyle name="Normál 2 11 38" xfId="11745" xr:uid="{00000000-0005-0000-0000-0000C0260000}"/>
    <cellStyle name="Normál 2 11 39" xfId="11746" xr:uid="{00000000-0005-0000-0000-0000C1260000}"/>
    <cellStyle name="Normal 2 11 4" xfId="11747" xr:uid="{00000000-0005-0000-0000-0000C2260000}"/>
    <cellStyle name="Normál 2 11 4" xfId="11748" xr:uid="{00000000-0005-0000-0000-0000C3260000}"/>
    <cellStyle name="Normal 2 11 4 2" xfId="11749" xr:uid="{00000000-0005-0000-0000-0000C4260000}"/>
    <cellStyle name="Normál 2 11 4 2" xfId="11750" xr:uid="{00000000-0005-0000-0000-0000C5260000}"/>
    <cellStyle name="Normál 2 11 40" xfId="11751" xr:uid="{00000000-0005-0000-0000-0000C6260000}"/>
    <cellStyle name="Normál 2 11 41" xfId="11752" xr:uid="{00000000-0005-0000-0000-0000C7260000}"/>
    <cellStyle name="Normál 2 11 42" xfId="11753" xr:uid="{00000000-0005-0000-0000-0000C8260000}"/>
    <cellStyle name="Normál 2 11 43" xfId="11754" xr:uid="{00000000-0005-0000-0000-0000C9260000}"/>
    <cellStyle name="Normál 2 11 44" xfId="11755" xr:uid="{00000000-0005-0000-0000-0000CA260000}"/>
    <cellStyle name="Normál 2 11 45" xfId="11756" xr:uid="{00000000-0005-0000-0000-0000CB260000}"/>
    <cellStyle name="Normál 2 11 46" xfId="11757" xr:uid="{00000000-0005-0000-0000-0000CC260000}"/>
    <cellStyle name="Normál 2 11 47" xfId="11758" xr:uid="{00000000-0005-0000-0000-0000CD260000}"/>
    <cellStyle name="Normál 2 11 48" xfId="11759" xr:uid="{00000000-0005-0000-0000-0000CE260000}"/>
    <cellStyle name="Normál 2 11 49" xfId="11760" xr:uid="{00000000-0005-0000-0000-0000CF260000}"/>
    <cellStyle name="Normal 2 11 5" xfId="11761" xr:uid="{00000000-0005-0000-0000-0000D0260000}"/>
    <cellStyle name="Normál 2 11 5" xfId="11762" xr:uid="{00000000-0005-0000-0000-0000D1260000}"/>
    <cellStyle name="Normal 2 11 5 2" xfId="11763" xr:uid="{00000000-0005-0000-0000-0000D2260000}"/>
    <cellStyle name="Normál 2 11 5 2" xfId="11764" xr:uid="{00000000-0005-0000-0000-0000D3260000}"/>
    <cellStyle name="Normál 2 11 50" xfId="11765" xr:uid="{00000000-0005-0000-0000-0000D4260000}"/>
    <cellStyle name="Normál 2 11 51" xfId="11766" xr:uid="{00000000-0005-0000-0000-0000D5260000}"/>
    <cellStyle name="Normál 2 11 52" xfId="11767" xr:uid="{00000000-0005-0000-0000-0000D6260000}"/>
    <cellStyle name="Normál 2 11 53" xfId="11768" xr:uid="{00000000-0005-0000-0000-0000D7260000}"/>
    <cellStyle name="Normál 2 11 54" xfId="11769" xr:uid="{00000000-0005-0000-0000-0000D8260000}"/>
    <cellStyle name="Normál 2 11 55" xfId="11770" xr:uid="{00000000-0005-0000-0000-0000D9260000}"/>
    <cellStyle name="Normál 2 11 56" xfId="11771" xr:uid="{00000000-0005-0000-0000-0000DA260000}"/>
    <cellStyle name="Normál 2 11 57" xfId="11772" xr:uid="{00000000-0005-0000-0000-0000DB260000}"/>
    <cellStyle name="Normál 2 11 58" xfId="11773" xr:uid="{00000000-0005-0000-0000-0000DC260000}"/>
    <cellStyle name="Normál 2 11 59" xfId="11774" xr:uid="{00000000-0005-0000-0000-0000DD260000}"/>
    <cellStyle name="Normal 2 11 6" xfId="11775" xr:uid="{00000000-0005-0000-0000-0000DE260000}"/>
    <cellStyle name="Normál 2 11 6" xfId="11776" xr:uid="{00000000-0005-0000-0000-0000DF260000}"/>
    <cellStyle name="Normal 2 11 6 2" xfId="11777" xr:uid="{00000000-0005-0000-0000-0000E0260000}"/>
    <cellStyle name="Normál 2 11 6 2" xfId="11778" xr:uid="{00000000-0005-0000-0000-0000E1260000}"/>
    <cellStyle name="Normál 2 11 60" xfId="11779" xr:uid="{00000000-0005-0000-0000-0000E2260000}"/>
    <cellStyle name="Normál 2 11 61" xfId="11780" xr:uid="{00000000-0005-0000-0000-0000E3260000}"/>
    <cellStyle name="Normál 2 11 62" xfId="11781" xr:uid="{00000000-0005-0000-0000-0000E4260000}"/>
    <cellStyle name="Normál 2 11 63" xfId="11782" xr:uid="{00000000-0005-0000-0000-0000E5260000}"/>
    <cellStyle name="Normál 2 11 64" xfId="11783" xr:uid="{00000000-0005-0000-0000-0000E6260000}"/>
    <cellStyle name="Normál 2 11 65" xfId="11784" xr:uid="{00000000-0005-0000-0000-0000E7260000}"/>
    <cellStyle name="Normál 2 11 66" xfId="11785" xr:uid="{00000000-0005-0000-0000-0000E8260000}"/>
    <cellStyle name="Normál 2 11 67" xfId="11786" xr:uid="{00000000-0005-0000-0000-0000E9260000}"/>
    <cellStyle name="Normál 2 11 68" xfId="11787" xr:uid="{00000000-0005-0000-0000-0000EA260000}"/>
    <cellStyle name="Normál 2 11 69" xfId="11788" xr:uid="{00000000-0005-0000-0000-0000EB260000}"/>
    <cellStyle name="Normal 2 11 7" xfId="11789" xr:uid="{00000000-0005-0000-0000-0000EC260000}"/>
    <cellStyle name="Normál 2 11 7" xfId="11790" xr:uid="{00000000-0005-0000-0000-0000ED260000}"/>
    <cellStyle name="Normal 2 11 7 2" xfId="11791" xr:uid="{00000000-0005-0000-0000-0000EE260000}"/>
    <cellStyle name="Normál 2 11 7 2" xfId="11792" xr:uid="{00000000-0005-0000-0000-0000EF260000}"/>
    <cellStyle name="Normál 2 11 70" xfId="11793" xr:uid="{00000000-0005-0000-0000-0000F0260000}"/>
    <cellStyle name="Normál 2 11 71" xfId="11794" xr:uid="{00000000-0005-0000-0000-0000F1260000}"/>
    <cellStyle name="Normál 2 11 72" xfId="11795" xr:uid="{00000000-0005-0000-0000-0000F2260000}"/>
    <cellStyle name="Normál 2 11 73" xfId="11796" xr:uid="{00000000-0005-0000-0000-0000F3260000}"/>
    <cellStyle name="Normál 2 11 74" xfId="11797" xr:uid="{00000000-0005-0000-0000-0000F4260000}"/>
    <cellStyle name="Normál 2 11 75" xfId="11798" xr:uid="{00000000-0005-0000-0000-0000F5260000}"/>
    <cellStyle name="Normál 2 11 76" xfId="11799" xr:uid="{00000000-0005-0000-0000-0000F6260000}"/>
    <cellStyle name="Normál 2 11 77" xfId="11800" xr:uid="{00000000-0005-0000-0000-0000F7260000}"/>
    <cellStyle name="Normál 2 11 78" xfId="11801" xr:uid="{00000000-0005-0000-0000-0000F8260000}"/>
    <cellStyle name="Normál 2 11 79" xfId="11802" xr:uid="{00000000-0005-0000-0000-0000F9260000}"/>
    <cellStyle name="Normal 2 11 8" xfId="11803" xr:uid="{00000000-0005-0000-0000-0000FA260000}"/>
    <cellStyle name="Normál 2 11 8" xfId="11804" xr:uid="{00000000-0005-0000-0000-0000FB260000}"/>
    <cellStyle name="Normal 2 11 8 2" xfId="11805" xr:uid="{00000000-0005-0000-0000-0000FC260000}"/>
    <cellStyle name="Normál 2 11 8 2" xfId="11806" xr:uid="{00000000-0005-0000-0000-0000FD260000}"/>
    <cellStyle name="Normál 2 11 80" xfId="36618" xr:uid="{00000000-0005-0000-0000-0000FE260000}"/>
    <cellStyle name="Normal 2 11 9" xfId="11807" xr:uid="{00000000-0005-0000-0000-0000FF260000}"/>
    <cellStyle name="Normál 2 11 9" xfId="11808" xr:uid="{00000000-0005-0000-0000-000000270000}"/>
    <cellStyle name="Normal 2 11 9 2" xfId="11809" xr:uid="{00000000-0005-0000-0000-000001270000}"/>
    <cellStyle name="Normál 2 11 9 2" xfId="11810" xr:uid="{00000000-0005-0000-0000-000002270000}"/>
    <cellStyle name="Normal 2 110" xfId="11811" xr:uid="{00000000-0005-0000-0000-000003270000}"/>
    <cellStyle name="Normál 2 110" xfId="11812" xr:uid="{00000000-0005-0000-0000-000004270000}"/>
    <cellStyle name="Normal 2 110 2" xfId="11813" xr:uid="{00000000-0005-0000-0000-000005270000}"/>
    <cellStyle name="Normál 2 110 2" xfId="11814" xr:uid="{00000000-0005-0000-0000-000006270000}"/>
    <cellStyle name="Normal 2 110 2 2" xfId="22510" xr:uid="{00000000-0005-0000-0000-000007270000}"/>
    <cellStyle name="Normal 2 110 2 3" xfId="22511" xr:uid="{00000000-0005-0000-0000-000008270000}"/>
    <cellStyle name="Normal 2 110 2 4" xfId="22512" xr:uid="{00000000-0005-0000-0000-000009270000}"/>
    <cellStyle name="Normal 2 110 2 5" xfId="22513" xr:uid="{00000000-0005-0000-0000-00000A270000}"/>
    <cellStyle name="Normal 2 110 2 6" xfId="22514" xr:uid="{00000000-0005-0000-0000-00000B270000}"/>
    <cellStyle name="Normal 2 110 3" xfId="11815" xr:uid="{00000000-0005-0000-0000-00000C270000}"/>
    <cellStyle name="Normal 2 110 3 2" xfId="22515" xr:uid="{00000000-0005-0000-0000-00000D270000}"/>
    <cellStyle name="Normal 2 110 4" xfId="22516" xr:uid="{00000000-0005-0000-0000-00000E270000}"/>
    <cellStyle name="Normal 2 110 5" xfId="22517" xr:uid="{00000000-0005-0000-0000-00000F270000}"/>
    <cellStyle name="Normal 2 110 6" xfId="22518" xr:uid="{00000000-0005-0000-0000-000010270000}"/>
    <cellStyle name="Normal 2 110 7" xfId="22519" xr:uid="{00000000-0005-0000-0000-000011270000}"/>
    <cellStyle name="Normal 2 110 8" xfId="22520" xr:uid="{00000000-0005-0000-0000-000012270000}"/>
    <cellStyle name="Normal 2 111" xfId="11816" xr:uid="{00000000-0005-0000-0000-000013270000}"/>
    <cellStyle name="Normál 2 111" xfId="11817" xr:uid="{00000000-0005-0000-0000-000014270000}"/>
    <cellStyle name="Normál 2 111 2" xfId="11818" xr:uid="{00000000-0005-0000-0000-000015270000}"/>
    <cellStyle name="Normal 2 112" xfId="11819" xr:uid="{00000000-0005-0000-0000-000016270000}"/>
    <cellStyle name="Normál 2 112" xfId="11820" xr:uid="{00000000-0005-0000-0000-000017270000}"/>
    <cellStyle name="Normal 2 112 2" xfId="11821" xr:uid="{00000000-0005-0000-0000-000018270000}"/>
    <cellStyle name="Normál 2 112 2" xfId="11822" xr:uid="{00000000-0005-0000-0000-000019270000}"/>
    <cellStyle name="Normal 2 112 2 2" xfId="22521" xr:uid="{00000000-0005-0000-0000-00001A270000}"/>
    <cellStyle name="Normal 2 112 2 3" xfId="22522" xr:uid="{00000000-0005-0000-0000-00001B270000}"/>
    <cellStyle name="Normal 2 112 2 4" xfId="22523" xr:uid="{00000000-0005-0000-0000-00001C270000}"/>
    <cellStyle name="Normal 2 112 2 5" xfId="22524" xr:uid="{00000000-0005-0000-0000-00001D270000}"/>
    <cellStyle name="Normal 2 112 2 6" xfId="22525" xr:uid="{00000000-0005-0000-0000-00001E270000}"/>
    <cellStyle name="Normal 2 112 3" xfId="11823" xr:uid="{00000000-0005-0000-0000-00001F270000}"/>
    <cellStyle name="Normal 2 112 3 2" xfId="22526" xr:uid="{00000000-0005-0000-0000-000020270000}"/>
    <cellStyle name="Normal 2 112 4" xfId="22527" xr:uid="{00000000-0005-0000-0000-000021270000}"/>
    <cellStyle name="Normal 2 112 5" xfId="22528" xr:uid="{00000000-0005-0000-0000-000022270000}"/>
    <cellStyle name="Normal 2 112 6" xfId="22529" xr:uid="{00000000-0005-0000-0000-000023270000}"/>
    <cellStyle name="Normal 2 112 7" xfId="22530" xr:uid="{00000000-0005-0000-0000-000024270000}"/>
    <cellStyle name="Normal 2 112 8" xfId="22531" xr:uid="{00000000-0005-0000-0000-000025270000}"/>
    <cellStyle name="Normal 2 113" xfId="11824" xr:uid="{00000000-0005-0000-0000-000026270000}"/>
    <cellStyle name="Normál 2 113" xfId="11825" xr:uid="{00000000-0005-0000-0000-000027270000}"/>
    <cellStyle name="Normal 2 113 2" xfId="11826" xr:uid="{00000000-0005-0000-0000-000028270000}"/>
    <cellStyle name="Normál 2 113 2" xfId="11827" xr:uid="{00000000-0005-0000-0000-000029270000}"/>
    <cellStyle name="Normal 2 113 2 2" xfId="22532" xr:uid="{00000000-0005-0000-0000-00002A270000}"/>
    <cellStyle name="Normal 2 113 2 3" xfId="22533" xr:uid="{00000000-0005-0000-0000-00002B270000}"/>
    <cellStyle name="Normal 2 113 2 4" xfId="22534" xr:uid="{00000000-0005-0000-0000-00002C270000}"/>
    <cellStyle name="Normal 2 113 2 5" xfId="22535" xr:uid="{00000000-0005-0000-0000-00002D270000}"/>
    <cellStyle name="Normal 2 113 2 6" xfId="22536" xr:uid="{00000000-0005-0000-0000-00002E270000}"/>
    <cellStyle name="Normal 2 113 3" xfId="11828" xr:uid="{00000000-0005-0000-0000-00002F270000}"/>
    <cellStyle name="Normal 2 113 3 2" xfId="22537" xr:uid="{00000000-0005-0000-0000-000030270000}"/>
    <cellStyle name="Normal 2 113 4" xfId="22538" xr:uid="{00000000-0005-0000-0000-000031270000}"/>
    <cellStyle name="Normal 2 113 5" xfId="22539" xr:uid="{00000000-0005-0000-0000-000032270000}"/>
    <cellStyle name="Normal 2 113 6" xfId="22540" xr:uid="{00000000-0005-0000-0000-000033270000}"/>
    <cellStyle name="Normal 2 113 7" xfId="22541" xr:uid="{00000000-0005-0000-0000-000034270000}"/>
    <cellStyle name="Normal 2 113 8" xfId="22542" xr:uid="{00000000-0005-0000-0000-000035270000}"/>
    <cellStyle name="Normal 2 114" xfId="11829" xr:uid="{00000000-0005-0000-0000-000036270000}"/>
    <cellStyle name="Normál 2 114" xfId="11830" xr:uid="{00000000-0005-0000-0000-000037270000}"/>
    <cellStyle name="Normal 2 114 2" xfId="11831" xr:uid="{00000000-0005-0000-0000-000038270000}"/>
    <cellStyle name="Normál 2 114 2" xfId="11832" xr:uid="{00000000-0005-0000-0000-000039270000}"/>
    <cellStyle name="Normal 2 114 2 2" xfId="22543" xr:uid="{00000000-0005-0000-0000-00003A270000}"/>
    <cellStyle name="Normal 2 114 2 3" xfId="22544" xr:uid="{00000000-0005-0000-0000-00003B270000}"/>
    <cellStyle name="Normal 2 114 2 4" xfId="22545" xr:uid="{00000000-0005-0000-0000-00003C270000}"/>
    <cellStyle name="Normal 2 114 2 5" xfId="22546" xr:uid="{00000000-0005-0000-0000-00003D270000}"/>
    <cellStyle name="Normal 2 114 2 6" xfId="22547" xr:uid="{00000000-0005-0000-0000-00003E270000}"/>
    <cellStyle name="Normal 2 114 3" xfId="11833" xr:uid="{00000000-0005-0000-0000-00003F270000}"/>
    <cellStyle name="Normal 2 114 3 2" xfId="22548" xr:uid="{00000000-0005-0000-0000-000040270000}"/>
    <cellStyle name="Normal 2 114 4" xfId="22549" xr:uid="{00000000-0005-0000-0000-000041270000}"/>
    <cellStyle name="Normal 2 114 5" xfId="22550" xr:uid="{00000000-0005-0000-0000-000042270000}"/>
    <cellStyle name="Normal 2 114 6" xfId="22551" xr:uid="{00000000-0005-0000-0000-000043270000}"/>
    <cellStyle name="Normal 2 114 7" xfId="22552" xr:uid="{00000000-0005-0000-0000-000044270000}"/>
    <cellStyle name="Normal 2 114 8" xfId="22553" xr:uid="{00000000-0005-0000-0000-000045270000}"/>
    <cellStyle name="Normal 2 115" xfId="11834" xr:uid="{00000000-0005-0000-0000-000046270000}"/>
    <cellStyle name="Normál 2 115" xfId="11835" xr:uid="{00000000-0005-0000-0000-000047270000}"/>
    <cellStyle name="Normal 2 115 2" xfId="11836" xr:uid="{00000000-0005-0000-0000-000048270000}"/>
    <cellStyle name="Normál 2 115 2" xfId="11837" xr:uid="{00000000-0005-0000-0000-000049270000}"/>
    <cellStyle name="Normal 2 115 2 2" xfId="22554" xr:uid="{00000000-0005-0000-0000-00004A270000}"/>
    <cellStyle name="Normal 2 115 2 3" xfId="22555" xr:uid="{00000000-0005-0000-0000-00004B270000}"/>
    <cellStyle name="Normal 2 115 2 4" xfId="22556" xr:uid="{00000000-0005-0000-0000-00004C270000}"/>
    <cellStyle name="Normal 2 115 2 5" xfId="22557" xr:uid="{00000000-0005-0000-0000-00004D270000}"/>
    <cellStyle name="Normal 2 115 2 6" xfId="22558" xr:uid="{00000000-0005-0000-0000-00004E270000}"/>
    <cellStyle name="Normal 2 115 3" xfId="11838" xr:uid="{00000000-0005-0000-0000-00004F270000}"/>
    <cellStyle name="Normal 2 115 3 2" xfId="22559" xr:uid="{00000000-0005-0000-0000-000050270000}"/>
    <cellStyle name="Normal 2 115 4" xfId="22560" xr:uid="{00000000-0005-0000-0000-000051270000}"/>
    <cellStyle name="Normal 2 115 5" xfId="22561" xr:uid="{00000000-0005-0000-0000-000052270000}"/>
    <cellStyle name="Normal 2 115 6" xfId="22562" xr:uid="{00000000-0005-0000-0000-000053270000}"/>
    <cellStyle name="Normal 2 115 7" xfId="22563" xr:uid="{00000000-0005-0000-0000-000054270000}"/>
    <cellStyle name="Normal 2 115 8" xfId="22564" xr:uid="{00000000-0005-0000-0000-000055270000}"/>
    <cellStyle name="Normal 2 116" xfId="11839" xr:uid="{00000000-0005-0000-0000-000056270000}"/>
    <cellStyle name="Normál 2 116" xfId="11840" xr:uid="{00000000-0005-0000-0000-000057270000}"/>
    <cellStyle name="Normal 2 116 2" xfId="11841" xr:uid="{00000000-0005-0000-0000-000058270000}"/>
    <cellStyle name="Normál 2 116 2" xfId="11842" xr:uid="{00000000-0005-0000-0000-000059270000}"/>
    <cellStyle name="Normal 2 116 2 2" xfId="22565" xr:uid="{00000000-0005-0000-0000-00005A270000}"/>
    <cellStyle name="Normal 2 116 2 3" xfId="22566" xr:uid="{00000000-0005-0000-0000-00005B270000}"/>
    <cellStyle name="Normal 2 116 2 4" xfId="22567" xr:uid="{00000000-0005-0000-0000-00005C270000}"/>
    <cellStyle name="Normal 2 116 2 5" xfId="22568" xr:uid="{00000000-0005-0000-0000-00005D270000}"/>
    <cellStyle name="Normal 2 116 2 6" xfId="22569" xr:uid="{00000000-0005-0000-0000-00005E270000}"/>
    <cellStyle name="Normal 2 116 3" xfId="11843" xr:uid="{00000000-0005-0000-0000-00005F270000}"/>
    <cellStyle name="Normal 2 116 3 2" xfId="22570" xr:uid="{00000000-0005-0000-0000-000060270000}"/>
    <cellStyle name="Normal 2 116 4" xfId="22571" xr:uid="{00000000-0005-0000-0000-000061270000}"/>
    <cellStyle name="Normal 2 116 5" xfId="22572" xr:uid="{00000000-0005-0000-0000-000062270000}"/>
    <cellStyle name="Normal 2 116 6" xfId="22573" xr:uid="{00000000-0005-0000-0000-000063270000}"/>
    <cellStyle name="Normal 2 116 7" xfId="22574" xr:uid="{00000000-0005-0000-0000-000064270000}"/>
    <cellStyle name="Normal 2 116 8" xfId="22575" xr:uid="{00000000-0005-0000-0000-000065270000}"/>
    <cellStyle name="Normal 2 117" xfId="11844" xr:uid="{00000000-0005-0000-0000-000066270000}"/>
    <cellStyle name="Normál 2 117" xfId="11845" xr:uid="{00000000-0005-0000-0000-000067270000}"/>
    <cellStyle name="Normal 2 117 2" xfId="11846" xr:uid="{00000000-0005-0000-0000-000068270000}"/>
    <cellStyle name="Normál 2 117 2" xfId="11847" xr:uid="{00000000-0005-0000-0000-000069270000}"/>
    <cellStyle name="Normal 2 117 2 2" xfId="22576" xr:uid="{00000000-0005-0000-0000-00006A270000}"/>
    <cellStyle name="Normal 2 117 2 3" xfId="22577" xr:uid="{00000000-0005-0000-0000-00006B270000}"/>
    <cellStyle name="Normal 2 117 2 4" xfId="22578" xr:uid="{00000000-0005-0000-0000-00006C270000}"/>
    <cellStyle name="Normal 2 117 2 5" xfId="22579" xr:uid="{00000000-0005-0000-0000-00006D270000}"/>
    <cellStyle name="Normal 2 117 2 6" xfId="22580" xr:uid="{00000000-0005-0000-0000-00006E270000}"/>
    <cellStyle name="Normal 2 117 3" xfId="11848" xr:uid="{00000000-0005-0000-0000-00006F270000}"/>
    <cellStyle name="Normal 2 117 3 2" xfId="22581" xr:uid="{00000000-0005-0000-0000-000070270000}"/>
    <cellStyle name="Normal 2 117 4" xfId="22582" xr:uid="{00000000-0005-0000-0000-000071270000}"/>
    <cellStyle name="Normal 2 117 5" xfId="22583" xr:uid="{00000000-0005-0000-0000-000072270000}"/>
    <cellStyle name="Normal 2 117 6" xfId="22584" xr:uid="{00000000-0005-0000-0000-000073270000}"/>
    <cellStyle name="Normal 2 117 7" xfId="22585" xr:uid="{00000000-0005-0000-0000-000074270000}"/>
    <cellStyle name="Normal 2 117 8" xfId="22586" xr:uid="{00000000-0005-0000-0000-000075270000}"/>
    <cellStyle name="Normal 2 118" xfId="11849" xr:uid="{00000000-0005-0000-0000-000076270000}"/>
    <cellStyle name="Normál 2 118" xfId="11850" xr:uid="{00000000-0005-0000-0000-000077270000}"/>
    <cellStyle name="Normal 2 118 2" xfId="11851" xr:uid="{00000000-0005-0000-0000-000078270000}"/>
    <cellStyle name="Normál 2 118 2" xfId="11852" xr:uid="{00000000-0005-0000-0000-000079270000}"/>
    <cellStyle name="Normal 2 118 2 2" xfId="22587" xr:uid="{00000000-0005-0000-0000-00007A270000}"/>
    <cellStyle name="Normal 2 118 2 3" xfId="22588" xr:uid="{00000000-0005-0000-0000-00007B270000}"/>
    <cellStyle name="Normal 2 118 2 4" xfId="22589" xr:uid="{00000000-0005-0000-0000-00007C270000}"/>
    <cellStyle name="Normal 2 118 2 5" xfId="22590" xr:uid="{00000000-0005-0000-0000-00007D270000}"/>
    <cellStyle name="Normal 2 118 2 6" xfId="22591" xr:uid="{00000000-0005-0000-0000-00007E270000}"/>
    <cellStyle name="Normal 2 118 3" xfId="11853" xr:uid="{00000000-0005-0000-0000-00007F270000}"/>
    <cellStyle name="Normal 2 118 3 2" xfId="22592" xr:uid="{00000000-0005-0000-0000-000080270000}"/>
    <cellStyle name="Normal 2 118 4" xfId="22593" xr:uid="{00000000-0005-0000-0000-000081270000}"/>
    <cellStyle name="Normal 2 118 5" xfId="22594" xr:uid="{00000000-0005-0000-0000-000082270000}"/>
    <cellStyle name="Normal 2 118 6" xfId="22595" xr:uid="{00000000-0005-0000-0000-000083270000}"/>
    <cellStyle name="Normal 2 118 7" xfId="22596" xr:uid="{00000000-0005-0000-0000-000084270000}"/>
    <cellStyle name="Normal 2 118 8" xfId="22597" xr:uid="{00000000-0005-0000-0000-000085270000}"/>
    <cellStyle name="Normal 2 119" xfId="11854" xr:uid="{00000000-0005-0000-0000-000086270000}"/>
    <cellStyle name="Normál 2 119" xfId="11855" xr:uid="{00000000-0005-0000-0000-000087270000}"/>
    <cellStyle name="Normal 2 119 2" xfId="11856" xr:uid="{00000000-0005-0000-0000-000088270000}"/>
    <cellStyle name="Normál 2 119 2" xfId="11857" xr:uid="{00000000-0005-0000-0000-000089270000}"/>
    <cellStyle name="Normal 2 119 2 2" xfId="22598" xr:uid="{00000000-0005-0000-0000-00008A270000}"/>
    <cellStyle name="Normal 2 119 2 3" xfId="22599" xr:uid="{00000000-0005-0000-0000-00008B270000}"/>
    <cellStyle name="Normal 2 119 2 4" xfId="22600" xr:uid="{00000000-0005-0000-0000-00008C270000}"/>
    <cellStyle name="Normal 2 119 2 5" xfId="22601" xr:uid="{00000000-0005-0000-0000-00008D270000}"/>
    <cellStyle name="Normal 2 119 2 6" xfId="22602" xr:uid="{00000000-0005-0000-0000-00008E270000}"/>
    <cellStyle name="Normal 2 119 3" xfId="11858" xr:uid="{00000000-0005-0000-0000-00008F270000}"/>
    <cellStyle name="Normal 2 119 3 2" xfId="22603" xr:uid="{00000000-0005-0000-0000-000090270000}"/>
    <cellStyle name="Normal 2 119 4" xfId="22604" xr:uid="{00000000-0005-0000-0000-000091270000}"/>
    <cellStyle name="Normal 2 119 5" xfId="22605" xr:uid="{00000000-0005-0000-0000-000092270000}"/>
    <cellStyle name="Normal 2 119 6" xfId="22606" xr:uid="{00000000-0005-0000-0000-000093270000}"/>
    <cellStyle name="Normal 2 119 7" xfId="22607" xr:uid="{00000000-0005-0000-0000-000094270000}"/>
    <cellStyle name="Normal 2 119 8" xfId="22608" xr:uid="{00000000-0005-0000-0000-000095270000}"/>
    <cellStyle name="Normal 2 12" xfId="4144" xr:uid="{00000000-0005-0000-0000-000096270000}"/>
    <cellStyle name="Normál 2 12" xfId="2554" xr:uid="{00000000-0005-0000-0000-000097270000}"/>
    <cellStyle name="Normal 2 12 10" xfId="11859" xr:uid="{00000000-0005-0000-0000-000098270000}"/>
    <cellStyle name="Normál 2 12 10" xfId="11860" xr:uid="{00000000-0005-0000-0000-000099270000}"/>
    <cellStyle name="Normal 2 12 10 2" xfId="11861" xr:uid="{00000000-0005-0000-0000-00009A270000}"/>
    <cellStyle name="Normál 2 12 10 2" xfId="11862" xr:uid="{00000000-0005-0000-0000-00009B270000}"/>
    <cellStyle name="Normal 2 12 11" xfId="11863" xr:uid="{00000000-0005-0000-0000-00009C270000}"/>
    <cellStyle name="Normál 2 12 11" xfId="11864" xr:uid="{00000000-0005-0000-0000-00009D270000}"/>
    <cellStyle name="Normal 2 12 11 2" xfId="11865" xr:uid="{00000000-0005-0000-0000-00009E270000}"/>
    <cellStyle name="Normál 2 12 11 2" xfId="11866" xr:uid="{00000000-0005-0000-0000-00009F270000}"/>
    <cellStyle name="Normal 2 12 12" xfId="11867" xr:uid="{00000000-0005-0000-0000-0000A0270000}"/>
    <cellStyle name="Normál 2 12 12" xfId="11868" xr:uid="{00000000-0005-0000-0000-0000A1270000}"/>
    <cellStyle name="Normal 2 12 12 2" xfId="11869" xr:uid="{00000000-0005-0000-0000-0000A2270000}"/>
    <cellStyle name="Normál 2 12 12 2" xfId="11870" xr:uid="{00000000-0005-0000-0000-0000A3270000}"/>
    <cellStyle name="Normal 2 12 13" xfId="11871" xr:uid="{00000000-0005-0000-0000-0000A4270000}"/>
    <cellStyle name="Normál 2 12 13" xfId="11872" xr:uid="{00000000-0005-0000-0000-0000A5270000}"/>
    <cellStyle name="Normal 2 12 13 2" xfId="11873" xr:uid="{00000000-0005-0000-0000-0000A6270000}"/>
    <cellStyle name="Normál 2 12 13 2" xfId="11874" xr:uid="{00000000-0005-0000-0000-0000A7270000}"/>
    <cellStyle name="Normal 2 12 14" xfId="11875" xr:uid="{00000000-0005-0000-0000-0000A8270000}"/>
    <cellStyle name="Normál 2 12 14" xfId="11876" xr:uid="{00000000-0005-0000-0000-0000A9270000}"/>
    <cellStyle name="Normal 2 12 14 2" xfId="11877" xr:uid="{00000000-0005-0000-0000-0000AA270000}"/>
    <cellStyle name="Normál 2 12 14 2" xfId="11878" xr:uid="{00000000-0005-0000-0000-0000AB270000}"/>
    <cellStyle name="Normal 2 12 15" xfId="11879" xr:uid="{00000000-0005-0000-0000-0000AC270000}"/>
    <cellStyle name="Normál 2 12 15" xfId="11880" xr:uid="{00000000-0005-0000-0000-0000AD270000}"/>
    <cellStyle name="Normal 2 12 15 2" xfId="11881" xr:uid="{00000000-0005-0000-0000-0000AE270000}"/>
    <cellStyle name="Normál 2 12 15 2" xfId="11882" xr:uid="{00000000-0005-0000-0000-0000AF270000}"/>
    <cellStyle name="Normal 2 12 16" xfId="11883" xr:uid="{00000000-0005-0000-0000-0000B0270000}"/>
    <cellStyle name="Normál 2 12 16" xfId="11884" xr:uid="{00000000-0005-0000-0000-0000B1270000}"/>
    <cellStyle name="Normal 2 12 16 2" xfId="11885" xr:uid="{00000000-0005-0000-0000-0000B2270000}"/>
    <cellStyle name="Normál 2 12 16 2" xfId="11886" xr:uid="{00000000-0005-0000-0000-0000B3270000}"/>
    <cellStyle name="Normal 2 12 17" xfId="11887" xr:uid="{00000000-0005-0000-0000-0000B4270000}"/>
    <cellStyle name="Normál 2 12 17" xfId="11888" xr:uid="{00000000-0005-0000-0000-0000B5270000}"/>
    <cellStyle name="Normal 2 12 17 2" xfId="11889" xr:uid="{00000000-0005-0000-0000-0000B6270000}"/>
    <cellStyle name="Normál 2 12 17 2" xfId="11890" xr:uid="{00000000-0005-0000-0000-0000B7270000}"/>
    <cellStyle name="Normal 2 12 18" xfId="11891" xr:uid="{00000000-0005-0000-0000-0000B8270000}"/>
    <cellStyle name="Normál 2 12 18" xfId="11892" xr:uid="{00000000-0005-0000-0000-0000B9270000}"/>
    <cellStyle name="Normal 2 12 18 2" xfId="11893" xr:uid="{00000000-0005-0000-0000-0000BA270000}"/>
    <cellStyle name="Normál 2 12 18 2" xfId="11894" xr:uid="{00000000-0005-0000-0000-0000BB270000}"/>
    <cellStyle name="Normal 2 12 19" xfId="11895" xr:uid="{00000000-0005-0000-0000-0000BC270000}"/>
    <cellStyle name="Normál 2 12 19" xfId="11896" xr:uid="{00000000-0005-0000-0000-0000BD270000}"/>
    <cellStyle name="Normal 2 12 19 2" xfId="11897" xr:uid="{00000000-0005-0000-0000-0000BE270000}"/>
    <cellStyle name="Normál 2 12 19 2" xfId="11898" xr:uid="{00000000-0005-0000-0000-0000BF270000}"/>
    <cellStyle name="Normal 2 12 2" xfId="11899" xr:uid="{00000000-0005-0000-0000-0000C0270000}"/>
    <cellStyle name="Normál 2 12 2" xfId="11900" xr:uid="{00000000-0005-0000-0000-0000C1270000}"/>
    <cellStyle name="Normal 2 12 2 2" xfId="11901" xr:uid="{00000000-0005-0000-0000-0000C2270000}"/>
    <cellStyle name="Normál 2 12 2 2" xfId="11902" xr:uid="{00000000-0005-0000-0000-0000C3270000}"/>
    <cellStyle name="Normal 2 12 20" xfId="11903" xr:uid="{00000000-0005-0000-0000-0000C4270000}"/>
    <cellStyle name="Normál 2 12 20" xfId="11904" xr:uid="{00000000-0005-0000-0000-0000C5270000}"/>
    <cellStyle name="Normal 2 12 20 2" xfId="11905" xr:uid="{00000000-0005-0000-0000-0000C6270000}"/>
    <cellStyle name="Normál 2 12 20 2" xfId="11906" xr:uid="{00000000-0005-0000-0000-0000C7270000}"/>
    <cellStyle name="Normal 2 12 21" xfId="11907" xr:uid="{00000000-0005-0000-0000-0000C8270000}"/>
    <cellStyle name="Normál 2 12 21" xfId="11908" xr:uid="{00000000-0005-0000-0000-0000C9270000}"/>
    <cellStyle name="Normal 2 12 21 2" xfId="11909" xr:uid="{00000000-0005-0000-0000-0000CA270000}"/>
    <cellStyle name="Normál 2 12 21 2" xfId="11910" xr:uid="{00000000-0005-0000-0000-0000CB270000}"/>
    <cellStyle name="Normal 2 12 22" xfId="11911" xr:uid="{00000000-0005-0000-0000-0000CC270000}"/>
    <cellStyle name="Normál 2 12 22" xfId="11912" xr:uid="{00000000-0005-0000-0000-0000CD270000}"/>
    <cellStyle name="Normal 2 12 22 2" xfId="11913" xr:uid="{00000000-0005-0000-0000-0000CE270000}"/>
    <cellStyle name="Normál 2 12 22 2" xfId="11914" xr:uid="{00000000-0005-0000-0000-0000CF270000}"/>
    <cellStyle name="Normal 2 12 23" xfId="11915" xr:uid="{00000000-0005-0000-0000-0000D0270000}"/>
    <cellStyle name="Normál 2 12 23" xfId="11916" xr:uid="{00000000-0005-0000-0000-0000D1270000}"/>
    <cellStyle name="Normal 2 12 23 2" xfId="11917" xr:uid="{00000000-0005-0000-0000-0000D2270000}"/>
    <cellStyle name="Normál 2 12 23 2" xfId="11918" xr:uid="{00000000-0005-0000-0000-0000D3270000}"/>
    <cellStyle name="Normal 2 12 24" xfId="11919" xr:uid="{00000000-0005-0000-0000-0000D4270000}"/>
    <cellStyle name="Normál 2 12 24" xfId="11920" xr:uid="{00000000-0005-0000-0000-0000D5270000}"/>
    <cellStyle name="Normal 2 12 24 2" xfId="11921" xr:uid="{00000000-0005-0000-0000-0000D6270000}"/>
    <cellStyle name="Normál 2 12 24 2" xfId="11922" xr:uid="{00000000-0005-0000-0000-0000D7270000}"/>
    <cellStyle name="Normal 2 12 25" xfId="11923" xr:uid="{00000000-0005-0000-0000-0000D8270000}"/>
    <cellStyle name="Normál 2 12 25" xfId="11924" xr:uid="{00000000-0005-0000-0000-0000D9270000}"/>
    <cellStyle name="Normal 2 12 26" xfId="36053" xr:uid="{00000000-0005-0000-0000-0000DA270000}"/>
    <cellStyle name="Normál 2 12 26" xfId="11925" xr:uid="{00000000-0005-0000-0000-0000DB270000}"/>
    <cellStyle name="Normal 2 12 27" xfId="36619" xr:uid="{00000000-0005-0000-0000-0000DC270000}"/>
    <cellStyle name="Normál 2 12 27" xfId="11926" xr:uid="{00000000-0005-0000-0000-0000DD270000}"/>
    <cellStyle name="Normál 2 12 28" xfId="11927" xr:uid="{00000000-0005-0000-0000-0000DE270000}"/>
    <cellStyle name="Normál 2 12 29" xfId="11928" xr:uid="{00000000-0005-0000-0000-0000DF270000}"/>
    <cellStyle name="Normal 2 12 3" xfId="11929" xr:uid="{00000000-0005-0000-0000-0000E0270000}"/>
    <cellStyle name="Normál 2 12 3" xfId="11930" xr:uid="{00000000-0005-0000-0000-0000E1270000}"/>
    <cellStyle name="Normal 2 12 3 2" xfId="11931" xr:uid="{00000000-0005-0000-0000-0000E2270000}"/>
    <cellStyle name="Normál 2 12 3 2" xfId="11932" xr:uid="{00000000-0005-0000-0000-0000E3270000}"/>
    <cellStyle name="Normál 2 12 30" xfId="11933" xr:uid="{00000000-0005-0000-0000-0000E4270000}"/>
    <cellStyle name="Normál 2 12 31" xfId="11934" xr:uid="{00000000-0005-0000-0000-0000E5270000}"/>
    <cellStyle name="Normál 2 12 32" xfId="11935" xr:uid="{00000000-0005-0000-0000-0000E6270000}"/>
    <cellStyle name="Normál 2 12 33" xfId="11936" xr:uid="{00000000-0005-0000-0000-0000E7270000}"/>
    <cellStyle name="Normál 2 12 34" xfId="11937" xr:uid="{00000000-0005-0000-0000-0000E8270000}"/>
    <cellStyle name="Normál 2 12 35" xfId="11938" xr:uid="{00000000-0005-0000-0000-0000E9270000}"/>
    <cellStyle name="Normál 2 12 36" xfId="11939" xr:uid="{00000000-0005-0000-0000-0000EA270000}"/>
    <cellStyle name="Normál 2 12 37" xfId="11940" xr:uid="{00000000-0005-0000-0000-0000EB270000}"/>
    <cellStyle name="Normál 2 12 38" xfId="11941" xr:uid="{00000000-0005-0000-0000-0000EC270000}"/>
    <cellStyle name="Normál 2 12 39" xfId="11942" xr:uid="{00000000-0005-0000-0000-0000ED270000}"/>
    <cellStyle name="Normal 2 12 4" xfId="11943" xr:uid="{00000000-0005-0000-0000-0000EE270000}"/>
    <cellStyle name="Normál 2 12 4" xfId="11944" xr:uid="{00000000-0005-0000-0000-0000EF270000}"/>
    <cellStyle name="Normal 2 12 4 2" xfId="11945" xr:uid="{00000000-0005-0000-0000-0000F0270000}"/>
    <cellStyle name="Normál 2 12 4 2" xfId="11946" xr:uid="{00000000-0005-0000-0000-0000F1270000}"/>
    <cellStyle name="Normál 2 12 40" xfId="11947" xr:uid="{00000000-0005-0000-0000-0000F2270000}"/>
    <cellStyle name="Normál 2 12 41" xfId="11948" xr:uid="{00000000-0005-0000-0000-0000F3270000}"/>
    <cellStyle name="Normál 2 12 42" xfId="11949" xr:uid="{00000000-0005-0000-0000-0000F4270000}"/>
    <cellStyle name="Normál 2 12 43" xfId="11950" xr:uid="{00000000-0005-0000-0000-0000F5270000}"/>
    <cellStyle name="Normál 2 12 44" xfId="11951" xr:uid="{00000000-0005-0000-0000-0000F6270000}"/>
    <cellStyle name="Normál 2 12 45" xfId="11952" xr:uid="{00000000-0005-0000-0000-0000F7270000}"/>
    <cellStyle name="Normál 2 12 46" xfId="11953" xr:uid="{00000000-0005-0000-0000-0000F8270000}"/>
    <cellStyle name="Normál 2 12 47" xfId="11954" xr:uid="{00000000-0005-0000-0000-0000F9270000}"/>
    <cellStyle name="Normál 2 12 48" xfId="11955" xr:uid="{00000000-0005-0000-0000-0000FA270000}"/>
    <cellStyle name="Normál 2 12 49" xfId="11956" xr:uid="{00000000-0005-0000-0000-0000FB270000}"/>
    <cellStyle name="Normal 2 12 5" xfId="11957" xr:uid="{00000000-0005-0000-0000-0000FC270000}"/>
    <cellStyle name="Normál 2 12 5" xfId="11958" xr:uid="{00000000-0005-0000-0000-0000FD270000}"/>
    <cellStyle name="Normal 2 12 5 2" xfId="11959" xr:uid="{00000000-0005-0000-0000-0000FE270000}"/>
    <cellStyle name="Normál 2 12 5 2" xfId="11960" xr:uid="{00000000-0005-0000-0000-0000FF270000}"/>
    <cellStyle name="Normál 2 12 50" xfId="11961" xr:uid="{00000000-0005-0000-0000-000000280000}"/>
    <cellStyle name="Normál 2 12 51" xfId="11962" xr:uid="{00000000-0005-0000-0000-000001280000}"/>
    <cellStyle name="Normál 2 12 52" xfId="11963" xr:uid="{00000000-0005-0000-0000-000002280000}"/>
    <cellStyle name="Normál 2 12 53" xfId="11964" xr:uid="{00000000-0005-0000-0000-000003280000}"/>
    <cellStyle name="Normál 2 12 54" xfId="11965" xr:uid="{00000000-0005-0000-0000-000004280000}"/>
    <cellStyle name="Normál 2 12 55" xfId="11966" xr:uid="{00000000-0005-0000-0000-000005280000}"/>
    <cellStyle name="Normál 2 12 56" xfId="11967" xr:uid="{00000000-0005-0000-0000-000006280000}"/>
    <cellStyle name="Normál 2 12 57" xfId="11968" xr:uid="{00000000-0005-0000-0000-000007280000}"/>
    <cellStyle name="Normál 2 12 58" xfId="11969" xr:uid="{00000000-0005-0000-0000-000008280000}"/>
    <cellStyle name="Normál 2 12 59" xfId="11970" xr:uid="{00000000-0005-0000-0000-000009280000}"/>
    <cellStyle name="Normal 2 12 6" xfId="11971" xr:uid="{00000000-0005-0000-0000-00000A280000}"/>
    <cellStyle name="Normál 2 12 6" xfId="11972" xr:uid="{00000000-0005-0000-0000-00000B280000}"/>
    <cellStyle name="Normal 2 12 6 2" xfId="11973" xr:uid="{00000000-0005-0000-0000-00000C280000}"/>
    <cellStyle name="Normál 2 12 6 2" xfId="11974" xr:uid="{00000000-0005-0000-0000-00000D280000}"/>
    <cellStyle name="Normál 2 12 60" xfId="11975" xr:uid="{00000000-0005-0000-0000-00000E280000}"/>
    <cellStyle name="Normál 2 12 61" xfId="11976" xr:uid="{00000000-0005-0000-0000-00000F280000}"/>
    <cellStyle name="Normál 2 12 62" xfId="11977" xr:uid="{00000000-0005-0000-0000-000010280000}"/>
    <cellStyle name="Normál 2 12 63" xfId="11978" xr:uid="{00000000-0005-0000-0000-000011280000}"/>
    <cellStyle name="Normál 2 12 64" xfId="11979" xr:uid="{00000000-0005-0000-0000-000012280000}"/>
    <cellStyle name="Normál 2 12 65" xfId="11980" xr:uid="{00000000-0005-0000-0000-000013280000}"/>
    <cellStyle name="Normál 2 12 66" xfId="11981" xr:uid="{00000000-0005-0000-0000-000014280000}"/>
    <cellStyle name="Normál 2 12 67" xfId="11982" xr:uid="{00000000-0005-0000-0000-000015280000}"/>
    <cellStyle name="Normál 2 12 68" xfId="11983" xr:uid="{00000000-0005-0000-0000-000016280000}"/>
    <cellStyle name="Normál 2 12 69" xfId="11984" xr:uid="{00000000-0005-0000-0000-000017280000}"/>
    <cellStyle name="Normal 2 12 7" xfId="11985" xr:uid="{00000000-0005-0000-0000-000018280000}"/>
    <cellStyle name="Normál 2 12 7" xfId="11986" xr:uid="{00000000-0005-0000-0000-000019280000}"/>
    <cellStyle name="Normal 2 12 7 2" xfId="11987" xr:uid="{00000000-0005-0000-0000-00001A280000}"/>
    <cellStyle name="Normál 2 12 7 2" xfId="11988" xr:uid="{00000000-0005-0000-0000-00001B280000}"/>
    <cellStyle name="Normál 2 12 70" xfId="11989" xr:uid="{00000000-0005-0000-0000-00001C280000}"/>
    <cellStyle name="Normál 2 12 71" xfId="11990" xr:uid="{00000000-0005-0000-0000-00001D280000}"/>
    <cellStyle name="Normál 2 12 72" xfId="11991" xr:uid="{00000000-0005-0000-0000-00001E280000}"/>
    <cellStyle name="Normál 2 12 73" xfId="11992" xr:uid="{00000000-0005-0000-0000-00001F280000}"/>
    <cellStyle name="Normál 2 12 74" xfId="11993" xr:uid="{00000000-0005-0000-0000-000020280000}"/>
    <cellStyle name="Normál 2 12 75" xfId="11994" xr:uid="{00000000-0005-0000-0000-000021280000}"/>
    <cellStyle name="Normál 2 12 76" xfId="11995" xr:uid="{00000000-0005-0000-0000-000022280000}"/>
    <cellStyle name="Normál 2 12 77" xfId="35185" xr:uid="{00000000-0005-0000-0000-000023280000}"/>
    <cellStyle name="Normál 2 12 78" xfId="36620" xr:uid="{00000000-0005-0000-0000-000024280000}"/>
    <cellStyle name="Normal 2 12 8" xfId="11996" xr:uid="{00000000-0005-0000-0000-000025280000}"/>
    <cellStyle name="Normál 2 12 8" xfId="11997" xr:uid="{00000000-0005-0000-0000-000026280000}"/>
    <cellStyle name="Normal 2 12 8 2" xfId="11998" xr:uid="{00000000-0005-0000-0000-000027280000}"/>
    <cellStyle name="Normál 2 12 8 2" xfId="11999" xr:uid="{00000000-0005-0000-0000-000028280000}"/>
    <cellStyle name="Normal 2 12 9" xfId="12000" xr:uid="{00000000-0005-0000-0000-000029280000}"/>
    <cellStyle name="Normál 2 12 9" xfId="12001" xr:uid="{00000000-0005-0000-0000-00002A280000}"/>
    <cellStyle name="Normal 2 12 9 2" xfId="12002" xr:uid="{00000000-0005-0000-0000-00002B280000}"/>
    <cellStyle name="Normál 2 12 9 2" xfId="12003" xr:uid="{00000000-0005-0000-0000-00002C280000}"/>
    <cellStyle name="Normal 2 120" xfId="12004" xr:uid="{00000000-0005-0000-0000-00002D280000}"/>
    <cellStyle name="Normál 2 120" xfId="12005" xr:uid="{00000000-0005-0000-0000-00002E280000}"/>
    <cellStyle name="Normal 2 120 2" xfId="12006" xr:uid="{00000000-0005-0000-0000-00002F280000}"/>
    <cellStyle name="Normál 2 120 2" xfId="12007" xr:uid="{00000000-0005-0000-0000-000030280000}"/>
    <cellStyle name="Normal 2 120 2 2" xfId="22609" xr:uid="{00000000-0005-0000-0000-000031280000}"/>
    <cellStyle name="Normal 2 120 2 3" xfId="22610" xr:uid="{00000000-0005-0000-0000-000032280000}"/>
    <cellStyle name="Normal 2 120 2 4" xfId="22611" xr:uid="{00000000-0005-0000-0000-000033280000}"/>
    <cellStyle name="Normal 2 120 2 5" xfId="22612" xr:uid="{00000000-0005-0000-0000-000034280000}"/>
    <cellStyle name="Normal 2 120 2 6" xfId="22613" xr:uid="{00000000-0005-0000-0000-000035280000}"/>
    <cellStyle name="Normal 2 120 3" xfId="12008" xr:uid="{00000000-0005-0000-0000-000036280000}"/>
    <cellStyle name="Normal 2 120 3 2" xfId="22614" xr:uid="{00000000-0005-0000-0000-000037280000}"/>
    <cellStyle name="Normal 2 120 4" xfId="22615" xr:uid="{00000000-0005-0000-0000-000038280000}"/>
    <cellStyle name="Normal 2 120 5" xfId="22616" xr:uid="{00000000-0005-0000-0000-000039280000}"/>
    <cellStyle name="Normal 2 120 6" xfId="22617" xr:uid="{00000000-0005-0000-0000-00003A280000}"/>
    <cellStyle name="Normal 2 120 7" xfId="22618" xr:uid="{00000000-0005-0000-0000-00003B280000}"/>
    <cellStyle name="Normal 2 120 8" xfId="22619" xr:uid="{00000000-0005-0000-0000-00003C280000}"/>
    <cellStyle name="Normal 2 121" xfId="12009" xr:uid="{00000000-0005-0000-0000-00003D280000}"/>
    <cellStyle name="Normál 2 121" xfId="12010" xr:uid="{00000000-0005-0000-0000-00003E280000}"/>
    <cellStyle name="Normal 2 121 2" xfId="12011" xr:uid="{00000000-0005-0000-0000-00003F280000}"/>
    <cellStyle name="Normál 2 121 2" xfId="12012" xr:uid="{00000000-0005-0000-0000-000040280000}"/>
    <cellStyle name="Normal 2 121 2 2" xfId="22620" xr:uid="{00000000-0005-0000-0000-000041280000}"/>
    <cellStyle name="Normal 2 121 2 3" xfId="22621" xr:uid="{00000000-0005-0000-0000-000042280000}"/>
    <cellStyle name="Normal 2 121 2 4" xfId="22622" xr:uid="{00000000-0005-0000-0000-000043280000}"/>
    <cellStyle name="Normal 2 121 2 5" xfId="22623" xr:uid="{00000000-0005-0000-0000-000044280000}"/>
    <cellStyle name="Normal 2 121 2 6" xfId="22624" xr:uid="{00000000-0005-0000-0000-000045280000}"/>
    <cellStyle name="Normal 2 121 3" xfId="12013" xr:uid="{00000000-0005-0000-0000-000046280000}"/>
    <cellStyle name="Normal 2 121 3 2" xfId="22625" xr:uid="{00000000-0005-0000-0000-000047280000}"/>
    <cellStyle name="Normal 2 121 4" xfId="22626" xr:uid="{00000000-0005-0000-0000-000048280000}"/>
    <cellStyle name="Normal 2 121 5" xfId="22627" xr:uid="{00000000-0005-0000-0000-000049280000}"/>
    <cellStyle name="Normal 2 121 6" xfId="22628" xr:uid="{00000000-0005-0000-0000-00004A280000}"/>
    <cellStyle name="Normal 2 121 7" xfId="22629" xr:uid="{00000000-0005-0000-0000-00004B280000}"/>
    <cellStyle name="Normal 2 121 8" xfId="22630" xr:uid="{00000000-0005-0000-0000-00004C280000}"/>
    <cellStyle name="Normal 2 122" xfId="12014" xr:uid="{00000000-0005-0000-0000-00004D280000}"/>
    <cellStyle name="Normál 2 122" xfId="12015" xr:uid="{00000000-0005-0000-0000-00004E280000}"/>
    <cellStyle name="Normal 2 122 2" xfId="12016" xr:uid="{00000000-0005-0000-0000-00004F280000}"/>
    <cellStyle name="Normál 2 122 2" xfId="12017" xr:uid="{00000000-0005-0000-0000-000050280000}"/>
    <cellStyle name="Normal 2 122 2 2" xfId="22631" xr:uid="{00000000-0005-0000-0000-000051280000}"/>
    <cellStyle name="Normal 2 122 2 3" xfId="22632" xr:uid="{00000000-0005-0000-0000-000052280000}"/>
    <cellStyle name="Normal 2 122 2 4" xfId="22633" xr:uid="{00000000-0005-0000-0000-000053280000}"/>
    <cellStyle name="Normal 2 122 2 5" xfId="22634" xr:uid="{00000000-0005-0000-0000-000054280000}"/>
    <cellStyle name="Normal 2 122 2 6" xfId="22635" xr:uid="{00000000-0005-0000-0000-000055280000}"/>
    <cellStyle name="Normal 2 122 3" xfId="12018" xr:uid="{00000000-0005-0000-0000-000056280000}"/>
    <cellStyle name="Normal 2 122 3 2" xfId="22636" xr:uid="{00000000-0005-0000-0000-000057280000}"/>
    <cellStyle name="Normal 2 122 4" xfId="22637" xr:uid="{00000000-0005-0000-0000-000058280000}"/>
    <cellStyle name="Normal 2 122 5" xfId="22638" xr:uid="{00000000-0005-0000-0000-000059280000}"/>
    <cellStyle name="Normal 2 122 6" xfId="22639" xr:uid="{00000000-0005-0000-0000-00005A280000}"/>
    <cellStyle name="Normal 2 122 7" xfId="22640" xr:uid="{00000000-0005-0000-0000-00005B280000}"/>
    <cellStyle name="Normal 2 122 8" xfId="22641" xr:uid="{00000000-0005-0000-0000-00005C280000}"/>
    <cellStyle name="Normal 2 123" xfId="12019" xr:uid="{00000000-0005-0000-0000-00005D280000}"/>
    <cellStyle name="Normál 2 123" xfId="12020" xr:uid="{00000000-0005-0000-0000-00005E280000}"/>
    <cellStyle name="Normal 2 123 2" xfId="12021" xr:uid="{00000000-0005-0000-0000-00005F280000}"/>
    <cellStyle name="Normál 2 123 2" xfId="12022" xr:uid="{00000000-0005-0000-0000-000060280000}"/>
    <cellStyle name="Normal 2 123 2 2" xfId="22642" xr:uid="{00000000-0005-0000-0000-000061280000}"/>
    <cellStyle name="Normal 2 123 2 3" xfId="22643" xr:uid="{00000000-0005-0000-0000-000062280000}"/>
    <cellStyle name="Normal 2 123 2 4" xfId="22644" xr:uid="{00000000-0005-0000-0000-000063280000}"/>
    <cellStyle name="Normal 2 123 2 5" xfId="22645" xr:uid="{00000000-0005-0000-0000-000064280000}"/>
    <cellStyle name="Normal 2 123 2 6" xfId="22646" xr:uid="{00000000-0005-0000-0000-000065280000}"/>
    <cellStyle name="Normal 2 123 3" xfId="12023" xr:uid="{00000000-0005-0000-0000-000066280000}"/>
    <cellStyle name="Normal 2 123 3 2" xfId="22647" xr:uid="{00000000-0005-0000-0000-000067280000}"/>
    <cellStyle name="Normal 2 123 4" xfId="22648" xr:uid="{00000000-0005-0000-0000-000068280000}"/>
    <cellStyle name="Normal 2 123 5" xfId="22649" xr:uid="{00000000-0005-0000-0000-000069280000}"/>
    <cellStyle name="Normal 2 123 6" xfId="22650" xr:uid="{00000000-0005-0000-0000-00006A280000}"/>
    <cellStyle name="Normal 2 123 7" xfId="22651" xr:uid="{00000000-0005-0000-0000-00006B280000}"/>
    <cellStyle name="Normal 2 123 8" xfId="22652" xr:uid="{00000000-0005-0000-0000-00006C280000}"/>
    <cellStyle name="Normal 2 124" xfId="12024" xr:uid="{00000000-0005-0000-0000-00006D280000}"/>
    <cellStyle name="Normál 2 124" xfId="12025" xr:uid="{00000000-0005-0000-0000-00006E280000}"/>
    <cellStyle name="Normal 2 124 2" xfId="12026" xr:uid="{00000000-0005-0000-0000-00006F280000}"/>
    <cellStyle name="Normál 2 124 2" xfId="12027" xr:uid="{00000000-0005-0000-0000-000070280000}"/>
    <cellStyle name="Normal 2 124 2 2" xfId="22653" xr:uid="{00000000-0005-0000-0000-000071280000}"/>
    <cellStyle name="Normal 2 124 2 3" xfId="22654" xr:uid="{00000000-0005-0000-0000-000072280000}"/>
    <cellStyle name="Normal 2 124 2 4" xfId="22655" xr:uid="{00000000-0005-0000-0000-000073280000}"/>
    <cellStyle name="Normal 2 124 2 5" xfId="22656" xr:uid="{00000000-0005-0000-0000-000074280000}"/>
    <cellStyle name="Normal 2 124 2 6" xfId="22657" xr:uid="{00000000-0005-0000-0000-000075280000}"/>
    <cellStyle name="Normal 2 124 3" xfId="12028" xr:uid="{00000000-0005-0000-0000-000076280000}"/>
    <cellStyle name="Normal 2 124 3 2" xfId="22658" xr:uid="{00000000-0005-0000-0000-000077280000}"/>
    <cellStyle name="Normal 2 124 4" xfId="22659" xr:uid="{00000000-0005-0000-0000-000078280000}"/>
    <cellStyle name="Normal 2 124 5" xfId="22660" xr:uid="{00000000-0005-0000-0000-000079280000}"/>
    <cellStyle name="Normal 2 124 6" xfId="22661" xr:uid="{00000000-0005-0000-0000-00007A280000}"/>
    <cellStyle name="Normal 2 124 7" xfId="22662" xr:uid="{00000000-0005-0000-0000-00007B280000}"/>
    <cellStyle name="Normal 2 124 8" xfId="22663" xr:uid="{00000000-0005-0000-0000-00007C280000}"/>
    <cellStyle name="Normal 2 125" xfId="12029" xr:uid="{00000000-0005-0000-0000-00007D280000}"/>
    <cellStyle name="Normál 2 125" xfId="12030" xr:uid="{00000000-0005-0000-0000-00007E280000}"/>
    <cellStyle name="Normal 2 125 2" xfId="12031" xr:uid="{00000000-0005-0000-0000-00007F280000}"/>
    <cellStyle name="Normál 2 125 2" xfId="12032" xr:uid="{00000000-0005-0000-0000-000080280000}"/>
    <cellStyle name="Normal 2 125 2 2" xfId="22664" xr:uid="{00000000-0005-0000-0000-000081280000}"/>
    <cellStyle name="Normal 2 125 2 3" xfId="22665" xr:uid="{00000000-0005-0000-0000-000082280000}"/>
    <cellStyle name="Normal 2 125 2 4" xfId="22666" xr:uid="{00000000-0005-0000-0000-000083280000}"/>
    <cellStyle name="Normal 2 125 2 5" xfId="22667" xr:uid="{00000000-0005-0000-0000-000084280000}"/>
    <cellStyle name="Normal 2 125 2 6" xfId="22668" xr:uid="{00000000-0005-0000-0000-000085280000}"/>
    <cellStyle name="Normal 2 125 3" xfId="12033" xr:uid="{00000000-0005-0000-0000-000086280000}"/>
    <cellStyle name="Normal 2 125 3 2" xfId="22669" xr:uid="{00000000-0005-0000-0000-000087280000}"/>
    <cellStyle name="Normal 2 125 4" xfId="22670" xr:uid="{00000000-0005-0000-0000-000088280000}"/>
    <cellStyle name="Normal 2 125 5" xfId="22671" xr:uid="{00000000-0005-0000-0000-000089280000}"/>
    <cellStyle name="Normal 2 125 6" xfId="22672" xr:uid="{00000000-0005-0000-0000-00008A280000}"/>
    <cellStyle name="Normal 2 125 7" xfId="22673" xr:uid="{00000000-0005-0000-0000-00008B280000}"/>
    <cellStyle name="Normal 2 125 8" xfId="22674" xr:uid="{00000000-0005-0000-0000-00008C280000}"/>
    <cellStyle name="Normal 2 126" xfId="12034" xr:uid="{00000000-0005-0000-0000-00008D280000}"/>
    <cellStyle name="Normál 2 126" xfId="12035" xr:uid="{00000000-0005-0000-0000-00008E280000}"/>
    <cellStyle name="Normal 2 126 2" xfId="12036" xr:uid="{00000000-0005-0000-0000-00008F280000}"/>
    <cellStyle name="Normál 2 126 2" xfId="12037" xr:uid="{00000000-0005-0000-0000-000090280000}"/>
    <cellStyle name="Normal 2 126 2 2" xfId="22675" xr:uid="{00000000-0005-0000-0000-000091280000}"/>
    <cellStyle name="Normal 2 126 2 3" xfId="22676" xr:uid="{00000000-0005-0000-0000-000092280000}"/>
    <cellStyle name="Normal 2 126 2 4" xfId="22677" xr:uid="{00000000-0005-0000-0000-000093280000}"/>
    <cellStyle name="Normal 2 126 2 5" xfId="22678" xr:uid="{00000000-0005-0000-0000-000094280000}"/>
    <cellStyle name="Normal 2 126 2 6" xfId="22679" xr:uid="{00000000-0005-0000-0000-000095280000}"/>
    <cellStyle name="Normal 2 126 3" xfId="12038" xr:uid="{00000000-0005-0000-0000-000096280000}"/>
    <cellStyle name="Normal 2 126 3 2" xfId="22680" xr:uid="{00000000-0005-0000-0000-000097280000}"/>
    <cellStyle name="Normal 2 126 4" xfId="22681" xr:uid="{00000000-0005-0000-0000-000098280000}"/>
    <cellStyle name="Normal 2 126 5" xfId="22682" xr:uid="{00000000-0005-0000-0000-000099280000}"/>
    <cellStyle name="Normal 2 126 6" xfId="22683" xr:uid="{00000000-0005-0000-0000-00009A280000}"/>
    <cellStyle name="Normal 2 126 7" xfId="22684" xr:uid="{00000000-0005-0000-0000-00009B280000}"/>
    <cellStyle name="Normal 2 126 8" xfId="22685" xr:uid="{00000000-0005-0000-0000-00009C280000}"/>
    <cellStyle name="Normal 2 127" xfId="12039" xr:uid="{00000000-0005-0000-0000-00009D280000}"/>
    <cellStyle name="Normál 2 127" xfId="12040" xr:uid="{00000000-0005-0000-0000-00009E280000}"/>
    <cellStyle name="Normal 2 127 2" xfId="12041" xr:uid="{00000000-0005-0000-0000-00009F280000}"/>
    <cellStyle name="Normál 2 127 2" xfId="12042" xr:uid="{00000000-0005-0000-0000-0000A0280000}"/>
    <cellStyle name="Normal 2 127 2 2" xfId="22686" xr:uid="{00000000-0005-0000-0000-0000A1280000}"/>
    <cellStyle name="Normal 2 127 2 3" xfId="22687" xr:uid="{00000000-0005-0000-0000-0000A2280000}"/>
    <cellStyle name="Normal 2 127 2 4" xfId="22688" xr:uid="{00000000-0005-0000-0000-0000A3280000}"/>
    <cellStyle name="Normal 2 127 2 5" xfId="22689" xr:uid="{00000000-0005-0000-0000-0000A4280000}"/>
    <cellStyle name="Normal 2 127 2 6" xfId="22690" xr:uid="{00000000-0005-0000-0000-0000A5280000}"/>
    <cellStyle name="Normal 2 127 3" xfId="12043" xr:uid="{00000000-0005-0000-0000-0000A6280000}"/>
    <cellStyle name="Normal 2 127 3 2" xfId="22691" xr:uid="{00000000-0005-0000-0000-0000A7280000}"/>
    <cellStyle name="Normal 2 127 4" xfId="22692" xr:uid="{00000000-0005-0000-0000-0000A8280000}"/>
    <cellStyle name="Normal 2 127 5" xfId="22693" xr:uid="{00000000-0005-0000-0000-0000A9280000}"/>
    <cellStyle name="Normal 2 127 6" xfId="22694" xr:uid="{00000000-0005-0000-0000-0000AA280000}"/>
    <cellStyle name="Normal 2 127 7" xfId="22695" xr:uid="{00000000-0005-0000-0000-0000AB280000}"/>
    <cellStyle name="Normal 2 127 8" xfId="22696" xr:uid="{00000000-0005-0000-0000-0000AC280000}"/>
    <cellStyle name="Normal 2 128" xfId="12044" xr:uid="{00000000-0005-0000-0000-0000AD280000}"/>
    <cellStyle name="Normál 2 128" xfId="12045" xr:uid="{00000000-0005-0000-0000-0000AE280000}"/>
    <cellStyle name="Normal 2 128 2" xfId="12046" xr:uid="{00000000-0005-0000-0000-0000AF280000}"/>
    <cellStyle name="Normál 2 128 2" xfId="12047" xr:uid="{00000000-0005-0000-0000-0000B0280000}"/>
    <cellStyle name="Normal 2 128 2 2" xfId="22697" xr:uid="{00000000-0005-0000-0000-0000B1280000}"/>
    <cellStyle name="Normal 2 128 2 3" xfId="22698" xr:uid="{00000000-0005-0000-0000-0000B2280000}"/>
    <cellStyle name="Normal 2 128 2 4" xfId="22699" xr:uid="{00000000-0005-0000-0000-0000B3280000}"/>
    <cellStyle name="Normal 2 128 2 5" xfId="22700" xr:uid="{00000000-0005-0000-0000-0000B4280000}"/>
    <cellStyle name="Normal 2 128 2 6" xfId="22701" xr:uid="{00000000-0005-0000-0000-0000B5280000}"/>
    <cellStyle name="Normal 2 128 3" xfId="12048" xr:uid="{00000000-0005-0000-0000-0000B6280000}"/>
    <cellStyle name="Normal 2 128 3 2" xfId="22702" xr:uid="{00000000-0005-0000-0000-0000B7280000}"/>
    <cellStyle name="Normal 2 128 4" xfId="22703" xr:uid="{00000000-0005-0000-0000-0000B8280000}"/>
    <cellStyle name="Normal 2 128 5" xfId="22704" xr:uid="{00000000-0005-0000-0000-0000B9280000}"/>
    <cellStyle name="Normal 2 128 6" xfId="22705" xr:uid="{00000000-0005-0000-0000-0000BA280000}"/>
    <cellStyle name="Normal 2 128 7" xfId="22706" xr:uid="{00000000-0005-0000-0000-0000BB280000}"/>
    <cellStyle name="Normal 2 128 8" xfId="22707" xr:uid="{00000000-0005-0000-0000-0000BC280000}"/>
    <cellStyle name="Normal 2 129" xfId="12049" xr:uid="{00000000-0005-0000-0000-0000BD280000}"/>
    <cellStyle name="Normál 2 129" xfId="12050" xr:uid="{00000000-0005-0000-0000-0000BE280000}"/>
    <cellStyle name="Normal 2 129 2" xfId="12051" xr:uid="{00000000-0005-0000-0000-0000BF280000}"/>
    <cellStyle name="Normál 2 129 2" xfId="12052" xr:uid="{00000000-0005-0000-0000-0000C0280000}"/>
    <cellStyle name="Normal 2 129 2 2" xfId="22708" xr:uid="{00000000-0005-0000-0000-0000C1280000}"/>
    <cellStyle name="Normal 2 129 2 3" xfId="22709" xr:uid="{00000000-0005-0000-0000-0000C2280000}"/>
    <cellStyle name="Normal 2 129 2 4" xfId="22710" xr:uid="{00000000-0005-0000-0000-0000C3280000}"/>
    <cellStyle name="Normal 2 129 2 5" xfId="22711" xr:uid="{00000000-0005-0000-0000-0000C4280000}"/>
    <cellStyle name="Normal 2 129 2 6" xfId="22712" xr:uid="{00000000-0005-0000-0000-0000C5280000}"/>
    <cellStyle name="Normal 2 129 3" xfId="12053" xr:uid="{00000000-0005-0000-0000-0000C6280000}"/>
    <cellStyle name="Normal 2 129 3 2" xfId="22713" xr:uid="{00000000-0005-0000-0000-0000C7280000}"/>
    <cellStyle name="Normal 2 129 4" xfId="22714" xr:uid="{00000000-0005-0000-0000-0000C8280000}"/>
    <cellStyle name="Normal 2 129 5" xfId="22715" xr:uid="{00000000-0005-0000-0000-0000C9280000}"/>
    <cellStyle name="Normal 2 129 6" xfId="22716" xr:uid="{00000000-0005-0000-0000-0000CA280000}"/>
    <cellStyle name="Normal 2 129 7" xfId="22717" xr:uid="{00000000-0005-0000-0000-0000CB280000}"/>
    <cellStyle name="Normal 2 129 8" xfId="22718" xr:uid="{00000000-0005-0000-0000-0000CC280000}"/>
    <cellStyle name="Normal 2 13" xfId="4815" xr:uid="{00000000-0005-0000-0000-0000CD280000}"/>
    <cellStyle name="Normál 2 13" xfId="3181" xr:uid="{00000000-0005-0000-0000-0000CE280000}"/>
    <cellStyle name="Normal 2 13 10" xfId="12054" xr:uid="{00000000-0005-0000-0000-0000CF280000}"/>
    <cellStyle name="Normál 2 13 10" xfId="12055" xr:uid="{00000000-0005-0000-0000-0000D0280000}"/>
    <cellStyle name="Normal 2 13 10 2" xfId="12056" xr:uid="{00000000-0005-0000-0000-0000D1280000}"/>
    <cellStyle name="Normál 2 13 10 2" xfId="12057" xr:uid="{00000000-0005-0000-0000-0000D2280000}"/>
    <cellStyle name="Normal 2 13 11" xfId="12058" xr:uid="{00000000-0005-0000-0000-0000D3280000}"/>
    <cellStyle name="Normál 2 13 11" xfId="12059" xr:uid="{00000000-0005-0000-0000-0000D4280000}"/>
    <cellStyle name="Normal 2 13 11 2" xfId="12060" xr:uid="{00000000-0005-0000-0000-0000D5280000}"/>
    <cellStyle name="Normál 2 13 11 2" xfId="12061" xr:uid="{00000000-0005-0000-0000-0000D6280000}"/>
    <cellStyle name="Normal 2 13 12" xfId="12062" xr:uid="{00000000-0005-0000-0000-0000D7280000}"/>
    <cellStyle name="Normál 2 13 12" xfId="12063" xr:uid="{00000000-0005-0000-0000-0000D8280000}"/>
    <cellStyle name="Normal 2 13 12 2" xfId="12064" xr:uid="{00000000-0005-0000-0000-0000D9280000}"/>
    <cellStyle name="Normál 2 13 12 2" xfId="12065" xr:uid="{00000000-0005-0000-0000-0000DA280000}"/>
    <cellStyle name="Normal 2 13 13" xfId="12066" xr:uid="{00000000-0005-0000-0000-0000DB280000}"/>
    <cellStyle name="Normál 2 13 13" xfId="12067" xr:uid="{00000000-0005-0000-0000-0000DC280000}"/>
    <cellStyle name="Normal 2 13 13 2" xfId="12068" xr:uid="{00000000-0005-0000-0000-0000DD280000}"/>
    <cellStyle name="Normál 2 13 13 2" xfId="12069" xr:uid="{00000000-0005-0000-0000-0000DE280000}"/>
    <cellStyle name="Normal 2 13 14" xfId="12070" xr:uid="{00000000-0005-0000-0000-0000DF280000}"/>
    <cellStyle name="Normál 2 13 14" xfId="12071" xr:uid="{00000000-0005-0000-0000-0000E0280000}"/>
    <cellStyle name="Normal 2 13 14 2" xfId="12072" xr:uid="{00000000-0005-0000-0000-0000E1280000}"/>
    <cellStyle name="Normál 2 13 14 2" xfId="12073" xr:uid="{00000000-0005-0000-0000-0000E2280000}"/>
    <cellStyle name="Normal 2 13 15" xfId="12074" xr:uid="{00000000-0005-0000-0000-0000E3280000}"/>
    <cellStyle name="Normál 2 13 15" xfId="12075" xr:uid="{00000000-0005-0000-0000-0000E4280000}"/>
    <cellStyle name="Normal 2 13 15 2" xfId="12076" xr:uid="{00000000-0005-0000-0000-0000E5280000}"/>
    <cellStyle name="Normál 2 13 15 2" xfId="12077" xr:uid="{00000000-0005-0000-0000-0000E6280000}"/>
    <cellStyle name="Normal 2 13 16" xfId="12078" xr:uid="{00000000-0005-0000-0000-0000E7280000}"/>
    <cellStyle name="Normál 2 13 16" xfId="12079" xr:uid="{00000000-0005-0000-0000-0000E8280000}"/>
    <cellStyle name="Normal 2 13 16 2" xfId="12080" xr:uid="{00000000-0005-0000-0000-0000E9280000}"/>
    <cellStyle name="Normál 2 13 16 2" xfId="12081" xr:uid="{00000000-0005-0000-0000-0000EA280000}"/>
    <cellStyle name="Normal 2 13 17" xfId="12082" xr:uid="{00000000-0005-0000-0000-0000EB280000}"/>
    <cellStyle name="Normál 2 13 17" xfId="12083" xr:uid="{00000000-0005-0000-0000-0000EC280000}"/>
    <cellStyle name="Normal 2 13 17 2" xfId="12084" xr:uid="{00000000-0005-0000-0000-0000ED280000}"/>
    <cellStyle name="Normál 2 13 17 2" xfId="12085" xr:uid="{00000000-0005-0000-0000-0000EE280000}"/>
    <cellStyle name="Normal 2 13 18" xfId="12086" xr:uid="{00000000-0005-0000-0000-0000EF280000}"/>
    <cellStyle name="Normál 2 13 18" xfId="12087" xr:uid="{00000000-0005-0000-0000-0000F0280000}"/>
    <cellStyle name="Normal 2 13 18 2" xfId="12088" xr:uid="{00000000-0005-0000-0000-0000F1280000}"/>
    <cellStyle name="Normál 2 13 18 2" xfId="12089" xr:uid="{00000000-0005-0000-0000-0000F2280000}"/>
    <cellStyle name="Normal 2 13 19" xfId="12090" xr:uid="{00000000-0005-0000-0000-0000F3280000}"/>
    <cellStyle name="Normál 2 13 19" xfId="12091" xr:uid="{00000000-0005-0000-0000-0000F4280000}"/>
    <cellStyle name="Normal 2 13 19 2" xfId="12092" xr:uid="{00000000-0005-0000-0000-0000F5280000}"/>
    <cellStyle name="Normál 2 13 19 2" xfId="12093" xr:uid="{00000000-0005-0000-0000-0000F6280000}"/>
    <cellStyle name="Normal 2 13 2" xfId="12094" xr:uid="{00000000-0005-0000-0000-0000F7280000}"/>
    <cellStyle name="Normál 2 13 2" xfId="12095" xr:uid="{00000000-0005-0000-0000-0000F8280000}"/>
    <cellStyle name="Normál 2 13 2 10" xfId="12096" xr:uid="{00000000-0005-0000-0000-0000F9280000}"/>
    <cellStyle name="Normál 2 13 2 10 2" xfId="12097" xr:uid="{00000000-0005-0000-0000-0000FA280000}"/>
    <cellStyle name="Normál 2 13 2 10 2 2" xfId="22719" xr:uid="{00000000-0005-0000-0000-0000FB280000}"/>
    <cellStyle name="Normál 2 13 2 10 3" xfId="22720" xr:uid="{00000000-0005-0000-0000-0000FC280000}"/>
    <cellStyle name="Normal 2 13 2 2" xfId="12098" xr:uid="{00000000-0005-0000-0000-0000FD280000}"/>
    <cellStyle name="Normál 2 13 2 2" xfId="12099" xr:uid="{00000000-0005-0000-0000-0000FE280000}"/>
    <cellStyle name="Normál 2 13 2 2 2" xfId="12100" xr:uid="{00000000-0005-0000-0000-0000FF280000}"/>
    <cellStyle name="Normál 2 13 2 2 2 2" xfId="12101" xr:uid="{00000000-0005-0000-0000-000000290000}"/>
    <cellStyle name="Normál 2 13 2 2 2 2 2" xfId="22721" xr:uid="{00000000-0005-0000-0000-000001290000}"/>
    <cellStyle name="Normál 2 13 2 2 2 3" xfId="22722" xr:uid="{00000000-0005-0000-0000-000002290000}"/>
    <cellStyle name="Normál 2 13 2 2 3" xfId="12102" xr:uid="{00000000-0005-0000-0000-000003290000}"/>
    <cellStyle name="Normál 2 13 2 2 3 2" xfId="12103" xr:uid="{00000000-0005-0000-0000-000004290000}"/>
    <cellStyle name="Normál 2 13 2 2 3 2 2" xfId="22723" xr:uid="{00000000-0005-0000-0000-000005290000}"/>
    <cellStyle name="Normál 2 13 2 2 3 3" xfId="22724" xr:uid="{00000000-0005-0000-0000-000006290000}"/>
    <cellStyle name="Normál 2 13 2 3" xfId="12104" xr:uid="{00000000-0005-0000-0000-000007290000}"/>
    <cellStyle name="Normál 2 13 2 3 2" xfId="12105" xr:uid="{00000000-0005-0000-0000-000008290000}"/>
    <cellStyle name="Normál 2 13 2 3 2 2" xfId="22725" xr:uid="{00000000-0005-0000-0000-000009290000}"/>
    <cellStyle name="Normál 2 13 2 3 3" xfId="22726" xr:uid="{00000000-0005-0000-0000-00000A290000}"/>
    <cellStyle name="Normál 2 13 2 4" xfId="12106" xr:uid="{00000000-0005-0000-0000-00000B290000}"/>
    <cellStyle name="Normál 2 13 2 4 2" xfId="12107" xr:uid="{00000000-0005-0000-0000-00000C290000}"/>
    <cellStyle name="Normál 2 13 2 4 2 2" xfId="22727" xr:uid="{00000000-0005-0000-0000-00000D290000}"/>
    <cellStyle name="Normál 2 13 2 4 3" xfId="22728" xr:uid="{00000000-0005-0000-0000-00000E290000}"/>
    <cellStyle name="Normál 2 13 2 5" xfId="12108" xr:uid="{00000000-0005-0000-0000-00000F290000}"/>
    <cellStyle name="Normál 2 13 2 5 2" xfId="12109" xr:uid="{00000000-0005-0000-0000-000010290000}"/>
    <cellStyle name="Normál 2 13 2 5 2 2" xfId="22729" xr:uid="{00000000-0005-0000-0000-000011290000}"/>
    <cellStyle name="Normál 2 13 2 5 3" xfId="22730" xr:uid="{00000000-0005-0000-0000-000012290000}"/>
    <cellStyle name="Normál 2 13 2 6" xfId="12110" xr:uid="{00000000-0005-0000-0000-000013290000}"/>
    <cellStyle name="Normál 2 13 2 6 2" xfId="12111" xr:uid="{00000000-0005-0000-0000-000014290000}"/>
    <cellStyle name="Normál 2 13 2 6 2 2" xfId="22731" xr:uid="{00000000-0005-0000-0000-000015290000}"/>
    <cellStyle name="Normál 2 13 2 6 3" xfId="22732" xr:uid="{00000000-0005-0000-0000-000016290000}"/>
    <cellStyle name="Normál 2 13 2 7" xfId="12112" xr:uid="{00000000-0005-0000-0000-000017290000}"/>
    <cellStyle name="Normál 2 13 2 7 2" xfId="12113" xr:uid="{00000000-0005-0000-0000-000018290000}"/>
    <cellStyle name="Normál 2 13 2 7 2 2" xfId="22733" xr:uid="{00000000-0005-0000-0000-000019290000}"/>
    <cellStyle name="Normál 2 13 2 7 3" xfId="22734" xr:uid="{00000000-0005-0000-0000-00001A290000}"/>
    <cellStyle name="Normál 2 13 2 8" xfId="12114" xr:uid="{00000000-0005-0000-0000-00001B290000}"/>
    <cellStyle name="Normál 2 13 2 8 2" xfId="12115" xr:uid="{00000000-0005-0000-0000-00001C290000}"/>
    <cellStyle name="Normál 2 13 2 8 2 2" xfId="22735" xr:uid="{00000000-0005-0000-0000-00001D290000}"/>
    <cellStyle name="Normál 2 13 2 8 3" xfId="22736" xr:uid="{00000000-0005-0000-0000-00001E290000}"/>
    <cellStyle name="Normál 2 13 2 9" xfId="12116" xr:uid="{00000000-0005-0000-0000-00001F290000}"/>
    <cellStyle name="Normál 2 13 2 9 2" xfId="12117" xr:uid="{00000000-0005-0000-0000-000020290000}"/>
    <cellStyle name="Normál 2 13 2 9 2 2" xfId="22737" xr:uid="{00000000-0005-0000-0000-000021290000}"/>
    <cellStyle name="Normál 2 13 2 9 3" xfId="22738" xr:uid="{00000000-0005-0000-0000-000022290000}"/>
    <cellStyle name="Normal 2 13 20" xfId="12118" xr:uid="{00000000-0005-0000-0000-000023290000}"/>
    <cellStyle name="Normál 2 13 20" xfId="12119" xr:uid="{00000000-0005-0000-0000-000024290000}"/>
    <cellStyle name="Normal 2 13 20 2" xfId="12120" xr:uid="{00000000-0005-0000-0000-000025290000}"/>
    <cellStyle name="Normál 2 13 20 2" xfId="12121" xr:uid="{00000000-0005-0000-0000-000026290000}"/>
    <cellStyle name="Normal 2 13 21" xfId="12122" xr:uid="{00000000-0005-0000-0000-000027290000}"/>
    <cellStyle name="Normál 2 13 21" xfId="12123" xr:uid="{00000000-0005-0000-0000-000028290000}"/>
    <cellStyle name="Normal 2 13 21 2" xfId="12124" xr:uid="{00000000-0005-0000-0000-000029290000}"/>
    <cellStyle name="Normál 2 13 21 2" xfId="12125" xr:uid="{00000000-0005-0000-0000-00002A290000}"/>
    <cellStyle name="Normal 2 13 22" xfId="12126" xr:uid="{00000000-0005-0000-0000-00002B290000}"/>
    <cellStyle name="Normál 2 13 22" xfId="12127" xr:uid="{00000000-0005-0000-0000-00002C290000}"/>
    <cellStyle name="Normal 2 13 22 2" xfId="12128" xr:uid="{00000000-0005-0000-0000-00002D290000}"/>
    <cellStyle name="Normál 2 13 22 2" xfId="12129" xr:uid="{00000000-0005-0000-0000-00002E290000}"/>
    <cellStyle name="Normal 2 13 23" xfId="12130" xr:uid="{00000000-0005-0000-0000-00002F290000}"/>
    <cellStyle name="Normál 2 13 23" xfId="12131" xr:uid="{00000000-0005-0000-0000-000030290000}"/>
    <cellStyle name="Normal 2 13 23 2" xfId="12132" xr:uid="{00000000-0005-0000-0000-000031290000}"/>
    <cellStyle name="Normál 2 13 23 2" xfId="12133" xr:uid="{00000000-0005-0000-0000-000032290000}"/>
    <cellStyle name="Normal 2 13 24" xfId="12134" xr:uid="{00000000-0005-0000-0000-000033290000}"/>
    <cellStyle name="Normál 2 13 24" xfId="12135" xr:uid="{00000000-0005-0000-0000-000034290000}"/>
    <cellStyle name="Normal 2 13 24 2" xfId="12136" xr:uid="{00000000-0005-0000-0000-000035290000}"/>
    <cellStyle name="Normál 2 13 24 2" xfId="12137" xr:uid="{00000000-0005-0000-0000-000036290000}"/>
    <cellStyle name="Normal 2 13 25" xfId="12138" xr:uid="{00000000-0005-0000-0000-000037290000}"/>
    <cellStyle name="Normál 2 13 25" xfId="12139" xr:uid="{00000000-0005-0000-0000-000038290000}"/>
    <cellStyle name="Normal 2 13 26" xfId="36289" xr:uid="{00000000-0005-0000-0000-000039290000}"/>
    <cellStyle name="Normál 2 13 26" xfId="12140" xr:uid="{00000000-0005-0000-0000-00003A290000}"/>
    <cellStyle name="Normál 2 13 26 2" xfId="12141" xr:uid="{00000000-0005-0000-0000-00003B290000}"/>
    <cellStyle name="Normál 2 13 26 2 2" xfId="22739" xr:uid="{00000000-0005-0000-0000-00003C290000}"/>
    <cellStyle name="Normál 2 13 26 3" xfId="22740" xr:uid="{00000000-0005-0000-0000-00003D290000}"/>
    <cellStyle name="Normal 2 13 27" xfId="36621" xr:uid="{00000000-0005-0000-0000-00003E290000}"/>
    <cellStyle name="Normál 2 13 27" xfId="12142" xr:uid="{00000000-0005-0000-0000-00003F290000}"/>
    <cellStyle name="Normál 2 13 27 2" xfId="12143" xr:uid="{00000000-0005-0000-0000-000040290000}"/>
    <cellStyle name="Normál 2 13 27 2 2" xfId="22741" xr:uid="{00000000-0005-0000-0000-000041290000}"/>
    <cellStyle name="Normál 2 13 27 3" xfId="22742" xr:uid="{00000000-0005-0000-0000-000042290000}"/>
    <cellStyle name="Normál 2 13 28" xfId="12144" xr:uid="{00000000-0005-0000-0000-000043290000}"/>
    <cellStyle name="Normál 2 13 28 2" xfId="12145" xr:uid="{00000000-0005-0000-0000-000044290000}"/>
    <cellStyle name="Normál 2 13 28 2 2" xfId="22743" xr:uid="{00000000-0005-0000-0000-000045290000}"/>
    <cellStyle name="Normál 2 13 28 3" xfId="22744" xr:uid="{00000000-0005-0000-0000-000046290000}"/>
    <cellStyle name="Normál 2 13 29" xfId="12146" xr:uid="{00000000-0005-0000-0000-000047290000}"/>
    <cellStyle name="Normál 2 13 29 2" xfId="12147" xr:uid="{00000000-0005-0000-0000-000048290000}"/>
    <cellStyle name="Normál 2 13 29 2 2" xfId="22745" xr:uid="{00000000-0005-0000-0000-000049290000}"/>
    <cellStyle name="Normál 2 13 29 3" xfId="22746" xr:uid="{00000000-0005-0000-0000-00004A290000}"/>
    <cellStyle name="Normal 2 13 3" xfId="12148" xr:uid="{00000000-0005-0000-0000-00004B290000}"/>
    <cellStyle name="Normál 2 13 3" xfId="12149" xr:uid="{00000000-0005-0000-0000-00004C290000}"/>
    <cellStyle name="Normál 2 13 3 10" xfId="12150" xr:uid="{00000000-0005-0000-0000-00004D290000}"/>
    <cellStyle name="Normál 2 13 3 10 2" xfId="12151" xr:uid="{00000000-0005-0000-0000-00004E290000}"/>
    <cellStyle name="Normál 2 13 3 10 2 2" xfId="22747" xr:uid="{00000000-0005-0000-0000-00004F290000}"/>
    <cellStyle name="Normál 2 13 3 10 3" xfId="22748" xr:uid="{00000000-0005-0000-0000-000050290000}"/>
    <cellStyle name="Normal 2 13 3 2" xfId="12152" xr:uid="{00000000-0005-0000-0000-000051290000}"/>
    <cellStyle name="Normál 2 13 3 2" xfId="12153" xr:uid="{00000000-0005-0000-0000-000052290000}"/>
    <cellStyle name="Normál 2 13 3 2 2" xfId="12154" xr:uid="{00000000-0005-0000-0000-000053290000}"/>
    <cellStyle name="Normál 2 13 3 2 2 2" xfId="12155" xr:uid="{00000000-0005-0000-0000-000054290000}"/>
    <cellStyle name="Normál 2 13 3 2 2 2 2" xfId="22749" xr:uid="{00000000-0005-0000-0000-000055290000}"/>
    <cellStyle name="Normál 2 13 3 2 2 3" xfId="22750" xr:uid="{00000000-0005-0000-0000-000056290000}"/>
    <cellStyle name="Normál 2 13 3 3" xfId="12156" xr:uid="{00000000-0005-0000-0000-000057290000}"/>
    <cellStyle name="Normál 2 13 3 3 2" xfId="12157" xr:uid="{00000000-0005-0000-0000-000058290000}"/>
    <cellStyle name="Normál 2 13 3 3 2 2" xfId="22751" xr:uid="{00000000-0005-0000-0000-000059290000}"/>
    <cellStyle name="Normál 2 13 3 3 3" xfId="22752" xr:uid="{00000000-0005-0000-0000-00005A290000}"/>
    <cellStyle name="Normál 2 13 3 4" xfId="12158" xr:uid="{00000000-0005-0000-0000-00005B290000}"/>
    <cellStyle name="Normál 2 13 3 4 2" xfId="12159" xr:uid="{00000000-0005-0000-0000-00005C290000}"/>
    <cellStyle name="Normál 2 13 3 4 2 2" xfId="22753" xr:uid="{00000000-0005-0000-0000-00005D290000}"/>
    <cellStyle name="Normál 2 13 3 4 3" xfId="22754" xr:uid="{00000000-0005-0000-0000-00005E290000}"/>
    <cellStyle name="Normál 2 13 3 5" xfId="12160" xr:uid="{00000000-0005-0000-0000-00005F290000}"/>
    <cellStyle name="Normál 2 13 3 5 2" xfId="12161" xr:uid="{00000000-0005-0000-0000-000060290000}"/>
    <cellStyle name="Normál 2 13 3 5 2 2" xfId="22755" xr:uid="{00000000-0005-0000-0000-000061290000}"/>
    <cellStyle name="Normál 2 13 3 5 3" xfId="22756" xr:uid="{00000000-0005-0000-0000-000062290000}"/>
    <cellStyle name="Normál 2 13 3 6" xfId="12162" xr:uid="{00000000-0005-0000-0000-000063290000}"/>
    <cellStyle name="Normál 2 13 3 6 2" xfId="12163" xr:uid="{00000000-0005-0000-0000-000064290000}"/>
    <cellStyle name="Normál 2 13 3 6 2 2" xfId="22757" xr:uid="{00000000-0005-0000-0000-000065290000}"/>
    <cellStyle name="Normál 2 13 3 6 3" xfId="22758" xr:uid="{00000000-0005-0000-0000-000066290000}"/>
    <cellStyle name="Normál 2 13 3 7" xfId="12164" xr:uid="{00000000-0005-0000-0000-000067290000}"/>
    <cellStyle name="Normál 2 13 3 7 2" xfId="12165" xr:uid="{00000000-0005-0000-0000-000068290000}"/>
    <cellStyle name="Normál 2 13 3 7 2 2" xfId="22759" xr:uid="{00000000-0005-0000-0000-000069290000}"/>
    <cellStyle name="Normál 2 13 3 7 3" xfId="22760" xr:uid="{00000000-0005-0000-0000-00006A290000}"/>
    <cellStyle name="Normál 2 13 3 8" xfId="12166" xr:uid="{00000000-0005-0000-0000-00006B290000}"/>
    <cellStyle name="Normál 2 13 3 8 2" xfId="12167" xr:uid="{00000000-0005-0000-0000-00006C290000}"/>
    <cellStyle name="Normál 2 13 3 8 2 2" xfId="22761" xr:uid="{00000000-0005-0000-0000-00006D290000}"/>
    <cellStyle name="Normál 2 13 3 8 3" xfId="22762" xr:uid="{00000000-0005-0000-0000-00006E290000}"/>
    <cellStyle name="Normál 2 13 3 9" xfId="12168" xr:uid="{00000000-0005-0000-0000-00006F290000}"/>
    <cellStyle name="Normál 2 13 3 9 2" xfId="12169" xr:uid="{00000000-0005-0000-0000-000070290000}"/>
    <cellStyle name="Normál 2 13 3 9 2 2" xfId="22763" xr:uid="{00000000-0005-0000-0000-000071290000}"/>
    <cellStyle name="Normál 2 13 3 9 3" xfId="22764" xr:uid="{00000000-0005-0000-0000-000072290000}"/>
    <cellStyle name="Normál 2 13 30" xfId="12170" xr:uid="{00000000-0005-0000-0000-000073290000}"/>
    <cellStyle name="Normál 2 13 30 2" xfId="12171" xr:uid="{00000000-0005-0000-0000-000074290000}"/>
    <cellStyle name="Normál 2 13 30 2 2" xfId="22765" xr:uid="{00000000-0005-0000-0000-000075290000}"/>
    <cellStyle name="Normál 2 13 30 3" xfId="22766" xr:uid="{00000000-0005-0000-0000-000076290000}"/>
    <cellStyle name="Normál 2 13 31" xfId="12172" xr:uid="{00000000-0005-0000-0000-000077290000}"/>
    <cellStyle name="Normál 2 13 31 2" xfId="12173" xr:uid="{00000000-0005-0000-0000-000078290000}"/>
    <cellStyle name="Normál 2 13 31 2 2" xfId="22767" xr:uid="{00000000-0005-0000-0000-000079290000}"/>
    <cellStyle name="Normál 2 13 31 3" xfId="22768" xr:uid="{00000000-0005-0000-0000-00007A290000}"/>
    <cellStyle name="Normál 2 13 32" xfId="12174" xr:uid="{00000000-0005-0000-0000-00007B290000}"/>
    <cellStyle name="Normál 2 13 32 2" xfId="12175" xr:uid="{00000000-0005-0000-0000-00007C290000}"/>
    <cellStyle name="Normál 2 13 32 2 2" xfId="22769" xr:uid="{00000000-0005-0000-0000-00007D290000}"/>
    <cellStyle name="Normál 2 13 32 3" xfId="22770" xr:uid="{00000000-0005-0000-0000-00007E290000}"/>
    <cellStyle name="Normál 2 13 33" xfId="12176" xr:uid="{00000000-0005-0000-0000-00007F290000}"/>
    <cellStyle name="Normál 2 13 33 2" xfId="12177" xr:uid="{00000000-0005-0000-0000-000080290000}"/>
    <cellStyle name="Normál 2 13 33 2 2" xfId="22771" xr:uid="{00000000-0005-0000-0000-000081290000}"/>
    <cellStyle name="Normál 2 13 33 3" xfId="22772" xr:uid="{00000000-0005-0000-0000-000082290000}"/>
    <cellStyle name="Normál 2 13 34" xfId="12178" xr:uid="{00000000-0005-0000-0000-000083290000}"/>
    <cellStyle name="Normál 2 13 34 2" xfId="12179" xr:uid="{00000000-0005-0000-0000-000084290000}"/>
    <cellStyle name="Normál 2 13 34 2 2" xfId="22773" xr:uid="{00000000-0005-0000-0000-000085290000}"/>
    <cellStyle name="Normál 2 13 34 3" xfId="22774" xr:uid="{00000000-0005-0000-0000-000086290000}"/>
    <cellStyle name="Normál 2 13 35" xfId="12180" xr:uid="{00000000-0005-0000-0000-000087290000}"/>
    <cellStyle name="Normál 2 13 35 2" xfId="12181" xr:uid="{00000000-0005-0000-0000-000088290000}"/>
    <cellStyle name="Normál 2 13 35 2 2" xfId="22775" xr:uid="{00000000-0005-0000-0000-000089290000}"/>
    <cellStyle name="Normál 2 13 35 3" xfId="22776" xr:uid="{00000000-0005-0000-0000-00008A290000}"/>
    <cellStyle name="Normál 2 13 36" xfId="12182" xr:uid="{00000000-0005-0000-0000-00008B290000}"/>
    <cellStyle name="Normál 2 13 36 2" xfId="12183" xr:uid="{00000000-0005-0000-0000-00008C290000}"/>
    <cellStyle name="Normál 2 13 36 2 2" xfId="22777" xr:uid="{00000000-0005-0000-0000-00008D290000}"/>
    <cellStyle name="Normál 2 13 36 3" xfId="22778" xr:uid="{00000000-0005-0000-0000-00008E290000}"/>
    <cellStyle name="Normál 2 13 37" xfId="12184" xr:uid="{00000000-0005-0000-0000-00008F290000}"/>
    <cellStyle name="Normál 2 13 37 2" xfId="12185" xr:uid="{00000000-0005-0000-0000-000090290000}"/>
    <cellStyle name="Normál 2 13 37 2 2" xfId="22779" xr:uid="{00000000-0005-0000-0000-000091290000}"/>
    <cellStyle name="Normál 2 13 37 3" xfId="22780" xr:uid="{00000000-0005-0000-0000-000092290000}"/>
    <cellStyle name="Normál 2 13 38" xfId="12186" xr:uid="{00000000-0005-0000-0000-000093290000}"/>
    <cellStyle name="Normál 2 13 38 2" xfId="12187" xr:uid="{00000000-0005-0000-0000-000094290000}"/>
    <cellStyle name="Normál 2 13 38 2 2" xfId="22781" xr:uid="{00000000-0005-0000-0000-000095290000}"/>
    <cellStyle name="Normál 2 13 38 3" xfId="22782" xr:uid="{00000000-0005-0000-0000-000096290000}"/>
    <cellStyle name="Normál 2 13 39" xfId="12188" xr:uid="{00000000-0005-0000-0000-000097290000}"/>
    <cellStyle name="Normál 2 13 39 2" xfId="12189" xr:uid="{00000000-0005-0000-0000-000098290000}"/>
    <cellStyle name="Normál 2 13 39 2 2" xfId="22783" xr:uid="{00000000-0005-0000-0000-000099290000}"/>
    <cellStyle name="Normál 2 13 39 3" xfId="22784" xr:uid="{00000000-0005-0000-0000-00009A290000}"/>
    <cellStyle name="Normal 2 13 4" xfId="12190" xr:uid="{00000000-0005-0000-0000-00009B290000}"/>
    <cellStyle name="Normál 2 13 4" xfId="12191" xr:uid="{00000000-0005-0000-0000-00009C290000}"/>
    <cellStyle name="Normál 2 13 4 10" xfId="12192" xr:uid="{00000000-0005-0000-0000-00009D290000}"/>
    <cellStyle name="Normál 2 13 4 10 2" xfId="12193" xr:uid="{00000000-0005-0000-0000-00009E290000}"/>
    <cellStyle name="Normál 2 13 4 10 2 2" xfId="22785" xr:uid="{00000000-0005-0000-0000-00009F290000}"/>
    <cellStyle name="Normál 2 13 4 10 3" xfId="22786" xr:uid="{00000000-0005-0000-0000-0000A0290000}"/>
    <cellStyle name="Normal 2 13 4 2" xfId="12194" xr:uid="{00000000-0005-0000-0000-0000A1290000}"/>
    <cellStyle name="Normál 2 13 4 2" xfId="12195" xr:uid="{00000000-0005-0000-0000-0000A2290000}"/>
    <cellStyle name="Normál 2 13 4 3" xfId="12196" xr:uid="{00000000-0005-0000-0000-0000A3290000}"/>
    <cellStyle name="Normál 2 13 4 3 2" xfId="12197" xr:uid="{00000000-0005-0000-0000-0000A4290000}"/>
    <cellStyle name="Normál 2 13 4 3 2 2" xfId="22787" xr:uid="{00000000-0005-0000-0000-0000A5290000}"/>
    <cellStyle name="Normál 2 13 4 3 3" xfId="22788" xr:uid="{00000000-0005-0000-0000-0000A6290000}"/>
    <cellStyle name="Normál 2 13 4 4" xfId="12198" xr:uid="{00000000-0005-0000-0000-0000A7290000}"/>
    <cellStyle name="Normál 2 13 4 4 2" xfId="12199" xr:uid="{00000000-0005-0000-0000-0000A8290000}"/>
    <cellStyle name="Normál 2 13 4 4 2 2" xfId="22789" xr:uid="{00000000-0005-0000-0000-0000A9290000}"/>
    <cellStyle name="Normál 2 13 4 4 3" xfId="22790" xr:uid="{00000000-0005-0000-0000-0000AA290000}"/>
    <cellStyle name="Normál 2 13 4 5" xfId="12200" xr:uid="{00000000-0005-0000-0000-0000AB290000}"/>
    <cellStyle name="Normál 2 13 4 5 2" xfId="12201" xr:uid="{00000000-0005-0000-0000-0000AC290000}"/>
    <cellStyle name="Normál 2 13 4 5 2 2" xfId="22791" xr:uid="{00000000-0005-0000-0000-0000AD290000}"/>
    <cellStyle name="Normál 2 13 4 5 3" xfId="22792" xr:uid="{00000000-0005-0000-0000-0000AE290000}"/>
    <cellStyle name="Normál 2 13 4 6" xfId="12202" xr:uid="{00000000-0005-0000-0000-0000AF290000}"/>
    <cellStyle name="Normál 2 13 4 6 2" xfId="12203" xr:uid="{00000000-0005-0000-0000-0000B0290000}"/>
    <cellStyle name="Normál 2 13 4 6 2 2" xfId="22793" xr:uid="{00000000-0005-0000-0000-0000B1290000}"/>
    <cellStyle name="Normál 2 13 4 6 3" xfId="22794" xr:uid="{00000000-0005-0000-0000-0000B2290000}"/>
    <cellStyle name="Normál 2 13 4 7" xfId="12204" xr:uid="{00000000-0005-0000-0000-0000B3290000}"/>
    <cellStyle name="Normál 2 13 4 7 2" xfId="12205" xr:uid="{00000000-0005-0000-0000-0000B4290000}"/>
    <cellStyle name="Normál 2 13 4 7 2 2" xfId="22795" xr:uid="{00000000-0005-0000-0000-0000B5290000}"/>
    <cellStyle name="Normál 2 13 4 7 3" xfId="22796" xr:uid="{00000000-0005-0000-0000-0000B6290000}"/>
    <cellStyle name="Normál 2 13 4 8" xfId="12206" xr:uid="{00000000-0005-0000-0000-0000B7290000}"/>
    <cellStyle name="Normál 2 13 4 8 2" xfId="12207" xr:uid="{00000000-0005-0000-0000-0000B8290000}"/>
    <cellStyle name="Normál 2 13 4 8 2 2" xfId="22797" xr:uid="{00000000-0005-0000-0000-0000B9290000}"/>
    <cellStyle name="Normál 2 13 4 8 3" xfId="22798" xr:uid="{00000000-0005-0000-0000-0000BA290000}"/>
    <cellStyle name="Normál 2 13 4 9" xfId="12208" xr:uid="{00000000-0005-0000-0000-0000BB290000}"/>
    <cellStyle name="Normál 2 13 4 9 2" xfId="12209" xr:uid="{00000000-0005-0000-0000-0000BC290000}"/>
    <cellStyle name="Normál 2 13 4 9 2 2" xfId="22799" xr:uid="{00000000-0005-0000-0000-0000BD290000}"/>
    <cellStyle name="Normál 2 13 4 9 3" xfId="22800" xr:uid="{00000000-0005-0000-0000-0000BE290000}"/>
    <cellStyle name="Normál 2 13 40" xfId="12210" xr:uid="{00000000-0005-0000-0000-0000BF290000}"/>
    <cellStyle name="Normál 2 13 40 2" xfId="12211" xr:uid="{00000000-0005-0000-0000-0000C0290000}"/>
    <cellStyle name="Normál 2 13 40 2 2" xfId="22801" xr:uid="{00000000-0005-0000-0000-0000C1290000}"/>
    <cellStyle name="Normál 2 13 40 3" xfId="22802" xr:uid="{00000000-0005-0000-0000-0000C2290000}"/>
    <cellStyle name="Normál 2 13 41" xfId="12212" xr:uid="{00000000-0005-0000-0000-0000C3290000}"/>
    <cellStyle name="Normál 2 13 41 2" xfId="12213" xr:uid="{00000000-0005-0000-0000-0000C4290000}"/>
    <cellStyle name="Normál 2 13 41 2 2" xfId="22803" xr:uid="{00000000-0005-0000-0000-0000C5290000}"/>
    <cellStyle name="Normál 2 13 41 3" xfId="22804" xr:uid="{00000000-0005-0000-0000-0000C6290000}"/>
    <cellStyle name="Normál 2 13 42" xfId="12214" xr:uid="{00000000-0005-0000-0000-0000C7290000}"/>
    <cellStyle name="Normál 2 13 42 2" xfId="12215" xr:uid="{00000000-0005-0000-0000-0000C8290000}"/>
    <cellStyle name="Normál 2 13 42 2 2" xfId="22805" xr:uid="{00000000-0005-0000-0000-0000C9290000}"/>
    <cellStyle name="Normál 2 13 42 3" xfId="22806" xr:uid="{00000000-0005-0000-0000-0000CA290000}"/>
    <cellStyle name="Normál 2 13 43" xfId="12216" xr:uid="{00000000-0005-0000-0000-0000CB290000}"/>
    <cellStyle name="Normál 2 13 43 2" xfId="12217" xr:uid="{00000000-0005-0000-0000-0000CC290000}"/>
    <cellStyle name="Normál 2 13 43 2 2" xfId="22807" xr:uid="{00000000-0005-0000-0000-0000CD290000}"/>
    <cellStyle name="Normál 2 13 43 3" xfId="22808" xr:uid="{00000000-0005-0000-0000-0000CE290000}"/>
    <cellStyle name="Normál 2 13 44" xfId="12218" xr:uid="{00000000-0005-0000-0000-0000CF290000}"/>
    <cellStyle name="Normál 2 13 44 2" xfId="12219" xr:uid="{00000000-0005-0000-0000-0000D0290000}"/>
    <cellStyle name="Normál 2 13 44 2 2" xfId="22809" xr:uid="{00000000-0005-0000-0000-0000D1290000}"/>
    <cellStyle name="Normál 2 13 44 3" xfId="22810" xr:uid="{00000000-0005-0000-0000-0000D2290000}"/>
    <cellStyle name="Normál 2 13 45" xfId="12220" xr:uid="{00000000-0005-0000-0000-0000D3290000}"/>
    <cellStyle name="Normál 2 13 45 2" xfId="12221" xr:uid="{00000000-0005-0000-0000-0000D4290000}"/>
    <cellStyle name="Normál 2 13 45 2 2" xfId="22811" xr:uid="{00000000-0005-0000-0000-0000D5290000}"/>
    <cellStyle name="Normál 2 13 45 3" xfId="22812" xr:uid="{00000000-0005-0000-0000-0000D6290000}"/>
    <cellStyle name="Normál 2 13 46" xfId="12222" xr:uid="{00000000-0005-0000-0000-0000D7290000}"/>
    <cellStyle name="Normál 2 13 46 2" xfId="12223" xr:uid="{00000000-0005-0000-0000-0000D8290000}"/>
    <cellStyle name="Normál 2 13 46 2 2" xfId="22813" xr:uid="{00000000-0005-0000-0000-0000D9290000}"/>
    <cellStyle name="Normál 2 13 46 3" xfId="22814" xr:uid="{00000000-0005-0000-0000-0000DA290000}"/>
    <cellStyle name="Normál 2 13 47" xfId="12224" xr:uid="{00000000-0005-0000-0000-0000DB290000}"/>
    <cellStyle name="Normál 2 13 47 2" xfId="12225" xr:uid="{00000000-0005-0000-0000-0000DC290000}"/>
    <cellStyle name="Normál 2 13 47 2 2" xfId="22815" xr:uid="{00000000-0005-0000-0000-0000DD290000}"/>
    <cellStyle name="Normál 2 13 47 3" xfId="22816" xr:uid="{00000000-0005-0000-0000-0000DE290000}"/>
    <cellStyle name="Normál 2 13 48" xfId="12226" xr:uid="{00000000-0005-0000-0000-0000DF290000}"/>
    <cellStyle name="Normál 2 13 48 2" xfId="12227" xr:uid="{00000000-0005-0000-0000-0000E0290000}"/>
    <cellStyle name="Normál 2 13 48 2 2" xfId="22817" xr:uid="{00000000-0005-0000-0000-0000E1290000}"/>
    <cellStyle name="Normál 2 13 48 3" xfId="22818" xr:uid="{00000000-0005-0000-0000-0000E2290000}"/>
    <cellStyle name="Normál 2 13 49" xfId="12228" xr:uid="{00000000-0005-0000-0000-0000E3290000}"/>
    <cellStyle name="Normál 2 13 49 2" xfId="12229" xr:uid="{00000000-0005-0000-0000-0000E4290000}"/>
    <cellStyle name="Normál 2 13 49 2 2" xfId="22819" xr:uid="{00000000-0005-0000-0000-0000E5290000}"/>
    <cellStyle name="Normál 2 13 49 3" xfId="22820" xr:uid="{00000000-0005-0000-0000-0000E6290000}"/>
    <cellStyle name="Normal 2 13 5" xfId="12230" xr:uid="{00000000-0005-0000-0000-0000E7290000}"/>
    <cellStyle name="Normál 2 13 5" xfId="12231" xr:uid="{00000000-0005-0000-0000-0000E8290000}"/>
    <cellStyle name="Normal 2 13 5 2" xfId="12232" xr:uid="{00000000-0005-0000-0000-0000E9290000}"/>
    <cellStyle name="Normál 2 13 5 2" xfId="12233" xr:uid="{00000000-0005-0000-0000-0000EA290000}"/>
    <cellStyle name="Normál 2 13 50" xfId="12234" xr:uid="{00000000-0005-0000-0000-0000EB290000}"/>
    <cellStyle name="Normál 2 13 50 2" xfId="12235" xr:uid="{00000000-0005-0000-0000-0000EC290000}"/>
    <cellStyle name="Normál 2 13 50 2 2" xfId="22821" xr:uid="{00000000-0005-0000-0000-0000ED290000}"/>
    <cellStyle name="Normál 2 13 50 3" xfId="22822" xr:uid="{00000000-0005-0000-0000-0000EE290000}"/>
    <cellStyle name="Normál 2 13 51" xfId="12236" xr:uid="{00000000-0005-0000-0000-0000EF290000}"/>
    <cellStyle name="Normál 2 13 51 2" xfId="12237" xr:uid="{00000000-0005-0000-0000-0000F0290000}"/>
    <cellStyle name="Normál 2 13 51 2 2" xfId="22823" xr:uid="{00000000-0005-0000-0000-0000F1290000}"/>
    <cellStyle name="Normál 2 13 51 3" xfId="22824" xr:uid="{00000000-0005-0000-0000-0000F2290000}"/>
    <cellStyle name="Normál 2 13 52" xfId="12238" xr:uid="{00000000-0005-0000-0000-0000F3290000}"/>
    <cellStyle name="Normál 2 13 52 2" xfId="12239" xr:uid="{00000000-0005-0000-0000-0000F4290000}"/>
    <cellStyle name="Normál 2 13 52 2 2" xfId="22825" xr:uid="{00000000-0005-0000-0000-0000F5290000}"/>
    <cellStyle name="Normál 2 13 52 3" xfId="22826" xr:uid="{00000000-0005-0000-0000-0000F6290000}"/>
    <cellStyle name="Normál 2 13 53" xfId="12240" xr:uid="{00000000-0005-0000-0000-0000F7290000}"/>
    <cellStyle name="Normál 2 13 53 2" xfId="12241" xr:uid="{00000000-0005-0000-0000-0000F8290000}"/>
    <cellStyle name="Normál 2 13 53 2 2" xfId="22827" xr:uid="{00000000-0005-0000-0000-0000F9290000}"/>
    <cellStyle name="Normál 2 13 53 3" xfId="22828" xr:uid="{00000000-0005-0000-0000-0000FA290000}"/>
    <cellStyle name="Normál 2 13 54" xfId="12242" xr:uid="{00000000-0005-0000-0000-0000FB290000}"/>
    <cellStyle name="Normál 2 13 54 2" xfId="12243" xr:uid="{00000000-0005-0000-0000-0000FC290000}"/>
    <cellStyle name="Normál 2 13 54 2 2" xfId="22829" xr:uid="{00000000-0005-0000-0000-0000FD290000}"/>
    <cellStyle name="Normál 2 13 54 3" xfId="22830" xr:uid="{00000000-0005-0000-0000-0000FE290000}"/>
    <cellStyle name="Normál 2 13 55" xfId="12244" xr:uid="{00000000-0005-0000-0000-0000FF290000}"/>
    <cellStyle name="Normál 2 13 55 2" xfId="12245" xr:uid="{00000000-0005-0000-0000-0000002A0000}"/>
    <cellStyle name="Normál 2 13 55 2 2" xfId="22831" xr:uid="{00000000-0005-0000-0000-0000012A0000}"/>
    <cellStyle name="Normál 2 13 55 3" xfId="22832" xr:uid="{00000000-0005-0000-0000-0000022A0000}"/>
    <cellStyle name="Normál 2 13 56" xfId="12246" xr:uid="{00000000-0005-0000-0000-0000032A0000}"/>
    <cellStyle name="Normál 2 13 56 2" xfId="12247" xr:uid="{00000000-0005-0000-0000-0000042A0000}"/>
    <cellStyle name="Normál 2 13 56 2 2" xfId="22833" xr:uid="{00000000-0005-0000-0000-0000052A0000}"/>
    <cellStyle name="Normál 2 13 56 3" xfId="22834" xr:uid="{00000000-0005-0000-0000-0000062A0000}"/>
    <cellStyle name="Normál 2 13 57" xfId="12248" xr:uid="{00000000-0005-0000-0000-0000072A0000}"/>
    <cellStyle name="Normál 2 13 57 2" xfId="12249" xr:uid="{00000000-0005-0000-0000-0000082A0000}"/>
    <cellStyle name="Normál 2 13 57 2 2" xfId="22835" xr:uid="{00000000-0005-0000-0000-0000092A0000}"/>
    <cellStyle name="Normál 2 13 57 3" xfId="22836" xr:uid="{00000000-0005-0000-0000-00000A2A0000}"/>
    <cellStyle name="Normál 2 13 58" xfId="12250" xr:uid="{00000000-0005-0000-0000-00000B2A0000}"/>
    <cellStyle name="Normál 2 13 58 2" xfId="12251" xr:uid="{00000000-0005-0000-0000-00000C2A0000}"/>
    <cellStyle name="Normál 2 13 58 2 2" xfId="22837" xr:uid="{00000000-0005-0000-0000-00000D2A0000}"/>
    <cellStyle name="Normál 2 13 58 3" xfId="22838" xr:uid="{00000000-0005-0000-0000-00000E2A0000}"/>
    <cellStyle name="Normál 2 13 59" xfId="12252" xr:uid="{00000000-0005-0000-0000-00000F2A0000}"/>
    <cellStyle name="Normál 2 13 59 2" xfId="12253" xr:uid="{00000000-0005-0000-0000-0000102A0000}"/>
    <cellStyle name="Normál 2 13 59 2 2" xfId="22839" xr:uid="{00000000-0005-0000-0000-0000112A0000}"/>
    <cellStyle name="Normál 2 13 59 3" xfId="22840" xr:uid="{00000000-0005-0000-0000-0000122A0000}"/>
    <cellStyle name="Normal 2 13 6" xfId="12254" xr:uid="{00000000-0005-0000-0000-0000132A0000}"/>
    <cellStyle name="Normál 2 13 6" xfId="12255" xr:uid="{00000000-0005-0000-0000-0000142A0000}"/>
    <cellStyle name="Normal 2 13 6 2" xfId="12256" xr:uid="{00000000-0005-0000-0000-0000152A0000}"/>
    <cellStyle name="Normál 2 13 6 2" xfId="12257" xr:uid="{00000000-0005-0000-0000-0000162A0000}"/>
    <cellStyle name="Normál 2 13 60" xfId="12258" xr:uid="{00000000-0005-0000-0000-0000172A0000}"/>
    <cellStyle name="Normál 2 13 60 2" xfId="12259" xr:uid="{00000000-0005-0000-0000-0000182A0000}"/>
    <cellStyle name="Normál 2 13 60 2 2" xfId="22841" xr:uid="{00000000-0005-0000-0000-0000192A0000}"/>
    <cellStyle name="Normál 2 13 60 3" xfId="22842" xr:uid="{00000000-0005-0000-0000-00001A2A0000}"/>
    <cellStyle name="Normál 2 13 61" xfId="12260" xr:uid="{00000000-0005-0000-0000-00001B2A0000}"/>
    <cellStyle name="Normál 2 13 61 2" xfId="12261" xr:uid="{00000000-0005-0000-0000-00001C2A0000}"/>
    <cellStyle name="Normál 2 13 61 2 2" xfId="22843" xr:uid="{00000000-0005-0000-0000-00001D2A0000}"/>
    <cellStyle name="Normál 2 13 61 3" xfId="22844" xr:uid="{00000000-0005-0000-0000-00001E2A0000}"/>
    <cellStyle name="Normál 2 13 62" xfId="12262" xr:uid="{00000000-0005-0000-0000-00001F2A0000}"/>
    <cellStyle name="Normál 2 13 62 2" xfId="12263" xr:uid="{00000000-0005-0000-0000-0000202A0000}"/>
    <cellStyle name="Normál 2 13 62 2 2" xfId="22845" xr:uid="{00000000-0005-0000-0000-0000212A0000}"/>
    <cellStyle name="Normál 2 13 62 3" xfId="22846" xr:uid="{00000000-0005-0000-0000-0000222A0000}"/>
    <cellStyle name="Normál 2 13 63" xfId="12264" xr:uid="{00000000-0005-0000-0000-0000232A0000}"/>
    <cellStyle name="Normál 2 13 63 2" xfId="12265" xr:uid="{00000000-0005-0000-0000-0000242A0000}"/>
    <cellStyle name="Normál 2 13 63 2 2" xfId="22847" xr:uid="{00000000-0005-0000-0000-0000252A0000}"/>
    <cellStyle name="Normál 2 13 63 3" xfId="22848" xr:uid="{00000000-0005-0000-0000-0000262A0000}"/>
    <cellStyle name="Normál 2 13 64" xfId="12266" xr:uid="{00000000-0005-0000-0000-0000272A0000}"/>
    <cellStyle name="Normál 2 13 64 2" xfId="12267" xr:uid="{00000000-0005-0000-0000-0000282A0000}"/>
    <cellStyle name="Normál 2 13 64 2 2" xfId="22849" xr:uid="{00000000-0005-0000-0000-0000292A0000}"/>
    <cellStyle name="Normál 2 13 64 3" xfId="22850" xr:uid="{00000000-0005-0000-0000-00002A2A0000}"/>
    <cellStyle name="Normál 2 13 65" xfId="12268" xr:uid="{00000000-0005-0000-0000-00002B2A0000}"/>
    <cellStyle name="Normál 2 13 65 2" xfId="12269" xr:uid="{00000000-0005-0000-0000-00002C2A0000}"/>
    <cellStyle name="Normál 2 13 65 2 2" xfId="22851" xr:uid="{00000000-0005-0000-0000-00002D2A0000}"/>
    <cellStyle name="Normál 2 13 65 3" xfId="22852" xr:uid="{00000000-0005-0000-0000-00002E2A0000}"/>
    <cellStyle name="Normál 2 13 66" xfId="12270" xr:uid="{00000000-0005-0000-0000-00002F2A0000}"/>
    <cellStyle name="Normál 2 13 66 2" xfId="12271" xr:uid="{00000000-0005-0000-0000-0000302A0000}"/>
    <cellStyle name="Normál 2 13 66 2 2" xfId="22853" xr:uid="{00000000-0005-0000-0000-0000312A0000}"/>
    <cellStyle name="Normál 2 13 66 3" xfId="22854" xr:uid="{00000000-0005-0000-0000-0000322A0000}"/>
    <cellStyle name="Normál 2 13 67" xfId="12272" xr:uid="{00000000-0005-0000-0000-0000332A0000}"/>
    <cellStyle name="Normál 2 13 67 2" xfId="12273" xr:uid="{00000000-0005-0000-0000-0000342A0000}"/>
    <cellStyle name="Normál 2 13 67 2 2" xfId="22855" xr:uid="{00000000-0005-0000-0000-0000352A0000}"/>
    <cellStyle name="Normál 2 13 67 3" xfId="22856" xr:uid="{00000000-0005-0000-0000-0000362A0000}"/>
    <cellStyle name="Normál 2 13 68" xfId="12274" xr:uid="{00000000-0005-0000-0000-0000372A0000}"/>
    <cellStyle name="Normál 2 13 68 2" xfId="12275" xr:uid="{00000000-0005-0000-0000-0000382A0000}"/>
    <cellStyle name="Normál 2 13 68 2 2" xfId="22857" xr:uid="{00000000-0005-0000-0000-0000392A0000}"/>
    <cellStyle name="Normál 2 13 68 3" xfId="22858" xr:uid="{00000000-0005-0000-0000-00003A2A0000}"/>
    <cellStyle name="Normál 2 13 69" xfId="12276" xr:uid="{00000000-0005-0000-0000-00003B2A0000}"/>
    <cellStyle name="Normál 2 13 69 2" xfId="12277" xr:uid="{00000000-0005-0000-0000-00003C2A0000}"/>
    <cellStyle name="Normál 2 13 69 2 2" xfId="22859" xr:uid="{00000000-0005-0000-0000-00003D2A0000}"/>
    <cellStyle name="Normál 2 13 69 3" xfId="22860" xr:uid="{00000000-0005-0000-0000-00003E2A0000}"/>
    <cellStyle name="Normal 2 13 7" xfId="12278" xr:uid="{00000000-0005-0000-0000-00003F2A0000}"/>
    <cellStyle name="Normál 2 13 7" xfId="12279" xr:uid="{00000000-0005-0000-0000-0000402A0000}"/>
    <cellStyle name="Normal 2 13 7 2" xfId="12280" xr:uid="{00000000-0005-0000-0000-0000412A0000}"/>
    <cellStyle name="Normál 2 13 7 2" xfId="12281" xr:uid="{00000000-0005-0000-0000-0000422A0000}"/>
    <cellStyle name="Normál 2 13 70" xfId="12282" xr:uid="{00000000-0005-0000-0000-0000432A0000}"/>
    <cellStyle name="Normál 2 13 70 2" xfId="12283" xr:uid="{00000000-0005-0000-0000-0000442A0000}"/>
    <cellStyle name="Normál 2 13 70 2 2" xfId="22861" xr:uid="{00000000-0005-0000-0000-0000452A0000}"/>
    <cellStyle name="Normál 2 13 70 3" xfId="22862" xr:uid="{00000000-0005-0000-0000-0000462A0000}"/>
    <cellStyle name="Normál 2 13 71" xfId="12284" xr:uid="{00000000-0005-0000-0000-0000472A0000}"/>
    <cellStyle name="Normál 2 13 71 2" xfId="12285" xr:uid="{00000000-0005-0000-0000-0000482A0000}"/>
    <cellStyle name="Normál 2 13 71 2 2" xfId="22863" xr:uid="{00000000-0005-0000-0000-0000492A0000}"/>
    <cellStyle name="Normál 2 13 71 3" xfId="22864" xr:uid="{00000000-0005-0000-0000-00004A2A0000}"/>
    <cellStyle name="Normál 2 13 72" xfId="12286" xr:uid="{00000000-0005-0000-0000-00004B2A0000}"/>
    <cellStyle name="Normál 2 13 72 2" xfId="12287" xr:uid="{00000000-0005-0000-0000-00004C2A0000}"/>
    <cellStyle name="Normál 2 13 72 2 2" xfId="22865" xr:uid="{00000000-0005-0000-0000-00004D2A0000}"/>
    <cellStyle name="Normál 2 13 72 3" xfId="22866" xr:uid="{00000000-0005-0000-0000-00004E2A0000}"/>
    <cellStyle name="Normál 2 13 73" xfId="12288" xr:uid="{00000000-0005-0000-0000-00004F2A0000}"/>
    <cellStyle name="Normál 2 13 73 2" xfId="12289" xr:uid="{00000000-0005-0000-0000-0000502A0000}"/>
    <cellStyle name="Normál 2 13 73 2 2" xfId="22867" xr:uid="{00000000-0005-0000-0000-0000512A0000}"/>
    <cellStyle name="Normál 2 13 73 3" xfId="22868" xr:uid="{00000000-0005-0000-0000-0000522A0000}"/>
    <cellStyle name="Normál 2 13 74" xfId="12290" xr:uid="{00000000-0005-0000-0000-0000532A0000}"/>
    <cellStyle name="Normál 2 13 74 2" xfId="12291" xr:uid="{00000000-0005-0000-0000-0000542A0000}"/>
    <cellStyle name="Normál 2 13 74 2 2" xfId="22869" xr:uid="{00000000-0005-0000-0000-0000552A0000}"/>
    <cellStyle name="Normál 2 13 74 3" xfId="22870" xr:uid="{00000000-0005-0000-0000-0000562A0000}"/>
    <cellStyle name="Normál 2 13 75" xfId="12292" xr:uid="{00000000-0005-0000-0000-0000572A0000}"/>
    <cellStyle name="Normál 2 13 75 2" xfId="12293" xr:uid="{00000000-0005-0000-0000-0000582A0000}"/>
    <cellStyle name="Normál 2 13 75 2 2" xfId="22871" xr:uid="{00000000-0005-0000-0000-0000592A0000}"/>
    <cellStyle name="Normál 2 13 75 3" xfId="22872" xr:uid="{00000000-0005-0000-0000-00005A2A0000}"/>
    <cellStyle name="Normál 2 13 76" xfId="12294" xr:uid="{00000000-0005-0000-0000-00005B2A0000}"/>
    <cellStyle name="Normál 2 13 76 2" xfId="12295" xr:uid="{00000000-0005-0000-0000-00005C2A0000}"/>
    <cellStyle name="Normál 2 13 76 2 2" xfId="22873" xr:uid="{00000000-0005-0000-0000-00005D2A0000}"/>
    <cellStyle name="Normál 2 13 76 3" xfId="22874" xr:uid="{00000000-0005-0000-0000-00005E2A0000}"/>
    <cellStyle name="Normál 2 13 77" xfId="35596" xr:uid="{00000000-0005-0000-0000-00005F2A0000}"/>
    <cellStyle name="Normál 2 13 78" xfId="36622" xr:uid="{00000000-0005-0000-0000-0000602A0000}"/>
    <cellStyle name="Normal 2 13 8" xfId="12296" xr:uid="{00000000-0005-0000-0000-0000612A0000}"/>
    <cellStyle name="Normál 2 13 8" xfId="12297" xr:uid="{00000000-0005-0000-0000-0000622A0000}"/>
    <cellStyle name="Normal 2 13 8 2" xfId="12298" xr:uid="{00000000-0005-0000-0000-0000632A0000}"/>
    <cellStyle name="Normál 2 13 8 2" xfId="12299" xr:uid="{00000000-0005-0000-0000-0000642A0000}"/>
    <cellStyle name="Normal 2 13 9" xfId="12300" xr:uid="{00000000-0005-0000-0000-0000652A0000}"/>
    <cellStyle name="Normál 2 13 9" xfId="12301" xr:uid="{00000000-0005-0000-0000-0000662A0000}"/>
    <cellStyle name="Normal 2 13 9 2" xfId="12302" xr:uid="{00000000-0005-0000-0000-0000672A0000}"/>
    <cellStyle name="Normál 2 13 9 2" xfId="12303" xr:uid="{00000000-0005-0000-0000-0000682A0000}"/>
    <cellStyle name="Normal 2 130" xfId="12304" xr:uid="{00000000-0005-0000-0000-0000692A0000}"/>
    <cellStyle name="Normál 2 130" xfId="12305" xr:uid="{00000000-0005-0000-0000-00006A2A0000}"/>
    <cellStyle name="Normal 2 130 2" xfId="12306" xr:uid="{00000000-0005-0000-0000-00006B2A0000}"/>
    <cellStyle name="Normál 2 130 2" xfId="12307" xr:uid="{00000000-0005-0000-0000-00006C2A0000}"/>
    <cellStyle name="Normal 2 130 2 2" xfId="22875" xr:uid="{00000000-0005-0000-0000-00006D2A0000}"/>
    <cellStyle name="Normal 2 130 2 3" xfId="22876" xr:uid="{00000000-0005-0000-0000-00006E2A0000}"/>
    <cellStyle name="Normal 2 130 2 4" xfId="22877" xr:uid="{00000000-0005-0000-0000-00006F2A0000}"/>
    <cellStyle name="Normal 2 130 2 5" xfId="22878" xr:uid="{00000000-0005-0000-0000-0000702A0000}"/>
    <cellStyle name="Normal 2 130 2 6" xfId="22879" xr:uid="{00000000-0005-0000-0000-0000712A0000}"/>
    <cellStyle name="Normal 2 130 3" xfId="12308" xr:uid="{00000000-0005-0000-0000-0000722A0000}"/>
    <cellStyle name="Normal 2 130 3 2" xfId="22880" xr:uid="{00000000-0005-0000-0000-0000732A0000}"/>
    <cellStyle name="Normal 2 130 4" xfId="22881" xr:uid="{00000000-0005-0000-0000-0000742A0000}"/>
    <cellStyle name="Normal 2 130 5" xfId="22882" xr:uid="{00000000-0005-0000-0000-0000752A0000}"/>
    <cellStyle name="Normal 2 130 6" xfId="22883" xr:uid="{00000000-0005-0000-0000-0000762A0000}"/>
    <cellStyle name="Normal 2 130 7" xfId="22884" xr:uid="{00000000-0005-0000-0000-0000772A0000}"/>
    <cellStyle name="Normal 2 130 8" xfId="22885" xr:uid="{00000000-0005-0000-0000-0000782A0000}"/>
    <cellStyle name="Normal 2 131" xfId="12309" xr:uid="{00000000-0005-0000-0000-0000792A0000}"/>
    <cellStyle name="Normál 2 131" xfId="12310" xr:uid="{00000000-0005-0000-0000-00007A2A0000}"/>
    <cellStyle name="Normal 2 131 2" xfId="12311" xr:uid="{00000000-0005-0000-0000-00007B2A0000}"/>
    <cellStyle name="Normál 2 131 2" xfId="12312" xr:uid="{00000000-0005-0000-0000-00007C2A0000}"/>
    <cellStyle name="Normal 2 131 2 2" xfId="22886" xr:uid="{00000000-0005-0000-0000-00007D2A0000}"/>
    <cellStyle name="Normal 2 131 2 3" xfId="22887" xr:uid="{00000000-0005-0000-0000-00007E2A0000}"/>
    <cellStyle name="Normal 2 131 2 4" xfId="22888" xr:uid="{00000000-0005-0000-0000-00007F2A0000}"/>
    <cellStyle name="Normal 2 131 2 5" xfId="22889" xr:uid="{00000000-0005-0000-0000-0000802A0000}"/>
    <cellStyle name="Normal 2 131 2 6" xfId="22890" xr:uid="{00000000-0005-0000-0000-0000812A0000}"/>
    <cellStyle name="Normal 2 131 3" xfId="12313" xr:uid="{00000000-0005-0000-0000-0000822A0000}"/>
    <cellStyle name="Normal 2 131 3 2" xfId="22891" xr:uid="{00000000-0005-0000-0000-0000832A0000}"/>
    <cellStyle name="Normal 2 131 4" xfId="22892" xr:uid="{00000000-0005-0000-0000-0000842A0000}"/>
    <cellStyle name="Normal 2 131 5" xfId="22893" xr:uid="{00000000-0005-0000-0000-0000852A0000}"/>
    <cellStyle name="Normal 2 131 6" xfId="22894" xr:uid="{00000000-0005-0000-0000-0000862A0000}"/>
    <cellStyle name="Normal 2 131 7" xfId="22895" xr:uid="{00000000-0005-0000-0000-0000872A0000}"/>
    <cellStyle name="Normal 2 131 8" xfId="22896" xr:uid="{00000000-0005-0000-0000-0000882A0000}"/>
    <cellStyle name="Normal 2 132" xfId="12314" xr:uid="{00000000-0005-0000-0000-0000892A0000}"/>
    <cellStyle name="Normál 2 132" xfId="12315" xr:uid="{00000000-0005-0000-0000-00008A2A0000}"/>
    <cellStyle name="Normal 2 132 2" xfId="12316" xr:uid="{00000000-0005-0000-0000-00008B2A0000}"/>
    <cellStyle name="Normál 2 132 2" xfId="12317" xr:uid="{00000000-0005-0000-0000-00008C2A0000}"/>
    <cellStyle name="Normal 2 132 2 2" xfId="22897" xr:uid="{00000000-0005-0000-0000-00008D2A0000}"/>
    <cellStyle name="Normal 2 132 2 3" xfId="22898" xr:uid="{00000000-0005-0000-0000-00008E2A0000}"/>
    <cellStyle name="Normal 2 132 2 4" xfId="22899" xr:uid="{00000000-0005-0000-0000-00008F2A0000}"/>
    <cellStyle name="Normal 2 132 2 5" xfId="22900" xr:uid="{00000000-0005-0000-0000-0000902A0000}"/>
    <cellStyle name="Normal 2 132 2 6" xfId="22901" xr:uid="{00000000-0005-0000-0000-0000912A0000}"/>
    <cellStyle name="Normal 2 132 3" xfId="12318" xr:uid="{00000000-0005-0000-0000-0000922A0000}"/>
    <cellStyle name="Normal 2 132 3 2" xfId="22902" xr:uid="{00000000-0005-0000-0000-0000932A0000}"/>
    <cellStyle name="Normal 2 132 4" xfId="22903" xr:uid="{00000000-0005-0000-0000-0000942A0000}"/>
    <cellStyle name="Normal 2 132 5" xfId="22904" xr:uid="{00000000-0005-0000-0000-0000952A0000}"/>
    <cellStyle name="Normal 2 132 6" xfId="22905" xr:uid="{00000000-0005-0000-0000-0000962A0000}"/>
    <cellStyle name="Normal 2 132 7" xfId="22906" xr:uid="{00000000-0005-0000-0000-0000972A0000}"/>
    <cellStyle name="Normal 2 132 8" xfId="22907" xr:uid="{00000000-0005-0000-0000-0000982A0000}"/>
    <cellStyle name="Normal 2 133" xfId="12319" xr:uid="{00000000-0005-0000-0000-0000992A0000}"/>
    <cellStyle name="Normál 2 133" xfId="12320" xr:uid="{00000000-0005-0000-0000-00009A2A0000}"/>
    <cellStyle name="Normal 2 133 2" xfId="12321" xr:uid="{00000000-0005-0000-0000-00009B2A0000}"/>
    <cellStyle name="Normál 2 133 2" xfId="12322" xr:uid="{00000000-0005-0000-0000-00009C2A0000}"/>
    <cellStyle name="Normal 2 133 2 2" xfId="22908" xr:uid="{00000000-0005-0000-0000-00009D2A0000}"/>
    <cellStyle name="Normal 2 133 2 3" xfId="22909" xr:uid="{00000000-0005-0000-0000-00009E2A0000}"/>
    <cellStyle name="Normal 2 133 2 4" xfId="22910" xr:uid="{00000000-0005-0000-0000-00009F2A0000}"/>
    <cellStyle name="Normal 2 133 2 5" xfId="22911" xr:uid="{00000000-0005-0000-0000-0000A02A0000}"/>
    <cellStyle name="Normal 2 133 2 6" xfId="22912" xr:uid="{00000000-0005-0000-0000-0000A12A0000}"/>
    <cellStyle name="Normal 2 133 3" xfId="12323" xr:uid="{00000000-0005-0000-0000-0000A22A0000}"/>
    <cellStyle name="Normal 2 133 3 2" xfId="22913" xr:uid="{00000000-0005-0000-0000-0000A32A0000}"/>
    <cellStyle name="Normal 2 133 4" xfId="22914" xr:uid="{00000000-0005-0000-0000-0000A42A0000}"/>
    <cellStyle name="Normal 2 133 5" xfId="22915" xr:uid="{00000000-0005-0000-0000-0000A52A0000}"/>
    <cellStyle name="Normal 2 133 6" xfId="22916" xr:uid="{00000000-0005-0000-0000-0000A62A0000}"/>
    <cellStyle name="Normal 2 133 7" xfId="22917" xr:uid="{00000000-0005-0000-0000-0000A72A0000}"/>
    <cellStyle name="Normal 2 133 8" xfId="22918" xr:uid="{00000000-0005-0000-0000-0000A82A0000}"/>
    <cellStyle name="Normal 2 134" xfId="12324" xr:uid="{00000000-0005-0000-0000-0000A92A0000}"/>
    <cellStyle name="Normál 2 134" xfId="12325" xr:uid="{00000000-0005-0000-0000-0000AA2A0000}"/>
    <cellStyle name="Normal 2 134 2" xfId="12326" xr:uid="{00000000-0005-0000-0000-0000AB2A0000}"/>
    <cellStyle name="Normál 2 134 2" xfId="12327" xr:uid="{00000000-0005-0000-0000-0000AC2A0000}"/>
    <cellStyle name="Normal 2 134 2 2" xfId="22919" xr:uid="{00000000-0005-0000-0000-0000AD2A0000}"/>
    <cellStyle name="Normal 2 134 2 3" xfId="22920" xr:uid="{00000000-0005-0000-0000-0000AE2A0000}"/>
    <cellStyle name="Normal 2 134 2 4" xfId="22921" xr:uid="{00000000-0005-0000-0000-0000AF2A0000}"/>
    <cellStyle name="Normal 2 134 2 5" xfId="22922" xr:uid="{00000000-0005-0000-0000-0000B02A0000}"/>
    <cellStyle name="Normal 2 134 2 6" xfId="22923" xr:uid="{00000000-0005-0000-0000-0000B12A0000}"/>
    <cellStyle name="Normal 2 134 3" xfId="12328" xr:uid="{00000000-0005-0000-0000-0000B22A0000}"/>
    <cellStyle name="Normal 2 134 3 2" xfId="22924" xr:uid="{00000000-0005-0000-0000-0000B32A0000}"/>
    <cellStyle name="Normal 2 134 4" xfId="22925" xr:uid="{00000000-0005-0000-0000-0000B42A0000}"/>
    <cellStyle name="Normal 2 134 5" xfId="22926" xr:uid="{00000000-0005-0000-0000-0000B52A0000}"/>
    <cellStyle name="Normal 2 134 6" xfId="22927" xr:uid="{00000000-0005-0000-0000-0000B62A0000}"/>
    <cellStyle name="Normal 2 134 7" xfId="22928" xr:uid="{00000000-0005-0000-0000-0000B72A0000}"/>
    <cellStyle name="Normal 2 134 8" xfId="22929" xr:uid="{00000000-0005-0000-0000-0000B82A0000}"/>
    <cellStyle name="Normal 2 135" xfId="12329" xr:uid="{00000000-0005-0000-0000-0000B92A0000}"/>
    <cellStyle name="Normál 2 135" xfId="12330" xr:uid="{00000000-0005-0000-0000-0000BA2A0000}"/>
    <cellStyle name="Normal 2 135 2" xfId="12331" xr:uid="{00000000-0005-0000-0000-0000BB2A0000}"/>
    <cellStyle name="Normál 2 135 2" xfId="12332" xr:uid="{00000000-0005-0000-0000-0000BC2A0000}"/>
    <cellStyle name="Normal 2 135 2 2" xfId="22930" xr:uid="{00000000-0005-0000-0000-0000BD2A0000}"/>
    <cellStyle name="Normal 2 135 2 3" xfId="22931" xr:uid="{00000000-0005-0000-0000-0000BE2A0000}"/>
    <cellStyle name="Normal 2 135 2 4" xfId="22932" xr:uid="{00000000-0005-0000-0000-0000BF2A0000}"/>
    <cellStyle name="Normal 2 135 2 5" xfId="22933" xr:uid="{00000000-0005-0000-0000-0000C02A0000}"/>
    <cellStyle name="Normal 2 135 2 6" xfId="22934" xr:uid="{00000000-0005-0000-0000-0000C12A0000}"/>
    <cellStyle name="Normal 2 135 3" xfId="12333" xr:uid="{00000000-0005-0000-0000-0000C22A0000}"/>
    <cellStyle name="Normal 2 135 3 2" xfId="22935" xr:uid="{00000000-0005-0000-0000-0000C32A0000}"/>
    <cellStyle name="Normal 2 135 4" xfId="22936" xr:uid="{00000000-0005-0000-0000-0000C42A0000}"/>
    <cellStyle name="Normal 2 135 5" xfId="22937" xr:uid="{00000000-0005-0000-0000-0000C52A0000}"/>
    <cellStyle name="Normal 2 135 6" xfId="22938" xr:uid="{00000000-0005-0000-0000-0000C62A0000}"/>
    <cellStyle name="Normal 2 135 7" xfId="22939" xr:uid="{00000000-0005-0000-0000-0000C72A0000}"/>
    <cellStyle name="Normal 2 135 8" xfId="22940" xr:uid="{00000000-0005-0000-0000-0000C82A0000}"/>
    <cellStyle name="Normal 2 136" xfId="12334" xr:uid="{00000000-0005-0000-0000-0000C92A0000}"/>
    <cellStyle name="Normál 2 136" xfId="12335" xr:uid="{00000000-0005-0000-0000-0000CA2A0000}"/>
    <cellStyle name="Normal 2 136 2" xfId="12336" xr:uid="{00000000-0005-0000-0000-0000CB2A0000}"/>
    <cellStyle name="Normál 2 136 2" xfId="12337" xr:uid="{00000000-0005-0000-0000-0000CC2A0000}"/>
    <cellStyle name="Normal 2 136 2 2" xfId="22941" xr:uid="{00000000-0005-0000-0000-0000CD2A0000}"/>
    <cellStyle name="Normal 2 136 2 3" xfId="22942" xr:uid="{00000000-0005-0000-0000-0000CE2A0000}"/>
    <cellStyle name="Normal 2 136 2 4" xfId="22943" xr:uid="{00000000-0005-0000-0000-0000CF2A0000}"/>
    <cellStyle name="Normal 2 136 2 5" xfId="22944" xr:uid="{00000000-0005-0000-0000-0000D02A0000}"/>
    <cellStyle name="Normal 2 136 2 6" xfId="22945" xr:uid="{00000000-0005-0000-0000-0000D12A0000}"/>
    <cellStyle name="Normal 2 136 3" xfId="12338" xr:uid="{00000000-0005-0000-0000-0000D22A0000}"/>
    <cellStyle name="Normal 2 136 3 2" xfId="22946" xr:uid="{00000000-0005-0000-0000-0000D32A0000}"/>
    <cellStyle name="Normal 2 136 4" xfId="22947" xr:uid="{00000000-0005-0000-0000-0000D42A0000}"/>
    <cellStyle name="Normal 2 136 5" xfId="22948" xr:uid="{00000000-0005-0000-0000-0000D52A0000}"/>
    <cellStyle name="Normal 2 136 6" xfId="22949" xr:uid="{00000000-0005-0000-0000-0000D62A0000}"/>
    <cellStyle name="Normal 2 136 7" xfId="22950" xr:uid="{00000000-0005-0000-0000-0000D72A0000}"/>
    <cellStyle name="Normal 2 136 8" xfId="22951" xr:uid="{00000000-0005-0000-0000-0000D82A0000}"/>
    <cellStyle name="Normal 2 137" xfId="12339" xr:uid="{00000000-0005-0000-0000-0000D92A0000}"/>
    <cellStyle name="Normál 2 137" xfId="12340" xr:uid="{00000000-0005-0000-0000-0000DA2A0000}"/>
    <cellStyle name="Normal 2 137 2" xfId="12341" xr:uid="{00000000-0005-0000-0000-0000DB2A0000}"/>
    <cellStyle name="Normál 2 137 2" xfId="12342" xr:uid="{00000000-0005-0000-0000-0000DC2A0000}"/>
    <cellStyle name="Normal 2 137 2 2" xfId="22952" xr:uid="{00000000-0005-0000-0000-0000DD2A0000}"/>
    <cellStyle name="Normal 2 137 2 3" xfId="22953" xr:uid="{00000000-0005-0000-0000-0000DE2A0000}"/>
    <cellStyle name="Normal 2 137 2 4" xfId="22954" xr:uid="{00000000-0005-0000-0000-0000DF2A0000}"/>
    <cellStyle name="Normal 2 137 2 5" xfId="22955" xr:uid="{00000000-0005-0000-0000-0000E02A0000}"/>
    <cellStyle name="Normal 2 137 2 6" xfId="22956" xr:uid="{00000000-0005-0000-0000-0000E12A0000}"/>
    <cellStyle name="Normal 2 137 3" xfId="12343" xr:uid="{00000000-0005-0000-0000-0000E22A0000}"/>
    <cellStyle name="Normal 2 137 3 2" xfId="22957" xr:uid="{00000000-0005-0000-0000-0000E32A0000}"/>
    <cellStyle name="Normal 2 137 4" xfId="22958" xr:uid="{00000000-0005-0000-0000-0000E42A0000}"/>
    <cellStyle name="Normal 2 137 5" xfId="22959" xr:uid="{00000000-0005-0000-0000-0000E52A0000}"/>
    <cellStyle name="Normal 2 137 6" xfId="22960" xr:uid="{00000000-0005-0000-0000-0000E62A0000}"/>
    <cellStyle name="Normal 2 137 7" xfId="22961" xr:uid="{00000000-0005-0000-0000-0000E72A0000}"/>
    <cellStyle name="Normal 2 137 8" xfId="22962" xr:uid="{00000000-0005-0000-0000-0000E82A0000}"/>
    <cellStyle name="Normal 2 138" xfId="12344" xr:uid="{00000000-0005-0000-0000-0000E92A0000}"/>
    <cellStyle name="Normál 2 138" xfId="12345" xr:uid="{00000000-0005-0000-0000-0000EA2A0000}"/>
    <cellStyle name="Normal 2 138 2" xfId="12346" xr:uid="{00000000-0005-0000-0000-0000EB2A0000}"/>
    <cellStyle name="Normál 2 138 2" xfId="12347" xr:uid="{00000000-0005-0000-0000-0000EC2A0000}"/>
    <cellStyle name="Normal 2 138 2 2" xfId="22963" xr:uid="{00000000-0005-0000-0000-0000ED2A0000}"/>
    <cellStyle name="Normal 2 138 2 3" xfId="22964" xr:uid="{00000000-0005-0000-0000-0000EE2A0000}"/>
    <cellStyle name="Normal 2 138 2 4" xfId="22965" xr:uid="{00000000-0005-0000-0000-0000EF2A0000}"/>
    <cellStyle name="Normal 2 138 2 5" xfId="22966" xr:uid="{00000000-0005-0000-0000-0000F02A0000}"/>
    <cellStyle name="Normal 2 138 2 6" xfId="22967" xr:uid="{00000000-0005-0000-0000-0000F12A0000}"/>
    <cellStyle name="Normal 2 138 3" xfId="12348" xr:uid="{00000000-0005-0000-0000-0000F22A0000}"/>
    <cellStyle name="Normal 2 138 3 2" xfId="22968" xr:uid="{00000000-0005-0000-0000-0000F32A0000}"/>
    <cellStyle name="Normal 2 138 4" xfId="22969" xr:uid="{00000000-0005-0000-0000-0000F42A0000}"/>
    <cellStyle name="Normal 2 138 5" xfId="22970" xr:uid="{00000000-0005-0000-0000-0000F52A0000}"/>
    <cellStyle name="Normal 2 138 6" xfId="22971" xr:uid="{00000000-0005-0000-0000-0000F62A0000}"/>
    <cellStyle name="Normal 2 138 7" xfId="22972" xr:uid="{00000000-0005-0000-0000-0000F72A0000}"/>
    <cellStyle name="Normal 2 138 8" xfId="22973" xr:uid="{00000000-0005-0000-0000-0000F82A0000}"/>
    <cellStyle name="Normal 2 139" xfId="12349" xr:uid="{00000000-0005-0000-0000-0000F92A0000}"/>
    <cellStyle name="Normál 2 139" xfId="12350" xr:uid="{00000000-0005-0000-0000-0000FA2A0000}"/>
    <cellStyle name="Normal 2 139 2" xfId="12351" xr:uid="{00000000-0005-0000-0000-0000FB2A0000}"/>
    <cellStyle name="Normál 2 139 2" xfId="12352" xr:uid="{00000000-0005-0000-0000-0000FC2A0000}"/>
    <cellStyle name="Normal 2 139 2 2" xfId="22974" xr:uid="{00000000-0005-0000-0000-0000FD2A0000}"/>
    <cellStyle name="Normal 2 139 2 3" xfId="22975" xr:uid="{00000000-0005-0000-0000-0000FE2A0000}"/>
    <cellStyle name="Normal 2 139 2 4" xfId="22976" xr:uid="{00000000-0005-0000-0000-0000FF2A0000}"/>
    <cellStyle name="Normal 2 139 2 5" xfId="22977" xr:uid="{00000000-0005-0000-0000-0000002B0000}"/>
    <cellStyle name="Normal 2 139 2 6" xfId="22978" xr:uid="{00000000-0005-0000-0000-0000012B0000}"/>
    <cellStyle name="Normal 2 139 3" xfId="12353" xr:uid="{00000000-0005-0000-0000-0000022B0000}"/>
    <cellStyle name="Normal 2 139 3 2" xfId="22979" xr:uid="{00000000-0005-0000-0000-0000032B0000}"/>
    <cellStyle name="Normal 2 139 4" xfId="22980" xr:uid="{00000000-0005-0000-0000-0000042B0000}"/>
    <cellStyle name="Normal 2 139 5" xfId="22981" xr:uid="{00000000-0005-0000-0000-0000052B0000}"/>
    <cellStyle name="Normal 2 139 6" xfId="22982" xr:uid="{00000000-0005-0000-0000-0000062B0000}"/>
    <cellStyle name="Normal 2 139 7" xfId="22983" xr:uid="{00000000-0005-0000-0000-0000072B0000}"/>
    <cellStyle name="Normal 2 139 8" xfId="22984" xr:uid="{00000000-0005-0000-0000-0000082B0000}"/>
    <cellStyle name="Normal 2 14" xfId="4040" xr:uid="{00000000-0005-0000-0000-0000092B0000}"/>
    <cellStyle name="Normál 2 14" xfId="4122" xr:uid="{00000000-0005-0000-0000-00000A2B0000}"/>
    <cellStyle name="Normal 2 14 10" xfId="12354" xr:uid="{00000000-0005-0000-0000-00000B2B0000}"/>
    <cellStyle name="Normál 2 14 10" xfId="12355" xr:uid="{00000000-0005-0000-0000-00000C2B0000}"/>
    <cellStyle name="Normal 2 14 10 2" xfId="12356" xr:uid="{00000000-0005-0000-0000-00000D2B0000}"/>
    <cellStyle name="Normál 2 14 10 2" xfId="12357" xr:uid="{00000000-0005-0000-0000-00000E2B0000}"/>
    <cellStyle name="Normal 2 14 11" xfId="12358" xr:uid="{00000000-0005-0000-0000-00000F2B0000}"/>
    <cellStyle name="Normál 2 14 11" xfId="12359" xr:uid="{00000000-0005-0000-0000-0000102B0000}"/>
    <cellStyle name="Normal 2 14 11 2" xfId="12360" xr:uid="{00000000-0005-0000-0000-0000112B0000}"/>
    <cellStyle name="Normál 2 14 11 2" xfId="12361" xr:uid="{00000000-0005-0000-0000-0000122B0000}"/>
    <cellStyle name="Normal 2 14 12" xfId="12362" xr:uid="{00000000-0005-0000-0000-0000132B0000}"/>
    <cellStyle name="Normál 2 14 12" xfId="12363" xr:uid="{00000000-0005-0000-0000-0000142B0000}"/>
    <cellStyle name="Normal 2 14 12 2" xfId="12364" xr:uid="{00000000-0005-0000-0000-0000152B0000}"/>
    <cellStyle name="Normál 2 14 12 2" xfId="12365" xr:uid="{00000000-0005-0000-0000-0000162B0000}"/>
    <cellStyle name="Normal 2 14 13" xfId="12366" xr:uid="{00000000-0005-0000-0000-0000172B0000}"/>
    <cellStyle name="Normál 2 14 13" xfId="12367" xr:uid="{00000000-0005-0000-0000-0000182B0000}"/>
    <cellStyle name="Normal 2 14 13 2" xfId="12368" xr:uid="{00000000-0005-0000-0000-0000192B0000}"/>
    <cellStyle name="Normál 2 14 13 2" xfId="12369" xr:uid="{00000000-0005-0000-0000-00001A2B0000}"/>
    <cellStyle name="Normal 2 14 14" xfId="12370" xr:uid="{00000000-0005-0000-0000-00001B2B0000}"/>
    <cellStyle name="Normál 2 14 14" xfId="12371" xr:uid="{00000000-0005-0000-0000-00001C2B0000}"/>
    <cellStyle name="Normal 2 14 14 2" xfId="12372" xr:uid="{00000000-0005-0000-0000-00001D2B0000}"/>
    <cellStyle name="Normál 2 14 14 2" xfId="12373" xr:uid="{00000000-0005-0000-0000-00001E2B0000}"/>
    <cellStyle name="Normal 2 14 15" xfId="12374" xr:uid="{00000000-0005-0000-0000-00001F2B0000}"/>
    <cellStyle name="Normál 2 14 15" xfId="12375" xr:uid="{00000000-0005-0000-0000-0000202B0000}"/>
    <cellStyle name="Normal 2 14 15 2" xfId="12376" xr:uid="{00000000-0005-0000-0000-0000212B0000}"/>
    <cellStyle name="Normál 2 14 15 2" xfId="12377" xr:uid="{00000000-0005-0000-0000-0000222B0000}"/>
    <cellStyle name="Normal 2 14 16" xfId="12378" xr:uid="{00000000-0005-0000-0000-0000232B0000}"/>
    <cellStyle name="Normál 2 14 16" xfId="12379" xr:uid="{00000000-0005-0000-0000-0000242B0000}"/>
    <cellStyle name="Normal 2 14 16 2" xfId="12380" xr:uid="{00000000-0005-0000-0000-0000252B0000}"/>
    <cellStyle name="Normál 2 14 16 2" xfId="12381" xr:uid="{00000000-0005-0000-0000-0000262B0000}"/>
    <cellStyle name="Normal 2 14 17" xfId="12382" xr:uid="{00000000-0005-0000-0000-0000272B0000}"/>
    <cellStyle name="Normál 2 14 17" xfId="12383" xr:uid="{00000000-0005-0000-0000-0000282B0000}"/>
    <cellStyle name="Normal 2 14 17 2" xfId="12384" xr:uid="{00000000-0005-0000-0000-0000292B0000}"/>
    <cellStyle name="Normál 2 14 17 2" xfId="12385" xr:uid="{00000000-0005-0000-0000-00002A2B0000}"/>
    <cellStyle name="Normal 2 14 18" xfId="12386" xr:uid="{00000000-0005-0000-0000-00002B2B0000}"/>
    <cellStyle name="Normál 2 14 18" xfId="12387" xr:uid="{00000000-0005-0000-0000-00002C2B0000}"/>
    <cellStyle name="Normal 2 14 18 2" xfId="12388" xr:uid="{00000000-0005-0000-0000-00002D2B0000}"/>
    <cellStyle name="Normál 2 14 18 2" xfId="12389" xr:uid="{00000000-0005-0000-0000-00002E2B0000}"/>
    <cellStyle name="Normal 2 14 19" xfId="12390" xr:uid="{00000000-0005-0000-0000-00002F2B0000}"/>
    <cellStyle name="Normál 2 14 19" xfId="12391" xr:uid="{00000000-0005-0000-0000-0000302B0000}"/>
    <cellStyle name="Normal 2 14 19 2" xfId="12392" xr:uid="{00000000-0005-0000-0000-0000312B0000}"/>
    <cellStyle name="Normál 2 14 19 2" xfId="12393" xr:uid="{00000000-0005-0000-0000-0000322B0000}"/>
    <cellStyle name="Normal 2 14 2" xfId="12394" xr:uid="{00000000-0005-0000-0000-0000332B0000}"/>
    <cellStyle name="Normál 2 14 2" xfId="12395" xr:uid="{00000000-0005-0000-0000-0000342B0000}"/>
    <cellStyle name="Normal 2 14 2 2" xfId="12396" xr:uid="{00000000-0005-0000-0000-0000352B0000}"/>
    <cellStyle name="Normál 2 14 2 2" xfId="12397" xr:uid="{00000000-0005-0000-0000-0000362B0000}"/>
    <cellStyle name="Normal 2 14 20" xfId="12398" xr:uid="{00000000-0005-0000-0000-0000372B0000}"/>
    <cellStyle name="Normál 2 14 20" xfId="12399" xr:uid="{00000000-0005-0000-0000-0000382B0000}"/>
    <cellStyle name="Normal 2 14 20 2" xfId="12400" xr:uid="{00000000-0005-0000-0000-0000392B0000}"/>
    <cellStyle name="Normál 2 14 20 2" xfId="12401" xr:uid="{00000000-0005-0000-0000-00003A2B0000}"/>
    <cellStyle name="Normal 2 14 21" xfId="12402" xr:uid="{00000000-0005-0000-0000-00003B2B0000}"/>
    <cellStyle name="Normál 2 14 21" xfId="12403" xr:uid="{00000000-0005-0000-0000-00003C2B0000}"/>
    <cellStyle name="Normal 2 14 21 2" xfId="12404" xr:uid="{00000000-0005-0000-0000-00003D2B0000}"/>
    <cellStyle name="Normál 2 14 21 2" xfId="12405" xr:uid="{00000000-0005-0000-0000-00003E2B0000}"/>
    <cellStyle name="Normal 2 14 22" xfId="12406" xr:uid="{00000000-0005-0000-0000-00003F2B0000}"/>
    <cellStyle name="Normál 2 14 22" xfId="12407" xr:uid="{00000000-0005-0000-0000-0000402B0000}"/>
    <cellStyle name="Normal 2 14 22 2" xfId="12408" xr:uid="{00000000-0005-0000-0000-0000412B0000}"/>
    <cellStyle name="Normál 2 14 22 2" xfId="12409" xr:uid="{00000000-0005-0000-0000-0000422B0000}"/>
    <cellStyle name="Normal 2 14 23" xfId="12410" xr:uid="{00000000-0005-0000-0000-0000432B0000}"/>
    <cellStyle name="Normál 2 14 23" xfId="12411" xr:uid="{00000000-0005-0000-0000-0000442B0000}"/>
    <cellStyle name="Normal 2 14 23 2" xfId="12412" xr:uid="{00000000-0005-0000-0000-0000452B0000}"/>
    <cellStyle name="Normál 2 14 23 2" xfId="12413" xr:uid="{00000000-0005-0000-0000-0000462B0000}"/>
    <cellStyle name="Normal 2 14 24" xfId="12414" xr:uid="{00000000-0005-0000-0000-0000472B0000}"/>
    <cellStyle name="Normál 2 14 24" xfId="12415" xr:uid="{00000000-0005-0000-0000-0000482B0000}"/>
    <cellStyle name="Normal 2 14 24 2" xfId="12416" xr:uid="{00000000-0005-0000-0000-0000492B0000}"/>
    <cellStyle name="Normál 2 14 24 2" xfId="12417" xr:uid="{00000000-0005-0000-0000-00004A2B0000}"/>
    <cellStyle name="Normal 2 14 25" xfId="12418" xr:uid="{00000000-0005-0000-0000-00004B2B0000}"/>
    <cellStyle name="Normál 2 14 25" xfId="12419" xr:uid="{00000000-0005-0000-0000-00004C2B0000}"/>
    <cellStyle name="Normal 2 14 26" xfId="36021" xr:uid="{00000000-0005-0000-0000-00004D2B0000}"/>
    <cellStyle name="Normál 2 14 26" xfId="36039" xr:uid="{00000000-0005-0000-0000-00004E2B0000}"/>
    <cellStyle name="Normal 2 14 27" xfId="36623" xr:uid="{00000000-0005-0000-0000-00004F2B0000}"/>
    <cellStyle name="Normál 2 14 27" xfId="36624" xr:uid="{00000000-0005-0000-0000-0000502B0000}"/>
    <cellStyle name="Normal 2 14 3" xfId="12420" xr:uid="{00000000-0005-0000-0000-0000512B0000}"/>
    <cellStyle name="Normál 2 14 3" xfId="12421" xr:uid="{00000000-0005-0000-0000-0000522B0000}"/>
    <cellStyle name="Normal 2 14 3 2" xfId="12422" xr:uid="{00000000-0005-0000-0000-0000532B0000}"/>
    <cellStyle name="Normál 2 14 3 2" xfId="12423" xr:uid="{00000000-0005-0000-0000-0000542B0000}"/>
    <cellStyle name="Normal 2 14 4" xfId="12424" xr:uid="{00000000-0005-0000-0000-0000552B0000}"/>
    <cellStyle name="Normál 2 14 4" xfId="12425" xr:uid="{00000000-0005-0000-0000-0000562B0000}"/>
    <cellStyle name="Normal 2 14 4 2" xfId="12426" xr:uid="{00000000-0005-0000-0000-0000572B0000}"/>
    <cellStyle name="Normál 2 14 4 2" xfId="12427" xr:uid="{00000000-0005-0000-0000-0000582B0000}"/>
    <cellStyle name="Normal 2 14 5" xfId="12428" xr:uid="{00000000-0005-0000-0000-0000592B0000}"/>
    <cellStyle name="Normál 2 14 5" xfId="12429" xr:uid="{00000000-0005-0000-0000-00005A2B0000}"/>
    <cellStyle name="Normal 2 14 5 2" xfId="12430" xr:uid="{00000000-0005-0000-0000-00005B2B0000}"/>
    <cellStyle name="Normál 2 14 5 2" xfId="12431" xr:uid="{00000000-0005-0000-0000-00005C2B0000}"/>
    <cellStyle name="Normal 2 14 6" xfId="12432" xr:uid="{00000000-0005-0000-0000-00005D2B0000}"/>
    <cellStyle name="Normál 2 14 6" xfId="12433" xr:uid="{00000000-0005-0000-0000-00005E2B0000}"/>
    <cellStyle name="Normal 2 14 6 2" xfId="12434" xr:uid="{00000000-0005-0000-0000-00005F2B0000}"/>
    <cellStyle name="Normál 2 14 6 2" xfId="12435" xr:uid="{00000000-0005-0000-0000-0000602B0000}"/>
    <cellStyle name="Normal 2 14 7" xfId="12436" xr:uid="{00000000-0005-0000-0000-0000612B0000}"/>
    <cellStyle name="Normál 2 14 7" xfId="12437" xr:uid="{00000000-0005-0000-0000-0000622B0000}"/>
    <cellStyle name="Normal 2 14 7 2" xfId="12438" xr:uid="{00000000-0005-0000-0000-0000632B0000}"/>
    <cellStyle name="Normál 2 14 7 2" xfId="12439" xr:uid="{00000000-0005-0000-0000-0000642B0000}"/>
    <cellStyle name="Normal 2 14 8" xfId="12440" xr:uid="{00000000-0005-0000-0000-0000652B0000}"/>
    <cellStyle name="Normál 2 14 8" xfId="12441" xr:uid="{00000000-0005-0000-0000-0000662B0000}"/>
    <cellStyle name="Normal 2 14 8 2" xfId="12442" xr:uid="{00000000-0005-0000-0000-0000672B0000}"/>
    <cellStyle name="Normál 2 14 8 2" xfId="12443" xr:uid="{00000000-0005-0000-0000-0000682B0000}"/>
    <cellStyle name="Normal 2 14 9" xfId="12444" xr:uid="{00000000-0005-0000-0000-0000692B0000}"/>
    <cellStyle name="Normál 2 14 9" xfId="12445" xr:uid="{00000000-0005-0000-0000-00006A2B0000}"/>
    <cellStyle name="Normal 2 14 9 2" xfId="12446" xr:uid="{00000000-0005-0000-0000-00006B2B0000}"/>
    <cellStyle name="Normál 2 14 9 2" xfId="12447" xr:uid="{00000000-0005-0000-0000-00006C2B0000}"/>
    <cellStyle name="Normal 2 140" xfId="12448" xr:uid="{00000000-0005-0000-0000-00006D2B0000}"/>
    <cellStyle name="Normál 2 140" xfId="12449" xr:uid="{00000000-0005-0000-0000-00006E2B0000}"/>
    <cellStyle name="Normal 2 140 2" xfId="12450" xr:uid="{00000000-0005-0000-0000-00006F2B0000}"/>
    <cellStyle name="Normál 2 140 2" xfId="12451" xr:uid="{00000000-0005-0000-0000-0000702B0000}"/>
    <cellStyle name="Normal 2 140 2 2" xfId="22985" xr:uid="{00000000-0005-0000-0000-0000712B0000}"/>
    <cellStyle name="Normal 2 140 2 3" xfId="22986" xr:uid="{00000000-0005-0000-0000-0000722B0000}"/>
    <cellStyle name="Normal 2 140 2 4" xfId="22987" xr:uid="{00000000-0005-0000-0000-0000732B0000}"/>
    <cellStyle name="Normal 2 140 2 5" xfId="22988" xr:uid="{00000000-0005-0000-0000-0000742B0000}"/>
    <cellStyle name="Normal 2 140 2 6" xfId="22989" xr:uid="{00000000-0005-0000-0000-0000752B0000}"/>
    <cellStyle name="Normal 2 140 3" xfId="12452" xr:uid="{00000000-0005-0000-0000-0000762B0000}"/>
    <cellStyle name="Normal 2 140 3 2" xfId="22990" xr:uid="{00000000-0005-0000-0000-0000772B0000}"/>
    <cellStyle name="Normal 2 140 4" xfId="22991" xr:uid="{00000000-0005-0000-0000-0000782B0000}"/>
    <cellStyle name="Normal 2 140 5" xfId="22992" xr:uid="{00000000-0005-0000-0000-0000792B0000}"/>
    <cellStyle name="Normal 2 140 6" xfId="22993" xr:uid="{00000000-0005-0000-0000-00007A2B0000}"/>
    <cellStyle name="Normal 2 140 7" xfId="22994" xr:uid="{00000000-0005-0000-0000-00007B2B0000}"/>
    <cellStyle name="Normal 2 140 8" xfId="22995" xr:uid="{00000000-0005-0000-0000-00007C2B0000}"/>
    <cellStyle name="Normal 2 141" xfId="12453" xr:uid="{00000000-0005-0000-0000-00007D2B0000}"/>
    <cellStyle name="Normál 2 141" xfId="12454" xr:uid="{00000000-0005-0000-0000-00007E2B0000}"/>
    <cellStyle name="Normal 2 141 2" xfId="12455" xr:uid="{00000000-0005-0000-0000-00007F2B0000}"/>
    <cellStyle name="Normál 2 141 2" xfId="12456" xr:uid="{00000000-0005-0000-0000-0000802B0000}"/>
    <cellStyle name="Normal 2 141 2 2" xfId="22996" xr:uid="{00000000-0005-0000-0000-0000812B0000}"/>
    <cellStyle name="Normal 2 141 2 3" xfId="22997" xr:uid="{00000000-0005-0000-0000-0000822B0000}"/>
    <cellStyle name="Normal 2 141 2 4" xfId="22998" xr:uid="{00000000-0005-0000-0000-0000832B0000}"/>
    <cellStyle name="Normal 2 141 2 5" xfId="22999" xr:uid="{00000000-0005-0000-0000-0000842B0000}"/>
    <cellStyle name="Normal 2 141 2 6" xfId="23000" xr:uid="{00000000-0005-0000-0000-0000852B0000}"/>
    <cellStyle name="Normal 2 141 3" xfId="12457" xr:uid="{00000000-0005-0000-0000-0000862B0000}"/>
    <cellStyle name="Normal 2 141 3 2" xfId="23001" xr:uid="{00000000-0005-0000-0000-0000872B0000}"/>
    <cellStyle name="Normal 2 141 4" xfId="23002" xr:uid="{00000000-0005-0000-0000-0000882B0000}"/>
    <cellStyle name="Normal 2 141 5" xfId="23003" xr:uid="{00000000-0005-0000-0000-0000892B0000}"/>
    <cellStyle name="Normal 2 141 6" xfId="23004" xr:uid="{00000000-0005-0000-0000-00008A2B0000}"/>
    <cellStyle name="Normal 2 141 7" xfId="23005" xr:uid="{00000000-0005-0000-0000-00008B2B0000}"/>
    <cellStyle name="Normal 2 141 8" xfId="23006" xr:uid="{00000000-0005-0000-0000-00008C2B0000}"/>
    <cellStyle name="Normal 2 142" xfId="12458" xr:uid="{00000000-0005-0000-0000-00008D2B0000}"/>
    <cellStyle name="Normál 2 142" xfId="12459" xr:uid="{00000000-0005-0000-0000-00008E2B0000}"/>
    <cellStyle name="Normal 2 142 2" xfId="12460" xr:uid="{00000000-0005-0000-0000-00008F2B0000}"/>
    <cellStyle name="Normál 2 142 2" xfId="12461" xr:uid="{00000000-0005-0000-0000-0000902B0000}"/>
    <cellStyle name="Normal 2 142 2 2" xfId="23007" xr:uid="{00000000-0005-0000-0000-0000912B0000}"/>
    <cellStyle name="Normal 2 142 2 3" xfId="23008" xr:uid="{00000000-0005-0000-0000-0000922B0000}"/>
    <cellStyle name="Normal 2 142 2 4" xfId="23009" xr:uid="{00000000-0005-0000-0000-0000932B0000}"/>
    <cellStyle name="Normal 2 142 2 5" xfId="23010" xr:uid="{00000000-0005-0000-0000-0000942B0000}"/>
    <cellStyle name="Normal 2 142 2 6" xfId="23011" xr:uid="{00000000-0005-0000-0000-0000952B0000}"/>
    <cellStyle name="Normal 2 142 3" xfId="12462" xr:uid="{00000000-0005-0000-0000-0000962B0000}"/>
    <cellStyle name="Normal 2 142 3 2" xfId="23012" xr:uid="{00000000-0005-0000-0000-0000972B0000}"/>
    <cellStyle name="Normal 2 142 4" xfId="23013" xr:uid="{00000000-0005-0000-0000-0000982B0000}"/>
    <cellStyle name="Normal 2 142 5" xfId="23014" xr:uid="{00000000-0005-0000-0000-0000992B0000}"/>
    <cellStyle name="Normal 2 142 6" xfId="23015" xr:uid="{00000000-0005-0000-0000-00009A2B0000}"/>
    <cellStyle name="Normal 2 142 7" xfId="23016" xr:uid="{00000000-0005-0000-0000-00009B2B0000}"/>
    <cellStyle name="Normal 2 142 8" xfId="23017" xr:uid="{00000000-0005-0000-0000-00009C2B0000}"/>
    <cellStyle name="Normal 2 143" xfId="12463" xr:uid="{00000000-0005-0000-0000-00009D2B0000}"/>
    <cellStyle name="Normál 2 143" xfId="12464" xr:uid="{00000000-0005-0000-0000-00009E2B0000}"/>
    <cellStyle name="Normal 2 143 2" xfId="12465" xr:uid="{00000000-0005-0000-0000-00009F2B0000}"/>
    <cellStyle name="Normál 2 143 2" xfId="12466" xr:uid="{00000000-0005-0000-0000-0000A02B0000}"/>
    <cellStyle name="Normal 2 143 2 2" xfId="23018" xr:uid="{00000000-0005-0000-0000-0000A12B0000}"/>
    <cellStyle name="Normal 2 143 2 3" xfId="23019" xr:uid="{00000000-0005-0000-0000-0000A22B0000}"/>
    <cellStyle name="Normal 2 143 2 4" xfId="23020" xr:uid="{00000000-0005-0000-0000-0000A32B0000}"/>
    <cellStyle name="Normal 2 143 2 5" xfId="23021" xr:uid="{00000000-0005-0000-0000-0000A42B0000}"/>
    <cellStyle name="Normal 2 143 2 6" xfId="23022" xr:uid="{00000000-0005-0000-0000-0000A52B0000}"/>
    <cellStyle name="Normal 2 143 3" xfId="12467" xr:uid="{00000000-0005-0000-0000-0000A62B0000}"/>
    <cellStyle name="Normal 2 143 3 2" xfId="23023" xr:uid="{00000000-0005-0000-0000-0000A72B0000}"/>
    <cellStyle name="Normal 2 143 4" xfId="23024" xr:uid="{00000000-0005-0000-0000-0000A82B0000}"/>
    <cellStyle name="Normal 2 143 5" xfId="23025" xr:uid="{00000000-0005-0000-0000-0000A92B0000}"/>
    <cellStyle name="Normal 2 143 6" xfId="23026" xr:uid="{00000000-0005-0000-0000-0000AA2B0000}"/>
    <cellStyle name="Normal 2 143 7" xfId="23027" xr:uid="{00000000-0005-0000-0000-0000AB2B0000}"/>
    <cellStyle name="Normal 2 143 8" xfId="23028" xr:uid="{00000000-0005-0000-0000-0000AC2B0000}"/>
    <cellStyle name="Normal 2 144" xfId="12468" xr:uid="{00000000-0005-0000-0000-0000AD2B0000}"/>
    <cellStyle name="Normál 2 144" xfId="12469" xr:uid="{00000000-0005-0000-0000-0000AE2B0000}"/>
    <cellStyle name="Normal 2 144 2" xfId="12470" xr:uid="{00000000-0005-0000-0000-0000AF2B0000}"/>
    <cellStyle name="Normál 2 144 2" xfId="12471" xr:uid="{00000000-0005-0000-0000-0000B02B0000}"/>
    <cellStyle name="Normal 2 144 2 2" xfId="23029" xr:uid="{00000000-0005-0000-0000-0000B12B0000}"/>
    <cellStyle name="Normal 2 144 2 3" xfId="23030" xr:uid="{00000000-0005-0000-0000-0000B22B0000}"/>
    <cellStyle name="Normal 2 144 2 4" xfId="23031" xr:uid="{00000000-0005-0000-0000-0000B32B0000}"/>
    <cellStyle name="Normal 2 144 2 5" xfId="23032" xr:uid="{00000000-0005-0000-0000-0000B42B0000}"/>
    <cellStyle name="Normal 2 144 2 6" xfId="23033" xr:uid="{00000000-0005-0000-0000-0000B52B0000}"/>
    <cellStyle name="Normal 2 144 3" xfId="12472" xr:uid="{00000000-0005-0000-0000-0000B62B0000}"/>
    <cellStyle name="Normal 2 144 3 2" xfId="23034" xr:uid="{00000000-0005-0000-0000-0000B72B0000}"/>
    <cellStyle name="Normal 2 144 4" xfId="23035" xr:uid="{00000000-0005-0000-0000-0000B82B0000}"/>
    <cellStyle name="Normal 2 144 5" xfId="23036" xr:uid="{00000000-0005-0000-0000-0000B92B0000}"/>
    <cellStyle name="Normal 2 144 6" xfId="23037" xr:uid="{00000000-0005-0000-0000-0000BA2B0000}"/>
    <cellStyle name="Normal 2 144 7" xfId="23038" xr:uid="{00000000-0005-0000-0000-0000BB2B0000}"/>
    <cellStyle name="Normal 2 144 8" xfId="23039" xr:uid="{00000000-0005-0000-0000-0000BC2B0000}"/>
    <cellStyle name="Normal 2 145" xfId="12473" xr:uid="{00000000-0005-0000-0000-0000BD2B0000}"/>
    <cellStyle name="Normál 2 145" xfId="12474" xr:uid="{00000000-0005-0000-0000-0000BE2B0000}"/>
    <cellStyle name="Normal 2 145 2" xfId="12475" xr:uid="{00000000-0005-0000-0000-0000BF2B0000}"/>
    <cellStyle name="Normál 2 145 2" xfId="12476" xr:uid="{00000000-0005-0000-0000-0000C02B0000}"/>
    <cellStyle name="Normal 2 145 2 2" xfId="23040" xr:uid="{00000000-0005-0000-0000-0000C12B0000}"/>
    <cellStyle name="Normal 2 145 2 3" xfId="23041" xr:uid="{00000000-0005-0000-0000-0000C22B0000}"/>
    <cellStyle name="Normal 2 145 2 4" xfId="23042" xr:uid="{00000000-0005-0000-0000-0000C32B0000}"/>
    <cellStyle name="Normal 2 145 2 5" xfId="23043" xr:uid="{00000000-0005-0000-0000-0000C42B0000}"/>
    <cellStyle name="Normal 2 145 2 6" xfId="23044" xr:uid="{00000000-0005-0000-0000-0000C52B0000}"/>
    <cellStyle name="Normal 2 145 3" xfId="12477" xr:uid="{00000000-0005-0000-0000-0000C62B0000}"/>
    <cellStyle name="Normal 2 145 3 2" xfId="23045" xr:uid="{00000000-0005-0000-0000-0000C72B0000}"/>
    <cellStyle name="Normal 2 145 4" xfId="23046" xr:uid="{00000000-0005-0000-0000-0000C82B0000}"/>
    <cellStyle name="Normal 2 145 5" xfId="23047" xr:uid="{00000000-0005-0000-0000-0000C92B0000}"/>
    <cellStyle name="Normal 2 145 6" xfId="23048" xr:uid="{00000000-0005-0000-0000-0000CA2B0000}"/>
    <cellStyle name="Normal 2 145 7" xfId="23049" xr:uid="{00000000-0005-0000-0000-0000CB2B0000}"/>
    <cellStyle name="Normal 2 145 8" xfId="23050" xr:uid="{00000000-0005-0000-0000-0000CC2B0000}"/>
    <cellStyle name="Normal 2 146" xfId="12478" xr:uid="{00000000-0005-0000-0000-0000CD2B0000}"/>
    <cellStyle name="Normál 2 146" xfId="12479" xr:uid="{00000000-0005-0000-0000-0000CE2B0000}"/>
    <cellStyle name="Normal 2 146 2" xfId="12480" xr:uid="{00000000-0005-0000-0000-0000CF2B0000}"/>
    <cellStyle name="Normál 2 146 2" xfId="12481" xr:uid="{00000000-0005-0000-0000-0000D02B0000}"/>
    <cellStyle name="Normal 2 146 2 2" xfId="23051" xr:uid="{00000000-0005-0000-0000-0000D12B0000}"/>
    <cellStyle name="Normal 2 146 2 3" xfId="23052" xr:uid="{00000000-0005-0000-0000-0000D22B0000}"/>
    <cellStyle name="Normal 2 146 2 4" xfId="23053" xr:uid="{00000000-0005-0000-0000-0000D32B0000}"/>
    <cellStyle name="Normal 2 146 2 5" xfId="23054" xr:uid="{00000000-0005-0000-0000-0000D42B0000}"/>
    <cellStyle name="Normal 2 146 2 6" xfId="23055" xr:uid="{00000000-0005-0000-0000-0000D52B0000}"/>
    <cellStyle name="Normal 2 146 3" xfId="12482" xr:uid="{00000000-0005-0000-0000-0000D62B0000}"/>
    <cellStyle name="Normal 2 146 3 2" xfId="23056" xr:uid="{00000000-0005-0000-0000-0000D72B0000}"/>
    <cellStyle name="Normal 2 146 4" xfId="23057" xr:uid="{00000000-0005-0000-0000-0000D82B0000}"/>
    <cellStyle name="Normal 2 146 5" xfId="23058" xr:uid="{00000000-0005-0000-0000-0000D92B0000}"/>
    <cellStyle name="Normal 2 146 6" xfId="23059" xr:uid="{00000000-0005-0000-0000-0000DA2B0000}"/>
    <cellStyle name="Normal 2 146 7" xfId="23060" xr:uid="{00000000-0005-0000-0000-0000DB2B0000}"/>
    <cellStyle name="Normal 2 146 8" xfId="23061" xr:uid="{00000000-0005-0000-0000-0000DC2B0000}"/>
    <cellStyle name="Normal 2 147" xfId="12483" xr:uid="{00000000-0005-0000-0000-0000DD2B0000}"/>
    <cellStyle name="Normál 2 147" xfId="12484" xr:uid="{00000000-0005-0000-0000-0000DE2B0000}"/>
    <cellStyle name="Normal 2 147 2" xfId="12485" xr:uid="{00000000-0005-0000-0000-0000DF2B0000}"/>
    <cellStyle name="Normál 2 147 2" xfId="12486" xr:uid="{00000000-0005-0000-0000-0000E02B0000}"/>
    <cellStyle name="Normal 2 147 2 2" xfId="23062" xr:uid="{00000000-0005-0000-0000-0000E12B0000}"/>
    <cellStyle name="Normal 2 147 2 3" xfId="23063" xr:uid="{00000000-0005-0000-0000-0000E22B0000}"/>
    <cellStyle name="Normal 2 147 2 4" xfId="23064" xr:uid="{00000000-0005-0000-0000-0000E32B0000}"/>
    <cellStyle name="Normal 2 147 2 5" xfId="23065" xr:uid="{00000000-0005-0000-0000-0000E42B0000}"/>
    <cellStyle name="Normal 2 147 2 6" xfId="23066" xr:uid="{00000000-0005-0000-0000-0000E52B0000}"/>
    <cellStyle name="Normal 2 147 3" xfId="12487" xr:uid="{00000000-0005-0000-0000-0000E62B0000}"/>
    <cellStyle name="Normal 2 147 3 2" xfId="23067" xr:uid="{00000000-0005-0000-0000-0000E72B0000}"/>
    <cellStyle name="Normal 2 147 4" xfId="23068" xr:uid="{00000000-0005-0000-0000-0000E82B0000}"/>
    <cellStyle name="Normal 2 147 5" xfId="23069" xr:uid="{00000000-0005-0000-0000-0000E92B0000}"/>
    <cellStyle name="Normal 2 147 6" xfId="23070" xr:uid="{00000000-0005-0000-0000-0000EA2B0000}"/>
    <cellStyle name="Normal 2 147 7" xfId="23071" xr:uid="{00000000-0005-0000-0000-0000EB2B0000}"/>
    <cellStyle name="Normal 2 147 8" xfId="23072" xr:uid="{00000000-0005-0000-0000-0000EC2B0000}"/>
    <cellStyle name="Normal 2 148" xfId="12488" xr:uid="{00000000-0005-0000-0000-0000ED2B0000}"/>
    <cellStyle name="Normál 2 148" xfId="12489" xr:uid="{00000000-0005-0000-0000-0000EE2B0000}"/>
    <cellStyle name="Normal 2 148 2" xfId="12490" xr:uid="{00000000-0005-0000-0000-0000EF2B0000}"/>
    <cellStyle name="Normál 2 148 2" xfId="12491" xr:uid="{00000000-0005-0000-0000-0000F02B0000}"/>
    <cellStyle name="Normal 2 148 2 2" xfId="23073" xr:uid="{00000000-0005-0000-0000-0000F12B0000}"/>
    <cellStyle name="Normal 2 148 2 3" xfId="23074" xr:uid="{00000000-0005-0000-0000-0000F22B0000}"/>
    <cellStyle name="Normal 2 148 2 4" xfId="23075" xr:uid="{00000000-0005-0000-0000-0000F32B0000}"/>
    <cellStyle name="Normal 2 148 2 5" xfId="23076" xr:uid="{00000000-0005-0000-0000-0000F42B0000}"/>
    <cellStyle name="Normal 2 148 2 6" xfId="23077" xr:uid="{00000000-0005-0000-0000-0000F52B0000}"/>
    <cellStyle name="Normal 2 148 3" xfId="12492" xr:uid="{00000000-0005-0000-0000-0000F62B0000}"/>
    <cellStyle name="Normál 2 148 3" xfId="12493" xr:uid="{00000000-0005-0000-0000-0000F72B0000}"/>
    <cellStyle name="Normal 2 148 3 2" xfId="23078" xr:uid="{00000000-0005-0000-0000-0000F82B0000}"/>
    <cellStyle name="Normál 2 148 3 2" xfId="12494" xr:uid="{00000000-0005-0000-0000-0000F92B0000}"/>
    <cellStyle name="Normál 2 148 3 2 2" xfId="23079" xr:uid="{00000000-0005-0000-0000-0000FA2B0000}"/>
    <cellStyle name="Normal 2 148 3 3" xfId="23080" xr:uid="{00000000-0005-0000-0000-0000FB2B0000}"/>
    <cellStyle name="Normál 2 148 3 3" xfId="23081" xr:uid="{00000000-0005-0000-0000-0000FC2B0000}"/>
    <cellStyle name="Normal 2 148 3 4" xfId="23082" xr:uid="{00000000-0005-0000-0000-0000FD2B0000}"/>
    <cellStyle name="Normál 2 148 3 4" xfId="23083" xr:uid="{00000000-0005-0000-0000-0000FE2B0000}"/>
    <cellStyle name="Normal 2 148 3 5" xfId="23084" xr:uid="{00000000-0005-0000-0000-0000FF2B0000}"/>
    <cellStyle name="Normál 2 148 3 5" xfId="23085" xr:uid="{00000000-0005-0000-0000-0000002C0000}"/>
    <cellStyle name="Normal 2 148 3 6" xfId="23086" xr:uid="{00000000-0005-0000-0000-0000012C0000}"/>
    <cellStyle name="Normál 2 148 3 6" xfId="23087" xr:uid="{00000000-0005-0000-0000-0000022C0000}"/>
    <cellStyle name="Normál 2 148 3 7" xfId="23088" xr:uid="{00000000-0005-0000-0000-0000032C0000}"/>
    <cellStyle name="Normal 2 148 4" xfId="23089" xr:uid="{00000000-0005-0000-0000-0000042C0000}"/>
    <cellStyle name="Normal 2 148 5" xfId="23090" xr:uid="{00000000-0005-0000-0000-0000052C0000}"/>
    <cellStyle name="Normal 2 148 6" xfId="23091" xr:uid="{00000000-0005-0000-0000-0000062C0000}"/>
    <cellStyle name="Normal 2 148 7" xfId="23092" xr:uid="{00000000-0005-0000-0000-0000072C0000}"/>
    <cellStyle name="Normal 2 148 8" xfId="23093" xr:uid="{00000000-0005-0000-0000-0000082C0000}"/>
    <cellStyle name="Normal 2 149" xfId="12495" xr:uid="{00000000-0005-0000-0000-0000092C0000}"/>
    <cellStyle name="Normál 2 149" xfId="12496" xr:uid="{00000000-0005-0000-0000-00000A2C0000}"/>
    <cellStyle name="Normal 2 149 2" xfId="12497" xr:uid="{00000000-0005-0000-0000-00000B2C0000}"/>
    <cellStyle name="Normál 2 149 2" xfId="12498" xr:uid="{00000000-0005-0000-0000-00000C2C0000}"/>
    <cellStyle name="Normal 2 149 2 2" xfId="23094" xr:uid="{00000000-0005-0000-0000-00000D2C0000}"/>
    <cellStyle name="Normal 2 149 2 3" xfId="23095" xr:uid="{00000000-0005-0000-0000-00000E2C0000}"/>
    <cellStyle name="Normal 2 149 2 4" xfId="23096" xr:uid="{00000000-0005-0000-0000-00000F2C0000}"/>
    <cellStyle name="Normal 2 149 2 5" xfId="23097" xr:uid="{00000000-0005-0000-0000-0000102C0000}"/>
    <cellStyle name="Normal 2 149 2 6" xfId="23098" xr:uid="{00000000-0005-0000-0000-0000112C0000}"/>
    <cellStyle name="Normal 2 149 3" xfId="12499" xr:uid="{00000000-0005-0000-0000-0000122C0000}"/>
    <cellStyle name="Normal 2 149 3 2" xfId="23099" xr:uid="{00000000-0005-0000-0000-0000132C0000}"/>
    <cellStyle name="Normal 2 149 4" xfId="23100" xr:uid="{00000000-0005-0000-0000-0000142C0000}"/>
    <cellStyle name="Normal 2 149 5" xfId="23101" xr:uid="{00000000-0005-0000-0000-0000152C0000}"/>
    <cellStyle name="Normal 2 149 6" xfId="23102" xr:uid="{00000000-0005-0000-0000-0000162C0000}"/>
    <cellStyle name="Normal 2 149 7" xfId="23103" xr:uid="{00000000-0005-0000-0000-0000172C0000}"/>
    <cellStyle name="Normal 2 149 8" xfId="23104" xr:uid="{00000000-0005-0000-0000-0000182C0000}"/>
    <cellStyle name="Normal 2 15" xfId="4161" xr:uid="{00000000-0005-0000-0000-0000192C0000}"/>
    <cellStyle name="Normál 2 15" xfId="4156" xr:uid="{00000000-0005-0000-0000-00001A2C0000}"/>
    <cellStyle name="Normal 2 15 10" xfId="12500" xr:uid="{00000000-0005-0000-0000-00001B2C0000}"/>
    <cellStyle name="Normál 2 15 10" xfId="12501" xr:uid="{00000000-0005-0000-0000-00001C2C0000}"/>
    <cellStyle name="Normal 2 15 10 2" xfId="12502" xr:uid="{00000000-0005-0000-0000-00001D2C0000}"/>
    <cellStyle name="Normál 2 15 10 2" xfId="12503" xr:uid="{00000000-0005-0000-0000-00001E2C0000}"/>
    <cellStyle name="Normal 2 15 11" xfId="12504" xr:uid="{00000000-0005-0000-0000-00001F2C0000}"/>
    <cellStyle name="Normál 2 15 11" xfId="12505" xr:uid="{00000000-0005-0000-0000-0000202C0000}"/>
    <cellStyle name="Normal 2 15 11 2" xfId="12506" xr:uid="{00000000-0005-0000-0000-0000212C0000}"/>
    <cellStyle name="Normál 2 15 11 2" xfId="12507" xr:uid="{00000000-0005-0000-0000-0000222C0000}"/>
    <cellStyle name="Normal 2 15 12" xfId="12508" xr:uid="{00000000-0005-0000-0000-0000232C0000}"/>
    <cellStyle name="Normál 2 15 12" xfId="12509" xr:uid="{00000000-0005-0000-0000-0000242C0000}"/>
    <cellStyle name="Normal 2 15 12 2" xfId="12510" xr:uid="{00000000-0005-0000-0000-0000252C0000}"/>
    <cellStyle name="Normál 2 15 12 2" xfId="12511" xr:uid="{00000000-0005-0000-0000-0000262C0000}"/>
    <cellStyle name="Normal 2 15 13" xfId="12512" xr:uid="{00000000-0005-0000-0000-0000272C0000}"/>
    <cellStyle name="Normál 2 15 13" xfId="12513" xr:uid="{00000000-0005-0000-0000-0000282C0000}"/>
    <cellStyle name="Normal 2 15 13 2" xfId="12514" xr:uid="{00000000-0005-0000-0000-0000292C0000}"/>
    <cellStyle name="Normál 2 15 13 2" xfId="12515" xr:uid="{00000000-0005-0000-0000-00002A2C0000}"/>
    <cellStyle name="Normal 2 15 14" xfId="12516" xr:uid="{00000000-0005-0000-0000-00002B2C0000}"/>
    <cellStyle name="Normál 2 15 14" xfId="12517" xr:uid="{00000000-0005-0000-0000-00002C2C0000}"/>
    <cellStyle name="Normal 2 15 14 2" xfId="12518" xr:uid="{00000000-0005-0000-0000-00002D2C0000}"/>
    <cellStyle name="Normál 2 15 14 2" xfId="12519" xr:uid="{00000000-0005-0000-0000-00002E2C0000}"/>
    <cellStyle name="Normal 2 15 15" xfId="12520" xr:uid="{00000000-0005-0000-0000-00002F2C0000}"/>
    <cellStyle name="Normál 2 15 15" xfId="12521" xr:uid="{00000000-0005-0000-0000-0000302C0000}"/>
    <cellStyle name="Normal 2 15 15 2" xfId="12522" xr:uid="{00000000-0005-0000-0000-0000312C0000}"/>
    <cellStyle name="Normál 2 15 15 2" xfId="12523" xr:uid="{00000000-0005-0000-0000-0000322C0000}"/>
    <cellStyle name="Normal 2 15 16" xfId="12524" xr:uid="{00000000-0005-0000-0000-0000332C0000}"/>
    <cellStyle name="Normál 2 15 16" xfId="12525" xr:uid="{00000000-0005-0000-0000-0000342C0000}"/>
    <cellStyle name="Normal 2 15 16 2" xfId="12526" xr:uid="{00000000-0005-0000-0000-0000352C0000}"/>
    <cellStyle name="Normál 2 15 16 2" xfId="12527" xr:uid="{00000000-0005-0000-0000-0000362C0000}"/>
    <cellStyle name="Normal 2 15 17" xfId="12528" xr:uid="{00000000-0005-0000-0000-0000372C0000}"/>
    <cellStyle name="Normál 2 15 17" xfId="12529" xr:uid="{00000000-0005-0000-0000-0000382C0000}"/>
    <cellStyle name="Normal 2 15 17 2" xfId="12530" xr:uid="{00000000-0005-0000-0000-0000392C0000}"/>
    <cellStyle name="Normál 2 15 17 2" xfId="12531" xr:uid="{00000000-0005-0000-0000-00003A2C0000}"/>
    <cellStyle name="Normal 2 15 18" xfId="12532" xr:uid="{00000000-0005-0000-0000-00003B2C0000}"/>
    <cellStyle name="Normál 2 15 18" xfId="12533" xr:uid="{00000000-0005-0000-0000-00003C2C0000}"/>
    <cellStyle name="Normal 2 15 18 2" xfId="12534" xr:uid="{00000000-0005-0000-0000-00003D2C0000}"/>
    <cellStyle name="Normál 2 15 18 2" xfId="12535" xr:uid="{00000000-0005-0000-0000-00003E2C0000}"/>
    <cellStyle name="Normal 2 15 19" xfId="12536" xr:uid="{00000000-0005-0000-0000-00003F2C0000}"/>
    <cellStyle name="Normál 2 15 19" xfId="12537" xr:uid="{00000000-0005-0000-0000-0000402C0000}"/>
    <cellStyle name="Normal 2 15 19 2" xfId="12538" xr:uid="{00000000-0005-0000-0000-0000412C0000}"/>
    <cellStyle name="Normál 2 15 19 2" xfId="12539" xr:uid="{00000000-0005-0000-0000-0000422C0000}"/>
    <cellStyle name="Normal 2 15 2" xfId="12540" xr:uid="{00000000-0005-0000-0000-0000432C0000}"/>
    <cellStyle name="Normál 2 15 2" xfId="12541" xr:uid="{00000000-0005-0000-0000-0000442C0000}"/>
    <cellStyle name="Normal 2 15 2 2" xfId="12542" xr:uid="{00000000-0005-0000-0000-0000452C0000}"/>
    <cellStyle name="Normál 2 15 2 2" xfId="12543" xr:uid="{00000000-0005-0000-0000-0000462C0000}"/>
    <cellStyle name="Normal 2 15 20" xfId="12544" xr:uid="{00000000-0005-0000-0000-0000472C0000}"/>
    <cellStyle name="Normál 2 15 20" xfId="12545" xr:uid="{00000000-0005-0000-0000-0000482C0000}"/>
    <cellStyle name="Normal 2 15 20 2" xfId="12546" xr:uid="{00000000-0005-0000-0000-0000492C0000}"/>
    <cellStyle name="Normál 2 15 20 2" xfId="12547" xr:uid="{00000000-0005-0000-0000-00004A2C0000}"/>
    <cellStyle name="Normal 2 15 21" xfId="12548" xr:uid="{00000000-0005-0000-0000-00004B2C0000}"/>
    <cellStyle name="Normál 2 15 21" xfId="12549" xr:uid="{00000000-0005-0000-0000-00004C2C0000}"/>
    <cellStyle name="Normal 2 15 21 2" xfId="12550" xr:uid="{00000000-0005-0000-0000-00004D2C0000}"/>
    <cellStyle name="Normál 2 15 21 2" xfId="12551" xr:uid="{00000000-0005-0000-0000-00004E2C0000}"/>
    <cellStyle name="Normal 2 15 22" xfId="12552" xr:uid="{00000000-0005-0000-0000-00004F2C0000}"/>
    <cellStyle name="Normál 2 15 22" xfId="12553" xr:uid="{00000000-0005-0000-0000-0000502C0000}"/>
    <cellStyle name="Normal 2 15 22 2" xfId="12554" xr:uid="{00000000-0005-0000-0000-0000512C0000}"/>
    <cellStyle name="Normál 2 15 22 2" xfId="12555" xr:uid="{00000000-0005-0000-0000-0000522C0000}"/>
    <cellStyle name="Normal 2 15 23" xfId="12556" xr:uid="{00000000-0005-0000-0000-0000532C0000}"/>
    <cellStyle name="Normál 2 15 23" xfId="12557" xr:uid="{00000000-0005-0000-0000-0000542C0000}"/>
    <cellStyle name="Normal 2 15 23 2" xfId="12558" xr:uid="{00000000-0005-0000-0000-0000552C0000}"/>
    <cellStyle name="Normál 2 15 23 2" xfId="12559" xr:uid="{00000000-0005-0000-0000-0000562C0000}"/>
    <cellStyle name="Normal 2 15 24" xfId="12560" xr:uid="{00000000-0005-0000-0000-0000572C0000}"/>
    <cellStyle name="Normál 2 15 24" xfId="12561" xr:uid="{00000000-0005-0000-0000-0000582C0000}"/>
    <cellStyle name="Normal 2 15 24 2" xfId="12562" xr:uid="{00000000-0005-0000-0000-0000592C0000}"/>
    <cellStyle name="Normál 2 15 24 2" xfId="12563" xr:uid="{00000000-0005-0000-0000-00005A2C0000}"/>
    <cellStyle name="Normal 2 15 25" xfId="12564" xr:uid="{00000000-0005-0000-0000-00005B2C0000}"/>
    <cellStyle name="Normál 2 15 25" xfId="12565" xr:uid="{00000000-0005-0000-0000-00005C2C0000}"/>
    <cellStyle name="Normal 2 15 26" xfId="36064" xr:uid="{00000000-0005-0000-0000-00005D2C0000}"/>
    <cellStyle name="Normál 2 15 26" xfId="36061" xr:uid="{00000000-0005-0000-0000-00005E2C0000}"/>
    <cellStyle name="Normal 2 15 27" xfId="36625" xr:uid="{00000000-0005-0000-0000-00005F2C0000}"/>
    <cellStyle name="Normál 2 15 27" xfId="36626" xr:uid="{00000000-0005-0000-0000-0000602C0000}"/>
    <cellStyle name="Normal 2 15 3" xfId="12566" xr:uid="{00000000-0005-0000-0000-0000612C0000}"/>
    <cellStyle name="Normál 2 15 3" xfId="12567" xr:uid="{00000000-0005-0000-0000-0000622C0000}"/>
    <cellStyle name="Normal 2 15 3 2" xfId="12568" xr:uid="{00000000-0005-0000-0000-0000632C0000}"/>
    <cellStyle name="Normál 2 15 3 2" xfId="12569" xr:uid="{00000000-0005-0000-0000-0000642C0000}"/>
    <cellStyle name="Normal 2 15 4" xfId="12570" xr:uid="{00000000-0005-0000-0000-0000652C0000}"/>
    <cellStyle name="Normál 2 15 4" xfId="12571" xr:uid="{00000000-0005-0000-0000-0000662C0000}"/>
    <cellStyle name="Normal 2 15 4 2" xfId="12572" xr:uid="{00000000-0005-0000-0000-0000672C0000}"/>
    <cellStyle name="Normál 2 15 4 2" xfId="12573" xr:uid="{00000000-0005-0000-0000-0000682C0000}"/>
    <cellStyle name="Normal 2 15 5" xfId="12574" xr:uid="{00000000-0005-0000-0000-0000692C0000}"/>
    <cellStyle name="Normál 2 15 5" xfId="12575" xr:uid="{00000000-0005-0000-0000-00006A2C0000}"/>
    <cellStyle name="Normal 2 15 5 2" xfId="12576" xr:uid="{00000000-0005-0000-0000-00006B2C0000}"/>
    <cellStyle name="Normál 2 15 5 2" xfId="12577" xr:uid="{00000000-0005-0000-0000-00006C2C0000}"/>
    <cellStyle name="Normal 2 15 6" xfId="12578" xr:uid="{00000000-0005-0000-0000-00006D2C0000}"/>
    <cellStyle name="Normál 2 15 6" xfId="12579" xr:uid="{00000000-0005-0000-0000-00006E2C0000}"/>
    <cellStyle name="Normal 2 15 6 2" xfId="12580" xr:uid="{00000000-0005-0000-0000-00006F2C0000}"/>
    <cellStyle name="Normál 2 15 6 2" xfId="12581" xr:uid="{00000000-0005-0000-0000-0000702C0000}"/>
    <cellStyle name="Normal 2 15 7" xfId="12582" xr:uid="{00000000-0005-0000-0000-0000712C0000}"/>
    <cellStyle name="Normál 2 15 7" xfId="12583" xr:uid="{00000000-0005-0000-0000-0000722C0000}"/>
    <cellStyle name="Normal 2 15 7 2" xfId="12584" xr:uid="{00000000-0005-0000-0000-0000732C0000}"/>
    <cellStyle name="Normál 2 15 7 2" xfId="12585" xr:uid="{00000000-0005-0000-0000-0000742C0000}"/>
    <cellStyle name="Normal 2 15 8" xfId="12586" xr:uid="{00000000-0005-0000-0000-0000752C0000}"/>
    <cellStyle name="Normál 2 15 8" xfId="12587" xr:uid="{00000000-0005-0000-0000-0000762C0000}"/>
    <cellStyle name="Normal 2 15 8 2" xfId="12588" xr:uid="{00000000-0005-0000-0000-0000772C0000}"/>
    <cellStyle name="Normál 2 15 8 2" xfId="12589" xr:uid="{00000000-0005-0000-0000-0000782C0000}"/>
    <cellStyle name="Normal 2 15 9" xfId="12590" xr:uid="{00000000-0005-0000-0000-0000792C0000}"/>
    <cellStyle name="Normál 2 15 9" xfId="12591" xr:uid="{00000000-0005-0000-0000-00007A2C0000}"/>
    <cellStyle name="Normal 2 15 9 2" xfId="12592" xr:uid="{00000000-0005-0000-0000-00007B2C0000}"/>
    <cellStyle name="Normál 2 15 9 2" xfId="12593" xr:uid="{00000000-0005-0000-0000-00007C2C0000}"/>
    <cellStyle name="Normal 2 150" xfId="12594" xr:uid="{00000000-0005-0000-0000-00007D2C0000}"/>
    <cellStyle name="Normál 2 150" xfId="12595" xr:uid="{00000000-0005-0000-0000-00007E2C0000}"/>
    <cellStyle name="Normal 2 150 2" xfId="12596" xr:uid="{00000000-0005-0000-0000-00007F2C0000}"/>
    <cellStyle name="Normál 2 150 2" xfId="12597" xr:uid="{00000000-0005-0000-0000-0000802C0000}"/>
    <cellStyle name="Normal 2 150 2 2" xfId="23105" xr:uid="{00000000-0005-0000-0000-0000812C0000}"/>
    <cellStyle name="Normal 2 150 2 3" xfId="23106" xr:uid="{00000000-0005-0000-0000-0000822C0000}"/>
    <cellStyle name="Normal 2 150 2 4" xfId="23107" xr:uid="{00000000-0005-0000-0000-0000832C0000}"/>
    <cellStyle name="Normal 2 150 2 5" xfId="23108" xr:uid="{00000000-0005-0000-0000-0000842C0000}"/>
    <cellStyle name="Normal 2 150 2 6" xfId="23109" xr:uid="{00000000-0005-0000-0000-0000852C0000}"/>
    <cellStyle name="Normal 2 150 3" xfId="12598" xr:uid="{00000000-0005-0000-0000-0000862C0000}"/>
    <cellStyle name="Normal 2 150 3 2" xfId="23110" xr:uid="{00000000-0005-0000-0000-0000872C0000}"/>
    <cellStyle name="Normal 2 150 4" xfId="23111" xr:uid="{00000000-0005-0000-0000-0000882C0000}"/>
    <cellStyle name="Normal 2 150 5" xfId="23112" xr:uid="{00000000-0005-0000-0000-0000892C0000}"/>
    <cellStyle name="Normal 2 150 6" xfId="23113" xr:uid="{00000000-0005-0000-0000-00008A2C0000}"/>
    <cellStyle name="Normal 2 150 7" xfId="23114" xr:uid="{00000000-0005-0000-0000-00008B2C0000}"/>
    <cellStyle name="Normal 2 150 8" xfId="23115" xr:uid="{00000000-0005-0000-0000-00008C2C0000}"/>
    <cellStyle name="Normal 2 151" xfId="12599" xr:uid="{00000000-0005-0000-0000-00008D2C0000}"/>
    <cellStyle name="Normál 2 151" xfId="12600" xr:uid="{00000000-0005-0000-0000-00008E2C0000}"/>
    <cellStyle name="Normal 2 151 2" xfId="12601" xr:uid="{00000000-0005-0000-0000-00008F2C0000}"/>
    <cellStyle name="Normál 2 151 2" xfId="12602" xr:uid="{00000000-0005-0000-0000-0000902C0000}"/>
    <cellStyle name="Normal 2 151 2 2" xfId="23116" xr:uid="{00000000-0005-0000-0000-0000912C0000}"/>
    <cellStyle name="Normal 2 151 2 3" xfId="23117" xr:uid="{00000000-0005-0000-0000-0000922C0000}"/>
    <cellStyle name="Normal 2 151 2 4" xfId="23118" xr:uid="{00000000-0005-0000-0000-0000932C0000}"/>
    <cellStyle name="Normal 2 151 2 5" xfId="23119" xr:uid="{00000000-0005-0000-0000-0000942C0000}"/>
    <cellStyle name="Normal 2 151 2 6" xfId="23120" xr:uid="{00000000-0005-0000-0000-0000952C0000}"/>
    <cellStyle name="Normal 2 151 3" xfId="12603" xr:uid="{00000000-0005-0000-0000-0000962C0000}"/>
    <cellStyle name="Normal 2 151 3 2" xfId="23121" xr:uid="{00000000-0005-0000-0000-0000972C0000}"/>
    <cellStyle name="Normal 2 151 4" xfId="23122" xr:uid="{00000000-0005-0000-0000-0000982C0000}"/>
    <cellStyle name="Normal 2 151 5" xfId="23123" xr:uid="{00000000-0005-0000-0000-0000992C0000}"/>
    <cellStyle name="Normal 2 151 6" xfId="23124" xr:uid="{00000000-0005-0000-0000-00009A2C0000}"/>
    <cellStyle name="Normal 2 151 7" xfId="23125" xr:uid="{00000000-0005-0000-0000-00009B2C0000}"/>
    <cellStyle name="Normal 2 151 8" xfId="23126" xr:uid="{00000000-0005-0000-0000-00009C2C0000}"/>
    <cellStyle name="Normal 2 152" xfId="12604" xr:uid="{00000000-0005-0000-0000-00009D2C0000}"/>
    <cellStyle name="Normál 2 152" xfId="12605" xr:uid="{00000000-0005-0000-0000-00009E2C0000}"/>
    <cellStyle name="Normal 2 152 2" xfId="12606" xr:uid="{00000000-0005-0000-0000-00009F2C0000}"/>
    <cellStyle name="Normál 2 152 2" xfId="12607" xr:uid="{00000000-0005-0000-0000-0000A02C0000}"/>
    <cellStyle name="Normal 2 152 2 2" xfId="23127" xr:uid="{00000000-0005-0000-0000-0000A12C0000}"/>
    <cellStyle name="Normal 2 152 2 3" xfId="23128" xr:uid="{00000000-0005-0000-0000-0000A22C0000}"/>
    <cellStyle name="Normal 2 152 2 4" xfId="23129" xr:uid="{00000000-0005-0000-0000-0000A32C0000}"/>
    <cellStyle name="Normal 2 152 2 5" xfId="23130" xr:uid="{00000000-0005-0000-0000-0000A42C0000}"/>
    <cellStyle name="Normal 2 152 2 6" xfId="23131" xr:uid="{00000000-0005-0000-0000-0000A52C0000}"/>
    <cellStyle name="Normal 2 152 3" xfId="12608" xr:uid="{00000000-0005-0000-0000-0000A62C0000}"/>
    <cellStyle name="Normal 2 152 3 2" xfId="23132" xr:uid="{00000000-0005-0000-0000-0000A72C0000}"/>
    <cellStyle name="Normal 2 152 4" xfId="23133" xr:uid="{00000000-0005-0000-0000-0000A82C0000}"/>
    <cellStyle name="Normal 2 152 5" xfId="23134" xr:uid="{00000000-0005-0000-0000-0000A92C0000}"/>
    <cellStyle name="Normal 2 152 6" xfId="23135" xr:uid="{00000000-0005-0000-0000-0000AA2C0000}"/>
    <cellStyle name="Normal 2 152 7" xfId="23136" xr:uid="{00000000-0005-0000-0000-0000AB2C0000}"/>
    <cellStyle name="Normal 2 152 8" xfId="23137" xr:uid="{00000000-0005-0000-0000-0000AC2C0000}"/>
    <cellStyle name="Normal 2 153" xfId="12609" xr:uid="{00000000-0005-0000-0000-0000AD2C0000}"/>
    <cellStyle name="Normál 2 153" xfId="12610" xr:uid="{00000000-0005-0000-0000-0000AE2C0000}"/>
    <cellStyle name="Normal 2 153 2" xfId="12611" xr:uid="{00000000-0005-0000-0000-0000AF2C0000}"/>
    <cellStyle name="Normál 2 153 2" xfId="12612" xr:uid="{00000000-0005-0000-0000-0000B02C0000}"/>
    <cellStyle name="Normal 2 153 2 2" xfId="23138" xr:uid="{00000000-0005-0000-0000-0000B12C0000}"/>
    <cellStyle name="Normal 2 153 2 3" xfId="23139" xr:uid="{00000000-0005-0000-0000-0000B22C0000}"/>
    <cellStyle name="Normal 2 153 2 4" xfId="23140" xr:uid="{00000000-0005-0000-0000-0000B32C0000}"/>
    <cellStyle name="Normal 2 153 2 5" xfId="23141" xr:uid="{00000000-0005-0000-0000-0000B42C0000}"/>
    <cellStyle name="Normal 2 153 2 6" xfId="23142" xr:uid="{00000000-0005-0000-0000-0000B52C0000}"/>
    <cellStyle name="Normal 2 153 3" xfId="12613" xr:uid="{00000000-0005-0000-0000-0000B62C0000}"/>
    <cellStyle name="Normal 2 153 3 2" xfId="23143" xr:uid="{00000000-0005-0000-0000-0000B72C0000}"/>
    <cellStyle name="Normal 2 153 4" xfId="23144" xr:uid="{00000000-0005-0000-0000-0000B82C0000}"/>
    <cellStyle name="Normal 2 153 5" xfId="23145" xr:uid="{00000000-0005-0000-0000-0000B92C0000}"/>
    <cellStyle name="Normal 2 153 6" xfId="23146" xr:uid="{00000000-0005-0000-0000-0000BA2C0000}"/>
    <cellStyle name="Normal 2 153 7" xfId="23147" xr:uid="{00000000-0005-0000-0000-0000BB2C0000}"/>
    <cellStyle name="Normal 2 153 8" xfId="23148" xr:uid="{00000000-0005-0000-0000-0000BC2C0000}"/>
    <cellStyle name="Normal 2 154" xfId="12614" xr:uid="{00000000-0005-0000-0000-0000BD2C0000}"/>
    <cellStyle name="Normál 2 154" xfId="12615" xr:uid="{00000000-0005-0000-0000-0000BE2C0000}"/>
    <cellStyle name="Normal 2 154 2" xfId="12616" xr:uid="{00000000-0005-0000-0000-0000BF2C0000}"/>
    <cellStyle name="Normál 2 154 2" xfId="12617" xr:uid="{00000000-0005-0000-0000-0000C02C0000}"/>
    <cellStyle name="Normal 2 154 2 2" xfId="23149" xr:uid="{00000000-0005-0000-0000-0000C12C0000}"/>
    <cellStyle name="Normal 2 154 2 3" xfId="23150" xr:uid="{00000000-0005-0000-0000-0000C22C0000}"/>
    <cellStyle name="Normal 2 154 2 4" xfId="23151" xr:uid="{00000000-0005-0000-0000-0000C32C0000}"/>
    <cellStyle name="Normal 2 154 2 5" xfId="23152" xr:uid="{00000000-0005-0000-0000-0000C42C0000}"/>
    <cellStyle name="Normal 2 154 2 6" xfId="23153" xr:uid="{00000000-0005-0000-0000-0000C52C0000}"/>
    <cellStyle name="Normal 2 154 3" xfId="12618" xr:uid="{00000000-0005-0000-0000-0000C62C0000}"/>
    <cellStyle name="Normal 2 154 3 2" xfId="23154" xr:uid="{00000000-0005-0000-0000-0000C72C0000}"/>
    <cellStyle name="Normal 2 154 4" xfId="23155" xr:uid="{00000000-0005-0000-0000-0000C82C0000}"/>
    <cellStyle name="Normal 2 154 5" xfId="23156" xr:uid="{00000000-0005-0000-0000-0000C92C0000}"/>
    <cellStyle name="Normal 2 154 6" xfId="23157" xr:uid="{00000000-0005-0000-0000-0000CA2C0000}"/>
    <cellStyle name="Normal 2 154 7" xfId="23158" xr:uid="{00000000-0005-0000-0000-0000CB2C0000}"/>
    <cellStyle name="Normal 2 154 8" xfId="23159" xr:uid="{00000000-0005-0000-0000-0000CC2C0000}"/>
    <cellStyle name="Normal 2 155" xfId="12619" xr:uid="{00000000-0005-0000-0000-0000CD2C0000}"/>
    <cellStyle name="Normál 2 155" xfId="12620" xr:uid="{00000000-0005-0000-0000-0000CE2C0000}"/>
    <cellStyle name="Normal 2 155 2" xfId="12621" xr:uid="{00000000-0005-0000-0000-0000CF2C0000}"/>
    <cellStyle name="Normal 2 155 2 2" xfId="23160" xr:uid="{00000000-0005-0000-0000-0000D02C0000}"/>
    <cellStyle name="Normal 2 155 3" xfId="12622" xr:uid="{00000000-0005-0000-0000-0000D12C0000}"/>
    <cellStyle name="Normal 2 155 3 2" xfId="23161" xr:uid="{00000000-0005-0000-0000-0000D22C0000}"/>
    <cellStyle name="Normal 2 155 4" xfId="23162" xr:uid="{00000000-0005-0000-0000-0000D32C0000}"/>
    <cellStyle name="Normal 2 155 5" xfId="23163" xr:uid="{00000000-0005-0000-0000-0000D42C0000}"/>
    <cellStyle name="Normal 2 155 6" xfId="23164" xr:uid="{00000000-0005-0000-0000-0000D52C0000}"/>
    <cellStyle name="Normal 2 155 7" xfId="23165" xr:uid="{00000000-0005-0000-0000-0000D62C0000}"/>
    <cellStyle name="Normal 2 155 8" xfId="23166" xr:uid="{00000000-0005-0000-0000-0000D72C0000}"/>
    <cellStyle name="Normal 2 156" xfId="12623" xr:uid="{00000000-0005-0000-0000-0000D82C0000}"/>
    <cellStyle name="Normál 2 156" xfId="12624" xr:uid="{00000000-0005-0000-0000-0000D92C0000}"/>
    <cellStyle name="Normal 2 156 2" xfId="12625" xr:uid="{00000000-0005-0000-0000-0000DA2C0000}"/>
    <cellStyle name="Normal 2 156 2 2" xfId="23167" xr:uid="{00000000-0005-0000-0000-0000DB2C0000}"/>
    <cellStyle name="Normal 2 156 3" xfId="12626" xr:uid="{00000000-0005-0000-0000-0000DC2C0000}"/>
    <cellStyle name="Normal 2 156 3 2" xfId="23168" xr:uid="{00000000-0005-0000-0000-0000DD2C0000}"/>
    <cellStyle name="Normal 2 156 4" xfId="23169" xr:uid="{00000000-0005-0000-0000-0000DE2C0000}"/>
    <cellStyle name="Normal 2 156 5" xfId="23170" xr:uid="{00000000-0005-0000-0000-0000DF2C0000}"/>
    <cellStyle name="Normal 2 156 6" xfId="23171" xr:uid="{00000000-0005-0000-0000-0000E02C0000}"/>
    <cellStyle name="Normal 2 156 7" xfId="23172" xr:uid="{00000000-0005-0000-0000-0000E12C0000}"/>
    <cellStyle name="Normal 2 156 8" xfId="23173" xr:uid="{00000000-0005-0000-0000-0000E22C0000}"/>
    <cellStyle name="Normal 2 157" xfId="12627" xr:uid="{00000000-0005-0000-0000-0000E32C0000}"/>
    <cellStyle name="Normál 2 157" xfId="12628" xr:uid="{00000000-0005-0000-0000-0000E42C0000}"/>
    <cellStyle name="Normal 2 157 2" xfId="12629" xr:uid="{00000000-0005-0000-0000-0000E52C0000}"/>
    <cellStyle name="Normal 2 157 2 2" xfId="23174" xr:uid="{00000000-0005-0000-0000-0000E62C0000}"/>
    <cellStyle name="Normal 2 157 3" xfId="12630" xr:uid="{00000000-0005-0000-0000-0000E72C0000}"/>
    <cellStyle name="Normal 2 157 3 2" xfId="23175" xr:uid="{00000000-0005-0000-0000-0000E82C0000}"/>
    <cellStyle name="Normal 2 157 4" xfId="23176" xr:uid="{00000000-0005-0000-0000-0000E92C0000}"/>
    <cellStyle name="Normal 2 157 5" xfId="23177" xr:uid="{00000000-0005-0000-0000-0000EA2C0000}"/>
    <cellStyle name="Normal 2 157 6" xfId="23178" xr:uid="{00000000-0005-0000-0000-0000EB2C0000}"/>
    <cellStyle name="Normal 2 157 7" xfId="23179" xr:uid="{00000000-0005-0000-0000-0000EC2C0000}"/>
    <cellStyle name="Normal 2 157 8" xfId="23180" xr:uid="{00000000-0005-0000-0000-0000ED2C0000}"/>
    <cellStyle name="Normal 2 158" xfId="12631" xr:uid="{00000000-0005-0000-0000-0000EE2C0000}"/>
    <cellStyle name="Normál 2 158" xfId="12632" xr:uid="{00000000-0005-0000-0000-0000EF2C0000}"/>
    <cellStyle name="Normal 2 158 2" xfId="12633" xr:uid="{00000000-0005-0000-0000-0000F02C0000}"/>
    <cellStyle name="Normal 2 158 2 2" xfId="23181" xr:uid="{00000000-0005-0000-0000-0000F12C0000}"/>
    <cellStyle name="Normal 2 158 3" xfId="12634" xr:uid="{00000000-0005-0000-0000-0000F22C0000}"/>
    <cellStyle name="Normal 2 158 3 2" xfId="23182" xr:uid="{00000000-0005-0000-0000-0000F32C0000}"/>
    <cellStyle name="Normal 2 158 4" xfId="23183" xr:uid="{00000000-0005-0000-0000-0000F42C0000}"/>
    <cellStyle name="Normal 2 158 5" xfId="23184" xr:uid="{00000000-0005-0000-0000-0000F52C0000}"/>
    <cellStyle name="Normal 2 158 6" xfId="23185" xr:uid="{00000000-0005-0000-0000-0000F62C0000}"/>
    <cellStyle name="Normal 2 158 7" xfId="23186" xr:uid="{00000000-0005-0000-0000-0000F72C0000}"/>
    <cellStyle name="Normal 2 158 8" xfId="23187" xr:uid="{00000000-0005-0000-0000-0000F82C0000}"/>
    <cellStyle name="Normal 2 159" xfId="12635" xr:uid="{00000000-0005-0000-0000-0000F92C0000}"/>
    <cellStyle name="Normál 2 159" xfId="12636" xr:uid="{00000000-0005-0000-0000-0000FA2C0000}"/>
    <cellStyle name="Normal 2 159 2" xfId="12637" xr:uid="{00000000-0005-0000-0000-0000FB2C0000}"/>
    <cellStyle name="Normal 2 159 2 2" xfId="23188" xr:uid="{00000000-0005-0000-0000-0000FC2C0000}"/>
    <cellStyle name="Normal 2 159 3" xfId="12638" xr:uid="{00000000-0005-0000-0000-0000FD2C0000}"/>
    <cellStyle name="Normal 2 159 3 2" xfId="23189" xr:uid="{00000000-0005-0000-0000-0000FE2C0000}"/>
    <cellStyle name="Normal 2 159 4" xfId="23190" xr:uid="{00000000-0005-0000-0000-0000FF2C0000}"/>
    <cellStyle name="Normal 2 159 5" xfId="23191" xr:uid="{00000000-0005-0000-0000-0000002D0000}"/>
    <cellStyle name="Normal 2 159 6" xfId="23192" xr:uid="{00000000-0005-0000-0000-0000012D0000}"/>
    <cellStyle name="Normal 2 159 7" xfId="23193" xr:uid="{00000000-0005-0000-0000-0000022D0000}"/>
    <cellStyle name="Normal 2 159 8" xfId="23194" xr:uid="{00000000-0005-0000-0000-0000032D0000}"/>
    <cellStyle name="Normal 2 16" xfId="4848" xr:uid="{00000000-0005-0000-0000-0000042D0000}"/>
    <cellStyle name="Normál 2 16" xfId="4808" xr:uid="{00000000-0005-0000-0000-0000052D0000}"/>
    <cellStyle name="Normal 2 16 10" xfId="12639" xr:uid="{00000000-0005-0000-0000-0000062D0000}"/>
    <cellStyle name="Normál 2 16 10" xfId="12640" xr:uid="{00000000-0005-0000-0000-0000072D0000}"/>
    <cellStyle name="Normal 2 16 10 2" xfId="12641" xr:uid="{00000000-0005-0000-0000-0000082D0000}"/>
    <cellStyle name="Normál 2 16 10 2" xfId="12642" xr:uid="{00000000-0005-0000-0000-0000092D0000}"/>
    <cellStyle name="Normal 2 16 11" xfId="12643" xr:uid="{00000000-0005-0000-0000-00000A2D0000}"/>
    <cellStyle name="Normál 2 16 11" xfId="12644" xr:uid="{00000000-0005-0000-0000-00000B2D0000}"/>
    <cellStyle name="Normal 2 16 11 2" xfId="12645" xr:uid="{00000000-0005-0000-0000-00000C2D0000}"/>
    <cellStyle name="Normál 2 16 11 2" xfId="12646" xr:uid="{00000000-0005-0000-0000-00000D2D0000}"/>
    <cellStyle name="Normal 2 16 12" xfId="12647" xr:uid="{00000000-0005-0000-0000-00000E2D0000}"/>
    <cellStyle name="Normál 2 16 12" xfId="12648" xr:uid="{00000000-0005-0000-0000-00000F2D0000}"/>
    <cellStyle name="Normal 2 16 12 2" xfId="12649" xr:uid="{00000000-0005-0000-0000-0000102D0000}"/>
    <cellStyle name="Normál 2 16 12 2" xfId="12650" xr:uid="{00000000-0005-0000-0000-0000112D0000}"/>
    <cellStyle name="Normal 2 16 13" xfId="12651" xr:uid="{00000000-0005-0000-0000-0000122D0000}"/>
    <cellStyle name="Normál 2 16 13" xfId="12652" xr:uid="{00000000-0005-0000-0000-0000132D0000}"/>
    <cellStyle name="Normal 2 16 13 2" xfId="12653" xr:uid="{00000000-0005-0000-0000-0000142D0000}"/>
    <cellStyle name="Normál 2 16 13 2" xfId="12654" xr:uid="{00000000-0005-0000-0000-0000152D0000}"/>
    <cellStyle name="Normal 2 16 14" xfId="12655" xr:uid="{00000000-0005-0000-0000-0000162D0000}"/>
    <cellStyle name="Normál 2 16 14" xfId="12656" xr:uid="{00000000-0005-0000-0000-0000172D0000}"/>
    <cellStyle name="Normal 2 16 14 2" xfId="12657" xr:uid="{00000000-0005-0000-0000-0000182D0000}"/>
    <cellStyle name="Normál 2 16 14 2" xfId="12658" xr:uid="{00000000-0005-0000-0000-0000192D0000}"/>
    <cellStyle name="Normal 2 16 15" xfId="12659" xr:uid="{00000000-0005-0000-0000-00001A2D0000}"/>
    <cellStyle name="Normál 2 16 15" xfId="12660" xr:uid="{00000000-0005-0000-0000-00001B2D0000}"/>
    <cellStyle name="Normal 2 16 15 2" xfId="12661" xr:uid="{00000000-0005-0000-0000-00001C2D0000}"/>
    <cellStyle name="Normál 2 16 15 2" xfId="12662" xr:uid="{00000000-0005-0000-0000-00001D2D0000}"/>
    <cellStyle name="Normal 2 16 16" xfId="12663" xr:uid="{00000000-0005-0000-0000-00001E2D0000}"/>
    <cellStyle name="Normál 2 16 16" xfId="12664" xr:uid="{00000000-0005-0000-0000-00001F2D0000}"/>
    <cellStyle name="Normal 2 16 16 2" xfId="12665" xr:uid="{00000000-0005-0000-0000-0000202D0000}"/>
    <cellStyle name="Normál 2 16 16 2" xfId="12666" xr:uid="{00000000-0005-0000-0000-0000212D0000}"/>
    <cellStyle name="Normal 2 16 17" xfId="12667" xr:uid="{00000000-0005-0000-0000-0000222D0000}"/>
    <cellStyle name="Normál 2 16 17" xfId="12668" xr:uid="{00000000-0005-0000-0000-0000232D0000}"/>
    <cellStyle name="Normal 2 16 17 2" xfId="12669" xr:uid="{00000000-0005-0000-0000-0000242D0000}"/>
    <cellStyle name="Normál 2 16 17 2" xfId="12670" xr:uid="{00000000-0005-0000-0000-0000252D0000}"/>
    <cellStyle name="Normal 2 16 18" xfId="12671" xr:uid="{00000000-0005-0000-0000-0000262D0000}"/>
    <cellStyle name="Normál 2 16 18" xfId="12672" xr:uid="{00000000-0005-0000-0000-0000272D0000}"/>
    <cellStyle name="Normal 2 16 18 2" xfId="12673" xr:uid="{00000000-0005-0000-0000-0000282D0000}"/>
    <cellStyle name="Normál 2 16 18 2" xfId="12674" xr:uid="{00000000-0005-0000-0000-0000292D0000}"/>
    <cellStyle name="Normal 2 16 19" xfId="12675" xr:uid="{00000000-0005-0000-0000-00002A2D0000}"/>
    <cellStyle name="Normál 2 16 19" xfId="12676" xr:uid="{00000000-0005-0000-0000-00002B2D0000}"/>
    <cellStyle name="Normal 2 16 19 2" xfId="12677" xr:uid="{00000000-0005-0000-0000-00002C2D0000}"/>
    <cellStyle name="Normál 2 16 19 2" xfId="12678" xr:uid="{00000000-0005-0000-0000-00002D2D0000}"/>
    <cellStyle name="Normal 2 16 2" xfId="12679" xr:uid="{00000000-0005-0000-0000-00002E2D0000}"/>
    <cellStyle name="Normál 2 16 2" xfId="12680" xr:uid="{00000000-0005-0000-0000-00002F2D0000}"/>
    <cellStyle name="Normal 2 16 2 2" xfId="12681" xr:uid="{00000000-0005-0000-0000-0000302D0000}"/>
    <cellStyle name="Normál 2 16 2 2" xfId="12682" xr:uid="{00000000-0005-0000-0000-0000312D0000}"/>
    <cellStyle name="Normal 2 16 20" xfId="12683" xr:uid="{00000000-0005-0000-0000-0000322D0000}"/>
    <cellStyle name="Normál 2 16 20" xfId="12684" xr:uid="{00000000-0005-0000-0000-0000332D0000}"/>
    <cellStyle name="Normal 2 16 20 2" xfId="12685" xr:uid="{00000000-0005-0000-0000-0000342D0000}"/>
    <cellStyle name="Normál 2 16 20 2" xfId="12686" xr:uid="{00000000-0005-0000-0000-0000352D0000}"/>
    <cellStyle name="Normal 2 16 21" xfId="12687" xr:uid="{00000000-0005-0000-0000-0000362D0000}"/>
    <cellStyle name="Normál 2 16 21" xfId="12688" xr:uid="{00000000-0005-0000-0000-0000372D0000}"/>
    <cellStyle name="Normal 2 16 21 2" xfId="12689" xr:uid="{00000000-0005-0000-0000-0000382D0000}"/>
    <cellStyle name="Normál 2 16 21 2" xfId="12690" xr:uid="{00000000-0005-0000-0000-0000392D0000}"/>
    <cellStyle name="Normal 2 16 22" xfId="12691" xr:uid="{00000000-0005-0000-0000-00003A2D0000}"/>
    <cellStyle name="Normál 2 16 22" xfId="12692" xr:uid="{00000000-0005-0000-0000-00003B2D0000}"/>
    <cellStyle name="Normal 2 16 22 2" xfId="12693" xr:uid="{00000000-0005-0000-0000-00003C2D0000}"/>
    <cellStyle name="Normál 2 16 22 2" xfId="12694" xr:uid="{00000000-0005-0000-0000-00003D2D0000}"/>
    <cellStyle name="Normal 2 16 23" xfId="12695" xr:uid="{00000000-0005-0000-0000-00003E2D0000}"/>
    <cellStyle name="Normál 2 16 23" xfId="12696" xr:uid="{00000000-0005-0000-0000-00003F2D0000}"/>
    <cellStyle name="Normal 2 16 23 2" xfId="12697" xr:uid="{00000000-0005-0000-0000-0000402D0000}"/>
    <cellStyle name="Normál 2 16 23 2" xfId="12698" xr:uid="{00000000-0005-0000-0000-0000412D0000}"/>
    <cellStyle name="Normal 2 16 24" xfId="12699" xr:uid="{00000000-0005-0000-0000-0000422D0000}"/>
    <cellStyle name="Normál 2 16 24" xfId="12700" xr:uid="{00000000-0005-0000-0000-0000432D0000}"/>
    <cellStyle name="Normal 2 16 24 2" xfId="12701" xr:uid="{00000000-0005-0000-0000-0000442D0000}"/>
    <cellStyle name="Normál 2 16 24 2" xfId="12702" xr:uid="{00000000-0005-0000-0000-0000452D0000}"/>
    <cellStyle name="Normal 2 16 25" xfId="12703" xr:uid="{00000000-0005-0000-0000-0000462D0000}"/>
    <cellStyle name="Normál 2 16 25" xfId="12704" xr:uid="{00000000-0005-0000-0000-0000472D0000}"/>
    <cellStyle name="Normal 2 16 26" xfId="36305" xr:uid="{00000000-0005-0000-0000-0000482D0000}"/>
    <cellStyle name="Normál 2 16 26" xfId="36286" xr:uid="{00000000-0005-0000-0000-0000492D0000}"/>
    <cellStyle name="Normál 2 16 27" xfId="36627" xr:uid="{00000000-0005-0000-0000-00004A2D0000}"/>
    <cellStyle name="Normal 2 16 3" xfId="12705" xr:uid="{00000000-0005-0000-0000-00004B2D0000}"/>
    <cellStyle name="Normál 2 16 3" xfId="12706" xr:uid="{00000000-0005-0000-0000-00004C2D0000}"/>
    <cellStyle name="Normal 2 16 3 2" xfId="12707" xr:uid="{00000000-0005-0000-0000-00004D2D0000}"/>
    <cellStyle name="Normál 2 16 3 2" xfId="12708" xr:uid="{00000000-0005-0000-0000-00004E2D0000}"/>
    <cellStyle name="Normal 2 16 4" xfId="12709" xr:uid="{00000000-0005-0000-0000-00004F2D0000}"/>
    <cellStyle name="Normál 2 16 4" xfId="12710" xr:uid="{00000000-0005-0000-0000-0000502D0000}"/>
    <cellStyle name="Normal 2 16 4 2" xfId="12711" xr:uid="{00000000-0005-0000-0000-0000512D0000}"/>
    <cellStyle name="Normál 2 16 4 2" xfId="12712" xr:uid="{00000000-0005-0000-0000-0000522D0000}"/>
    <cellStyle name="Normal 2 16 5" xfId="12713" xr:uid="{00000000-0005-0000-0000-0000532D0000}"/>
    <cellStyle name="Normál 2 16 5" xfId="12714" xr:uid="{00000000-0005-0000-0000-0000542D0000}"/>
    <cellStyle name="Normal 2 16 5 2" xfId="12715" xr:uid="{00000000-0005-0000-0000-0000552D0000}"/>
    <cellStyle name="Normál 2 16 5 2" xfId="12716" xr:uid="{00000000-0005-0000-0000-0000562D0000}"/>
    <cellStyle name="Normal 2 16 6" xfId="12717" xr:uid="{00000000-0005-0000-0000-0000572D0000}"/>
    <cellStyle name="Normál 2 16 6" xfId="12718" xr:uid="{00000000-0005-0000-0000-0000582D0000}"/>
    <cellStyle name="Normal 2 16 6 2" xfId="12719" xr:uid="{00000000-0005-0000-0000-0000592D0000}"/>
    <cellStyle name="Normál 2 16 6 2" xfId="12720" xr:uid="{00000000-0005-0000-0000-00005A2D0000}"/>
    <cellStyle name="Normal 2 16 7" xfId="12721" xr:uid="{00000000-0005-0000-0000-00005B2D0000}"/>
    <cellStyle name="Normál 2 16 7" xfId="12722" xr:uid="{00000000-0005-0000-0000-00005C2D0000}"/>
    <cellStyle name="Normal 2 16 7 2" xfId="12723" xr:uid="{00000000-0005-0000-0000-00005D2D0000}"/>
    <cellStyle name="Normál 2 16 7 2" xfId="12724" xr:uid="{00000000-0005-0000-0000-00005E2D0000}"/>
    <cellStyle name="Normal 2 16 8" xfId="12725" xr:uid="{00000000-0005-0000-0000-00005F2D0000}"/>
    <cellStyle name="Normál 2 16 8" xfId="12726" xr:uid="{00000000-0005-0000-0000-0000602D0000}"/>
    <cellStyle name="Normal 2 16 8 2" xfId="12727" xr:uid="{00000000-0005-0000-0000-0000612D0000}"/>
    <cellStyle name="Normál 2 16 8 2" xfId="12728" xr:uid="{00000000-0005-0000-0000-0000622D0000}"/>
    <cellStyle name="Normal 2 16 9" xfId="12729" xr:uid="{00000000-0005-0000-0000-0000632D0000}"/>
    <cellStyle name="Normál 2 16 9" xfId="12730" xr:uid="{00000000-0005-0000-0000-0000642D0000}"/>
    <cellStyle name="Normal 2 16 9 2" xfId="12731" xr:uid="{00000000-0005-0000-0000-0000652D0000}"/>
    <cellStyle name="Normál 2 16 9 2" xfId="12732" xr:uid="{00000000-0005-0000-0000-0000662D0000}"/>
    <cellStyle name="Normal 2 160" xfId="12733" xr:uid="{00000000-0005-0000-0000-0000672D0000}"/>
    <cellStyle name="Normál 2 160" xfId="12734" xr:uid="{00000000-0005-0000-0000-0000682D0000}"/>
    <cellStyle name="Normal 2 160 2" xfId="12735" xr:uid="{00000000-0005-0000-0000-0000692D0000}"/>
    <cellStyle name="Normal 2 160 2 2" xfId="23195" xr:uid="{00000000-0005-0000-0000-00006A2D0000}"/>
    <cellStyle name="Normal 2 160 3" xfId="12736" xr:uid="{00000000-0005-0000-0000-00006B2D0000}"/>
    <cellStyle name="Normal 2 160 3 2" xfId="23196" xr:uid="{00000000-0005-0000-0000-00006C2D0000}"/>
    <cellStyle name="Normal 2 160 4" xfId="23197" xr:uid="{00000000-0005-0000-0000-00006D2D0000}"/>
    <cellStyle name="Normal 2 160 5" xfId="23198" xr:uid="{00000000-0005-0000-0000-00006E2D0000}"/>
    <cellStyle name="Normal 2 160 6" xfId="23199" xr:uid="{00000000-0005-0000-0000-00006F2D0000}"/>
    <cellStyle name="Normal 2 160 7" xfId="23200" xr:uid="{00000000-0005-0000-0000-0000702D0000}"/>
    <cellStyle name="Normal 2 160 8" xfId="23201" xr:uid="{00000000-0005-0000-0000-0000712D0000}"/>
    <cellStyle name="Normal 2 161" xfId="12737" xr:uid="{00000000-0005-0000-0000-0000722D0000}"/>
    <cellStyle name="Normál 2 161" xfId="12738" xr:uid="{00000000-0005-0000-0000-0000732D0000}"/>
    <cellStyle name="Normal 2 161 2" xfId="12739" xr:uid="{00000000-0005-0000-0000-0000742D0000}"/>
    <cellStyle name="Normal 2 161 2 2" xfId="23202" xr:uid="{00000000-0005-0000-0000-0000752D0000}"/>
    <cellStyle name="Normal 2 161 3" xfId="12740" xr:uid="{00000000-0005-0000-0000-0000762D0000}"/>
    <cellStyle name="Normal 2 161 3 2" xfId="23203" xr:uid="{00000000-0005-0000-0000-0000772D0000}"/>
    <cellStyle name="Normal 2 161 4" xfId="23204" xr:uid="{00000000-0005-0000-0000-0000782D0000}"/>
    <cellStyle name="Normal 2 161 5" xfId="23205" xr:uid="{00000000-0005-0000-0000-0000792D0000}"/>
    <cellStyle name="Normal 2 161 6" xfId="23206" xr:uid="{00000000-0005-0000-0000-00007A2D0000}"/>
    <cellStyle name="Normal 2 161 7" xfId="23207" xr:uid="{00000000-0005-0000-0000-00007B2D0000}"/>
    <cellStyle name="Normal 2 161 8" xfId="23208" xr:uid="{00000000-0005-0000-0000-00007C2D0000}"/>
    <cellStyle name="Normal 2 162" xfId="12741" xr:uid="{00000000-0005-0000-0000-00007D2D0000}"/>
    <cellStyle name="Normál 2 162" xfId="12742" xr:uid="{00000000-0005-0000-0000-00007E2D0000}"/>
    <cellStyle name="Normal 2 162 2" xfId="12743" xr:uid="{00000000-0005-0000-0000-00007F2D0000}"/>
    <cellStyle name="Normal 2 162 2 2" xfId="23209" xr:uid="{00000000-0005-0000-0000-0000802D0000}"/>
    <cellStyle name="Normal 2 162 3" xfId="12744" xr:uid="{00000000-0005-0000-0000-0000812D0000}"/>
    <cellStyle name="Normal 2 162 3 2" xfId="23210" xr:uid="{00000000-0005-0000-0000-0000822D0000}"/>
    <cellStyle name="Normal 2 162 4" xfId="23211" xr:uid="{00000000-0005-0000-0000-0000832D0000}"/>
    <cellStyle name="Normal 2 162 5" xfId="23212" xr:uid="{00000000-0005-0000-0000-0000842D0000}"/>
    <cellStyle name="Normal 2 162 6" xfId="23213" xr:uid="{00000000-0005-0000-0000-0000852D0000}"/>
    <cellStyle name="Normal 2 162 7" xfId="23214" xr:uid="{00000000-0005-0000-0000-0000862D0000}"/>
    <cellStyle name="Normal 2 162 8" xfId="23215" xr:uid="{00000000-0005-0000-0000-0000872D0000}"/>
    <cellStyle name="Normal 2 163" xfId="12745" xr:uid="{00000000-0005-0000-0000-0000882D0000}"/>
    <cellStyle name="Normál 2 163" xfId="12746" xr:uid="{00000000-0005-0000-0000-0000892D0000}"/>
    <cellStyle name="Normal 2 163 2" xfId="12747" xr:uid="{00000000-0005-0000-0000-00008A2D0000}"/>
    <cellStyle name="Normal 2 163 2 2" xfId="23216" xr:uid="{00000000-0005-0000-0000-00008B2D0000}"/>
    <cellStyle name="Normal 2 163 3" xfId="12748" xr:uid="{00000000-0005-0000-0000-00008C2D0000}"/>
    <cellStyle name="Normal 2 163 3 2" xfId="23217" xr:uid="{00000000-0005-0000-0000-00008D2D0000}"/>
    <cellStyle name="Normal 2 163 4" xfId="23218" xr:uid="{00000000-0005-0000-0000-00008E2D0000}"/>
    <cellStyle name="Normal 2 163 5" xfId="23219" xr:uid="{00000000-0005-0000-0000-00008F2D0000}"/>
    <cellStyle name="Normal 2 163 6" xfId="23220" xr:uid="{00000000-0005-0000-0000-0000902D0000}"/>
    <cellStyle name="Normal 2 163 7" xfId="23221" xr:uid="{00000000-0005-0000-0000-0000912D0000}"/>
    <cellStyle name="Normal 2 163 8" xfId="23222" xr:uid="{00000000-0005-0000-0000-0000922D0000}"/>
    <cellStyle name="Normal 2 164" xfId="12749" xr:uid="{00000000-0005-0000-0000-0000932D0000}"/>
    <cellStyle name="Normál 2 164" xfId="12750" xr:uid="{00000000-0005-0000-0000-0000942D0000}"/>
    <cellStyle name="Normal 2 164 2" xfId="12751" xr:uid="{00000000-0005-0000-0000-0000952D0000}"/>
    <cellStyle name="Normal 2 164 2 2" xfId="23223" xr:uid="{00000000-0005-0000-0000-0000962D0000}"/>
    <cellStyle name="Normal 2 164 3" xfId="12752" xr:uid="{00000000-0005-0000-0000-0000972D0000}"/>
    <cellStyle name="Normal 2 164 3 2" xfId="23224" xr:uid="{00000000-0005-0000-0000-0000982D0000}"/>
    <cellStyle name="Normal 2 164 4" xfId="23225" xr:uid="{00000000-0005-0000-0000-0000992D0000}"/>
    <cellStyle name="Normal 2 164 5" xfId="23226" xr:uid="{00000000-0005-0000-0000-00009A2D0000}"/>
    <cellStyle name="Normal 2 164 6" xfId="23227" xr:uid="{00000000-0005-0000-0000-00009B2D0000}"/>
    <cellStyle name="Normal 2 164 7" xfId="23228" xr:uid="{00000000-0005-0000-0000-00009C2D0000}"/>
    <cellStyle name="Normal 2 164 8" xfId="23229" xr:uid="{00000000-0005-0000-0000-00009D2D0000}"/>
    <cellStyle name="Normal 2 165" xfId="12753" xr:uid="{00000000-0005-0000-0000-00009E2D0000}"/>
    <cellStyle name="Normál 2 165" xfId="12754" xr:uid="{00000000-0005-0000-0000-00009F2D0000}"/>
    <cellStyle name="Normal 2 165 2" xfId="12755" xr:uid="{00000000-0005-0000-0000-0000A02D0000}"/>
    <cellStyle name="Normal 2 165 2 2" xfId="23230" xr:uid="{00000000-0005-0000-0000-0000A12D0000}"/>
    <cellStyle name="Normal 2 165 3" xfId="12756" xr:uid="{00000000-0005-0000-0000-0000A22D0000}"/>
    <cellStyle name="Normal 2 165 3 2" xfId="23231" xr:uid="{00000000-0005-0000-0000-0000A32D0000}"/>
    <cellStyle name="Normal 2 165 4" xfId="23232" xr:uid="{00000000-0005-0000-0000-0000A42D0000}"/>
    <cellStyle name="Normal 2 165 5" xfId="23233" xr:uid="{00000000-0005-0000-0000-0000A52D0000}"/>
    <cellStyle name="Normal 2 165 6" xfId="23234" xr:uid="{00000000-0005-0000-0000-0000A62D0000}"/>
    <cellStyle name="Normal 2 165 7" xfId="23235" xr:uid="{00000000-0005-0000-0000-0000A72D0000}"/>
    <cellStyle name="Normal 2 165 8" xfId="23236" xr:uid="{00000000-0005-0000-0000-0000A82D0000}"/>
    <cellStyle name="Normal 2 166" xfId="12757" xr:uid="{00000000-0005-0000-0000-0000A92D0000}"/>
    <cellStyle name="Normál 2 166" xfId="12758" xr:uid="{00000000-0005-0000-0000-0000AA2D0000}"/>
    <cellStyle name="Normal 2 166 2" xfId="12759" xr:uid="{00000000-0005-0000-0000-0000AB2D0000}"/>
    <cellStyle name="Normal 2 166 2 2" xfId="23237" xr:uid="{00000000-0005-0000-0000-0000AC2D0000}"/>
    <cellStyle name="Normal 2 166 3" xfId="12760" xr:uid="{00000000-0005-0000-0000-0000AD2D0000}"/>
    <cellStyle name="Normal 2 166 3 2" xfId="23238" xr:uid="{00000000-0005-0000-0000-0000AE2D0000}"/>
    <cellStyle name="Normal 2 166 4" xfId="23239" xr:uid="{00000000-0005-0000-0000-0000AF2D0000}"/>
    <cellStyle name="Normal 2 166 5" xfId="23240" xr:uid="{00000000-0005-0000-0000-0000B02D0000}"/>
    <cellStyle name="Normal 2 166 6" xfId="23241" xr:uid="{00000000-0005-0000-0000-0000B12D0000}"/>
    <cellStyle name="Normal 2 166 7" xfId="23242" xr:uid="{00000000-0005-0000-0000-0000B22D0000}"/>
    <cellStyle name="Normal 2 166 8" xfId="23243" xr:uid="{00000000-0005-0000-0000-0000B32D0000}"/>
    <cellStyle name="Normal 2 167" xfId="12761" xr:uid="{00000000-0005-0000-0000-0000B42D0000}"/>
    <cellStyle name="Normál 2 167" xfId="12762" xr:uid="{00000000-0005-0000-0000-0000B52D0000}"/>
    <cellStyle name="Normal 2 167 2" xfId="12763" xr:uid="{00000000-0005-0000-0000-0000B62D0000}"/>
    <cellStyle name="Normal 2 167 2 2" xfId="23244" xr:uid="{00000000-0005-0000-0000-0000B72D0000}"/>
    <cellStyle name="Normal 2 167 3" xfId="12764" xr:uid="{00000000-0005-0000-0000-0000B82D0000}"/>
    <cellStyle name="Normal 2 167 3 2" xfId="23245" xr:uid="{00000000-0005-0000-0000-0000B92D0000}"/>
    <cellStyle name="Normal 2 167 4" xfId="23246" xr:uid="{00000000-0005-0000-0000-0000BA2D0000}"/>
    <cellStyle name="Normal 2 167 5" xfId="23247" xr:uid="{00000000-0005-0000-0000-0000BB2D0000}"/>
    <cellStyle name="Normal 2 167 6" xfId="23248" xr:uid="{00000000-0005-0000-0000-0000BC2D0000}"/>
    <cellStyle name="Normal 2 167 7" xfId="23249" xr:uid="{00000000-0005-0000-0000-0000BD2D0000}"/>
    <cellStyle name="Normal 2 167 8" xfId="23250" xr:uid="{00000000-0005-0000-0000-0000BE2D0000}"/>
    <cellStyle name="Normal 2 168" xfId="12765" xr:uid="{00000000-0005-0000-0000-0000BF2D0000}"/>
    <cellStyle name="Normál 2 168" xfId="12766" xr:uid="{00000000-0005-0000-0000-0000C02D0000}"/>
    <cellStyle name="Normal 2 168 2" xfId="12767" xr:uid="{00000000-0005-0000-0000-0000C12D0000}"/>
    <cellStyle name="Normal 2 168 2 2" xfId="23251" xr:uid="{00000000-0005-0000-0000-0000C22D0000}"/>
    <cellStyle name="Normal 2 168 3" xfId="12768" xr:uid="{00000000-0005-0000-0000-0000C32D0000}"/>
    <cellStyle name="Normal 2 168 3 2" xfId="23252" xr:uid="{00000000-0005-0000-0000-0000C42D0000}"/>
    <cellStyle name="Normal 2 168 4" xfId="23253" xr:uid="{00000000-0005-0000-0000-0000C52D0000}"/>
    <cellStyle name="Normal 2 168 5" xfId="23254" xr:uid="{00000000-0005-0000-0000-0000C62D0000}"/>
    <cellStyle name="Normal 2 168 6" xfId="23255" xr:uid="{00000000-0005-0000-0000-0000C72D0000}"/>
    <cellStyle name="Normal 2 168 7" xfId="23256" xr:uid="{00000000-0005-0000-0000-0000C82D0000}"/>
    <cellStyle name="Normal 2 168 8" xfId="23257" xr:uid="{00000000-0005-0000-0000-0000C92D0000}"/>
    <cellStyle name="Normal 2 169" xfId="12769" xr:uid="{00000000-0005-0000-0000-0000CA2D0000}"/>
    <cellStyle name="Normál 2 169" xfId="12770" xr:uid="{00000000-0005-0000-0000-0000CB2D0000}"/>
    <cellStyle name="Normal 2 169 2" xfId="12771" xr:uid="{00000000-0005-0000-0000-0000CC2D0000}"/>
    <cellStyle name="Normal 2 169 2 2" xfId="23258" xr:uid="{00000000-0005-0000-0000-0000CD2D0000}"/>
    <cellStyle name="Normal 2 169 3" xfId="12772" xr:uid="{00000000-0005-0000-0000-0000CE2D0000}"/>
    <cellStyle name="Normal 2 169 3 2" xfId="23259" xr:uid="{00000000-0005-0000-0000-0000CF2D0000}"/>
    <cellStyle name="Normal 2 169 4" xfId="23260" xr:uid="{00000000-0005-0000-0000-0000D02D0000}"/>
    <cellStyle name="Normal 2 169 5" xfId="23261" xr:uid="{00000000-0005-0000-0000-0000D12D0000}"/>
    <cellStyle name="Normal 2 169 6" xfId="23262" xr:uid="{00000000-0005-0000-0000-0000D22D0000}"/>
    <cellStyle name="Normal 2 169 7" xfId="23263" xr:uid="{00000000-0005-0000-0000-0000D32D0000}"/>
    <cellStyle name="Normal 2 169 8" xfId="23264" xr:uid="{00000000-0005-0000-0000-0000D42D0000}"/>
    <cellStyle name="Normal 2 17" xfId="4843" xr:uid="{00000000-0005-0000-0000-0000D52D0000}"/>
    <cellStyle name="Normál 2 17" xfId="4173" xr:uid="{00000000-0005-0000-0000-0000D62D0000}"/>
    <cellStyle name="Normal 2 17 10" xfId="12773" xr:uid="{00000000-0005-0000-0000-0000D72D0000}"/>
    <cellStyle name="Normál 2 17 10" xfId="12774" xr:uid="{00000000-0005-0000-0000-0000D82D0000}"/>
    <cellStyle name="Normal 2 17 10 2" xfId="12775" xr:uid="{00000000-0005-0000-0000-0000D92D0000}"/>
    <cellStyle name="Normál 2 17 10 2" xfId="12776" xr:uid="{00000000-0005-0000-0000-0000DA2D0000}"/>
    <cellStyle name="Normal 2 17 11" xfId="12777" xr:uid="{00000000-0005-0000-0000-0000DB2D0000}"/>
    <cellStyle name="Normál 2 17 11" xfId="12778" xr:uid="{00000000-0005-0000-0000-0000DC2D0000}"/>
    <cellStyle name="Normal 2 17 11 2" xfId="12779" xr:uid="{00000000-0005-0000-0000-0000DD2D0000}"/>
    <cellStyle name="Normál 2 17 11 2" xfId="12780" xr:uid="{00000000-0005-0000-0000-0000DE2D0000}"/>
    <cellStyle name="Normal 2 17 12" xfId="12781" xr:uid="{00000000-0005-0000-0000-0000DF2D0000}"/>
    <cellStyle name="Normál 2 17 12" xfId="12782" xr:uid="{00000000-0005-0000-0000-0000E02D0000}"/>
    <cellStyle name="Normal 2 17 12 2" xfId="12783" xr:uid="{00000000-0005-0000-0000-0000E12D0000}"/>
    <cellStyle name="Normál 2 17 12 2" xfId="12784" xr:uid="{00000000-0005-0000-0000-0000E22D0000}"/>
    <cellStyle name="Normal 2 17 13" xfId="12785" xr:uid="{00000000-0005-0000-0000-0000E32D0000}"/>
    <cellStyle name="Normál 2 17 13" xfId="12786" xr:uid="{00000000-0005-0000-0000-0000E42D0000}"/>
    <cellStyle name="Normal 2 17 13 2" xfId="12787" xr:uid="{00000000-0005-0000-0000-0000E52D0000}"/>
    <cellStyle name="Normál 2 17 13 2" xfId="12788" xr:uid="{00000000-0005-0000-0000-0000E62D0000}"/>
    <cellStyle name="Normal 2 17 14" xfId="12789" xr:uid="{00000000-0005-0000-0000-0000E72D0000}"/>
    <cellStyle name="Normál 2 17 14" xfId="12790" xr:uid="{00000000-0005-0000-0000-0000E82D0000}"/>
    <cellStyle name="Normal 2 17 14 2" xfId="12791" xr:uid="{00000000-0005-0000-0000-0000E92D0000}"/>
    <cellStyle name="Normál 2 17 14 2" xfId="12792" xr:uid="{00000000-0005-0000-0000-0000EA2D0000}"/>
    <cellStyle name="Normal 2 17 15" xfId="12793" xr:uid="{00000000-0005-0000-0000-0000EB2D0000}"/>
    <cellStyle name="Normál 2 17 15" xfId="12794" xr:uid="{00000000-0005-0000-0000-0000EC2D0000}"/>
    <cellStyle name="Normal 2 17 15 2" xfId="12795" xr:uid="{00000000-0005-0000-0000-0000ED2D0000}"/>
    <cellStyle name="Normál 2 17 15 2" xfId="12796" xr:uid="{00000000-0005-0000-0000-0000EE2D0000}"/>
    <cellStyle name="Normal 2 17 16" xfId="12797" xr:uid="{00000000-0005-0000-0000-0000EF2D0000}"/>
    <cellStyle name="Normál 2 17 16" xfId="12798" xr:uid="{00000000-0005-0000-0000-0000F02D0000}"/>
    <cellStyle name="Normal 2 17 16 2" xfId="12799" xr:uid="{00000000-0005-0000-0000-0000F12D0000}"/>
    <cellStyle name="Normál 2 17 16 2" xfId="12800" xr:uid="{00000000-0005-0000-0000-0000F22D0000}"/>
    <cellStyle name="Normal 2 17 17" xfId="12801" xr:uid="{00000000-0005-0000-0000-0000F32D0000}"/>
    <cellStyle name="Normál 2 17 17" xfId="12802" xr:uid="{00000000-0005-0000-0000-0000F42D0000}"/>
    <cellStyle name="Normal 2 17 17 2" xfId="12803" xr:uid="{00000000-0005-0000-0000-0000F52D0000}"/>
    <cellStyle name="Normál 2 17 17 2" xfId="12804" xr:uid="{00000000-0005-0000-0000-0000F62D0000}"/>
    <cellStyle name="Normal 2 17 18" xfId="12805" xr:uid="{00000000-0005-0000-0000-0000F72D0000}"/>
    <cellStyle name="Normál 2 17 18" xfId="12806" xr:uid="{00000000-0005-0000-0000-0000F82D0000}"/>
    <cellStyle name="Normal 2 17 18 2" xfId="12807" xr:uid="{00000000-0005-0000-0000-0000F92D0000}"/>
    <cellStyle name="Normál 2 17 18 2" xfId="12808" xr:uid="{00000000-0005-0000-0000-0000FA2D0000}"/>
    <cellStyle name="Normal 2 17 19" xfId="12809" xr:uid="{00000000-0005-0000-0000-0000FB2D0000}"/>
    <cellStyle name="Normál 2 17 19" xfId="12810" xr:uid="{00000000-0005-0000-0000-0000FC2D0000}"/>
    <cellStyle name="Normal 2 17 19 2" xfId="12811" xr:uid="{00000000-0005-0000-0000-0000FD2D0000}"/>
    <cellStyle name="Normál 2 17 19 2" xfId="12812" xr:uid="{00000000-0005-0000-0000-0000FE2D0000}"/>
    <cellStyle name="Normal 2 17 2" xfId="12813" xr:uid="{00000000-0005-0000-0000-0000FF2D0000}"/>
    <cellStyle name="Normál 2 17 2" xfId="12814" xr:uid="{00000000-0005-0000-0000-0000002E0000}"/>
    <cellStyle name="Normal 2 17 2 2" xfId="12815" xr:uid="{00000000-0005-0000-0000-0000012E0000}"/>
    <cellStyle name="Normál 2 17 2 2" xfId="12816" xr:uid="{00000000-0005-0000-0000-0000022E0000}"/>
    <cellStyle name="Normal 2 17 20" xfId="12817" xr:uid="{00000000-0005-0000-0000-0000032E0000}"/>
    <cellStyle name="Normál 2 17 20" xfId="12818" xr:uid="{00000000-0005-0000-0000-0000042E0000}"/>
    <cellStyle name="Normal 2 17 20 2" xfId="12819" xr:uid="{00000000-0005-0000-0000-0000052E0000}"/>
    <cellStyle name="Normál 2 17 20 2" xfId="12820" xr:uid="{00000000-0005-0000-0000-0000062E0000}"/>
    <cellStyle name="Normal 2 17 21" xfId="12821" xr:uid="{00000000-0005-0000-0000-0000072E0000}"/>
    <cellStyle name="Normál 2 17 21" xfId="12822" xr:uid="{00000000-0005-0000-0000-0000082E0000}"/>
    <cellStyle name="Normal 2 17 21 2" xfId="12823" xr:uid="{00000000-0005-0000-0000-0000092E0000}"/>
    <cellStyle name="Normál 2 17 21 2" xfId="12824" xr:uid="{00000000-0005-0000-0000-00000A2E0000}"/>
    <cellStyle name="Normal 2 17 22" xfId="12825" xr:uid="{00000000-0005-0000-0000-00000B2E0000}"/>
    <cellStyle name="Normál 2 17 22" xfId="12826" xr:uid="{00000000-0005-0000-0000-00000C2E0000}"/>
    <cellStyle name="Normal 2 17 22 2" xfId="12827" xr:uid="{00000000-0005-0000-0000-00000D2E0000}"/>
    <cellStyle name="Normál 2 17 22 2" xfId="12828" xr:uid="{00000000-0005-0000-0000-00000E2E0000}"/>
    <cellStyle name="Normal 2 17 23" xfId="12829" xr:uid="{00000000-0005-0000-0000-00000F2E0000}"/>
    <cellStyle name="Normál 2 17 23" xfId="12830" xr:uid="{00000000-0005-0000-0000-0000102E0000}"/>
    <cellStyle name="Normal 2 17 23 2" xfId="12831" xr:uid="{00000000-0005-0000-0000-0000112E0000}"/>
    <cellStyle name="Normál 2 17 23 2" xfId="12832" xr:uid="{00000000-0005-0000-0000-0000122E0000}"/>
    <cellStyle name="Normal 2 17 24" xfId="12833" xr:uid="{00000000-0005-0000-0000-0000132E0000}"/>
    <cellStyle name="Normál 2 17 24" xfId="12834" xr:uid="{00000000-0005-0000-0000-0000142E0000}"/>
    <cellStyle name="Normal 2 17 24 2" xfId="12835" xr:uid="{00000000-0005-0000-0000-0000152E0000}"/>
    <cellStyle name="Normál 2 17 24 2" xfId="12836" xr:uid="{00000000-0005-0000-0000-0000162E0000}"/>
    <cellStyle name="Normal 2 17 25" xfId="12837" xr:uid="{00000000-0005-0000-0000-0000172E0000}"/>
    <cellStyle name="Normál 2 17 25" xfId="12838" xr:uid="{00000000-0005-0000-0000-0000182E0000}"/>
    <cellStyle name="Normal 2 17 26" xfId="36304" xr:uid="{00000000-0005-0000-0000-0000192E0000}"/>
    <cellStyle name="Normál 2 17 26" xfId="36070" xr:uid="{00000000-0005-0000-0000-00001A2E0000}"/>
    <cellStyle name="Normál 2 17 27" xfId="36628" xr:uid="{00000000-0005-0000-0000-00001B2E0000}"/>
    <cellStyle name="Normal 2 17 3" xfId="12839" xr:uid="{00000000-0005-0000-0000-00001C2E0000}"/>
    <cellStyle name="Normál 2 17 3" xfId="12840" xr:uid="{00000000-0005-0000-0000-00001D2E0000}"/>
    <cellStyle name="Normal 2 17 3 2" xfId="12841" xr:uid="{00000000-0005-0000-0000-00001E2E0000}"/>
    <cellStyle name="Normál 2 17 3 2" xfId="12842" xr:uid="{00000000-0005-0000-0000-00001F2E0000}"/>
    <cellStyle name="Normal 2 17 4" xfId="12843" xr:uid="{00000000-0005-0000-0000-0000202E0000}"/>
    <cellStyle name="Normál 2 17 4" xfId="12844" xr:uid="{00000000-0005-0000-0000-0000212E0000}"/>
    <cellStyle name="Normal 2 17 4 2" xfId="12845" xr:uid="{00000000-0005-0000-0000-0000222E0000}"/>
    <cellStyle name="Normál 2 17 4 2" xfId="12846" xr:uid="{00000000-0005-0000-0000-0000232E0000}"/>
    <cellStyle name="Normal 2 17 5" xfId="12847" xr:uid="{00000000-0005-0000-0000-0000242E0000}"/>
    <cellStyle name="Normál 2 17 5" xfId="12848" xr:uid="{00000000-0005-0000-0000-0000252E0000}"/>
    <cellStyle name="Normal 2 17 5 2" xfId="12849" xr:uid="{00000000-0005-0000-0000-0000262E0000}"/>
    <cellStyle name="Normál 2 17 5 2" xfId="12850" xr:uid="{00000000-0005-0000-0000-0000272E0000}"/>
    <cellStyle name="Normal 2 17 6" xfId="12851" xr:uid="{00000000-0005-0000-0000-0000282E0000}"/>
    <cellStyle name="Normál 2 17 6" xfId="12852" xr:uid="{00000000-0005-0000-0000-0000292E0000}"/>
    <cellStyle name="Normal 2 17 6 2" xfId="12853" xr:uid="{00000000-0005-0000-0000-00002A2E0000}"/>
    <cellStyle name="Normál 2 17 6 2" xfId="12854" xr:uid="{00000000-0005-0000-0000-00002B2E0000}"/>
    <cellStyle name="Normal 2 17 7" xfId="12855" xr:uid="{00000000-0005-0000-0000-00002C2E0000}"/>
    <cellStyle name="Normál 2 17 7" xfId="12856" xr:uid="{00000000-0005-0000-0000-00002D2E0000}"/>
    <cellStyle name="Normal 2 17 7 2" xfId="12857" xr:uid="{00000000-0005-0000-0000-00002E2E0000}"/>
    <cellStyle name="Normál 2 17 7 2" xfId="12858" xr:uid="{00000000-0005-0000-0000-00002F2E0000}"/>
    <cellStyle name="Normal 2 17 8" xfId="12859" xr:uid="{00000000-0005-0000-0000-0000302E0000}"/>
    <cellStyle name="Normál 2 17 8" xfId="12860" xr:uid="{00000000-0005-0000-0000-0000312E0000}"/>
    <cellStyle name="Normal 2 17 8 2" xfId="12861" xr:uid="{00000000-0005-0000-0000-0000322E0000}"/>
    <cellStyle name="Normál 2 17 8 2" xfId="12862" xr:uid="{00000000-0005-0000-0000-0000332E0000}"/>
    <cellStyle name="Normal 2 17 9" xfId="12863" xr:uid="{00000000-0005-0000-0000-0000342E0000}"/>
    <cellStyle name="Normál 2 17 9" xfId="12864" xr:uid="{00000000-0005-0000-0000-0000352E0000}"/>
    <cellStyle name="Normal 2 17 9 2" xfId="12865" xr:uid="{00000000-0005-0000-0000-0000362E0000}"/>
    <cellStyle name="Normál 2 17 9 2" xfId="12866" xr:uid="{00000000-0005-0000-0000-0000372E0000}"/>
    <cellStyle name="Normal 2 170" xfId="12867" xr:uid="{00000000-0005-0000-0000-0000382E0000}"/>
    <cellStyle name="Normál 2 170" xfId="12868" xr:uid="{00000000-0005-0000-0000-0000392E0000}"/>
    <cellStyle name="Normal 2 170 2" xfId="12869" xr:uid="{00000000-0005-0000-0000-00003A2E0000}"/>
    <cellStyle name="Normal 2 170 2 2" xfId="23265" xr:uid="{00000000-0005-0000-0000-00003B2E0000}"/>
    <cellStyle name="Normal 2 170 3" xfId="12870" xr:uid="{00000000-0005-0000-0000-00003C2E0000}"/>
    <cellStyle name="Normal 2 170 3 2" xfId="23266" xr:uid="{00000000-0005-0000-0000-00003D2E0000}"/>
    <cellStyle name="Normal 2 170 4" xfId="23267" xr:uid="{00000000-0005-0000-0000-00003E2E0000}"/>
    <cellStyle name="Normal 2 170 5" xfId="23268" xr:uid="{00000000-0005-0000-0000-00003F2E0000}"/>
    <cellStyle name="Normal 2 170 6" xfId="23269" xr:uid="{00000000-0005-0000-0000-0000402E0000}"/>
    <cellStyle name="Normal 2 170 7" xfId="23270" xr:uid="{00000000-0005-0000-0000-0000412E0000}"/>
    <cellStyle name="Normal 2 170 8" xfId="23271" xr:uid="{00000000-0005-0000-0000-0000422E0000}"/>
    <cellStyle name="Normal 2 171" xfId="12871" xr:uid="{00000000-0005-0000-0000-0000432E0000}"/>
    <cellStyle name="Normál 2 171" xfId="12872" xr:uid="{00000000-0005-0000-0000-0000442E0000}"/>
    <cellStyle name="Normal 2 171 2" xfId="12873" xr:uid="{00000000-0005-0000-0000-0000452E0000}"/>
    <cellStyle name="Normal 2 171 2 2" xfId="23272" xr:uid="{00000000-0005-0000-0000-0000462E0000}"/>
    <cellStyle name="Normal 2 171 3" xfId="12874" xr:uid="{00000000-0005-0000-0000-0000472E0000}"/>
    <cellStyle name="Normal 2 171 3 2" xfId="23273" xr:uid="{00000000-0005-0000-0000-0000482E0000}"/>
    <cellStyle name="Normal 2 171 4" xfId="23274" xr:uid="{00000000-0005-0000-0000-0000492E0000}"/>
    <cellStyle name="Normal 2 171 5" xfId="23275" xr:uid="{00000000-0005-0000-0000-00004A2E0000}"/>
    <cellStyle name="Normal 2 171 6" xfId="23276" xr:uid="{00000000-0005-0000-0000-00004B2E0000}"/>
    <cellStyle name="Normal 2 171 7" xfId="23277" xr:uid="{00000000-0005-0000-0000-00004C2E0000}"/>
    <cellStyle name="Normal 2 171 8" xfId="23278" xr:uid="{00000000-0005-0000-0000-00004D2E0000}"/>
    <cellStyle name="Normal 2 172" xfId="12875" xr:uid="{00000000-0005-0000-0000-00004E2E0000}"/>
    <cellStyle name="Normál 2 172" xfId="12876" xr:uid="{00000000-0005-0000-0000-00004F2E0000}"/>
    <cellStyle name="Normal 2 172 2" xfId="12877" xr:uid="{00000000-0005-0000-0000-0000502E0000}"/>
    <cellStyle name="Normal 2 172 2 2" xfId="23279" xr:uid="{00000000-0005-0000-0000-0000512E0000}"/>
    <cellStyle name="Normal 2 172 3" xfId="12878" xr:uid="{00000000-0005-0000-0000-0000522E0000}"/>
    <cellStyle name="Normal 2 172 3 2" xfId="23280" xr:uid="{00000000-0005-0000-0000-0000532E0000}"/>
    <cellStyle name="Normal 2 172 4" xfId="23281" xr:uid="{00000000-0005-0000-0000-0000542E0000}"/>
    <cellStyle name="Normal 2 172 5" xfId="23282" xr:uid="{00000000-0005-0000-0000-0000552E0000}"/>
    <cellStyle name="Normal 2 172 6" xfId="23283" xr:uid="{00000000-0005-0000-0000-0000562E0000}"/>
    <cellStyle name="Normal 2 172 7" xfId="23284" xr:uid="{00000000-0005-0000-0000-0000572E0000}"/>
    <cellStyle name="Normal 2 172 8" xfId="23285" xr:uid="{00000000-0005-0000-0000-0000582E0000}"/>
    <cellStyle name="Normal 2 173" xfId="12879" xr:uid="{00000000-0005-0000-0000-0000592E0000}"/>
    <cellStyle name="Normál 2 173" xfId="12880" xr:uid="{00000000-0005-0000-0000-00005A2E0000}"/>
    <cellStyle name="Normal 2 173 2" xfId="12881" xr:uid="{00000000-0005-0000-0000-00005B2E0000}"/>
    <cellStyle name="Normal 2 173 2 2" xfId="23286" xr:uid="{00000000-0005-0000-0000-00005C2E0000}"/>
    <cellStyle name="Normal 2 173 3" xfId="12882" xr:uid="{00000000-0005-0000-0000-00005D2E0000}"/>
    <cellStyle name="Normal 2 173 3 2" xfId="23287" xr:uid="{00000000-0005-0000-0000-00005E2E0000}"/>
    <cellStyle name="Normal 2 173 4" xfId="23288" xr:uid="{00000000-0005-0000-0000-00005F2E0000}"/>
    <cellStyle name="Normal 2 173 5" xfId="23289" xr:uid="{00000000-0005-0000-0000-0000602E0000}"/>
    <cellStyle name="Normal 2 173 6" xfId="23290" xr:uid="{00000000-0005-0000-0000-0000612E0000}"/>
    <cellStyle name="Normal 2 173 7" xfId="23291" xr:uid="{00000000-0005-0000-0000-0000622E0000}"/>
    <cellStyle name="Normal 2 173 8" xfId="23292" xr:uid="{00000000-0005-0000-0000-0000632E0000}"/>
    <cellStyle name="Normal 2 174" xfId="12883" xr:uid="{00000000-0005-0000-0000-0000642E0000}"/>
    <cellStyle name="Normál 2 174" xfId="12884" xr:uid="{00000000-0005-0000-0000-0000652E0000}"/>
    <cellStyle name="Normal 2 174 2" xfId="12885" xr:uid="{00000000-0005-0000-0000-0000662E0000}"/>
    <cellStyle name="Normal 2 174 2 2" xfId="23293" xr:uid="{00000000-0005-0000-0000-0000672E0000}"/>
    <cellStyle name="Normal 2 174 3" xfId="12886" xr:uid="{00000000-0005-0000-0000-0000682E0000}"/>
    <cellStyle name="Normal 2 174 3 2" xfId="23294" xr:uid="{00000000-0005-0000-0000-0000692E0000}"/>
    <cellStyle name="Normal 2 174 4" xfId="23295" xr:uid="{00000000-0005-0000-0000-00006A2E0000}"/>
    <cellStyle name="Normal 2 174 5" xfId="23296" xr:uid="{00000000-0005-0000-0000-00006B2E0000}"/>
    <cellStyle name="Normal 2 174 6" xfId="23297" xr:uid="{00000000-0005-0000-0000-00006C2E0000}"/>
    <cellStyle name="Normal 2 174 7" xfId="23298" xr:uid="{00000000-0005-0000-0000-00006D2E0000}"/>
    <cellStyle name="Normal 2 174 8" xfId="23299" xr:uid="{00000000-0005-0000-0000-00006E2E0000}"/>
    <cellStyle name="Normal 2 175" xfId="12887" xr:uid="{00000000-0005-0000-0000-00006F2E0000}"/>
    <cellStyle name="Normál 2 175" xfId="12888" xr:uid="{00000000-0005-0000-0000-0000702E0000}"/>
    <cellStyle name="Normal 2 175 2" xfId="12889" xr:uid="{00000000-0005-0000-0000-0000712E0000}"/>
    <cellStyle name="Normal 2 175 2 2" xfId="23300" xr:uid="{00000000-0005-0000-0000-0000722E0000}"/>
    <cellStyle name="Normal 2 175 3" xfId="12890" xr:uid="{00000000-0005-0000-0000-0000732E0000}"/>
    <cellStyle name="Normal 2 175 3 2" xfId="23301" xr:uid="{00000000-0005-0000-0000-0000742E0000}"/>
    <cellStyle name="Normal 2 175 4" xfId="23302" xr:uid="{00000000-0005-0000-0000-0000752E0000}"/>
    <cellStyle name="Normal 2 175 5" xfId="23303" xr:uid="{00000000-0005-0000-0000-0000762E0000}"/>
    <cellStyle name="Normal 2 175 6" xfId="23304" xr:uid="{00000000-0005-0000-0000-0000772E0000}"/>
    <cellStyle name="Normal 2 175 7" xfId="23305" xr:uid="{00000000-0005-0000-0000-0000782E0000}"/>
    <cellStyle name="Normal 2 175 8" xfId="23306" xr:uid="{00000000-0005-0000-0000-0000792E0000}"/>
    <cellStyle name="Normal 2 176" xfId="12891" xr:uid="{00000000-0005-0000-0000-00007A2E0000}"/>
    <cellStyle name="Normál 2 176" xfId="12892" xr:uid="{00000000-0005-0000-0000-00007B2E0000}"/>
    <cellStyle name="Normal 2 176 2" xfId="12893" xr:uid="{00000000-0005-0000-0000-00007C2E0000}"/>
    <cellStyle name="Normal 2 176 2 2" xfId="23307" xr:uid="{00000000-0005-0000-0000-00007D2E0000}"/>
    <cellStyle name="Normal 2 176 3" xfId="12894" xr:uid="{00000000-0005-0000-0000-00007E2E0000}"/>
    <cellStyle name="Normal 2 176 3 2" xfId="23308" xr:uid="{00000000-0005-0000-0000-00007F2E0000}"/>
    <cellStyle name="Normal 2 176 4" xfId="23309" xr:uid="{00000000-0005-0000-0000-0000802E0000}"/>
    <cellStyle name="Normal 2 176 5" xfId="23310" xr:uid="{00000000-0005-0000-0000-0000812E0000}"/>
    <cellStyle name="Normal 2 176 6" xfId="23311" xr:uid="{00000000-0005-0000-0000-0000822E0000}"/>
    <cellStyle name="Normal 2 176 7" xfId="23312" xr:uid="{00000000-0005-0000-0000-0000832E0000}"/>
    <cellStyle name="Normal 2 176 8" xfId="23313" xr:uid="{00000000-0005-0000-0000-0000842E0000}"/>
    <cellStyle name="Normal 2 177" xfId="12895" xr:uid="{00000000-0005-0000-0000-0000852E0000}"/>
    <cellStyle name="Normál 2 177" xfId="12896" xr:uid="{00000000-0005-0000-0000-0000862E0000}"/>
    <cellStyle name="Normal 2 177 2" xfId="12897" xr:uid="{00000000-0005-0000-0000-0000872E0000}"/>
    <cellStyle name="Normal 2 177 2 2" xfId="23314" xr:uid="{00000000-0005-0000-0000-0000882E0000}"/>
    <cellStyle name="Normal 2 177 3" xfId="12898" xr:uid="{00000000-0005-0000-0000-0000892E0000}"/>
    <cellStyle name="Normal 2 177 3 2" xfId="23315" xr:uid="{00000000-0005-0000-0000-00008A2E0000}"/>
    <cellStyle name="Normal 2 177 4" xfId="23316" xr:uid="{00000000-0005-0000-0000-00008B2E0000}"/>
    <cellStyle name="Normal 2 177 5" xfId="23317" xr:uid="{00000000-0005-0000-0000-00008C2E0000}"/>
    <cellStyle name="Normal 2 177 6" xfId="23318" xr:uid="{00000000-0005-0000-0000-00008D2E0000}"/>
    <cellStyle name="Normal 2 177 7" xfId="23319" xr:uid="{00000000-0005-0000-0000-00008E2E0000}"/>
    <cellStyle name="Normal 2 177 8" xfId="23320" xr:uid="{00000000-0005-0000-0000-00008F2E0000}"/>
    <cellStyle name="Normal 2 178" xfId="12899" xr:uid="{00000000-0005-0000-0000-0000902E0000}"/>
    <cellStyle name="Normál 2 178" xfId="12900" xr:uid="{00000000-0005-0000-0000-0000912E0000}"/>
    <cellStyle name="Normal 2 178 2" xfId="12901" xr:uid="{00000000-0005-0000-0000-0000922E0000}"/>
    <cellStyle name="Normal 2 178 2 2" xfId="23321" xr:uid="{00000000-0005-0000-0000-0000932E0000}"/>
    <cellStyle name="Normal 2 178 3" xfId="12902" xr:uid="{00000000-0005-0000-0000-0000942E0000}"/>
    <cellStyle name="Normal 2 178 3 2" xfId="23322" xr:uid="{00000000-0005-0000-0000-0000952E0000}"/>
    <cellStyle name="Normal 2 178 4" xfId="23323" xr:uid="{00000000-0005-0000-0000-0000962E0000}"/>
    <cellStyle name="Normal 2 178 5" xfId="23324" xr:uid="{00000000-0005-0000-0000-0000972E0000}"/>
    <cellStyle name="Normal 2 178 6" xfId="23325" xr:uid="{00000000-0005-0000-0000-0000982E0000}"/>
    <cellStyle name="Normal 2 178 7" xfId="23326" xr:uid="{00000000-0005-0000-0000-0000992E0000}"/>
    <cellStyle name="Normal 2 178 8" xfId="23327" xr:uid="{00000000-0005-0000-0000-00009A2E0000}"/>
    <cellStyle name="Normal 2 179" xfId="12903" xr:uid="{00000000-0005-0000-0000-00009B2E0000}"/>
    <cellStyle name="Normál 2 179" xfId="12904" xr:uid="{00000000-0005-0000-0000-00009C2E0000}"/>
    <cellStyle name="Normal 2 179 2" xfId="12905" xr:uid="{00000000-0005-0000-0000-00009D2E0000}"/>
    <cellStyle name="Normal 2 179 2 2" xfId="23328" xr:uid="{00000000-0005-0000-0000-00009E2E0000}"/>
    <cellStyle name="Normal 2 179 3" xfId="12906" xr:uid="{00000000-0005-0000-0000-00009F2E0000}"/>
    <cellStyle name="Normal 2 179 3 2" xfId="23329" xr:uid="{00000000-0005-0000-0000-0000A02E0000}"/>
    <cellStyle name="Normal 2 179 4" xfId="23330" xr:uid="{00000000-0005-0000-0000-0000A12E0000}"/>
    <cellStyle name="Normal 2 179 5" xfId="23331" xr:uid="{00000000-0005-0000-0000-0000A22E0000}"/>
    <cellStyle name="Normal 2 179 6" xfId="23332" xr:uid="{00000000-0005-0000-0000-0000A32E0000}"/>
    <cellStyle name="Normal 2 179 7" xfId="23333" xr:uid="{00000000-0005-0000-0000-0000A42E0000}"/>
    <cellStyle name="Normal 2 179 8" xfId="23334" xr:uid="{00000000-0005-0000-0000-0000A52E0000}"/>
    <cellStyle name="Normal 2 18" xfId="4872" xr:uid="{00000000-0005-0000-0000-0000A62E0000}"/>
    <cellStyle name="Normál 2 18" xfId="4825" xr:uid="{00000000-0005-0000-0000-0000A72E0000}"/>
    <cellStyle name="Normal 2 18 2" xfId="12907" xr:uid="{00000000-0005-0000-0000-0000A82E0000}"/>
    <cellStyle name="Normál 2 18 2" xfId="12908" xr:uid="{00000000-0005-0000-0000-0000A92E0000}"/>
    <cellStyle name="Normál 2 18 2 2" xfId="12909" xr:uid="{00000000-0005-0000-0000-0000AA2E0000}"/>
    <cellStyle name="Normal 2 18 3" xfId="36318" xr:uid="{00000000-0005-0000-0000-0000AB2E0000}"/>
    <cellStyle name="Normál 2 18 3" xfId="12910" xr:uid="{00000000-0005-0000-0000-0000AC2E0000}"/>
    <cellStyle name="Normál 2 18 4" xfId="36294" xr:uid="{00000000-0005-0000-0000-0000AD2E0000}"/>
    <cellStyle name="Normál 2 18 5" xfId="36629" xr:uid="{00000000-0005-0000-0000-0000AE2E0000}"/>
    <cellStyle name="Normal 2 180" xfId="12911" xr:uid="{00000000-0005-0000-0000-0000AF2E0000}"/>
    <cellStyle name="Normál 2 180" xfId="12912" xr:uid="{00000000-0005-0000-0000-0000B02E0000}"/>
    <cellStyle name="Normal 2 180 2" xfId="12913" xr:uid="{00000000-0005-0000-0000-0000B12E0000}"/>
    <cellStyle name="Normal 2 180 2 2" xfId="23335" xr:uid="{00000000-0005-0000-0000-0000B22E0000}"/>
    <cellStyle name="Normal 2 180 3" xfId="12914" xr:uid="{00000000-0005-0000-0000-0000B32E0000}"/>
    <cellStyle name="Normal 2 180 3 2" xfId="23336" xr:uid="{00000000-0005-0000-0000-0000B42E0000}"/>
    <cellStyle name="Normal 2 180 4" xfId="23337" xr:uid="{00000000-0005-0000-0000-0000B52E0000}"/>
    <cellStyle name="Normal 2 180 5" xfId="23338" xr:uid="{00000000-0005-0000-0000-0000B62E0000}"/>
    <cellStyle name="Normal 2 180 6" xfId="23339" xr:uid="{00000000-0005-0000-0000-0000B72E0000}"/>
    <cellStyle name="Normal 2 180 7" xfId="23340" xr:uid="{00000000-0005-0000-0000-0000B82E0000}"/>
    <cellStyle name="Normal 2 180 8" xfId="23341" xr:uid="{00000000-0005-0000-0000-0000B92E0000}"/>
    <cellStyle name="Normal 2 181" xfId="12915" xr:uid="{00000000-0005-0000-0000-0000BA2E0000}"/>
    <cellStyle name="Normál 2 181" xfId="12916" xr:uid="{00000000-0005-0000-0000-0000BB2E0000}"/>
    <cellStyle name="Normal 2 181 2" xfId="12917" xr:uid="{00000000-0005-0000-0000-0000BC2E0000}"/>
    <cellStyle name="Normal 2 181 2 2" xfId="23342" xr:uid="{00000000-0005-0000-0000-0000BD2E0000}"/>
    <cellStyle name="Normal 2 181 3" xfId="12918" xr:uid="{00000000-0005-0000-0000-0000BE2E0000}"/>
    <cellStyle name="Normal 2 181 3 2" xfId="23343" xr:uid="{00000000-0005-0000-0000-0000BF2E0000}"/>
    <cellStyle name="Normal 2 181 4" xfId="23344" xr:uid="{00000000-0005-0000-0000-0000C02E0000}"/>
    <cellStyle name="Normal 2 181 5" xfId="23345" xr:uid="{00000000-0005-0000-0000-0000C12E0000}"/>
    <cellStyle name="Normal 2 181 6" xfId="23346" xr:uid="{00000000-0005-0000-0000-0000C22E0000}"/>
    <cellStyle name="Normal 2 181 7" xfId="23347" xr:uid="{00000000-0005-0000-0000-0000C32E0000}"/>
    <cellStyle name="Normal 2 181 8" xfId="23348" xr:uid="{00000000-0005-0000-0000-0000C42E0000}"/>
    <cellStyle name="Normal 2 182" xfId="12919" xr:uid="{00000000-0005-0000-0000-0000C52E0000}"/>
    <cellStyle name="Normál 2 182" xfId="12920" xr:uid="{00000000-0005-0000-0000-0000C62E0000}"/>
    <cellStyle name="Normal 2 182 2" xfId="12921" xr:uid="{00000000-0005-0000-0000-0000C72E0000}"/>
    <cellStyle name="Normal 2 182 2 2" xfId="23349" xr:uid="{00000000-0005-0000-0000-0000C82E0000}"/>
    <cellStyle name="Normal 2 182 3" xfId="12922" xr:uid="{00000000-0005-0000-0000-0000C92E0000}"/>
    <cellStyle name="Normal 2 182 3 2" xfId="23350" xr:uid="{00000000-0005-0000-0000-0000CA2E0000}"/>
    <cellStyle name="Normal 2 182 4" xfId="23351" xr:uid="{00000000-0005-0000-0000-0000CB2E0000}"/>
    <cellStyle name="Normal 2 182 5" xfId="23352" xr:uid="{00000000-0005-0000-0000-0000CC2E0000}"/>
    <cellStyle name="Normal 2 182 6" xfId="23353" xr:uid="{00000000-0005-0000-0000-0000CD2E0000}"/>
    <cellStyle name="Normal 2 182 7" xfId="23354" xr:uid="{00000000-0005-0000-0000-0000CE2E0000}"/>
    <cellStyle name="Normal 2 182 8" xfId="23355" xr:uid="{00000000-0005-0000-0000-0000CF2E0000}"/>
    <cellStyle name="Normal 2 183" xfId="12923" xr:uid="{00000000-0005-0000-0000-0000D02E0000}"/>
    <cellStyle name="Normál 2 183" xfId="12924" xr:uid="{00000000-0005-0000-0000-0000D12E0000}"/>
    <cellStyle name="Normal 2 183 2" xfId="12925" xr:uid="{00000000-0005-0000-0000-0000D22E0000}"/>
    <cellStyle name="Normal 2 183 2 2" xfId="23356" xr:uid="{00000000-0005-0000-0000-0000D32E0000}"/>
    <cellStyle name="Normal 2 183 3" xfId="12926" xr:uid="{00000000-0005-0000-0000-0000D42E0000}"/>
    <cellStyle name="Normal 2 183 3 2" xfId="23357" xr:uid="{00000000-0005-0000-0000-0000D52E0000}"/>
    <cellStyle name="Normal 2 183 4" xfId="23358" xr:uid="{00000000-0005-0000-0000-0000D62E0000}"/>
    <cellStyle name="Normal 2 183 5" xfId="23359" xr:uid="{00000000-0005-0000-0000-0000D72E0000}"/>
    <cellStyle name="Normal 2 183 6" xfId="23360" xr:uid="{00000000-0005-0000-0000-0000D82E0000}"/>
    <cellStyle name="Normal 2 183 7" xfId="23361" xr:uid="{00000000-0005-0000-0000-0000D92E0000}"/>
    <cellStyle name="Normal 2 183 8" xfId="23362" xr:uid="{00000000-0005-0000-0000-0000DA2E0000}"/>
    <cellStyle name="Normal 2 184" xfId="12927" xr:uid="{00000000-0005-0000-0000-0000DB2E0000}"/>
    <cellStyle name="Normál 2 184" xfId="12928" xr:uid="{00000000-0005-0000-0000-0000DC2E0000}"/>
    <cellStyle name="Normal 2 184 2" xfId="12929" xr:uid="{00000000-0005-0000-0000-0000DD2E0000}"/>
    <cellStyle name="Normal 2 184 2 2" xfId="23363" xr:uid="{00000000-0005-0000-0000-0000DE2E0000}"/>
    <cellStyle name="Normal 2 184 3" xfId="12930" xr:uid="{00000000-0005-0000-0000-0000DF2E0000}"/>
    <cellStyle name="Normal 2 184 3 2" xfId="23364" xr:uid="{00000000-0005-0000-0000-0000E02E0000}"/>
    <cellStyle name="Normal 2 184 4" xfId="23365" xr:uid="{00000000-0005-0000-0000-0000E12E0000}"/>
    <cellStyle name="Normal 2 184 5" xfId="23366" xr:uid="{00000000-0005-0000-0000-0000E22E0000}"/>
    <cellStyle name="Normal 2 184 6" xfId="23367" xr:uid="{00000000-0005-0000-0000-0000E32E0000}"/>
    <cellStyle name="Normal 2 184 7" xfId="23368" xr:uid="{00000000-0005-0000-0000-0000E42E0000}"/>
    <cellStyle name="Normal 2 184 8" xfId="23369" xr:uid="{00000000-0005-0000-0000-0000E52E0000}"/>
    <cellStyle name="Normal 2 185" xfId="12931" xr:uid="{00000000-0005-0000-0000-0000E62E0000}"/>
    <cellStyle name="Normál 2 185" xfId="12932" xr:uid="{00000000-0005-0000-0000-0000E72E0000}"/>
    <cellStyle name="Normal 2 185 2" xfId="12933" xr:uid="{00000000-0005-0000-0000-0000E82E0000}"/>
    <cellStyle name="Normal 2 185 2 2" xfId="23370" xr:uid="{00000000-0005-0000-0000-0000E92E0000}"/>
    <cellStyle name="Normal 2 185 3" xfId="12934" xr:uid="{00000000-0005-0000-0000-0000EA2E0000}"/>
    <cellStyle name="Normal 2 185 3 2" xfId="23371" xr:uid="{00000000-0005-0000-0000-0000EB2E0000}"/>
    <cellStyle name="Normal 2 185 4" xfId="23372" xr:uid="{00000000-0005-0000-0000-0000EC2E0000}"/>
    <cellStyle name="Normal 2 185 5" xfId="23373" xr:uid="{00000000-0005-0000-0000-0000ED2E0000}"/>
    <cellStyle name="Normal 2 185 6" xfId="23374" xr:uid="{00000000-0005-0000-0000-0000EE2E0000}"/>
    <cellStyle name="Normal 2 185 7" xfId="23375" xr:uid="{00000000-0005-0000-0000-0000EF2E0000}"/>
    <cellStyle name="Normal 2 185 8" xfId="23376" xr:uid="{00000000-0005-0000-0000-0000F02E0000}"/>
    <cellStyle name="Normal 2 186" xfId="12935" xr:uid="{00000000-0005-0000-0000-0000F12E0000}"/>
    <cellStyle name="Normál 2 186" xfId="12936" xr:uid="{00000000-0005-0000-0000-0000F22E0000}"/>
    <cellStyle name="Normal 2 186 2" xfId="12937" xr:uid="{00000000-0005-0000-0000-0000F32E0000}"/>
    <cellStyle name="Normal 2 186 2 2" xfId="23377" xr:uid="{00000000-0005-0000-0000-0000F42E0000}"/>
    <cellStyle name="Normal 2 186 3" xfId="12938" xr:uid="{00000000-0005-0000-0000-0000F52E0000}"/>
    <cellStyle name="Normal 2 186 3 2" xfId="23378" xr:uid="{00000000-0005-0000-0000-0000F62E0000}"/>
    <cellStyle name="Normal 2 186 4" xfId="23379" xr:uid="{00000000-0005-0000-0000-0000F72E0000}"/>
    <cellStyle name="Normal 2 186 5" xfId="23380" xr:uid="{00000000-0005-0000-0000-0000F82E0000}"/>
    <cellStyle name="Normal 2 186 6" xfId="23381" xr:uid="{00000000-0005-0000-0000-0000F92E0000}"/>
    <cellStyle name="Normal 2 186 7" xfId="23382" xr:uid="{00000000-0005-0000-0000-0000FA2E0000}"/>
    <cellStyle name="Normal 2 186 8" xfId="23383" xr:uid="{00000000-0005-0000-0000-0000FB2E0000}"/>
    <cellStyle name="Normal 2 187" xfId="12939" xr:uid="{00000000-0005-0000-0000-0000FC2E0000}"/>
    <cellStyle name="Normál 2 187" xfId="12940" xr:uid="{00000000-0005-0000-0000-0000FD2E0000}"/>
    <cellStyle name="Normal 2 187 2" xfId="12941" xr:uid="{00000000-0005-0000-0000-0000FE2E0000}"/>
    <cellStyle name="Normal 2 187 2 2" xfId="23384" xr:uid="{00000000-0005-0000-0000-0000FF2E0000}"/>
    <cellStyle name="Normal 2 187 3" xfId="12942" xr:uid="{00000000-0005-0000-0000-0000002F0000}"/>
    <cellStyle name="Normal 2 187 3 2" xfId="23385" xr:uid="{00000000-0005-0000-0000-0000012F0000}"/>
    <cellStyle name="Normal 2 187 4" xfId="23386" xr:uid="{00000000-0005-0000-0000-0000022F0000}"/>
    <cellStyle name="Normal 2 187 5" xfId="23387" xr:uid="{00000000-0005-0000-0000-0000032F0000}"/>
    <cellStyle name="Normal 2 187 6" xfId="23388" xr:uid="{00000000-0005-0000-0000-0000042F0000}"/>
    <cellStyle name="Normal 2 187 7" xfId="23389" xr:uid="{00000000-0005-0000-0000-0000052F0000}"/>
    <cellStyle name="Normal 2 187 8" xfId="23390" xr:uid="{00000000-0005-0000-0000-0000062F0000}"/>
    <cellStyle name="Normal 2 188" xfId="12943" xr:uid="{00000000-0005-0000-0000-0000072F0000}"/>
    <cellStyle name="Normál 2 188" xfId="12944" xr:uid="{00000000-0005-0000-0000-0000082F0000}"/>
    <cellStyle name="Normal 2 188 2" xfId="12945" xr:uid="{00000000-0005-0000-0000-0000092F0000}"/>
    <cellStyle name="Normal 2 188 2 2" xfId="23391" xr:uid="{00000000-0005-0000-0000-00000A2F0000}"/>
    <cellStyle name="Normal 2 188 3" xfId="12946" xr:uid="{00000000-0005-0000-0000-00000B2F0000}"/>
    <cellStyle name="Normal 2 188 3 2" xfId="23392" xr:uid="{00000000-0005-0000-0000-00000C2F0000}"/>
    <cellStyle name="Normal 2 188 4" xfId="23393" xr:uid="{00000000-0005-0000-0000-00000D2F0000}"/>
    <cellStyle name="Normal 2 188 5" xfId="23394" xr:uid="{00000000-0005-0000-0000-00000E2F0000}"/>
    <cellStyle name="Normal 2 188 6" xfId="23395" xr:uid="{00000000-0005-0000-0000-00000F2F0000}"/>
    <cellStyle name="Normal 2 188 7" xfId="23396" xr:uid="{00000000-0005-0000-0000-0000102F0000}"/>
    <cellStyle name="Normal 2 188 8" xfId="23397" xr:uid="{00000000-0005-0000-0000-0000112F0000}"/>
    <cellStyle name="Normal 2 189" xfId="12947" xr:uid="{00000000-0005-0000-0000-0000122F0000}"/>
    <cellStyle name="Normál 2 189" xfId="12948" xr:uid="{00000000-0005-0000-0000-0000132F0000}"/>
    <cellStyle name="Normal 2 189 2" xfId="12949" xr:uid="{00000000-0005-0000-0000-0000142F0000}"/>
    <cellStyle name="Normal 2 189 2 2" xfId="23398" xr:uid="{00000000-0005-0000-0000-0000152F0000}"/>
    <cellStyle name="Normal 2 189 3" xfId="12950" xr:uid="{00000000-0005-0000-0000-0000162F0000}"/>
    <cellStyle name="Normal 2 189 3 2" xfId="23399" xr:uid="{00000000-0005-0000-0000-0000172F0000}"/>
    <cellStyle name="Normal 2 189 4" xfId="23400" xr:uid="{00000000-0005-0000-0000-0000182F0000}"/>
    <cellStyle name="Normal 2 189 5" xfId="23401" xr:uid="{00000000-0005-0000-0000-0000192F0000}"/>
    <cellStyle name="Normal 2 189 6" xfId="23402" xr:uid="{00000000-0005-0000-0000-00001A2F0000}"/>
    <cellStyle name="Normal 2 189 7" xfId="23403" xr:uid="{00000000-0005-0000-0000-00001B2F0000}"/>
    <cellStyle name="Normal 2 189 8" xfId="23404" xr:uid="{00000000-0005-0000-0000-00001C2F0000}"/>
    <cellStyle name="Normal 2 19" xfId="4890" xr:uid="{00000000-0005-0000-0000-00001D2F0000}"/>
    <cellStyle name="Normál 2 19" xfId="4866" xr:uid="{00000000-0005-0000-0000-00001E2F0000}"/>
    <cellStyle name="Normal 2 19 2" xfId="12951" xr:uid="{00000000-0005-0000-0000-00001F2F0000}"/>
    <cellStyle name="Normál 2 19 2" xfId="12952" xr:uid="{00000000-0005-0000-0000-0000202F0000}"/>
    <cellStyle name="Normál 2 19 2 2" xfId="12953" xr:uid="{00000000-0005-0000-0000-0000212F0000}"/>
    <cellStyle name="Normal 2 19 3" xfId="36324" xr:uid="{00000000-0005-0000-0000-0000222F0000}"/>
    <cellStyle name="Normál 2 19 3" xfId="12954" xr:uid="{00000000-0005-0000-0000-0000232F0000}"/>
    <cellStyle name="Normál 2 19 4" xfId="36314" xr:uid="{00000000-0005-0000-0000-0000242F0000}"/>
    <cellStyle name="Normal 2 190" xfId="12955" xr:uid="{00000000-0005-0000-0000-0000252F0000}"/>
    <cellStyle name="Normál 2 190" xfId="12956" xr:uid="{00000000-0005-0000-0000-0000262F0000}"/>
    <cellStyle name="Normal 2 190 2" xfId="12957" xr:uid="{00000000-0005-0000-0000-0000272F0000}"/>
    <cellStyle name="Normal 2 190 2 2" xfId="23405" xr:uid="{00000000-0005-0000-0000-0000282F0000}"/>
    <cellStyle name="Normal 2 190 3" xfId="12958" xr:uid="{00000000-0005-0000-0000-0000292F0000}"/>
    <cellStyle name="Normal 2 190 3 2" xfId="23406" xr:uid="{00000000-0005-0000-0000-00002A2F0000}"/>
    <cellStyle name="Normal 2 190 4" xfId="23407" xr:uid="{00000000-0005-0000-0000-00002B2F0000}"/>
    <cellStyle name="Normal 2 190 5" xfId="23408" xr:uid="{00000000-0005-0000-0000-00002C2F0000}"/>
    <cellStyle name="Normal 2 190 6" xfId="23409" xr:uid="{00000000-0005-0000-0000-00002D2F0000}"/>
    <cellStyle name="Normal 2 190 7" xfId="23410" xr:uid="{00000000-0005-0000-0000-00002E2F0000}"/>
    <cellStyle name="Normal 2 190 8" xfId="23411" xr:uid="{00000000-0005-0000-0000-00002F2F0000}"/>
    <cellStyle name="Normal 2 191" xfId="12959" xr:uid="{00000000-0005-0000-0000-0000302F0000}"/>
    <cellStyle name="Normál 2 191" xfId="12960" xr:uid="{00000000-0005-0000-0000-0000312F0000}"/>
    <cellStyle name="Normal 2 191 2" xfId="12961" xr:uid="{00000000-0005-0000-0000-0000322F0000}"/>
    <cellStyle name="Normal 2 191 2 2" xfId="23412" xr:uid="{00000000-0005-0000-0000-0000332F0000}"/>
    <cellStyle name="Normal 2 191 3" xfId="12962" xr:uid="{00000000-0005-0000-0000-0000342F0000}"/>
    <cellStyle name="Normal 2 191 3 2" xfId="23413" xr:uid="{00000000-0005-0000-0000-0000352F0000}"/>
    <cellStyle name="Normal 2 191 4" xfId="23414" xr:uid="{00000000-0005-0000-0000-0000362F0000}"/>
    <cellStyle name="Normal 2 191 5" xfId="23415" xr:uid="{00000000-0005-0000-0000-0000372F0000}"/>
    <cellStyle name="Normal 2 191 6" xfId="23416" xr:uid="{00000000-0005-0000-0000-0000382F0000}"/>
    <cellStyle name="Normal 2 191 7" xfId="23417" xr:uid="{00000000-0005-0000-0000-0000392F0000}"/>
    <cellStyle name="Normal 2 191 8" xfId="23418" xr:uid="{00000000-0005-0000-0000-00003A2F0000}"/>
    <cellStyle name="Normal 2 192" xfId="12963" xr:uid="{00000000-0005-0000-0000-00003B2F0000}"/>
    <cellStyle name="Normál 2 192" xfId="12964" xr:uid="{00000000-0005-0000-0000-00003C2F0000}"/>
    <cellStyle name="Normal 2 192 2" xfId="12965" xr:uid="{00000000-0005-0000-0000-00003D2F0000}"/>
    <cellStyle name="Normal 2 192 2 2" xfId="23419" xr:uid="{00000000-0005-0000-0000-00003E2F0000}"/>
    <cellStyle name="Normal 2 192 3" xfId="12966" xr:uid="{00000000-0005-0000-0000-00003F2F0000}"/>
    <cellStyle name="Normal 2 192 3 2" xfId="23420" xr:uid="{00000000-0005-0000-0000-0000402F0000}"/>
    <cellStyle name="Normal 2 192 4" xfId="23421" xr:uid="{00000000-0005-0000-0000-0000412F0000}"/>
    <cellStyle name="Normal 2 192 5" xfId="23422" xr:uid="{00000000-0005-0000-0000-0000422F0000}"/>
    <cellStyle name="Normal 2 192 6" xfId="23423" xr:uid="{00000000-0005-0000-0000-0000432F0000}"/>
    <cellStyle name="Normal 2 192 7" xfId="23424" xr:uid="{00000000-0005-0000-0000-0000442F0000}"/>
    <cellStyle name="Normal 2 192 8" xfId="23425" xr:uid="{00000000-0005-0000-0000-0000452F0000}"/>
    <cellStyle name="Normal 2 193" xfId="12967" xr:uid="{00000000-0005-0000-0000-0000462F0000}"/>
    <cellStyle name="Normál 2 193" xfId="12968" xr:uid="{00000000-0005-0000-0000-0000472F0000}"/>
    <cellStyle name="Normal 2 193 2" xfId="12969" xr:uid="{00000000-0005-0000-0000-0000482F0000}"/>
    <cellStyle name="Normal 2 193 2 2" xfId="23426" xr:uid="{00000000-0005-0000-0000-0000492F0000}"/>
    <cellStyle name="Normal 2 193 3" xfId="12970" xr:uid="{00000000-0005-0000-0000-00004A2F0000}"/>
    <cellStyle name="Normal 2 193 3 2" xfId="23427" xr:uid="{00000000-0005-0000-0000-00004B2F0000}"/>
    <cellStyle name="Normal 2 193 4" xfId="23428" xr:uid="{00000000-0005-0000-0000-00004C2F0000}"/>
    <cellStyle name="Normal 2 193 5" xfId="23429" xr:uid="{00000000-0005-0000-0000-00004D2F0000}"/>
    <cellStyle name="Normal 2 193 6" xfId="23430" xr:uid="{00000000-0005-0000-0000-00004E2F0000}"/>
    <cellStyle name="Normal 2 193 7" xfId="23431" xr:uid="{00000000-0005-0000-0000-00004F2F0000}"/>
    <cellStyle name="Normal 2 193 8" xfId="23432" xr:uid="{00000000-0005-0000-0000-0000502F0000}"/>
    <cellStyle name="Normal 2 194" xfId="12971" xr:uid="{00000000-0005-0000-0000-0000512F0000}"/>
    <cellStyle name="Normál 2 194" xfId="12972" xr:uid="{00000000-0005-0000-0000-0000522F0000}"/>
    <cellStyle name="Normal 2 194 2" xfId="12973" xr:uid="{00000000-0005-0000-0000-0000532F0000}"/>
    <cellStyle name="Normal 2 194 2 2" xfId="23433" xr:uid="{00000000-0005-0000-0000-0000542F0000}"/>
    <cellStyle name="Normal 2 194 3" xfId="12974" xr:uid="{00000000-0005-0000-0000-0000552F0000}"/>
    <cellStyle name="Normal 2 194 3 2" xfId="23434" xr:uid="{00000000-0005-0000-0000-0000562F0000}"/>
    <cellStyle name="Normal 2 194 4" xfId="23435" xr:uid="{00000000-0005-0000-0000-0000572F0000}"/>
    <cellStyle name="Normal 2 194 5" xfId="23436" xr:uid="{00000000-0005-0000-0000-0000582F0000}"/>
    <cellStyle name="Normal 2 194 6" xfId="23437" xr:uid="{00000000-0005-0000-0000-0000592F0000}"/>
    <cellStyle name="Normal 2 194 7" xfId="23438" xr:uid="{00000000-0005-0000-0000-00005A2F0000}"/>
    <cellStyle name="Normal 2 194 8" xfId="23439" xr:uid="{00000000-0005-0000-0000-00005B2F0000}"/>
    <cellStyle name="Normal 2 195" xfId="12975" xr:uid="{00000000-0005-0000-0000-00005C2F0000}"/>
    <cellStyle name="Normál 2 195" xfId="12976" xr:uid="{00000000-0005-0000-0000-00005D2F0000}"/>
    <cellStyle name="Normal 2 195 2" xfId="12977" xr:uid="{00000000-0005-0000-0000-00005E2F0000}"/>
    <cellStyle name="Normal 2 195 2 2" xfId="23440" xr:uid="{00000000-0005-0000-0000-00005F2F0000}"/>
    <cellStyle name="Normal 2 195 3" xfId="12978" xr:uid="{00000000-0005-0000-0000-0000602F0000}"/>
    <cellStyle name="Normal 2 195 3 2" xfId="23441" xr:uid="{00000000-0005-0000-0000-0000612F0000}"/>
    <cellStyle name="Normal 2 195 4" xfId="23442" xr:uid="{00000000-0005-0000-0000-0000622F0000}"/>
    <cellStyle name="Normal 2 195 5" xfId="23443" xr:uid="{00000000-0005-0000-0000-0000632F0000}"/>
    <cellStyle name="Normal 2 195 6" xfId="23444" xr:uid="{00000000-0005-0000-0000-0000642F0000}"/>
    <cellStyle name="Normal 2 195 7" xfId="23445" xr:uid="{00000000-0005-0000-0000-0000652F0000}"/>
    <cellStyle name="Normal 2 195 8" xfId="23446" xr:uid="{00000000-0005-0000-0000-0000662F0000}"/>
    <cellStyle name="Normal 2 196" xfId="12979" xr:uid="{00000000-0005-0000-0000-0000672F0000}"/>
    <cellStyle name="Normál 2 196" xfId="12980" xr:uid="{00000000-0005-0000-0000-0000682F0000}"/>
    <cellStyle name="Normal 2 196 2" xfId="12981" xr:uid="{00000000-0005-0000-0000-0000692F0000}"/>
    <cellStyle name="Normal 2 196 2 2" xfId="23447" xr:uid="{00000000-0005-0000-0000-00006A2F0000}"/>
    <cellStyle name="Normal 2 196 3" xfId="12982" xr:uid="{00000000-0005-0000-0000-00006B2F0000}"/>
    <cellStyle name="Normal 2 196 3 2" xfId="23448" xr:uid="{00000000-0005-0000-0000-00006C2F0000}"/>
    <cellStyle name="Normal 2 196 4" xfId="23449" xr:uid="{00000000-0005-0000-0000-00006D2F0000}"/>
    <cellStyle name="Normal 2 196 5" xfId="23450" xr:uid="{00000000-0005-0000-0000-00006E2F0000}"/>
    <cellStyle name="Normal 2 196 6" xfId="23451" xr:uid="{00000000-0005-0000-0000-00006F2F0000}"/>
    <cellStyle name="Normal 2 196 7" xfId="23452" xr:uid="{00000000-0005-0000-0000-0000702F0000}"/>
    <cellStyle name="Normal 2 196 8" xfId="23453" xr:uid="{00000000-0005-0000-0000-0000712F0000}"/>
    <cellStyle name="Normal 2 197" xfId="12983" xr:uid="{00000000-0005-0000-0000-0000722F0000}"/>
    <cellStyle name="Normál 2 197" xfId="12984" xr:uid="{00000000-0005-0000-0000-0000732F0000}"/>
    <cellStyle name="Normal 2 197 2" xfId="12985" xr:uid="{00000000-0005-0000-0000-0000742F0000}"/>
    <cellStyle name="Normal 2 197 2 2" xfId="23454" xr:uid="{00000000-0005-0000-0000-0000752F0000}"/>
    <cellStyle name="Normal 2 197 3" xfId="12986" xr:uid="{00000000-0005-0000-0000-0000762F0000}"/>
    <cellStyle name="Normal 2 197 3 2" xfId="23455" xr:uid="{00000000-0005-0000-0000-0000772F0000}"/>
    <cellStyle name="Normal 2 197 4" xfId="23456" xr:uid="{00000000-0005-0000-0000-0000782F0000}"/>
    <cellStyle name="Normal 2 197 5" xfId="23457" xr:uid="{00000000-0005-0000-0000-0000792F0000}"/>
    <cellStyle name="Normal 2 197 6" xfId="23458" xr:uid="{00000000-0005-0000-0000-00007A2F0000}"/>
    <cellStyle name="Normal 2 197 7" xfId="23459" xr:uid="{00000000-0005-0000-0000-00007B2F0000}"/>
    <cellStyle name="Normal 2 197 8" xfId="23460" xr:uid="{00000000-0005-0000-0000-00007C2F0000}"/>
    <cellStyle name="Normal 2 198" xfId="12987" xr:uid="{00000000-0005-0000-0000-00007D2F0000}"/>
    <cellStyle name="Normál 2 198" xfId="12988" xr:uid="{00000000-0005-0000-0000-00007E2F0000}"/>
    <cellStyle name="Normal 2 198 2" xfId="12989" xr:uid="{00000000-0005-0000-0000-00007F2F0000}"/>
    <cellStyle name="Normal 2 198 2 2" xfId="23461" xr:uid="{00000000-0005-0000-0000-0000802F0000}"/>
    <cellStyle name="Normal 2 198 3" xfId="12990" xr:uid="{00000000-0005-0000-0000-0000812F0000}"/>
    <cellStyle name="Normal 2 198 3 2" xfId="23462" xr:uid="{00000000-0005-0000-0000-0000822F0000}"/>
    <cellStyle name="Normal 2 198 4" xfId="23463" xr:uid="{00000000-0005-0000-0000-0000832F0000}"/>
    <cellStyle name="Normal 2 198 5" xfId="23464" xr:uid="{00000000-0005-0000-0000-0000842F0000}"/>
    <cellStyle name="Normal 2 198 6" xfId="23465" xr:uid="{00000000-0005-0000-0000-0000852F0000}"/>
    <cellStyle name="Normal 2 198 7" xfId="23466" xr:uid="{00000000-0005-0000-0000-0000862F0000}"/>
    <cellStyle name="Normal 2 198 8" xfId="23467" xr:uid="{00000000-0005-0000-0000-0000872F0000}"/>
    <cellStyle name="Normal 2 199" xfId="12991" xr:uid="{00000000-0005-0000-0000-0000882F0000}"/>
    <cellStyle name="Normál 2 199" xfId="12992" xr:uid="{00000000-0005-0000-0000-0000892F0000}"/>
    <cellStyle name="Normal 2 199 2" xfId="12993" xr:uid="{00000000-0005-0000-0000-00008A2F0000}"/>
    <cellStyle name="Normal 2 199 2 2" xfId="23468" xr:uid="{00000000-0005-0000-0000-00008B2F0000}"/>
    <cellStyle name="Normal 2 199 3" xfId="12994" xr:uid="{00000000-0005-0000-0000-00008C2F0000}"/>
    <cellStyle name="Normal 2 199 3 2" xfId="23469" xr:uid="{00000000-0005-0000-0000-00008D2F0000}"/>
    <cellStyle name="Normal 2 199 4" xfId="23470" xr:uid="{00000000-0005-0000-0000-00008E2F0000}"/>
    <cellStyle name="Normal 2 199 5" xfId="23471" xr:uid="{00000000-0005-0000-0000-00008F2F0000}"/>
    <cellStyle name="Normal 2 199 6" xfId="23472" xr:uid="{00000000-0005-0000-0000-0000902F0000}"/>
    <cellStyle name="Normal 2 199 7" xfId="23473" xr:uid="{00000000-0005-0000-0000-0000912F0000}"/>
    <cellStyle name="Normal 2 199 8" xfId="23474" xr:uid="{00000000-0005-0000-0000-0000922F0000}"/>
    <cellStyle name="Normal 2 2" xfId="1778" xr:uid="{00000000-0005-0000-0000-0000932F0000}"/>
    <cellStyle name="Normál 2 2" xfId="229" xr:uid="{00000000-0005-0000-0000-0000942F0000}"/>
    <cellStyle name="Normal 2 2 10" xfId="4849" xr:uid="{00000000-0005-0000-0000-0000952F0000}"/>
    <cellStyle name="Normál 2 2 10" xfId="4638" xr:uid="{00000000-0005-0000-0000-0000962F0000}"/>
    <cellStyle name="Normal 2 2 10 2" xfId="12996" xr:uid="{00000000-0005-0000-0000-0000972F0000}"/>
    <cellStyle name="Normál 2 2 10 2" xfId="12997" xr:uid="{00000000-0005-0000-0000-0000982F0000}"/>
    <cellStyle name="Normál 2 2 10 3" xfId="36207" xr:uid="{00000000-0005-0000-0000-0000992F0000}"/>
    <cellStyle name="Normal 2 2 100" xfId="12998" xr:uid="{00000000-0005-0000-0000-00009A2F0000}"/>
    <cellStyle name="Normal 2 2 100 2" xfId="12999" xr:uid="{00000000-0005-0000-0000-00009B2F0000}"/>
    <cellStyle name="Normal 2 2 100 2 2" xfId="23475" xr:uid="{00000000-0005-0000-0000-00009C2F0000}"/>
    <cellStyle name="Normal 2 2 100 3" xfId="23476" xr:uid="{00000000-0005-0000-0000-00009D2F0000}"/>
    <cellStyle name="Normal 2 2 101" xfId="13000" xr:uid="{00000000-0005-0000-0000-00009E2F0000}"/>
    <cellStyle name="Normal 2 2 101 2" xfId="13001" xr:uid="{00000000-0005-0000-0000-00009F2F0000}"/>
    <cellStyle name="Normal 2 2 101 2 2" xfId="23477" xr:uid="{00000000-0005-0000-0000-0000A02F0000}"/>
    <cellStyle name="Normal 2 2 101 3" xfId="23478" xr:uid="{00000000-0005-0000-0000-0000A12F0000}"/>
    <cellStyle name="Normal 2 2 102" xfId="13002" xr:uid="{00000000-0005-0000-0000-0000A22F0000}"/>
    <cellStyle name="Normal 2 2 102 2" xfId="13003" xr:uid="{00000000-0005-0000-0000-0000A32F0000}"/>
    <cellStyle name="Normal 2 2 102 2 2" xfId="23479" xr:uid="{00000000-0005-0000-0000-0000A42F0000}"/>
    <cellStyle name="Normal 2 2 102 3" xfId="23480" xr:uid="{00000000-0005-0000-0000-0000A52F0000}"/>
    <cellStyle name="Normal 2 2 103" xfId="13004" xr:uid="{00000000-0005-0000-0000-0000A62F0000}"/>
    <cellStyle name="Normal 2 2 103 2" xfId="13005" xr:uid="{00000000-0005-0000-0000-0000A72F0000}"/>
    <cellStyle name="Normal 2 2 103 2 2" xfId="23481" xr:uid="{00000000-0005-0000-0000-0000A82F0000}"/>
    <cellStyle name="Normal 2 2 103 3" xfId="23482" xr:uid="{00000000-0005-0000-0000-0000A92F0000}"/>
    <cellStyle name="Normal 2 2 104" xfId="13006" xr:uid="{00000000-0005-0000-0000-0000AA2F0000}"/>
    <cellStyle name="Normal 2 2 104 2" xfId="13007" xr:uid="{00000000-0005-0000-0000-0000AB2F0000}"/>
    <cellStyle name="Normal 2 2 104 2 2" xfId="23483" xr:uid="{00000000-0005-0000-0000-0000AC2F0000}"/>
    <cellStyle name="Normal 2 2 104 3" xfId="23484" xr:uid="{00000000-0005-0000-0000-0000AD2F0000}"/>
    <cellStyle name="Normal 2 2 105" xfId="13008" xr:uid="{00000000-0005-0000-0000-0000AE2F0000}"/>
    <cellStyle name="Normal 2 2 105 2" xfId="13009" xr:uid="{00000000-0005-0000-0000-0000AF2F0000}"/>
    <cellStyle name="Normal 2 2 105 2 2" xfId="23485" xr:uid="{00000000-0005-0000-0000-0000B02F0000}"/>
    <cellStyle name="Normal 2 2 105 3" xfId="23486" xr:uid="{00000000-0005-0000-0000-0000B12F0000}"/>
    <cellStyle name="Normal 2 2 106" xfId="13010" xr:uid="{00000000-0005-0000-0000-0000B22F0000}"/>
    <cellStyle name="Normal 2 2 106 2" xfId="13011" xr:uid="{00000000-0005-0000-0000-0000B32F0000}"/>
    <cellStyle name="Normal 2 2 106 2 2" xfId="23487" xr:uid="{00000000-0005-0000-0000-0000B42F0000}"/>
    <cellStyle name="Normal 2 2 106 3" xfId="23488" xr:uid="{00000000-0005-0000-0000-0000B52F0000}"/>
    <cellStyle name="Normal 2 2 107" xfId="13012" xr:uid="{00000000-0005-0000-0000-0000B62F0000}"/>
    <cellStyle name="Normal 2 2 107 2" xfId="13013" xr:uid="{00000000-0005-0000-0000-0000B72F0000}"/>
    <cellStyle name="Normal 2 2 107 2 2" xfId="23489" xr:uid="{00000000-0005-0000-0000-0000B82F0000}"/>
    <cellStyle name="Normal 2 2 107 3" xfId="23490" xr:uid="{00000000-0005-0000-0000-0000B92F0000}"/>
    <cellStyle name="Normal 2 2 108" xfId="13014" xr:uid="{00000000-0005-0000-0000-0000BA2F0000}"/>
    <cellStyle name="Normal 2 2 108 2" xfId="13015" xr:uid="{00000000-0005-0000-0000-0000BB2F0000}"/>
    <cellStyle name="Normal 2 2 108 2 2" xfId="23491" xr:uid="{00000000-0005-0000-0000-0000BC2F0000}"/>
    <cellStyle name="Normal 2 2 108 3" xfId="23492" xr:uid="{00000000-0005-0000-0000-0000BD2F0000}"/>
    <cellStyle name="Normal 2 2 109" xfId="13016" xr:uid="{00000000-0005-0000-0000-0000BE2F0000}"/>
    <cellStyle name="Normal 2 2 109 2" xfId="13017" xr:uid="{00000000-0005-0000-0000-0000BF2F0000}"/>
    <cellStyle name="Normal 2 2 109 2 2" xfId="23493" xr:uid="{00000000-0005-0000-0000-0000C02F0000}"/>
    <cellStyle name="Normal 2 2 109 3" xfId="23494" xr:uid="{00000000-0005-0000-0000-0000C12F0000}"/>
    <cellStyle name="Normal 2 2 11" xfId="4842" xr:uid="{00000000-0005-0000-0000-0000C22F0000}"/>
    <cellStyle name="Normál 2 2 11" xfId="4938" xr:uid="{00000000-0005-0000-0000-0000C32F0000}"/>
    <cellStyle name="Normal 2 2 11 2" xfId="13019" xr:uid="{00000000-0005-0000-0000-0000C42F0000}"/>
    <cellStyle name="Normál 2 2 11 2" xfId="13020" xr:uid="{00000000-0005-0000-0000-0000C52F0000}"/>
    <cellStyle name="Normál 2 2 11 3" xfId="36338" xr:uid="{00000000-0005-0000-0000-0000C62F0000}"/>
    <cellStyle name="Normal 2 2 110" xfId="13021" xr:uid="{00000000-0005-0000-0000-0000C72F0000}"/>
    <cellStyle name="Normal 2 2 110 2" xfId="13022" xr:uid="{00000000-0005-0000-0000-0000C82F0000}"/>
    <cellStyle name="Normal 2 2 110 2 2" xfId="23495" xr:uid="{00000000-0005-0000-0000-0000C92F0000}"/>
    <cellStyle name="Normal 2 2 110 3" xfId="23496" xr:uid="{00000000-0005-0000-0000-0000CA2F0000}"/>
    <cellStyle name="Normal 2 2 111" xfId="13023" xr:uid="{00000000-0005-0000-0000-0000CB2F0000}"/>
    <cellStyle name="Normal 2 2 111 2" xfId="13024" xr:uid="{00000000-0005-0000-0000-0000CC2F0000}"/>
    <cellStyle name="Normal 2 2 111 2 2" xfId="23497" xr:uid="{00000000-0005-0000-0000-0000CD2F0000}"/>
    <cellStyle name="Normal 2 2 111 3" xfId="23498" xr:uid="{00000000-0005-0000-0000-0000CE2F0000}"/>
    <cellStyle name="Normal 2 2 112" xfId="13025" xr:uid="{00000000-0005-0000-0000-0000CF2F0000}"/>
    <cellStyle name="Normal 2 2 112 2" xfId="13026" xr:uid="{00000000-0005-0000-0000-0000D02F0000}"/>
    <cellStyle name="Normal 2 2 112 2 2" xfId="23499" xr:uid="{00000000-0005-0000-0000-0000D12F0000}"/>
    <cellStyle name="Normal 2 2 112 3" xfId="23500" xr:uid="{00000000-0005-0000-0000-0000D22F0000}"/>
    <cellStyle name="Normal 2 2 113" xfId="13027" xr:uid="{00000000-0005-0000-0000-0000D32F0000}"/>
    <cellStyle name="Normal 2 2 113 2" xfId="13028" xr:uid="{00000000-0005-0000-0000-0000D42F0000}"/>
    <cellStyle name="Normal 2 2 113 2 2" xfId="23501" xr:uid="{00000000-0005-0000-0000-0000D52F0000}"/>
    <cellStyle name="Normal 2 2 113 3" xfId="23502" xr:uid="{00000000-0005-0000-0000-0000D62F0000}"/>
    <cellStyle name="Normal 2 2 114" xfId="13029" xr:uid="{00000000-0005-0000-0000-0000D72F0000}"/>
    <cellStyle name="Normal 2 2 114 2" xfId="13030" xr:uid="{00000000-0005-0000-0000-0000D82F0000}"/>
    <cellStyle name="Normal 2 2 114 2 2" xfId="23503" xr:uid="{00000000-0005-0000-0000-0000D92F0000}"/>
    <cellStyle name="Normal 2 2 114 3" xfId="23504" xr:uid="{00000000-0005-0000-0000-0000DA2F0000}"/>
    <cellStyle name="Normal 2 2 115" xfId="13031" xr:uid="{00000000-0005-0000-0000-0000DB2F0000}"/>
    <cellStyle name="Normal 2 2 115 2" xfId="13032" xr:uid="{00000000-0005-0000-0000-0000DC2F0000}"/>
    <cellStyle name="Normal 2 2 115 2 2" xfId="23505" xr:uid="{00000000-0005-0000-0000-0000DD2F0000}"/>
    <cellStyle name="Normal 2 2 115 3" xfId="23506" xr:uid="{00000000-0005-0000-0000-0000DE2F0000}"/>
    <cellStyle name="Normal 2 2 116" xfId="13033" xr:uid="{00000000-0005-0000-0000-0000DF2F0000}"/>
    <cellStyle name="Normal 2 2 116 2" xfId="13034" xr:uid="{00000000-0005-0000-0000-0000E02F0000}"/>
    <cellStyle name="Normal 2 2 116 2 2" xfId="23507" xr:uid="{00000000-0005-0000-0000-0000E12F0000}"/>
    <cellStyle name="Normal 2 2 116 3" xfId="23508" xr:uid="{00000000-0005-0000-0000-0000E22F0000}"/>
    <cellStyle name="Normal 2 2 117" xfId="13035" xr:uid="{00000000-0005-0000-0000-0000E32F0000}"/>
    <cellStyle name="Normal 2 2 117 2" xfId="13036" xr:uid="{00000000-0005-0000-0000-0000E42F0000}"/>
    <cellStyle name="Normal 2 2 117 2 2" xfId="23509" xr:uid="{00000000-0005-0000-0000-0000E52F0000}"/>
    <cellStyle name="Normal 2 2 117 3" xfId="23510" xr:uid="{00000000-0005-0000-0000-0000E62F0000}"/>
    <cellStyle name="Normal 2 2 118" xfId="13037" xr:uid="{00000000-0005-0000-0000-0000E72F0000}"/>
    <cellStyle name="Normal 2 2 118 2" xfId="13038" xr:uid="{00000000-0005-0000-0000-0000E82F0000}"/>
    <cellStyle name="Normal 2 2 118 2 2" xfId="23511" xr:uid="{00000000-0005-0000-0000-0000E92F0000}"/>
    <cellStyle name="Normal 2 2 118 3" xfId="23512" xr:uid="{00000000-0005-0000-0000-0000EA2F0000}"/>
    <cellStyle name="Normal 2 2 119" xfId="13039" xr:uid="{00000000-0005-0000-0000-0000EB2F0000}"/>
    <cellStyle name="Normal 2 2 119 2" xfId="13040" xr:uid="{00000000-0005-0000-0000-0000EC2F0000}"/>
    <cellStyle name="Normal 2 2 119 2 2" xfId="23513" xr:uid="{00000000-0005-0000-0000-0000ED2F0000}"/>
    <cellStyle name="Normal 2 2 119 3" xfId="23514" xr:uid="{00000000-0005-0000-0000-0000EE2F0000}"/>
    <cellStyle name="Normal 2 2 12" xfId="5273" xr:uid="{00000000-0005-0000-0000-0000EF2F0000}"/>
    <cellStyle name="Normál 2 2 12" xfId="4919" xr:uid="{00000000-0005-0000-0000-0000F02F0000}"/>
    <cellStyle name="Normal 2 2 12 2" xfId="13042" xr:uid="{00000000-0005-0000-0000-0000F12F0000}"/>
    <cellStyle name="Normál 2 2 12 2" xfId="13043" xr:uid="{00000000-0005-0000-0000-0000F22F0000}"/>
    <cellStyle name="Normál 2 2 12 3" xfId="36336" xr:uid="{00000000-0005-0000-0000-0000F32F0000}"/>
    <cellStyle name="Normal 2 2 120" xfId="13044" xr:uid="{00000000-0005-0000-0000-0000F42F0000}"/>
    <cellStyle name="Normal 2 2 120 2" xfId="13045" xr:uid="{00000000-0005-0000-0000-0000F52F0000}"/>
    <cellStyle name="Normal 2 2 120 2 2" xfId="23515" xr:uid="{00000000-0005-0000-0000-0000F62F0000}"/>
    <cellStyle name="Normal 2 2 120 3" xfId="23516" xr:uid="{00000000-0005-0000-0000-0000F72F0000}"/>
    <cellStyle name="Normal 2 2 121" xfId="13046" xr:uid="{00000000-0005-0000-0000-0000F82F0000}"/>
    <cellStyle name="Normal 2 2 121 2" xfId="13047" xr:uid="{00000000-0005-0000-0000-0000F92F0000}"/>
    <cellStyle name="Normal 2 2 121 2 2" xfId="23517" xr:uid="{00000000-0005-0000-0000-0000FA2F0000}"/>
    <cellStyle name="Normal 2 2 121 3" xfId="23518" xr:uid="{00000000-0005-0000-0000-0000FB2F0000}"/>
    <cellStyle name="Normal 2 2 122" xfId="13048" xr:uid="{00000000-0005-0000-0000-0000FC2F0000}"/>
    <cellStyle name="Normal 2 2 122 2" xfId="13049" xr:uid="{00000000-0005-0000-0000-0000FD2F0000}"/>
    <cellStyle name="Normal 2 2 122 2 2" xfId="23519" xr:uid="{00000000-0005-0000-0000-0000FE2F0000}"/>
    <cellStyle name="Normal 2 2 122 3" xfId="23520" xr:uid="{00000000-0005-0000-0000-0000FF2F0000}"/>
    <cellStyle name="Normal 2 2 123" xfId="13050" xr:uid="{00000000-0005-0000-0000-000000300000}"/>
    <cellStyle name="Normal 2 2 123 2" xfId="13051" xr:uid="{00000000-0005-0000-0000-000001300000}"/>
    <cellStyle name="Normal 2 2 123 2 2" xfId="23521" xr:uid="{00000000-0005-0000-0000-000002300000}"/>
    <cellStyle name="Normal 2 2 123 3" xfId="23522" xr:uid="{00000000-0005-0000-0000-000003300000}"/>
    <cellStyle name="Normal 2 2 124" xfId="13052" xr:uid="{00000000-0005-0000-0000-000004300000}"/>
    <cellStyle name="Normal 2 2 124 2" xfId="13053" xr:uid="{00000000-0005-0000-0000-000005300000}"/>
    <cellStyle name="Normal 2 2 124 2 2" xfId="23523" xr:uid="{00000000-0005-0000-0000-000006300000}"/>
    <cellStyle name="Normal 2 2 124 3" xfId="23524" xr:uid="{00000000-0005-0000-0000-000007300000}"/>
    <cellStyle name="Normal 2 2 125" xfId="13054" xr:uid="{00000000-0005-0000-0000-000008300000}"/>
    <cellStyle name="Normal 2 2 125 2" xfId="13055" xr:uid="{00000000-0005-0000-0000-000009300000}"/>
    <cellStyle name="Normal 2 2 125 2 2" xfId="23525" xr:uid="{00000000-0005-0000-0000-00000A300000}"/>
    <cellStyle name="Normal 2 2 125 3" xfId="23526" xr:uid="{00000000-0005-0000-0000-00000B300000}"/>
    <cellStyle name="Normal 2 2 126" xfId="13056" xr:uid="{00000000-0005-0000-0000-00000C300000}"/>
    <cellStyle name="Normal 2 2 126 2" xfId="13057" xr:uid="{00000000-0005-0000-0000-00000D300000}"/>
    <cellStyle name="Normal 2 2 126 2 2" xfId="23527" xr:uid="{00000000-0005-0000-0000-00000E300000}"/>
    <cellStyle name="Normal 2 2 126 3" xfId="23528" xr:uid="{00000000-0005-0000-0000-00000F300000}"/>
    <cellStyle name="Normal 2 2 127" xfId="13058" xr:uid="{00000000-0005-0000-0000-000010300000}"/>
    <cellStyle name="Normal 2 2 127 2" xfId="13059" xr:uid="{00000000-0005-0000-0000-000011300000}"/>
    <cellStyle name="Normal 2 2 127 2 2" xfId="23529" xr:uid="{00000000-0005-0000-0000-000012300000}"/>
    <cellStyle name="Normal 2 2 127 3" xfId="23530" xr:uid="{00000000-0005-0000-0000-000013300000}"/>
    <cellStyle name="Normal 2 2 128" xfId="13060" xr:uid="{00000000-0005-0000-0000-000014300000}"/>
    <cellStyle name="Normal 2 2 128 2" xfId="13061" xr:uid="{00000000-0005-0000-0000-000015300000}"/>
    <cellStyle name="Normal 2 2 128 2 2" xfId="23531" xr:uid="{00000000-0005-0000-0000-000016300000}"/>
    <cellStyle name="Normal 2 2 128 3" xfId="23532" xr:uid="{00000000-0005-0000-0000-000017300000}"/>
    <cellStyle name="Normal 2 2 129" xfId="13062" xr:uid="{00000000-0005-0000-0000-000018300000}"/>
    <cellStyle name="Normal 2 2 129 2" xfId="13063" xr:uid="{00000000-0005-0000-0000-000019300000}"/>
    <cellStyle name="Normal 2 2 129 2 2" xfId="23533" xr:uid="{00000000-0005-0000-0000-00001A300000}"/>
    <cellStyle name="Normal 2 2 129 3" xfId="23534" xr:uid="{00000000-0005-0000-0000-00001B300000}"/>
    <cellStyle name="Normal 2 2 13" xfId="5587" xr:uid="{00000000-0005-0000-0000-00001C300000}"/>
    <cellStyle name="Normál 2 2 13" xfId="6762" xr:uid="{00000000-0005-0000-0000-00001D300000}"/>
    <cellStyle name="Normal 2 2 13 2" xfId="13064" xr:uid="{00000000-0005-0000-0000-00001E300000}"/>
    <cellStyle name="Normál 2 2 13 2" xfId="13065" xr:uid="{00000000-0005-0000-0000-00001F300000}"/>
    <cellStyle name="Normál 2 2 13 3" xfId="34545" xr:uid="{00000000-0005-0000-0000-000020300000}"/>
    <cellStyle name="Normal 2 2 130" xfId="13066" xr:uid="{00000000-0005-0000-0000-000021300000}"/>
    <cellStyle name="Normal 2 2 130 2" xfId="13067" xr:uid="{00000000-0005-0000-0000-000022300000}"/>
    <cellStyle name="Normal 2 2 130 2 2" xfId="23535" xr:uid="{00000000-0005-0000-0000-000023300000}"/>
    <cellStyle name="Normal 2 2 130 3" xfId="23536" xr:uid="{00000000-0005-0000-0000-000024300000}"/>
    <cellStyle name="Normal 2 2 131" xfId="13068" xr:uid="{00000000-0005-0000-0000-000025300000}"/>
    <cellStyle name="Normal 2 2 131 2" xfId="13069" xr:uid="{00000000-0005-0000-0000-000026300000}"/>
    <cellStyle name="Normal 2 2 131 2 2" xfId="23537" xr:uid="{00000000-0005-0000-0000-000027300000}"/>
    <cellStyle name="Normal 2 2 131 3" xfId="23538" xr:uid="{00000000-0005-0000-0000-000028300000}"/>
    <cellStyle name="Normal 2 2 132" xfId="13070" xr:uid="{00000000-0005-0000-0000-000029300000}"/>
    <cellStyle name="Normal 2 2 132 2" xfId="13071" xr:uid="{00000000-0005-0000-0000-00002A300000}"/>
    <cellStyle name="Normal 2 2 132 2 2" xfId="23539" xr:uid="{00000000-0005-0000-0000-00002B300000}"/>
    <cellStyle name="Normal 2 2 132 3" xfId="23540" xr:uid="{00000000-0005-0000-0000-00002C300000}"/>
    <cellStyle name="Normal 2 2 133" xfId="13072" xr:uid="{00000000-0005-0000-0000-00002D300000}"/>
    <cellStyle name="Normal 2 2 133 2" xfId="13073" xr:uid="{00000000-0005-0000-0000-00002E300000}"/>
    <cellStyle name="Normal 2 2 133 2 2" xfId="23541" xr:uid="{00000000-0005-0000-0000-00002F300000}"/>
    <cellStyle name="Normal 2 2 133 3" xfId="23542" xr:uid="{00000000-0005-0000-0000-000030300000}"/>
    <cellStyle name="Normal 2 2 134" xfId="13074" xr:uid="{00000000-0005-0000-0000-000031300000}"/>
    <cellStyle name="Normal 2 2 134 2" xfId="13075" xr:uid="{00000000-0005-0000-0000-000032300000}"/>
    <cellStyle name="Normal 2 2 134 2 2" xfId="23543" xr:uid="{00000000-0005-0000-0000-000033300000}"/>
    <cellStyle name="Normal 2 2 134 3" xfId="23544" xr:uid="{00000000-0005-0000-0000-000034300000}"/>
    <cellStyle name="Normal 2 2 135" xfId="13076" xr:uid="{00000000-0005-0000-0000-000035300000}"/>
    <cellStyle name="Normal 2 2 135 2" xfId="13077" xr:uid="{00000000-0005-0000-0000-000036300000}"/>
    <cellStyle name="Normal 2 2 135 2 2" xfId="23545" xr:uid="{00000000-0005-0000-0000-000037300000}"/>
    <cellStyle name="Normal 2 2 135 3" xfId="23546" xr:uid="{00000000-0005-0000-0000-000038300000}"/>
    <cellStyle name="Normal 2 2 136" xfId="13078" xr:uid="{00000000-0005-0000-0000-000039300000}"/>
    <cellStyle name="Normal 2 2 136 2" xfId="13079" xr:uid="{00000000-0005-0000-0000-00003A300000}"/>
    <cellStyle name="Normal 2 2 136 2 2" xfId="23547" xr:uid="{00000000-0005-0000-0000-00003B300000}"/>
    <cellStyle name="Normal 2 2 136 3" xfId="23548" xr:uid="{00000000-0005-0000-0000-00003C300000}"/>
    <cellStyle name="Normal 2 2 137" xfId="13080" xr:uid="{00000000-0005-0000-0000-00003D300000}"/>
    <cellStyle name="Normal 2 2 137 2" xfId="13081" xr:uid="{00000000-0005-0000-0000-00003E300000}"/>
    <cellStyle name="Normal 2 2 137 2 2" xfId="23549" xr:uid="{00000000-0005-0000-0000-00003F300000}"/>
    <cellStyle name="Normal 2 2 137 3" xfId="23550" xr:uid="{00000000-0005-0000-0000-000040300000}"/>
    <cellStyle name="Normal 2 2 138" xfId="13082" xr:uid="{00000000-0005-0000-0000-000041300000}"/>
    <cellStyle name="Normal 2 2 138 2" xfId="13083" xr:uid="{00000000-0005-0000-0000-000042300000}"/>
    <cellStyle name="Normal 2 2 138 2 2" xfId="23551" xr:uid="{00000000-0005-0000-0000-000043300000}"/>
    <cellStyle name="Normal 2 2 138 3" xfId="23552" xr:uid="{00000000-0005-0000-0000-000044300000}"/>
    <cellStyle name="Normal 2 2 139" xfId="13084" xr:uid="{00000000-0005-0000-0000-000045300000}"/>
    <cellStyle name="Normal 2 2 139 2" xfId="13085" xr:uid="{00000000-0005-0000-0000-000046300000}"/>
    <cellStyle name="Normal 2 2 139 2 2" xfId="23553" xr:uid="{00000000-0005-0000-0000-000047300000}"/>
    <cellStyle name="Normal 2 2 139 3" xfId="23554" xr:uid="{00000000-0005-0000-0000-000048300000}"/>
    <cellStyle name="Normal 2 2 14" xfId="5562" xr:uid="{00000000-0005-0000-0000-000049300000}"/>
    <cellStyle name="Normál 2 2 14" xfId="6804" xr:uid="{00000000-0005-0000-0000-00004A300000}"/>
    <cellStyle name="Normal 2 2 14 2" xfId="13086" xr:uid="{00000000-0005-0000-0000-00004B300000}"/>
    <cellStyle name="Normál 2 2 14 2" xfId="13087" xr:uid="{00000000-0005-0000-0000-00004C300000}"/>
    <cellStyle name="Normal 2 2 140" xfId="13088" xr:uid="{00000000-0005-0000-0000-00004D300000}"/>
    <cellStyle name="Normal 2 2 140 2" xfId="13089" xr:uid="{00000000-0005-0000-0000-00004E300000}"/>
    <cellStyle name="Normal 2 2 140 2 2" xfId="23555" xr:uid="{00000000-0005-0000-0000-00004F300000}"/>
    <cellStyle name="Normal 2 2 140 3" xfId="23556" xr:uid="{00000000-0005-0000-0000-000050300000}"/>
    <cellStyle name="Normal 2 2 141" xfId="13090" xr:uid="{00000000-0005-0000-0000-000051300000}"/>
    <cellStyle name="Normal 2 2 141 2" xfId="13091" xr:uid="{00000000-0005-0000-0000-000052300000}"/>
    <cellStyle name="Normal 2 2 141 2 2" xfId="23557" xr:uid="{00000000-0005-0000-0000-000053300000}"/>
    <cellStyle name="Normal 2 2 141 3" xfId="23558" xr:uid="{00000000-0005-0000-0000-000054300000}"/>
    <cellStyle name="Normal 2 2 142" xfId="13092" xr:uid="{00000000-0005-0000-0000-000055300000}"/>
    <cellStyle name="Normal 2 2 142 2" xfId="13093" xr:uid="{00000000-0005-0000-0000-000056300000}"/>
    <cellStyle name="Normal 2 2 142 2 2" xfId="23559" xr:uid="{00000000-0005-0000-0000-000057300000}"/>
    <cellStyle name="Normal 2 2 142 3" xfId="23560" xr:uid="{00000000-0005-0000-0000-000058300000}"/>
    <cellStyle name="Normal 2 2 143" xfId="13094" xr:uid="{00000000-0005-0000-0000-000059300000}"/>
    <cellStyle name="Normal 2 2 143 2" xfId="13095" xr:uid="{00000000-0005-0000-0000-00005A300000}"/>
    <cellStyle name="Normal 2 2 143 2 2" xfId="23561" xr:uid="{00000000-0005-0000-0000-00005B300000}"/>
    <cellStyle name="Normal 2 2 143 3" xfId="23562" xr:uid="{00000000-0005-0000-0000-00005C300000}"/>
    <cellStyle name="Normal 2 2 144" xfId="13096" xr:uid="{00000000-0005-0000-0000-00005D300000}"/>
    <cellStyle name="Normal 2 2 144 2" xfId="13097" xr:uid="{00000000-0005-0000-0000-00005E300000}"/>
    <cellStyle name="Normal 2 2 144 2 2" xfId="23563" xr:uid="{00000000-0005-0000-0000-00005F300000}"/>
    <cellStyle name="Normal 2 2 144 3" xfId="23564" xr:uid="{00000000-0005-0000-0000-000060300000}"/>
    <cellStyle name="Normal 2 2 145" xfId="13098" xr:uid="{00000000-0005-0000-0000-000061300000}"/>
    <cellStyle name="Normal 2 2 145 2" xfId="13099" xr:uid="{00000000-0005-0000-0000-000062300000}"/>
    <cellStyle name="Normal 2 2 145 2 2" xfId="23565" xr:uid="{00000000-0005-0000-0000-000063300000}"/>
    <cellStyle name="Normal 2 2 145 3" xfId="23566" xr:uid="{00000000-0005-0000-0000-000064300000}"/>
    <cellStyle name="Normal 2 2 146" xfId="13100" xr:uid="{00000000-0005-0000-0000-000065300000}"/>
    <cellStyle name="Normal 2 2 146 2" xfId="13101" xr:uid="{00000000-0005-0000-0000-000066300000}"/>
    <cellStyle name="Normal 2 2 146 2 2" xfId="23567" xr:uid="{00000000-0005-0000-0000-000067300000}"/>
    <cellStyle name="Normal 2 2 146 3" xfId="23568" xr:uid="{00000000-0005-0000-0000-000068300000}"/>
    <cellStyle name="Normal 2 2 147" xfId="13102" xr:uid="{00000000-0005-0000-0000-000069300000}"/>
    <cellStyle name="Normal 2 2 147 2" xfId="13103" xr:uid="{00000000-0005-0000-0000-00006A300000}"/>
    <cellStyle name="Normal 2 2 147 2 2" xfId="23569" xr:uid="{00000000-0005-0000-0000-00006B300000}"/>
    <cellStyle name="Normal 2 2 147 3" xfId="23570" xr:uid="{00000000-0005-0000-0000-00006C300000}"/>
    <cellStyle name="Normal 2 2 148" xfId="13104" xr:uid="{00000000-0005-0000-0000-00006D300000}"/>
    <cellStyle name="Normal 2 2 148 2" xfId="13105" xr:uid="{00000000-0005-0000-0000-00006E300000}"/>
    <cellStyle name="Normal 2 2 148 2 2" xfId="23571" xr:uid="{00000000-0005-0000-0000-00006F300000}"/>
    <cellStyle name="Normal 2 2 148 3" xfId="23572" xr:uid="{00000000-0005-0000-0000-000070300000}"/>
    <cellStyle name="Normal 2 2 149" xfId="13106" xr:uid="{00000000-0005-0000-0000-000071300000}"/>
    <cellStyle name="Normal 2 2 149 2" xfId="13107" xr:uid="{00000000-0005-0000-0000-000072300000}"/>
    <cellStyle name="Normal 2 2 149 2 2" xfId="23573" xr:uid="{00000000-0005-0000-0000-000073300000}"/>
    <cellStyle name="Normal 2 2 149 3" xfId="23574" xr:uid="{00000000-0005-0000-0000-000074300000}"/>
    <cellStyle name="Normal 2 2 15" xfId="5588" xr:uid="{00000000-0005-0000-0000-000075300000}"/>
    <cellStyle name="Normál 2 2 15" xfId="6539" xr:uid="{00000000-0005-0000-0000-000076300000}"/>
    <cellStyle name="Normal 2 2 15 2" xfId="13108" xr:uid="{00000000-0005-0000-0000-000077300000}"/>
    <cellStyle name="Normál 2 2 15 2" xfId="13109" xr:uid="{00000000-0005-0000-0000-000078300000}"/>
    <cellStyle name="Normal 2 2 150" xfId="13110" xr:uid="{00000000-0005-0000-0000-000079300000}"/>
    <cellStyle name="Normal 2 2 150 2" xfId="13111" xr:uid="{00000000-0005-0000-0000-00007A300000}"/>
    <cellStyle name="Normal 2 2 150 2 2" xfId="23575" xr:uid="{00000000-0005-0000-0000-00007B300000}"/>
    <cellStyle name="Normal 2 2 150 3" xfId="23576" xr:uid="{00000000-0005-0000-0000-00007C300000}"/>
    <cellStyle name="Normal 2 2 151" xfId="13112" xr:uid="{00000000-0005-0000-0000-00007D300000}"/>
    <cellStyle name="Normal 2 2 151 2" xfId="13113" xr:uid="{00000000-0005-0000-0000-00007E300000}"/>
    <cellStyle name="Normal 2 2 151 2 2" xfId="23577" xr:uid="{00000000-0005-0000-0000-00007F300000}"/>
    <cellStyle name="Normal 2 2 151 3" xfId="23578" xr:uid="{00000000-0005-0000-0000-000080300000}"/>
    <cellStyle name="Normal 2 2 152" xfId="13114" xr:uid="{00000000-0005-0000-0000-000081300000}"/>
    <cellStyle name="Normal 2 2 152 2" xfId="13115" xr:uid="{00000000-0005-0000-0000-000082300000}"/>
    <cellStyle name="Normal 2 2 152 2 2" xfId="23579" xr:uid="{00000000-0005-0000-0000-000083300000}"/>
    <cellStyle name="Normal 2 2 152 3" xfId="23580" xr:uid="{00000000-0005-0000-0000-000084300000}"/>
    <cellStyle name="Normal 2 2 153" xfId="13116" xr:uid="{00000000-0005-0000-0000-000085300000}"/>
    <cellStyle name="Normal 2 2 153 2" xfId="13117" xr:uid="{00000000-0005-0000-0000-000086300000}"/>
    <cellStyle name="Normal 2 2 153 2 2" xfId="23581" xr:uid="{00000000-0005-0000-0000-000087300000}"/>
    <cellStyle name="Normal 2 2 153 3" xfId="23582" xr:uid="{00000000-0005-0000-0000-000088300000}"/>
    <cellStyle name="Normal 2 2 154" xfId="13118" xr:uid="{00000000-0005-0000-0000-000089300000}"/>
    <cellStyle name="Normal 2 2 154 2" xfId="13119" xr:uid="{00000000-0005-0000-0000-00008A300000}"/>
    <cellStyle name="Normal 2 2 154 2 2" xfId="23583" xr:uid="{00000000-0005-0000-0000-00008B300000}"/>
    <cellStyle name="Normal 2 2 154 3" xfId="23584" xr:uid="{00000000-0005-0000-0000-00008C300000}"/>
    <cellStyle name="Normal 2 2 155" xfId="13120" xr:uid="{00000000-0005-0000-0000-00008D300000}"/>
    <cellStyle name="Normal 2 2 155 2" xfId="13121" xr:uid="{00000000-0005-0000-0000-00008E300000}"/>
    <cellStyle name="Normal 2 2 155 2 2" xfId="23585" xr:uid="{00000000-0005-0000-0000-00008F300000}"/>
    <cellStyle name="Normal 2 2 155 3" xfId="23586" xr:uid="{00000000-0005-0000-0000-000090300000}"/>
    <cellStyle name="Normal 2 2 156" xfId="13122" xr:uid="{00000000-0005-0000-0000-000091300000}"/>
    <cellStyle name="Normal 2 2 156 2" xfId="13123" xr:uid="{00000000-0005-0000-0000-000092300000}"/>
    <cellStyle name="Normal 2 2 156 2 2" xfId="23587" xr:uid="{00000000-0005-0000-0000-000093300000}"/>
    <cellStyle name="Normal 2 2 156 3" xfId="23588" xr:uid="{00000000-0005-0000-0000-000094300000}"/>
    <cellStyle name="Normal 2 2 157" xfId="13124" xr:uid="{00000000-0005-0000-0000-000095300000}"/>
    <cellStyle name="Normal 2 2 157 2" xfId="13125" xr:uid="{00000000-0005-0000-0000-000096300000}"/>
    <cellStyle name="Normal 2 2 157 2 2" xfId="23589" xr:uid="{00000000-0005-0000-0000-000097300000}"/>
    <cellStyle name="Normal 2 2 157 3" xfId="23590" xr:uid="{00000000-0005-0000-0000-000098300000}"/>
    <cellStyle name="Normal 2 2 158" xfId="13126" xr:uid="{00000000-0005-0000-0000-000099300000}"/>
    <cellStyle name="Normal 2 2 158 2" xfId="13127" xr:uid="{00000000-0005-0000-0000-00009A300000}"/>
    <cellStyle name="Normal 2 2 158 2 2" xfId="23591" xr:uid="{00000000-0005-0000-0000-00009B300000}"/>
    <cellStyle name="Normal 2 2 158 3" xfId="23592" xr:uid="{00000000-0005-0000-0000-00009C300000}"/>
    <cellStyle name="Normal 2 2 159" xfId="13128" xr:uid="{00000000-0005-0000-0000-00009D300000}"/>
    <cellStyle name="Normal 2 2 159 2" xfId="13129" xr:uid="{00000000-0005-0000-0000-00009E300000}"/>
    <cellStyle name="Normal 2 2 159 2 2" xfId="23593" xr:uid="{00000000-0005-0000-0000-00009F300000}"/>
    <cellStyle name="Normal 2 2 159 3" xfId="23594" xr:uid="{00000000-0005-0000-0000-0000A0300000}"/>
    <cellStyle name="Normal 2 2 16" xfId="5626" xr:uid="{00000000-0005-0000-0000-0000A1300000}"/>
    <cellStyle name="Normál 2 2 16" xfId="6767" xr:uid="{00000000-0005-0000-0000-0000A2300000}"/>
    <cellStyle name="Normal 2 2 16 2" xfId="13131" xr:uid="{00000000-0005-0000-0000-0000A3300000}"/>
    <cellStyle name="Normál 2 2 16 2" xfId="13132" xr:uid="{00000000-0005-0000-0000-0000A4300000}"/>
    <cellStyle name="Normal 2 2 160" xfId="13133" xr:uid="{00000000-0005-0000-0000-0000A5300000}"/>
    <cellStyle name="Normal 2 2 160 2" xfId="13134" xr:uid="{00000000-0005-0000-0000-0000A6300000}"/>
    <cellStyle name="Normal 2 2 160 2 2" xfId="23595" xr:uid="{00000000-0005-0000-0000-0000A7300000}"/>
    <cellStyle name="Normal 2 2 160 3" xfId="23596" xr:uid="{00000000-0005-0000-0000-0000A8300000}"/>
    <cellStyle name="Normal 2 2 161" xfId="13135" xr:uid="{00000000-0005-0000-0000-0000A9300000}"/>
    <cellStyle name="Normal 2 2 161 2" xfId="13136" xr:uid="{00000000-0005-0000-0000-0000AA300000}"/>
    <cellStyle name="Normal 2 2 161 2 2" xfId="23597" xr:uid="{00000000-0005-0000-0000-0000AB300000}"/>
    <cellStyle name="Normal 2 2 161 3" xfId="23598" xr:uid="{00000000-0005-0000-0000-0000AC300000}"/>
    <cellStyle name="Normal 2 2 162" xfId="13137" xr:uid="{00000000-0005-0000-0000-0000AD300000}"/>
    <cellStyle name="Normal 2 2 162 2" xfId="13138" xr:uid="{00000000-0005-0000-0000-0000AE300000}"/>
    <cellStyle name="Normal 2 2 162 2 2" xfId="23599" xr:uid="{00000000-0005-0000-0000-0000AF300000}"/>
    <cellStyle name="Normal 2 2 162 3" xfId="23600" xr:uid="{00000000-0005-0000-0000-0000B0300000}"/>
    <cellStyle name="Normal 2 2 163" xfId="13139" xr:uid="{00000000-0005-0000-0000-0000B1300000}"/>
    <cellStyle name="Normal 2 2 163 2" xfId="13140" xr:uid="{00000000-0005-0000-0000-0000B2300000}"/>
    <cellStyle name="Normal 2 2 163 2 2" xfId="23601" xr:uid="{00000000-0005-0000-0000-0000B3300000}"/>
    <cellStyle name="Normal 2 2 163 3" xfId="23602" xr:uid="{00000000-0005-0000-0000-0000B4300000}"/>
    <cellStyle name="Normal 2 2 164" xfId="13141" xr:uid="{00000000-0005-0000-0000-0000B5300000}"/>
    <cellStyle name="Normal 2 2 164 2" xfId="13142" xr:uid="{00000000-0005-0000-0000-0000B6300000}"/>
    <cellStyle name="Normal 2 2 164 2 2" xfId="23603" xr:uid="{00000000-0005-0000-0000-0000B7300000}"/>
    <cellStyle name="Normal 2 2 164 3" xfId="23604" xr:uid="{00000000-0005-0000-0000-0000B8300000}"/>
    <cellStyle name="Normal 2 2 165" xfId="13143" xr:uid="{00000000-0005-0000-0000-0000B9300000}"/>
    <cellStyle name="Normal 2 2 165 2" xfId="13144" xr:uid="{00000000-0005-0000-0000-0000BA300000}"/>
    <cellStyle name="Normal 2 2 165 2 2" xfId="23605" xr:uid="{00000000-0005-0000-0000-0000BB300000}"/>
    <cellStyle name="Normal 2 2 165 3" xfId="23606" xr:uid="{00000000-0005-0000-0000-0000BC300000}"/>
    <cellStyle name="Normal 2 2 166" xfId="13145" xr:uid="{00000000-0005-0000-0000-0000BD300000}"/>
    <cellStyle name="Normal 2 2 166 2" xfId="13146" xr:uid="{00000000-0005-0000-0000-0000BE300000}"/>
    <cellStyle name="Normal 2 2 166 2 2" xfId="23607" xr:uid="{00000000-0005-0000-0000-0000BF300000}"/>
    <cellStyle name="Normal 2 2 166 3" xfId="23608" xr:uid="{00000000-0005-0000-0000-0000C0300000}"/>
    <cellStyle name="Normal 2 2 167" xfId="13147" xr:uid="{00000000-0005-0000-0000-0000C1300000}"/>
    <cellStyle name="Normal 2 2 167 2" xfId="13148" xr:uid="{00000000-0005-0000-0000-0000C2300000}"/>
    <cellStyle name="Normal 2 2 167 2 2" xfId="23609" xr:uid="{00000000-0005-0000-0000-0000C3300000}"/>
    <cellStyle name="Normal 2 2 167 3" xfId="23610" xr:uid="{00000000-0005-0000-0000-0000C4300000}"/>
    <cellStyle name="Normal 2 2 168" xfId="13149" xr:uid="{00000000-0005-0000-0000-0000C5300000}"/>
    <cellStyle name="Normal 2 2 168 2" xfId="13150" xr:uid="{00000000-0005-0000-0000-0000C6300000}"/>
    <cellStyle name="Normal 2 2 168 2 2" xfId="23611" xr:uid="{00000000-0005-0000-0000-0000C7300000}"/>
    <cellStyle name="Normal 2 2 168 3" xfId="23612" xr:uid="{00000000-0005-0000-0000-0000C8300000}"/>
    <cellStyle name="Normal 2 2 169" xfId="13151" xr:uid="{00000000-0005-0000-0000-0000C9300000}"/>
    <cellStyle name="Normal 2 2 169 2" xfId="13152" xr:uid="{00000000-0005-0000-0000-0000CA300000}"/>
    <cellStyle name="Normal 2 2 169 2 2" xfId="23613" xr:uid="{00000000-0005-0000-0000-0000CB300000}"/>
    <cellStyle name="Normal 2 2 169 3" xfId="23614" xr:uid="{00000000-0005-0000-0000-0000CC300000}"/>
    <cellStyle name="Normal 2 2 17" xfId="5706" xr:uid="{00000000-0005-0000-0000-0000CD300000}"/>
    <cellStyle name="Normál 2 2 17" xfId="6763" xr:uid="{00000000-0005-0000-0000-0000CE300000}"/>
    <cellStyle name="Normal 2 2 17 2" xfId="13153" xr:uid="{00000000-0005-0000-0000-0000CF300000}"/>
    <cellStyle name="Normál 2 2 17 2" xfId="13154" xr:uid="{00000000-0005-0000-0000-0000D0300000}"/>
    <cellStyle name="Normal 2 2 170" xfId="13155" xr:uid="{00000000-0005-0000-0000-0000D1300000}"/>
    <cellStyle name="Normal 2 2 170 2" xfId="13156" xr:uid="{00000000-0005-0000-0000-0000D2300000}"/>
    <cellStyle name="Normal 2 2 170 2 2" xfId="23615" xr:uid="{00000000-0005-0000-0000-0000D3300000}"/>
    <cellStyle name="Normal 2 2 170 3" xfId="23616" xr:uid="{00000000-0005-0000-0000-0000D4300000}"/>
    <cellStyle name="Normal 2 2 171" xfId="13157" xr:uid="{00000000-0005-0000-0000-0000D5300000}"/>
    <cellStyle name="Normal 2 2 171 2" xfId="13158" xr:uid="{00000000-0005-0000-0000-0000D6300000}"/>
    <cellStyle name="Normal 2 2 171 2 2" xfId="23617" xr:uid="{00000000-0005-0000-0000-0000D7300000}"/>
    <cellStyle name="Normal 2 2 171 3" xfId="23618" xr:uid="{00000000-0005-0000-0000-0000D8300000}"/>
    <cellStyle name="Normal 2 2 172" xfId="13159" xr:uid="{00000000-0005-0000-0000-0000D9300000}"/>
    <cellStyle name="Normal 2 2 172 2" xfId="13160" xr:uid="{00000000-0005-0000-0000-0000DA300000}"/>
    <cellStyle name="Normal 2 2 172 2 2" xfId="23619" xr:uid="{00000000-0005-0000-0000-0000DB300000}"/>
    <cellStyle name="Normal 2 2 172 3" xfId="23620" xr:uid="{00000000-0005-0000-0000-0000DC300000}"/>
    <cellStyle name="Normal 2 2 173" xfId="13161" xr:uid="{00000000-0005-0000-0000-0000DD300000}"/>
    <cellStyle name="Normal 2 2 173 2" xfId="13162" xr:uid="{00000000-0005-0000-0000-0000DE300000}"/>
    <cellStyle name="Normal 2 2 173 2 2" xfId="23621" xr:uid="{00000000-0005-0000-0000-0000DF300000}"/>
    <cellStyle name="Normal 2 2 173 3" xfId="23622" xr:uid="{00000000-0005-0000-0000-0000E0300000}"/>
    <cellStyle name="Normal 2 2 174" xfId="13163" xr:uid="{00000000-0005-0000-0000-0000E1300000}"/>
    <cellStyle name="Normal 2 2 174 2" xfId="13164" xr:uid="{00000000-0005-0000-0000-0000E2300000}"/>
    <cellStyle name="Normal 2 2 174 2 2" xfId="23623" xr:uid="{00000000-0005-0000-0000-0000E3300000}"/>
    <cellStyle name="Normal 2 2 174 3" xfId="23624" xr:uid="{00000000-0005-0000-0000-0000E4300000}"/>
    <cellStyle name="Normal 2 2 175" xfId="13165" xr:uid="{00000000-0005-0000-0000-0000E5300000}"/>
    <cellStyle name="Normal 2 2 175 2" xfId="13166" xr:uid="{00000000-0005-0000-0000-0000E6300000}"/>
    <cellStyle name="Normal 2 2 175 2 2" xfId="23625" xr:uid="{00000000-0005-0000-0000-0000E7300000}"/>
    <cellStyle name="Normal 2 2 175 3" xfId="23626" xr:uid="{00000000-0005-0000-0000-0000E8300000}"/>
    <cellStyle name="Normal 2 2 176" xfId="13167" xr:uid="{00000000-0005-0000-0000-0000E9300000}"/>
    <cellStyle name="Normal 2 2 176 2" xfId="13168" xr:uid="{00000000-0005-0000-0000-0000EA300000}"/>
    <cellStyle name="Normal 2 2 176 2 2" xfId="23627" xr:uid="{00000000-0005-0000-0000-0000EB300000}"/>
    <cellStyle name="Normal 2 2 176 3" xfId="23628" xr:uid="{00000000-0005-0000-0000-0000EC300000}"/>
    <cellStyle name="Normal 2 2 177" xfId="13169" xr:uid="{00000000-0005-0000-0000-0000ED300000}"/>
    <cellStyle name="Normal 2 2 177 2" xfId="13170" xr:uid="{00000000-0005-0000-0000-0000EE300000}"/>
    <cellStyle name="Normal 2 2 177 2 2" xfId="23629" xr:uid="{00000000-0005-0000-0000-0000EF300000}"/>
    <cellStyle name="Normal 2 2 177 3" xfId="23630" xr:uid="{00000000-0005-0000-0000-0000F0300000}"/>
    <cellStyle name="Normal 2 2 178" xfId="13171" xr:uid="{00000000-0005-0000-0000-0000F1300000}"/>
    <cellStyle name="Normal 2 2 178 2" xfId="13172" xr:uid="{00000000-0005-0000-0000-0000F2300000}"/>
    <cellStyle name="Normal 2 2 178 2 2" xfId="23631" xr:uid="{00000000-0005-0000-0000-0000F3300000}"/>
    <cellStyle name="Normal 2 2 178 3" xfId="23632" xr:uid="{00000000-0005-0000-0000-0000F4300000}"/>
    <cellStyle name="Normal 2 2 179" xfId="13173" xr:uid="{00000000-0005-0000-0000-0000F5300000}"/>
    <cellStyle name="Normal 2 2 179 2" xfId="13174" xr:uid="{00000000-0005-0000-0000-0000F6300000}"/>
    <cellStyle name="Normal 2 2 179 2 2" xfId="23633" xr:uid="{00000000-0005-0000-0000-0000F7300000}"/>
    <cellStyle name="Normal 2 2 179 3" xfId="23634" xr:uid="{00000000-0005-0000-0000-0000F8300000}"/>
    <cellStyle name="Normal 2 2 18" xfId="5674" xr:uid="{00000000-0005-0000-0000-0000F9300000}"/>
    <cellStyle name="Normál 2 2 18" xfId="6773" xr:uid="{00000000-0005-0000-0000-0000FA300000}"/>
    <cellStyle name="Normal 2 2 18 2" xfId="13175" xr:uid="{00000000-0005-0000-0000-0000FB300000}"/>
    <cellStyle name="Normál 2 2 18 2" xfId="13176" xr:uid="{00000000-0005-0000-0000-0000FC300000}"/>
    <cellStyle name="Normal 2 2 180" xfId="13177" xr:uid="{00000000-0005-0000-0000-0000FD300000}"/>
    <cellStyle name="Normal 2 2 180 2" xfId="13178" xr:uid="{00000000-0005-0000-0000-0000FE300000}"/>
    <cellStyle name="Normal 2 2 180 2 2" xfId="23635" xr:uid="{00000000-0005-0000-0000-0000FF300000}"/>
    <cellStyle name="Normal 2 2 180 3" xfId="23636" xr:uid="{00000000-0005-0000-0000-000000310000}"/>
    <cellStyle name="Normal 2 2 181" xfId="13179" xr:uid="{00000000-0005-0000-0000-000001310000}"/>
    <cellStyle name="Normal 2 2 181 2" xfId="13180" xr:uid="{00000000-0005-0000-0000-000002310000}"/>
    <cellStyle name="Normal 2 2 181 2 2" xfId="23637" xr:uid="{00000000-0005-0000-0000-000003310000}"/>
    <cellStyle name="Normal 2 2 181 3" xfId="23638" xr:uid="{00000000-0005-0000-0000-000004310000}"/>
    <cellStyle name="Normal 2 2 182" xfId="13181" xr:uid="{00000000-0005-0000-0000-000005310000}"/>
    <cellStyle name="Normal 2 2 182 2" xfId="13182" xr:uid="{00000000-0005-0000-0000-000006310000}"/>
    <cellStyle name="Normal 2 2 182 2 2" xfId="23639" xr:uid="{00000000-0005-0000-0000-000007310000}"/>
    <cellStyle name="Normal 2 2 182 3" xfId="23640" xr:uid="{00000000-0005-0000-0000-000008310000}"/>
    <cellStyle name="Normal 2 2 183" xfId="13183" xr:uid="{00000000-0005-0000-0000-000009310000}"/>
    <cellStyle name="Normal 2 2 183 2" xfId="13184" xr:uid="{00000000-0005-0000-0000-00000A310000}"/>
    <cellStyle name="Normal 2 2 183 2 2" xfId="23641" xr:uid="{00000000-0005-0000-0000-00000B310000}"/>
    <cellStyle name="Normal 2 2 183 3" xfId="23642" xr:uid="{00000000-0005-0000-0000-00000C310000}"/>
    <cellStyle name="Normal 2 2 184" xfId="13185" xr:uid="{00000000-0005-0000-0000-00000D310000}"/>
    <cellStyle name="Normal 2 2 184 2" xfId="13186" xr:uid="{00000000-0005-0000-0000-00000E310000}"/>
    <cellStyle name="Normal 2 2 184 2 2" xfId="23643" xr:uid="{00000000-0005-0000-0000-00000F310000}"/>
    <cellStyle name="Normal 2 2 184 3" xfId="23644" xr:uid="{00000000-0005-0000-0000-000010310000}"/>
    <cellStyle name="Normal 2 2 185" xfId="13187" xr:uid="{00000000-0005-0000-0000-000011310000}"/>
    <cellStyle name="Normal 2 2 185 2" xfId="13188" xr:uid="{00000000-0005-0000-0000-000012310000}"/>
    <cellStyle name="Normal 2 2 185 2 2" xfId="23645" xr:uid="{00000000-0005-0000-0000-000013310000}"/>
    <cellStyle name="Normal 2 2 185 3" xfId="23646" xr:uid="{00000000-0005-0000-0000-000014310000}"/>
    <cellStyle name="Normal 2 2 186" xfId="13189" xr:uid="{00000000-0005-0000-0000-000015310000}"/>
    <cellStyle name="Normal 2 2 186 2" xfId="13190" xr:uid="{00000000-0005-0000-0000-000016310000}"/>
    <cellStyle name="Normal 2 2 186 2 2" xfId="23647" xr:uid="{00000000-0005-0000-0000-000017310000}"/>
    <cellStyle name="Normal 2 2 186 3" xfId="23648" xr:uid="{00000000-0005-0000-0000-000018310000}"/>
    <cellStyle name="Normal 2 2 187" xfId="13191" xr:uid="{00000000-0005-0000-0000-000019310000}"/>
    <cellStyle name="Normal 2 2 187 2" xfId="13192" xr:uid="{00000000-0005-0000-0000-00001A310000}"/>
    <cellStyle name="Normal 2 2 187 2 2" xfId="23649" xr:uid="{00000000-0005-0000-0000-00001B310000}"/>
    <cellStyle name="Normal 2 2 187 3" xfId="23650" xr:uid="{00000000-0005-0000-0000-00001C310000}"/>
    <cellStyle name="Normal 2 2 188" xfId="13193" xr:uid="{00000000-0005-0000-0000-00001D310000}"/>
    <cellStyle name="Normal 2 2 188 2" xfId="13194" xr:uid="{00000000-0005-0000-0000-00001E310000}"/>
    <cellStyle name="Normal 2 2 188 2 2" xfId="23651" xr:uid="{00000000-0005-0000-0000-00001F310000}"/>
    <cellStyle name="Normal 2 2 188 3" xfId="23652" xr:uid="{00000000-0005-0000-0000-000020310000}"/>
    <cellStyle name="Normal 2 2 189" xfId="13195" xr:uid="{00000000-0005-0000-0000-000021310000}"/>
    <cellStyle name="Normal 2 2 189 2" xfId="13196" xr:uid="{00000000-0005-0000-0000-000022310000}"/>
    <cellStyle name="Normal 2 2 189 2 2" xfId="23653" xr:uid="{00000000-0005-0000-0000-000023310000}"/>
    <cellStyle name="Normal 2 2 189 3" xfId="23654" xr:uid="{00000000-0005-0000-0000-000024310000}"/>
    <cellStyle name="Normal 2 2 19" xfId="5705" xr:uid="{00000000-0005-0000-0000-000025310000}"/>
    <cellStyle name="Normál 2 2 19" xfId="6764" xr:uid="{00000000-0005-0000-0000-000026310000}"/>
    <cellStyle name="Normal 2 2 19 2" xfId="13197" xr:uid="{00000000-0005-0000-0000-000027310000}"/>
    <cellStyle name="Normál 2 2 19 2" xfId="13198" xr:uid="{00000000-0005-0000-0000-000028310000}"/>
    <cellStyle name="Normal 2 2 190" xfId="13199" xr:uid="{00000000-0005-0000-0000-000029310000}"/>
    <cellStyle name="Normal 2 2 190 2" xfId="13200" xr:uid="{00000000-0005-0000-0000-00002A310000}"/>
    <cellStyle name="Normal 2 2 190 2 2" xfId="23655" xr:uid="{00000000-0005-0000-0000-00002B310000}"/>
    <cellStyle name="Normal 2 2 190 3" xfId="23656" xr:uid="{00000000-0005-0000-0000-00002C310000}"/>
    <cellStyle name="Normal 2 2 191" xfId="13201" xr:uid="{00000000-0005-0000-0000-00002D310000}"/>
    <cellStyle name="Normal 2 2 191 2" xfId="13202" xr:uid="{00000000-0005-0000-0000-00002E310000}"/>
    <cellStyle name="Normal 2 2 191 2 2" xfId="23657" xr:uid="{00000000-0005-0000-0000-00002F310000}"/>
    <cellStyle name="Normal 2 2 191 3" xfId="23658" xr:uid="{00000000-0005-0000-0000-000030310000}"/>
    <cellStyle name="Normal 2 2 192" xfId="13203" xr:uid="{00000000-0005-0000-0000-000031310000}"/>
    <cellStyle name="Normal 2 2 192 2" xfId="13204" xr:uid="{00000000-0005-0000-0000-000032310000}"/>
    <cellStyle name="Normal 2 2 192 2 2" xfId="23659" xr:uid="{00000000-0005-0000-0000-000033310000}"/>
    <cellStyle name="Normal 2 2 192 3" xfId="23660" xr:uid="{00000000-0005-0000-0000-000034310000}"/>
    <cellStyle name="Normal 2 2 193" xfId="13205" xr:uid="{00000000-0005-0000-0000-000035310000}"/>
    <cellStyle name="Normal 2 2 193 2" xfId="13206" xr:uid="{00000000-0005-0000-0000-000036310000}"/>
    <cellStyle name="Normal 2 2 193 2 2" xfId="23661" xr:uid="{00000000-0005-0000-0000-000037310000}"/>
    <cellStyle name="Normal 2 2 193 3" xfId="23662" xr:uid="{00000000-0005-0000-0000-000038310000}"/>
    <cellStyle name="Normal 2 2 194" xfId="13207" xr:uid="{00000000-0005-0000-0000-000039310000}"/>
    <cellStyle name="Normal 2 2 194 2" xfId="13208" xr:uid="{00000000-0005-0000-0000-00003A310000}"/>
    <cellStyle name="Normal 2 2 194 2 2" xfId="23663" xr:uid="{00000000-0005-0000-0000-00003B310000}"/>
    <cellStyle name="Normal 2 2 194 3" xfId="23664" xr:uid="{00000000-0005-0000-0000-00003C310000}"/>
    <cellStyle name="Normal 2 2 195" xfId="13209" xr:uid="{00000000-0005-0000-0000-00003D310000}"/>
    <cellStyle name="Normal 2 2 195 2" xfId="13210" xr:uid="{00000000-0005-0000-0000-00003E310000}"/>
    <cellStyle name="Normal 2 2 195 2 2" xfId="23665" xr:uid="{00000000-0005-0000-0000-00003F310000}"/>
    <cellStyle name="Normal 2 2 195 3" xfId="23666" xr:uid="{00000000-0005-0000-0000-000040310000}"/>
    <cellStyle name="Normal 2 2 196" xfId="13211" xr:uid="{00000000-0005-0000-0000-000041310000}"/>
    <cellStyle name="Normal 2 2 196 2" xfId="13212" xr:uid="{00000000-0005-0000-0000-000042310000}"/>
    <cellStyle name="Normal 2 2 196 2 2" xfId="23667" xr:uid="{00000000-0005-0000-0000-000043310000}"/>
    <cellStyle name="Normal 2 2 196 3" xfId="23668" xr:uid="{00000000-0005-0000-0000-000044310000}"/>
    <cellStyle name="Normal 2 2 197" xfId="13213" xr:uid="{00000000-0005-0000-0000-000045310000}"/>
    <cellStyle name="Normal 2 2 198" xfId="13214" xr:uid="{00000000-0005-0000-0000-000046310000}"/>
    <cellStyle name="Normal 2 2 199" xfId="13215" xr:uid="{00000000-0005-0000-0000-000047310000}"/>
    <cellStyle name="Normal 2 2 2" xfId="3182" xr:uid="{00000000-0005-0000-0000-000048310000}"/>
    <cellStyle name="Normál 2 2 2" xfId="1146" xr:uid="{00000000-0005-0000-0000-000049310000}"/>
    <cellStyle name="Normal 2 2 2 2" xfId="13216" xr:uid="{00000000-0005-0000-0000-00004A310000}"/>
    <cellStyle name="Normál 2 2 2 2" xfId="6295" xr:uid="{00000000-0005-0000-0000-00004B310000}"/>
    <cellStyle name="Normál 2 2 2 2 2" xfId="13217" xr:uid="{00000000-0005-0000-0000-00004C310000}"/>
    <cellStyle name="Normál 2 2 2 2 3" xfId="13218" xr:uid="{00000000-0005-0000-0000-00004D310000}"/>
    <cellStyle name="Normál 2 2 2 2 4" xfId="36634" xr:uid="{00000000-0005-0000-0000-00004E310000}"/>
    <cellStyle name="Normal 2 2 2 3" xfId="36632" xr:uid="{00000000-0005-0000-0000-00004F310000}"/>
    <cellStyle name="Normál 2 2 2 3" xfId="6321" xr:uid="{00000000-0005-0000-0000-000050310000}"/>
    <cellStyle name="Normál 2 2 2 3 2" xfId="13219" xr:uid="{00000000-0005-0000-0000-000051310000}"/>
    <cellStyle name="Normál 2 2 2 4" xfId="13220" xr:uid="{00000000-0005-0000-0000-000052310000}"/>
    <cellStyle name="Normál 2 2 2 5" xfId="13221" xr:uid="{00000000-0005-0000-0000-000053310000}"/>
    <cellStyle name="Normál 2 2 2 6" xfId="13222" xr:uid="{00000000-0005-0000-0000-000054310000}"/>
    <cellStyle name="Normál 2 2 2 7" xfId="13223" xr:uid="{00000000-0005-0000-0000-000055310000}"/>
    <cellStyle name="Normál 2 2 2 8" xfId="13224" xr:uid="{00000000-0005-0000-0000-000056310000}"/>
    <cellStyle name="Normál 2 2 2 9" xfId="36633" xr:uid="{00000000-0005-0000-0000-000057310000}"/>
    <cellStyle name="Normal 2 2 20" xfId="5673" xr:uid="{00000000-0005-0000-0000-000058310000}"/>
    <cellStyle name="Normál 2 2 20" xfId="6766" xr:uid="{00000000-0005-0000-0000-000059310000}"/>
    <cellStyle name="Normal 2 2 20 2" xfId="13225" xr:uid="{00000000-0005-0000-0000-00005A310000}"/>
    <cellStyle name="Normál 2 2 20 2" xfId="13226" xr:uid="{00000000-0005-0000-0000-00005B310000}"/>
    <cellStyle name="Normal 2 2 200" xfId="13227" xr:uid="{00000000-0005-0000-0000-00005C310000}"/>
    <cellStyle name="Normal 2 2 201" xfId="13228" xr:uid="{00000000-0005-0000-0000-00005D310000}"/>
    <cellStyle name="Normal 2 2 202" xfId="13229" xr:uid="{00000000-0005-0000-0000-00005E310000}"/>
    <cellStyle name="Normal 2 2 203" xfId="13230" xr:uid="{00000000-0005-0000-0000-00005F310000}"/>
    <cellStyle name="Normal 2 2 204" xfId="13231" xr:uid="{00000000-0005-0000-0000-000060310000}"/>
    <cellStyle name="Normal 2 2 205" xfId="13232" xr:uid="{00000000-0005-0000-0000-000061310000}"/>
    <cellStyle name="Normal 2 2 206" xfId="13233" xr:uid="{00000000-0005-0000-0000-000062310000}"/>
    <cellStyle name="Normal 2 2 207" xfId="13234" xr:uid="{00000000-0005-0000-0000-000063310000}"/>
    <cellStyle name="Normal 2 2 208" xfId="13235" xr:uid="{00000000-0005-0000-0000-000064310000}"/>
    <cellStyle name="Normal 2 2 209" xfId="13236" xr:uid="{00000000-0005-0000-0000-000065310000}"/>
    <cellStyle name="Normal 2 2 21" xfId="5707" xr:uid="{00000000-0005-0000-0000-000066310000}"/>
    <cellStyle name="Normál 2 2 21" xfId="6765" xr:uid="{00000000-0005-0000-0000-000067310000}"/>
    <cellStyle name="Normal 2 2 21 2" xfId="13237" xr:uid="{00000000-0005-0000-0000-000068310000}"/>
    <cellStyle name="Normál 2 2 21 2" xfId="13238" xr:uid="{00000000-0005-0000-0000-000069310000}"/>
    <cellStyle name="Normal 2 2 210" xfId="13239" xr:uid="{00000000-0005-0000-0000-00006A310000}"/>
    <cellStyle name="Normal 2 2 211" xfId="13240" xr:uid="{00000000-0005-0000-0000-00006B310000}"/>
    <cellStyle name="Normal 2 2 212" xfId="13241" xr:uid="{00000000-0005-0000-0000-00006C310000}"/>
    <cellStyle name="Normal 2 2 213" xfId="13242" xr:uid="{00000000-0005-0000-0000-00006D310000}"/>
    <cellStyle name="Normal 2 2 214" xfId="13243" xr:uid="{00000000-0005-0000-0000-00006E310000}"/>
    <cellStyle name="Normal 2 2 215" xfId="13244" xr:uid="{00000000-0005-0000-0000-00006F310000}"/>
    <cellStyle name="Normal 2 2 216" xfId="13245" xr:uid="{00000000-0005-0000-0000-000070310000}"/>
    <cellStyle name="Normal 2 2 217" xfId="13246" xr:uid="{00000000-0005-0000-0000-000071310000}"/>
    <cellStyle name="Normal 2 2 218" xfId="13247" xr:uid="{00000000-0005-0000-0000-000072310000}"/>
    <cellStyle name="Normal 2 2 219" xfId="13248" xr:uid="{00000000-0005-0000-0000-000073310000}"/>
    <cellStyle name="Normal 2 2 22" xfId="5007" xr:uid="{00000000-0005-0000-0000-000074310000}"/>
    <cellStyle name="Normál 2 2 22" xfId="6799" xr:uid="{00000000-0005-0000-0000-000075310000}"/>
    <cellStyle name="Normal 2 2 22 2" xfId="13249" xr:uid="{00000000-0005-0000-0000-000076310000}"/>
    <cellStyle name="Normál 2 2 22 2" xfId="13250" xr:uid="{00000000-0005-0000-0000-000077310000}"/>
    <cellStyle name="Normal 2 2 220" xfId="13251" xr:uid="{00000000-0005-0000-0000-000078310000}"/>
    <cellStyle name="Normal 2 2 221" xfId="13252" xr:uid="{00000000-0005-0000-0000-000079310000}"/>
    <cellStyle name="Normal 2 2 222" xfId="13253" xr:uid="{00000000-0005-0000-0000-00007A310000}"/>
    <cellStyle name="Normal 2 2 223" xfId="13254" xr:uid="{00000000-0005-0000-0000-00007B310000}"/>
    <cellStyle name="Normal 2 2 224" xfId="13255" xr:uid="{00000000-0005-0000-0000-00007C310000}"/>
    <cellStyle name="Normal 2 2 225" xfId="13256" xr:uid="{00000000-0005-0000-0000-00007D310000}"/>
    <cellStyle name="Normal 2 2 226" xfId="13257" xr:uid="{00000000-0005-0000-0000-00007E310000}"/>
    <cellStyle name="Normal 2 2 227" xfId="13258" xr:uid="{00000000-0005-0000-0000-00007F310000}"/>
    <cellStyle name="Normal 2 2 228" xfId="13259" xr:uid="{00000000-0005-0000-0000-000080310000}"/>
    <cellStyle name="Normal 2 2 229" xfId="13260" xr:uid="{00000000-0005-0000-0000-000081310000}"/>
    <cellStyle name="Normal 2 2 23" xfId="5804" xr:uid="{00000000-0005-0000-0000-000082310000}"/>
    <cellStyle name="Normál 2 2 23" xfId="6812" xr:uid="{00000000-0005-0000-0000-000083310000}"/>
    <cellStyle name="Normal 2 2 23 2" xfId="13262" xr:uid="{00000000-0005-0000-0000-000084310000}"/>
    <cellStyle name="Normál 2 2 23 2" xfId="13263" xr:uid="{00000000-0005-0000-0000-000085310000}"/>
    <cellStyle name="Normal 2 2 230" xfId="13264" xr:uid="{00000000-0005-0000-0000-000086310000}"/>
    <cellStyle name="Normal 2 2 231" xfId="13265" xr:uid="{00000000-0005-0000-0000-000087310000}"/>
    <cellStyle name="Normal 2 2 232" xfId="13266" xr:uid="{00000000-0005-0000-0000-000088310000}"/>
    <cellStyle name="Normal 2 2 233" xfId="13267" xr:uid="{00000000-0005-0000-0000-000089310000}"/>
    <cellStyle name="Normal 2 2 234" xfId="13268" xr:uid="{00000000-0005-0000-0000-00008A310000}"/>
    <cellStyle name="Normal 2 2 235" xfId="13269" xr:uid="{00000000-0005-0000-0000-00008B310000}"/>
    <cellStyle name="Normal 2 2 236" xfId="13270" xr:uid="{00000000-0005-0000-0000-00008C310000}"/>
    <cellStyle name="Normal 2 2 237" xfId="13271" xr:uid="{00000000-0005-0000-0000-00008D310000}"/>
    <cellStyle name="Normal 2 2 238" xfId="13272" xr:uid="{00000000-0005-0000-0000-00008E310000}"/>
    <cellStyle name="Normal 2 2 239" xfId="13273" xr:uid="{00000000-0005-0000-0000-00008F310000}"/>
    <cellStyle name="Normal 2 2 24" xfId="5789" xr:uid="{00000000-0005-0000-0000-000090310000}"/>
    <cellStyle name="Normál 2 2 24" xfId="6786" xr:uid="{00000000-0005-0000-0000-000091310000}"/>
    <cellStyle name="Normal 2 2 24 2" xfId="13275" xr:uid="{00000000-0005-0000-0000-000092310000}"/>
    <cellStyle name="Normál 2 2 24 2" xfId="13276" xr:uid="{00000000-0005-0000-0000-000093310000}"/>
    <cellStyle name="Normal 2 2 240" xfId="13277" xr:uid="{00000000-0005-0000-0000-000094310000}"/>
    <cellStyle name="Normal 2 2 241" xfId="13278" xr:uid="{00000000-0005-0000-0000-000095310000}"/>
    <cellStyle name="Normal 2 2 242" xfId="13279" xr:uid="{00000000-0005-0000-0000-000096310000}"/>
    <cellStyle name="Normal 2 2 243" xfId="13280" xr:uid="{00000000-0005-0000-0000-000097310000}"/>
    <cellStyle name="Normal 2 2 244" xfId="13281" xr:uid="{00000000-0005-0000-0000-000098310000}"/>
    <cellStyle name="Normal 2 2 245" xfId="13282" xr:uid="{00000000-0005-0000-0000-000099310000}"/>
    <cellStyle name="Normal 2 2 246" xfId="13283" xr:uid="{00000000-0005-0000-0000-00009A310000}"/>
    <cellStyle name="Normal 2 2 247" xfId="13284" xr:uid="{00000000-0005-0000-0000-00009B310000}"/>
    <cellStyle name="Normal 2 2 248" xfId="13285" xr:uid="{00000000-0005-0000-0000-00009C310000}"/>
    <cellStyle name="Normal 2 2 249" xfId="13286" xr:uid="{00000000-0005-0000-0000-00009D310000}"/>
    <cellStyle name="Normal 2 2 25" xfId="5856" xr:uid="{00000000-0005-0000-0000-00009E310000}"/>
    <cellStyle name="Normál 2 2 25" xfId="6746" xr:uid="{00000000-0005-0000-0000-00009F310000}"/>
    <cellStyle name="Normal 2 2 25 2" xfId="13287" xr:uid="{00000000-0005-0000-0000-0000A0310000}"/>
    <cellStyle name="Normál 2 2 25 2" xfId="13288" xr:uid="{00000000-0005-0000-0000-0000A1310000}"/>
    <cellStyle name="Normal 2 2 250" xfId="13289" xr:uid="{00000000-0005-0000-0000-0000A2310000}"/>
    <cellStyle name="Normal 2 2 251" xfId="13290" xr:uid="{00000000-0005-0000-0000-0000A3310000}"/>
    <cellStyle name="Normal 2 2 252" xfId="29745" xr:uid="{00000000-0005-0000-0000-0000A4310000}"/>
    <cellStyle name="Normal 2 2 253" xfId="29738" xr:uid="{00000000-0005-0000-0000-0000A5310000}"/>
    <cellStyle name="Normal 2 2 254" xfId="12995" xr:uid="{00000000-0005-0000-0000-0000A6310000}"/>
    <cellStyle name="Normal 2 2 255" xfId="34910" xr:uid="{00000000-0005-0000-0000-0000A7310000}"/>
    <cellStyle name="Normal 2 2 256" xfId="36630" xr:uid="{00000000-0005-0000-0000-0000A8310000}"/>
    <cellStyle name="Normal 2 2 26" xfId="13291" xr:uid="{00000000-0005-0000-0000-0000A9310000}"/>
    <cellStyle name="Normál 2 2 26" xfId="13292" xr:uid="{00000000-0005-0000-0000-0000AA310000}"/>
    <cellStyle name="Normal 2 2 26 2" xfId="13293" xr:uid="{00000000-0005-0000-0000-0000AB310000}"/>
    <cellStyle name="Normál 2 2 26 2" xfId="13294" xr:uid="{00000000-0005-0000-0000-0000AC310000}"/>
    <cellStyle name="Normal 2 2 27" xfId="13295" xr:uid="{00000000-0005-0000-0000-0000AD310000}"/>
    <cellStyle name="Normál 2 2 27" xfId="13296" xr:uid="{00000000-0005-0000-0000-0000AE310000}"/>
    <cellStyle name="Normal 2 2 27 2" xfId="13297" xr:uid="{00000000-0005-0000-0000-0000AF310000}"/>
    <cellStyle name="Normál 2 2 27 2" xfId="13298" xr:uid="{00000000-0005-0000-0000-0000B0310000}"/>
    <cellStyle name="Normal 2 2 28" xfId="13299" xr:uid="{00000000-0005-0000-0000-0000B1310000}"/>
    <cellStyle name="Normál 2 2 28" xfId="13300" xr:uid="{00000000-0005-0000-0000-0000B2310000}"/>
    <cellStyle name="Normal 2 2 28 2" xfId="13301" xr:uid="{00000000-0005-0000-0000-0000B3310000}"/>
    <cellStyle name="Normal 2 2 29" xfId="13302" xr:uid="{00000000-0005-0000-0000-0000B4310000}"/>
    <cellStyle name="Normál 2 2 29" xfId="7068" xr:uid="{00000000-0005-0000-0000-0000B5310000}"/>
    <cellStyle name="Normal 2 2 29 2" xfId="13303" xr:uid="{00000000-0005-0000-0000-0000B6310000}"/>
    <cellStyle name="Normal 2 2 3" xfId="3011" xr:uid="{00000000-0005-0000-0000-0000B7310000}"/>
    <cellStyle name="Normál 2 2 3" xfId="3125" xr:uid="{00000000-0005-0000-0000-0000B8310000}"/>
    <cellStyle name="Normal 2 2 3 2" xfId="13304" xr:uid="{00000000-0005-0000-0000-0000B9310000}"/>
    <cellStyle name="Normál 2 2 3 2" xfId="13305" xr:uid="{00000000-0005-0000-0000-0000BA310000}"/>
    <cellStyle name="Normal 2 2 3 3" xfId="36635" xr:uid="{00000000-0005-0000-0000-0000BB310000}"/>
    <cellStyle name="Normál 2 2 3 3" xfId="36636" xr:uid="{00000000-0005-0000-0000-0000BC310000}"/>
    <cellStyle name="Normal 2 2 30" xfId="13306" xr:uid="{00000000-0005-0000-0000-0000BD310000}"/>
    <cellStyle name="Normál 2 2 30" xfId="7003" xr:uid="{00000000-0005-0000-0000-0000BE310000}"/>
    <cellStyle name="Normal 2 2 30 2" xfId="13307" xr:uid="{00000000-0005-0000-0000-0000BF310000}"/>
    <cellStyle name="Normal 2 2 31" xfId="13308" xr:uid="{00000000-0005-0000-0000-0000C0310000}"/>
    <cellStyle name="Normál 2 2 31" xfId="33750" xr:uid="{00000000-0005-0000-0000-0000C1310000}"/>
    <cellStyle name="Normal 2 2 31 2" xfId="13309" xr:uid="{00000000-0005-0000-0000-0000C2310000}"/>
    <cellStyle name="Normal 2 2 32" xfId="13310" xr:uid="{00000000-0005-0000-0000-0000C3310000}"/>
    <cellStyle name="Normál 2 2 32" xfId="29839" xr:uid="{00000000-0005-0000-0000-0000C4310000}"/>
    <cellStyle name="Normal 2 2 32 2" xfId="13311" xr:uid="{00000000-0005-0000-0000-0000C5310000}"/>
    <cellStyle name="Normal 2 2 33" xfId="13312" xr:uid="{00000000-0005-0000-0000-0000C6310000}"/>
    <cellStyle name="Normál 2 2 33" xfId="32382" xr:uid="{00000000-0005-0000-0000-0000C7310000}"/>
    <cellStyle name="Normal 2 2 33 2" xfId="13313" xr:uid="{00000000-0005-0000-0000-0000C8310000}"/>
    <cellStyle name="Normal 2 2 34" xfId="13314" xr:uid="{00000000-0005-0000-0000-0000C9310000}"/>
    <cellStyle name="Normál 2 2 34" xfId="30743" xr:uid="{00000000-0005-0000-0000-0000CA310000}"/>
    <cellStyle name="Normal 2 2 34 2" xfId="13315" xr:uid="{00000000-0005-0000-0000-0000CB310000}"/>
    <cellStyle name="Normal 2 2 35" xfId="13316" xr:uid="{00000000-0005-0000-0000-0000CC310000}"/>
    <cellStyle name="Normál 2 2 35" xfId="30616" xr:uid="{00000000-0005-0000-0000-0000CD310000}"/>
    <cellStyle name="Normal 2 2 35 2" xfId="13317" xr:uid="{00000000-0005-0000-0000-0000CE310000}"/>
    <cellStyle name="Normal 2 2 36" xfId="13318" xr:uid="{00000000-0005-0000-0000-0000CF310000}"/>
    <cellStyle name="Normál 2 2 36" xfId="30278" xr:uid="{00000000-0005-0000-0000-0000D0310000}"/>
    <cellStyle name="Normal 2 2 36 2" xfId="13319" xr:uid="{00000000-0005-0000-0000-0000D1310000}"/>
    <cellStyle name="Normal 2 2 37" xfId="13320" xr:uid="{00000000-0005-0000-0000-0000D2310000}"/>
    <cellStyle name="Normál 2 2 37" xfId="33918" xr:uid="{00000000-0005-0000-0000-0000D3310000}"/>
    <cellStyle name="Normal 2 2 37 2" xfId="13321" xr:uid="{00000000-0005-0000-0000-0000D4310000}"/>
    <cellStyle name="Normal 2 2 38" xfId="13322" xr:uid="{00000000-0005-0000-0000-0000D5310000}"/>
    <cellStyle name="Normál 2 2 38" xfId="33969" xr:uid="{00000000-0005-0000-0000-0000D6310000}"/>
    <cellStyle name="Normal 2 2 38 2" xfId="13323" xr:uid="{00000000-0005-0000-0000-0000D7310000}"/>
    <cellStyle name="Normal 2 2 39" xfId="13324" xr:uid="{00000000-0005-0000-0000-0000D8310000}"/>
    <cellStyle name="Normál 2 2 39" xfId="34006" xr:uid="{00000000-0005-0000-0000-0000D9310000}"/>
    <cellStyle name="Normal 2 2 39 2" xfId="13325" xr:uid="{00000000-0005-0000-0000-0000DA310000}"/>
    <cellStyle name="Normal 2 2 4" xfId="3119" xr:uid="{00000000-0005-0000-0000-0000DB310000}"/>
    <cellStyle name="Normál 2 2 4" xfId="3510" xr:uid="{00000000-0005-0000-0000-0000DC310000}"/>
    <cellStyle name="Normal 2 2 4 2" xfId="13326" xr:uid="{00000000-0005-0000-0000-0000DD310000}"/>
    <cellStyle name="Normál 2 2 4 2" xfId="13327" xr:uid="{00000000-0005-0000-0000-0000DE310000}"/>
    <cellStyle name="Normal 2 2 40" xfId="13328" xr:uid="{00000000-0005-0000-0000-0000DF310000}"/>
    <cellStyle name="Normál 2 2 40" xfId="34075" xr:uid="{00000000-0005-0000-0000-0000E0310000}"/>
    <cellStyle name="Normal 2 2 40 2" xfId="13329" xr:uid="{00000000-0005-0000-0000-0000E1310000}"/>
    <cellStyle name="Normal 2 2 41" xfId="13330" xr:uid="{00000000-0005-0000-0000-0000E2310000}"/>
    <cellStyle name="Normál 2 2 41" xfId="34138" xr:uid="{00000000-0005-0000-0000-0000E3310000}"/>
    <cellStyle name="Normal 2 2 41 2" xfId="13331" xr:uid="{00000000-0005-0000-0000-0000E4310000}"/>
    <cellStyle name="Normal 2 2 42" xfId="13332" xr:uid="{00000000-0005-0000-0000-0000E5310000}"/>
    <cellStyle name="Normál 2 2 42" xfId="36631" xr:uid="{00000000-0005-0000-0000-0000E6310000}"/>
    <cellStyle name="Normal 2 2 42 2" xfId="13333" xr:uid="{00000000-0005-0000-0000-0000E7310000}"/>
    <cellStyle name="Normal 2 2 43" xfId="13334" xr:uid="{00000000-0005-0000-0000-0000E8310000}"/>
    <cellStyle name="Normal 2 2 43 2" xfId="13335" xr:uid="{00000000-0005-0000-0000-0000E9310000}"/>
    <cellStyle name="Normal 2 2 44" xfId="13336" xr:uid="{00000000-0005-0000-0000-0000EA310000}"/>
    <cellStyle name="Normal 2 2 44 2" xfId="13337" xr:uid="{00000000-0005-0000-0000-0000EB310000}"/>
    <cellStyle name="Normal 2 2 45" xfId="13338" xr:uid="{00000000-0005-0000-0000-0000EC310000}"/>
    <cellStyle name="Normal 2 2 45 2" xfId="13339" xr:uid="{00000000-0005-0000-0000-0000ED310000}"/>
    <cellStyle name="Normal 2 2 46" xfId="13340" xr:uid="{00000000-0005-0000-0000-0000EE310000}"/>
    <cellStyle name="Normal 2 2 46 2" xfId="13341" xr:uid="{00000000-0005-0000-0000-0000EF310000}"/>
    <cellStyle name="Normal 2 2 47" xfId="13342" xr:uid="{00000000-0005-0000-0000-0000F0310000}"/>
    <cellStyle name="Normal 2 2 47 2" xfId="13343" xr:uid="{00000000-0005-0000-0000-0000F1310000}"/>
    <cellStyle name="Normal 2 2 48" xfId="13344" xr:uid="{00000000-0005-0000-0000-0000F2310000}"/>
    <cellStyle name="Normal 2 2 48 2" xfId="13345" xr:uid="{00000000-0005-0000-0000-0000F3310000}"/>
    <cellStyle name="Normal 2 2 49" xfId="13346" xr:uid="{00000000-0005-0000-0000-0000F4310000}"/>
    <cellStyle name="Normal 2 2 49 2" xfId="13347" xr:uid="{00000000-0005-0000-0000-0000F5310000}"/>
    <cellStyle name="Normal 2 2 5" xfId="3559" xr:uid="{00000000-0005-0000-0000-0000F6310000}"/>
    <cellStyle name="Normál 2 2 5" xfId="3509" xr:uid="{00000000-0005-0000-0000-0000F7310000}"/>
    <cellStyle name="Normal 2 2 5 2" xfId="13348" xr:uid="{00000000-0005-0000-0000-0000F8310000}"/>
    <cellStyle name="Normál 2 2 5 2" xfId="13349" xr:uid="{00000000-0005-0000-0000-0000F9310000}"/>
    <cellStyle name="Normal 2 2 50" xfId="13350" xr:uid="{00000000-0005-0000-0000-0000FA310000}"/>
    <cellStyle name="Normal 2 2 50 2" xfId="13351" xr:uid="{00000000-0005-0000-0000-0000FB310000}"/>
    <cellStyle name="Normal 2 2 51" xfId="13352" xr:uid="{00000000-0005-0000-0000-0000FC310000}"/>
    <cellStyle name="Normal 2 2 51 2" xfId="13353" xr:uid="{00000000-0005-0000-0000-0000FD310000}"/>
    <cellStyle name="Normal 2 2 52" xfId="13354" xr:uid="{00000000-0005-0000-0000-0000FE310000}"/>
    <cellStyle name="Normal 2 2 52 2" xfId="13355" xr:uid="{00000000-0005-0000-0000-0000FF310000}"/>
    <cellStyle name="Normal 2 2 53" xfId="13356" xr:uid="{00000000-0005-0000-0000-000000320000}"/>
    <cellStyle name="Normal 2 2 53 2" xfId="13357" xr:uid="{00000000-0005-0000-0000-000001320000}"/>
    <cellStyle name="Normal 2 2 54" xfId="13358" xr:uid="{00000000-0005-0000-0000-000002320000}"/>
    <cellStyle name="Normal 2 2 54 2" xfId="13359" xr:uid="{00000000-0005-0000-0000-000003320000}"/>
    <cellStyle name="Normal 2 2 55" xfId="13360" xr:uid="{00000000-0005-0000-0000-000004320000}"/>
    <cellStyle name="Normal 2 2 55 2" xfId="13361" xr:uid="{00000000-0005-0000-0000-000005320000}"/>
    <cellStyle name="Normal 2 2 56" xfId="13362" xr:uid="{00000000-0005-0000-0000-000006320000}"/>
    <cellStyle name="Normal 2 2 56 2" xfId="13363" xr:uid="{00000000-0005-0000-0000-000007320000}"/>
    <cellStyle name="Normal 2 2 57" xfId="13364" xr:uid="{00000000-0005-0000-0000-000008320000}"/>
    <cellStyle name="Normal 2 2 57 2" xfId="13365" xr:uid="{00000000-0005-0000-0000-000009320000}"/>
    <cellStyle name="Normal 2 2 58" xfId="13366" xr:uid="{00000000-0005-0000-0000-00000A320000}"/>
    <cellStyle name="Normal 2 2 58 2" xfId="13367" xr:uid="{00000000-0005-0000-0000-00000B320000}"/>
    <cellStyle name="Normal 2 2 58 2 2" xfId="13368" xr:uid="{00000000-0005-0000-0000-00000C320000}"/>
    <cellStyle name="Normal 2 2 58 2 2 2" xfId="23669" xr:uid="{00000000-0005-0000-0000-00000D320000}"/>
    <cellStyle name="Normal 2 2 58 2 3" xfId="23670" xr:uid="{00000000-0005-0000-0000-00000E320000}"/>
    <cellStyle name="Normal 2 2 58 3" xfId="13369" xr:uid="{00000000-0005-0000-0000-00000F320000}"/>
    <cellStyle name="Normal 2 2 58 3 2" xfId="23671" xr:uid="{00000000-0005-0000-0000-000010320000}"/>
    <cellStyle name="Normal 2 2 58 4" xfId="23672" xr:uid="{00000000-0005-0000-0000-000011320000}"/>
    <cellStyle name="Normal 2 2 59" xfId="13370" xr:uid="{00000000-0005-0000-0000-000012320000}"/>
    <cellStyle name="Normal 2 2 59 2" xfId="13371" xr:uid="{00000000-0005-0000-0000-000013320000}"/>
    <cellStyle name="Normal 2 2 59 2 2" xfId="13372" xr:uid="{00000000-0005-0000-0000-000014320000}"/>
    <cellStyle name="Normal 2 2 59 2 2 2" xfId="23673" xr:uid="{00000000-0005-0000-0000-000015320000}"/>
    <cellStyle name="Normal 2 2 59 2 3" xfId="23674" xr:uid="{00000000-0005-0000-0000-000016320000}"/>
    <cellStyle name="Normal 2 2 59 3" xfId="13373" xr:uid="{00000000-0005-0000-0000-000017320000}"/>
    <cellStyle name="Normal 2 2 59 3 2" xfId="23675" xr:uid="{00000000-0005-0000-0000-000018320000}"/>
    <cellStyle name="Normal 2 2 59 4" xfId="23676" xr:uid="{00000000-0005-0000-0000-000019320000}"/>
    <cellStyle name="Normal 2 2 6" xfId="3645" xr:uid="{00000000-0005-0000-0000-00001A320000}"/>
    <cellStyle name="Normál 2 2 6" xfId="3511" xr:uid="{00000000-0005-0000-0000-00001B320000}"/>
    <cellStyle name="Normal 2 2 6 2" xfId="13374" xr:uid="{00000000-0005-0000-0000-00001C320000}"/>
    <cellStyle name="Normál 2 2 6 2" xfId="13375" xr:uid="{00000000-0005-0000-0000-00001D320000}"/>
    <cellStyle name="Normal 2 2 60" xfId="13376" xr:uid="{00000000-0005-0000-0000-00001E320000}"/>
    <cellStyle name="Normal 2 2 60 2" xfId="13377" xr:uid="{00000000-0005-0000-0000-00001F320000}"/>
    <cellStyle name="Normal 2 2 60 2 2" xfId="13378" xr:uid="{00000000-0005-0000-0000-000020320000}"/>
    <cellStyle name="Normal 2 2 60 2 2 2" xfId="23677" xr:uid="{00000000-0005-0000-0000-000021320000}"/>
    <cellStyle name="Normal 2 2 60 2 3" xfId="23678" xr:uid="{00000000-0005-0000-0000-000022320000}"/>
    <cellStyle name="Normal 2 2 60 3" xfId="13379" xr:uid="{00000000-0005-0000-0000-000023320000}"/>
    <cellStyle name="Normal 2 2 60 3 2" xfId="23679" xr:uid="{00000000-0005-0000-0000-000024320000}"/>
    <cellStyle name="Normal 2 2 60 4" xfId="23680" xr:uid="{00000000-0005-0000-0000-000025320000}"/>
    <cellStyle name="Normal 2 2 61" xfId="13380" xr:uid="{00000000-0005-0000-0000-000026320000}"/>
    <cellStyle name="Normal 2 2 61 2" xfId="13381" xr:uid="{00000000-0005-0000-0000-000027320000}"/>
    <cellStyle name="Normal 2 2 61 2 2" xfId="13382" xr:uid="{00000000-0005-0000-0000-000028320000}"/>
    <cellStyle name="Normal 2 2 61 2 2 2" xfId="23681" xr:uid="{00000000-0005-0000-0000-000029320000}"/>
    <cellStyle name="Normal 2 2 61 2 3" xfId="23682" xr:uid="{00000000-0005-0000-0000-00002A320000}"/>
    <cellStyle name="Normal 2 2 61 3" xfId="13383" xr:uid="{00000000-0005-0000-0000-00002B320000}"/>
    <cellStyle name="Normal 2 2 61 3 2" xfId="23683" xr:uid="{00000000-0005-0000-0000-00002C320000}"/>
    <cellStyle name="Normal 2 2 61 4" xfId="23684" xr:uid="{00000000-0005-0000-0000-00002D320000}"/>
    <cellStyle name="Normal 2 2 62" xfId="13384" xr:uid="{00000000-0005-0000-0000-00002E320000}"/>
    <cellStyle name="Normal 2 2 62 2" xfId="13385" xr:uid="{00000000-0005-0000-0000-00002F320000}"/>
    <cellStyle name="Normal 2 2 62 2 2" xfId="13386" xr:uid="{00000000-0005-0000-0000-000030320000}"/>
    <cellStyle name="Normal 2 2 62 2 2 2" xfId="23685" xr:uid="{00000000-0005-0000-0000-000031320000}"/>
    <cellStyle name="Normal 2 2 62 2 3" xfId="23686" xr:uid="{00000000-0005-0000-0000-000032320000}"/>
    <cellStyle name="Normal 2 2 62 3" xfId="13387" xr:uid="{00000000-0005-0000-0000-000033320000}"/>
    <cellStyle name="Normal 2 2 62 3 2" xfId="23687" xr:uid="{00000000-0005-0000-0000-000034320000}"/>
    <cellStyle name="Normal 2 2 62 4" xfId="23688" xr:uid="{00000000-0005-0000-0000-000035320000}"/>
    <cellStyle name="Normal 2 2 63" xfId="13388" xr:uid="{00000000-0005-0000-0000-000036320000}"/>
    <cellStyle name="Normal 2 2 63 2" xfId="13389" xr:uid="{00000000-0005-0000-0000-000037320000}"/>
    <cellStyle name="Normal 2 2 63 2 2" xfId="13390" xr:uid="{00000000-0005-0000-0000-000038320000}"/>
    <cellStyle name="Normal 2 2 63 2 2 2" xfId="23689" xr:uid="{00000000-0005-0000-0000-000039320000}"/>
    <cellStyle name="Normal 2 2 63 2 3" xfId="23690" xr:uid="{00000000-0005-0000-0000-00003A320000}"/>
    <cellStyle name="Normal 2 2 63 3" xfId="13391" xr:uid="{00000000-0005-0000-0000-00003B320000}"/>
    <cellStyle name="Normal 2 2 63 3 2" xfId="23691" xr:uid="{00000000-0005-0000-0000-00003C320000}"/>
    <cellStyle name="Normal 2 2 63 4" xfId="23692" xr:uid="{00000000-0005-0000-0000-00003D320000}"/>
    <cellStyle name="Normal 2 2 64" xfId="13392" xr:uid="{00000000-0005-0000-0000-00003E320000}"/>
    <cellStyle name="Normal 2 2 64 2" xfId="13393" xr:uid="{00000000-0005-0000-0000-00003F320000}"/>
    <cellStyle name="Normal 2 2 64 2 2" xfId="23693" xr:uid="{00000000-0005-0000-0000-000040320000}"/>
    <cellStyle name="Normal 2 2 64 3" xfId="23694" xr:uid="{00000000-0005-0000-0000-000041320000}"/>
    <cellStyle name="Normal 2 2 65" xfId="13394" xr:uid="{00000000-0005-0000-0000-000042320000}"/>
    <cellStyle name="Normal 2 2 65 2" xfId="13395" xr:uid="{00000000-0005-0000-0000-000043320000}"/>
    <cellStyle name="Normal 2 2 65 2 2" xfId="23695" xr:uid="{00000000-0005-0000-0000-000044320000}"/>
    <cellStyle name="Normal 2 2 65 3" xfId="23696" xr:uid="{00000000-0005-0000-0000-000045320000}"/>
    <cellStyle name="Normal 2 2 66" xfId="13396" xr:uid="{00000000-0005-0000-0000-000046320000}"/>
    <cellStyle name="Normal 2 2 66 2" xfId="13397" xr:uid="{00000000-0005-0000-0000-000047320000}"/>
    <cellStyle name="Normal 2 2 66 2 2" xfId="23697" xr:uid="{00000000-0005-0000-0000-000048320000}"/>
    <cellStyle name="Normal 2 2 66 3" xfId="23698" xr:uid="{00000000-0005-0000-0000-000049320000}"/>
    <cellStyle name="Normal 2 2 67" xfId="13398" xr:uid="{00000000-0005-0000-0000-00004A320000}"/>
    <cellStyle name="Normal 2 2 67 2" xfId="13399" xr:uid="{00000000-0005-0000-0000-00004B320000}"/>
    <cellStyle name="Normal 2 2 67 2 2" xfId="23699" xr:uid="{00000000-0005-0000-0000-00004C320000}"/>
    <cellStyle name="Normal 2 2 67 3" xfId="23700" xr:uid="{00000000-0005-0000-0000-00004D320000}"/>
    <cellStyle name="Normal 2 2 68" xfId="13400" xr:uid="{00000000-0005-0000-0000-00004E320000}"/>
    <cellStyle name="Normal 2 2 68 2" xfId="13401" xr:uid="{00000000-0005-0000-0000-00004F320000}"/>
    <cellStyle name="Normal 2 2 68 2 2" xfId="23701" xr:uid="{00000000-0005-0000-0000-000050320000}"/>
    <cellStyle name="Normal 2 2 68 3" xfId="23702" xr:uid="{00000000-0005-0000-0000-000051320000}"/>
    <cellStyle name="Normal 2 2 69" xfId="13402" xr:uid="{00000000-0005-0000-0000-000052320000}"/>
    <cellStyle name="Normal 2 2 69 2" xfId="13403" xr:uid="{00000000-0005-0000-0000-000053320000}"/>
    <cellStyle name="Normal 2 2 69 2 2" xfId="23703" xr:uid="{00000000-0005-0000-0000-000054320000}"/>
    <cellStyle name="Normal 2 2 69 3" xfId="23704" xr:uid="{00000000-0005-0000-0000-000055320000}"/>
    <cellStyle name="Normal 2 2 7" xfId="3698" xr:uid="{00000000-0005-0000-0000-000056320000}"/>
    <cellStyle name="Normál 2 2 7" xfId="4116" xr:uid="{00000000-0005-0000-0000-000057320000}"/>
    <cellStyle name="Normal 2 2 7 2" xfId="13404" xr:uid="{00000000-0005-0000-0000-000058320000}"/>
    <cellStyle name="Normál 2 2 7 2" xfId="13405" xr:uid="{00000000-0005-0000-0000-000059320000}"/>
    <cellStyle name="Normal 2 2 70" xfId="13406" xr:uid="{00000000-0005-0000-0000-00005A320000}"/>
    <cellStyle name="Normal 2 2 70 2" xfId="13407" xr:uid="{00000000-0005-0000-0000-00005B320000}"/>
    <cellStyle name="Normal 2 2 70 2 2" xfId="23705" xr:uid="{00000000-0005-0000-0000-00005C320000}"/>
    <cellStyle name="Normal 2 2 70 3" xfId="23706" xr:uid="{00000000-0005-0000-0000-00005D320000}"/>
    <cellStyle name="Normal 2 2 71" xfId="13408" xr:uid="{00000000-0005-0000-0000-00005E320000}"/>
    <cellStyle name="Normal 2 2 71 2" xfId="13409" xr:uid="{00000000-0005-0000-0000-00005F320000}"/>
    <cellStyle name="Normal 2 2 71 2 2" xfId="23707" xr:uid="{00000000-0005-0000-0000-000060320000}"/>
    <cellStyle name="Normal 2 2 71 3" xfId="23708" xr:uid="{00000000-0005-0000-0000-000061320000}"/>
    <cellStyle name="Normal 2 2 72" xfId="13410" xr:uid="{00000000-0005-0000-0000-000062320000}"/>
    <cellStyle name="Normal 2 2 72 2" xfId="13411" xr:uid="{00000000-0005-0000-0000-000063320000}"/>
    <cellStyle name="Normal 2 2 72 2 2" xfId="23709" xr:uid="{00000000-0005-0000-0000-000064320000}"/>
    <cellStyle name="Normal 2 2 72 3" xfId="23710" xr:uid="{00000000-0005-0000-0000-000065320000}"/>
    <cellStyle name="Normal 2 2 73" xfId="13412" xr:uid="{00000000-0005-0000-0000-000066320000}"/>
    <cellStyle name="Normal 2 2 73 2" xfId="13413" xr:uid="{00000000-0005-0000-0000-000067320000}"/>
    <cellStyle name="Normal 2 2 73 2 2" xfId="23711" xr:uid="{00000000-0005-0000-0000-000068320000}"/>
    <cellStyle name="Normal 2 2 73 3" xfId="23712" xr:uid="{00000000-0005-0000-0000-000069320000}"/>
    <cellStyle name="Normal 2 2 74" xfId="13414" xr:uid="{00000000-0005-0000-0000-00006A320000}"/>
    <cellStyle name="Normal 2 2 74 2" xfId="13415" xr:uid="{00000000-0005-0000-0000-00006B320000}"/>
    <cellStyle name="Normal 2 2 74 2 2" xfId="23713" xr:uid="{00000000-0005-0000-0000-00006C320000}"/>
    <cellStyle name="Normal 2 2 74 3" xfId="23714" xr:uid="{00000000-0005-0000-0000-00006D320000}"/>
    <cellStyle name="Normal 2 2 75" xfId="13416" xr:uid="{00000000-0005-0000-0000-00006E320000}"/>
    <cellStyle name="Normal 2 2 75 2" xfId="13417" xr:uid="{00000000-0005-0000-0000-00006F320000}"/>
    <cellStyle name="Normal 2 2 75 2 2" xfId="23715" xr:uid="{00000000-0005-0000-0000-000070320000}"/>
    <cellStyle name="Normal 2 2 75 3" xfId="23716" xr:uid="{00000000-0005-0000-0000-000071320000}"/>
    <cellStyle name="Normal 2 2 76" xfId="13418" xr:uid="{00000000-0005-0000-0000-000072320000}"/>
    <cellStyle name="Normal 2 2 76 2" xfId="13419" xr:uid="{00000000-0005-0000-0000-000073320000}"/>
    <cellStyle name="Normal 2 2 76 2 2" xfId="23717" xr:uid="{00000000-0005-0000-0000-000074320000}"/>
    <cellStyle name="Normal 2 2 76 3" xfId="23718" xr:uid="{00000000-0005-0000-0000-000075320000}"/>
    <cellStyle name="Normal 2 2 77" xfId="13420" xr:uid="{00000000-0005-0000-0000-000076320000}"/>
    <cellStyle name="Normal 2 2 77 2" xfId="13421" xr:uid="{00000000-0005-0000-0000-000077320000}"/>
    <cellStyle name="Normal 2 2 77 2 2" xfId="23719" xr:uid="{00000000-0005-0000-0000-000078320000}"/>
    <cellStyle name="Normal 2 2 77 3" xfId="23720" xr:uid="{00000000-0005-0000-0000-000079320000}"/>
    <cellStyle name="Normal 2 2 78" xfId="13422" xr:uid="{00000000-0005-0000-0000-00007A320000}"/>
    <cellStyle name="Normal 2 2 78 2" xfId="13423" xr:uid="{00000000-0005-0000-0000-00007B320000}"/>
    <cellStyle name="Normal 2 2 78 2 2" xfId="23721" xr:uid="{00000000-0005-0000-0000-00007C320000}"/>
    <cellStyle name="Normal 2 2 78 3" xfId="23722" xr:uid="{00000000-0005-0000-0000-00007D320000}"/>
    <cellStyle name="Normal 2 2 79" xfId="13424" xr:uid="{00000000-0005-0000-0000-00007E320000}"/>
    <cellStyle name="Normal 2 2 79 2" xfId="13425" xr:uid="{00000000-0005-0000-0000-00007F320000}"/>
    <cellStyle name="Normal 2 2 79 2 2" xfId="23723" xr:uid="{00000000-0005-0000-0000-000080320000}"/>
    <cellStyle name="Normal 2 2 79 3" xfId="23724" xr:uid="{00000000-0005-0000-0000-000081320000}"/>
    <cellStyle name="Normal 2 2 8" xfId="4045" xr:uid="{00000000-0005-0000-0000-000082320000}"/>
    <cellStyle name="Normál 2 2 8" xfId="4407" xr:uid="{00000000-0005-0000-0000-000083320000}"/>
    <cellStyle name="Normal 2 2 8 2" xfId="13426" xr:uid="{00000000-0005-0000-0000-000084320000}"/>
    <cellStyle name="Normál 2 2 8 2" xfId="13427" xr:uid="{00000000-0005-0000-0000-000085320000}"/>
    <cellStyle name="Normál 2 2 8 3" xfId="36133" xr:uid="{00000000-0005-0000-0000-000086320000}"/>
    <cellStyle name="Normal 2 2 80" xfId="13428" xr:uid="{00000000-0005-0000-0000-000087320000}"/>
    <cellStyle name="Normal 2 2 81" xfId="13429" xr:uid="{00000000-0005-0000-0000-000088320000}"/>
    <cellStyle name="Normal 2 2 81 2" xfId="13430" xr:uid="{00000000-0005-0000-0000-000089320000}"/>
    <cellStyle name="Normal 2 2 81 2 2" xfId="23725" xr:uid="{00000000-0005-0000-0000-00008A320000}"/>
    <cellStyle name="Normal 2 2 81 3" xfId="23726" xr:uid="{00000000-0005-0000-0000-00008B320000}"/>
    <cellStyle name="Normal 2 2 82" xfId="13431" xr:uid="{00000000-0005-0000-0000-00008C320000}"/>
    <cellStyle name="Normal 2 2 82 2" xfId="13432" xr:uid="{00000000-0005-0000-0000-00008D320000}"/>
    <cellStyle name="Normal 2 2 82 2 2" xfId="23727" xr:uid="{00000000-0005-0000-0000-00008E320000}"/>
    <cellStyle name="Normal 2 2 82 3" xfId="23728" xr:uid="{00000000-0005-0000-0000-00008F320000}"/>
    <cellStyle name="Normal 2 2 83" xfId="13433" xr:uid="{00000000-0005-0000-0000-000090320000}"/>
    <cellStyle name="Normal 2 2 83 2" xfId="13434" xr:uid="{00000000-0005-0000-0000-000091320000}"/>
    <cellStyle name="Normal 2 2 83 2 2" xfId="23729" xr:uid="{00000000-0005-0000-0000-000092320000}"/>
    <cellStyle name="Normal 2 2 83 3" xfId="23730" xr:uid="{00000000-0005-0000-0000-000093320000}"/>
    <cellStyle name="Normal 2 2 84" xfId="13435" xr:uid="{00000000-0005-0000-0000-000094320000}"/>
    <cellStyle name="Normal 2 2 84 2" xfId="13436" xr:uid="{00000000-0005-0000-0000-000095320000}"/>
    <cellStyle name="Normal 2 2 84 2 2" xfId="23731" xr:uid="{00000000-0005-0000-0000-000096320000}"/>
    <cellStyle name="Normal 2 2 84 3" xfId="23732" xr:uid="{00000000-0005-0000-0000-000097320000}"/>
    <cellStyle name="Normal 2 2 85" xfId="13437" xr:uid="{00000000-0005-0000-0000-000098320000}"/>
    <cellStyle name="Normal 2 2 85 2" xfId="13438" xr:uid="{00000000-0005-0000-0000-000099320000}"/>
    <cellStyle name="Normal 2 2 85 2 2" xfId="23733" xr:uid="{00000000-0005-0000-0000-00009A320000}"/>
    <cellStyle name="Normal 2 2 85 3" xfId="23734" xr:uid="{00000000-0005-0000-0000-00009B320000}"/>
    <cellStyle name="Normal 2 2 86" xfId="13439" xr:uid="{00000000-0005-0000-0000-00009C320000}"/>
    <cellStyle name="Normal 2 2 86 2" xfId="13440" xr:uid="{00000000-0005-0000-0000-00009D320000}"/>
    <cellStyle name="Normal 2 2 86 2 2" xfId="23735" xr:uid="{00000000-0005-0000-0000-00009E320000}"/>
    <cellStyle name="Normal 2 2 86 3" xfId="23736" xr:uid="{00000000-0005-0000-0000-00009F320000}"/>
    <cellStyle name="Normal 2 2 87" xfId="13441" xr:uid="{00000000-0005-0000-0000-0000A0320000}"/>
    <cellStyle name="Normal 2 2 87 2" xfId="13442" xr:uid="{00000000-0005-0000-0000-0000A1320000}"/>
    <cellStyle name="Normal 2 2 87 2 2" xfId="23737" xr:uid="{00000000-0005-0000-0000-0000A2320000}"/>
    <cellStyle name="Normal 2 2 87 3" xfId="23738" xr:uid="{00000000-0005-0000-0000-0000A3320000}"/>
    <cellStyle name="Normal 2 2 88" xfId="13443" xr:uid="{00000000-0005-0000-0000-0000A4320000}"/>
    <cellStyle name="Normal 2 2 88 2" xfId="13444" xr:uid="{00000000-0005-0000-0000-0000A5320000}"/>
    <cellStyle name="Normal 2 2 88 2 2" xfId="23739" xr:uid="{00000000-0005-0000-0000-0000A6320000}"/>
    <cellStyle name="Normal 2 2 88 3" xfId="23740" xr:uid="{00000000-0005-0000-0000-0000A7320000}"/>
    <cellStyle name="Normal 2 2 89" xfId="13445" xr:uid="{00000000-0005-0000-0000-0000A8320000}"/>
    <cellStyle name="Normal 2 2 89 2" xfId="13446" xr:uid="{00000000-0005-0000-0000-0000A9320000}"/>
    <cellStyle name="Normal 2 2 89 2 2" xfId="23741" xr:uid="{00000000-0005-0000-0000-0000AA320000}"/>
    <cellStyle name="Normal 2 2 89 3" xfId="23742" xr:uid="{00000000-0005-0000-0000-0000AB320000}"/>
    <cellStyle name="Normal 2 2 9" xfId="4816" xr:uid="{00000000-0005-0000-0000-0000AC320000}"/>
    <cellStyle name="Normál 2 2 9" xfId="4777" xr:uid="{00000000-0005-0000-0000-0000AD320000}"/>
    <cellStyle name="Normal 2 2 9 2" xfId="13447" xr:uid="{00000000-0005-0000-0000-0000AE320000}"/>
    <cellStyle name="Normál 2 2 9 2" xfId="13448" xr:uid="{00000000-0005-0000-0000-0000AF320000}"/>
    <cellStyle name="Normál 2 2 9 3" xfId="36276" xr:uid="{00000000-0005-0000-0000-0000B0320000}"/>
    <cellStyle name="Normal 2 2 90" xfId="13449" xr:uid="{00000000-0005-0000-0000-0000B1320000}"/>
    <cellStyle name="Normal 2 2 90 2" xfId="13450" xr:uid="{00000000-0005-0000-0000-0000B2320000}"/>
    <cellStyle name="Normal 2 2 90 2 2" xfId="23743" xr:uid="{00000000-0005-0000-0000-0000B3320000}"/>
    <cellStyle name="Normal 2 2 90 3" xfId="23744" xr:uid="{00000000-0005-0000-0000-0000B4320000}"/>
    <cellStyle name="Normal 2 2 91" xfId="13451" xr:uid="{00000000-0005-0000-0000-0000B5320000}"/>
    <cellStyle name="Normal 2 2 91 2" xfId="13452" xr:uid="{00000000-0005-0000-0000-0000B6320000}"/>
    <cellStyle name="Normal 2 2 91 2 2" xfId="23745" xr:uid="{00000000-0005-0000-0000-0000B7320000}"/>
    <cellStyle name="Normal 2 2 91 3" xfId="23746" xr:uid="{00000000-0005-0000-0000-0000B8320000}"/>
    <cellStyle name="Normal 2 2 92" xfId="13453" xr:uid="{00000000-0005-0000-0000-0000B9320000}"/>
    <cellStyle name="Normal 2 2 92 2" xfId="13454" xr:uid="{00000000-0005-0000-0000-0000BA320000}"/>
    <cellStyle name="Normal 2 2 92 2 2" xfId="23747" xr:uid="{00000000-0005-0000-0000-0000BB320000}"/>
    <cellStyle name="Normal 2 2 92 3" xfId="23748" xr:uid="{00000000-0005-0000-0000-0000BC320000}"/>
    <cellStyle name="Normal 2 2 93" xfId="13455" xr:uid="{00000000-0005-0000-0000-0000BD320000}"/>
    <cellStyle name="Normal 2 2 93 2" xfId="13456" xr:uid="{00000000-0005-0000-0000-0000BE320000}"/>
    <cellStyle name="Normal 2 2 93 2 2" xfId="23749" xr:uid="{00000000-0005-0000-0000-0000BF320000}"/>
    <cellStyle name="Normal 2 2 93 3" xfId="23750" xr:uid="{00000000-0005-0000-0000-0000C0320000}"/>
    <cellStyle name="Normal 2 2 94" xfId="13457" xr:uid="{00000000-0005-0000-0000-0000C1320000}"/>
    <cellStyle name="Normal 2 2 94 2" xfId="13458" xr:uid="{00000000-0005-0000-0000-0000C2320000}"/>
    <cellStyle name="Normal 2 2 94 2 2" xfId="23751" xr:uid="{00000000-0005-0000-0000-0000C3320000}"/>
    <cellStyle name="Normal 2 2 94 3" xfId="23752" xr:uid="{00000000-0005-0000-0000-0000C4320000}"/>
    <cellStyle name="Normal 2 2 95" xfId="13459" xr:uid="{00000000-0005-0000-0000-0000C5320000}"/>
    <cellStyle name="Normal 2 2 95 2" xfId="13460" xr:uid="{00000000-0005-0000-0000-0000C6320000}"/>
    <cellStyle name="Normal 2 2 95 2 2" xfId="23753" xr:uid="{00000000-0005-0000-0000-0000C7320000}"/>
    <cellStyle name="Normal 2 2 95 3" xfId="23754" xr:uid="{00000000-0005-0000-0000-0000C8320000}"/>
    <cellStyle name="Normal 2 2 96" xfId="13461" xr:uid="{00000000-0005-0000-0000-0000C9320000}"/>
    <cellStyle name="Normal 2 2 96 2" xfId="13462" xr:uid="{00000000-0005-0000-0000-0000CA320000}"/>
    <cellStyle name="Normal 2 2 96 2 2" xfId="23755" xr:uid="{00000000-0005-0000-0000-0000CB320000}"/>
    <cellStyle name="Normal 2 2 96 3" xfId="23756" xr:uid="{00000000-0005-0000-0000-0000CC320000}"/>
    <cellStyle name="Normal 2 2 97" xfId="13463" xr:uid="{00000000-0005-0000-0000-0000CD320000}"/>
    <cellStyle name="Normal 2 2 97 2" xfId="13464" xr:uid="{00000000-0005-0000-0000-0000CE320000}"/>
    <cellStyle name="Normal 2 2 97 2 2" xfId="23757" xr:uid="{00000000-0005-0000-0000-0000CF320000}"/>
    <cellStyle name="Normal 2 2 97 3" xfId="23758" xr:uid="{00000000-0005-0000-0000-0000D0320000}"/>
    <cellStyle name="Normal 2 2 98" xfId="13465" xr:uid="{00000000-0005-0000-0000-0000D1320000}"/>
    <cellStyle name="Normal 2 2 98 2" xfId="13466" xr:uid="{00000000-0005-0000-0000-0000D2320000}"/>
    <cellStyle name="Normal 2 2 98 2 2" xfId="23759" xr:uid="{00000000-0005-0000-0000-0000D3320000}"/>
    <cellStyle name="Normal 2 2 98 3" xfId="23760" xr:uid="{00000000-0005-0000-0000-0000D4320000}"/>
    <cellStyle name="Normal 2 2 99" xfId="13467" xr:uid="{00000000-0005-0000-0000-0000D5320000}"/>
    <cellStyle name="Normal 2 2 99 2" xfId="13468" xr:uid="{00000000-0005-0000-0000-0000D6320000}"/>
    <cellStyle name="Normal 2 2 99 2 2" xfId="23761" xr:uid="{00000000-0005-0000-0000-0000D7320000}"/>
    <cellStyle name="Normal 2 2 99 3" xfId="23762" xr:uid="{00000000-0005-0000-0000-0000D8320000}"/>
    <cellStyle name="Normál 2 2_Bottom Up plan 2013- 2015 Corporate functions" xfId="4408" xr:uid="{00000000-0005-0000-0000-0000D9320000}"/>
    <cellStyle name="Normal 2 2_Business_review_template_tables" xfId="4409" xr:uid="{00000000-0005-0000-0000-0000DA320000}"/>
    <cellStyle name="Normal 2 20" xfId="4970" xr:uid="{00000000-0005-0000-0000-0000DB320000}"/>
    <cellStyle name="Normál 2 20" xfId="4874" xr:uid="{00000000-0005-0000-0000-0000DC320000}"/>
    <cellStyle name="Normal 2 20 2" xfId="13469" xr:uid="{00000000-0005-0000-0000-0000DD320000}"/>
    <cellStyle name="Normál 2 20 2" xfId="13470" xr:uid="{00000000-0005-0000-0000-0000DE320000}"/>
    <cellStyle name="Normal 2 20 3" xfId="36349" xr:uid="{00000000-0005-0000-0000-0000DF320000}"/>
    <cellStyle name="Normál 2 20 3" xfId="13471" xr:uid="{00000000-0005-0000-0000-0000E0320000}"/>
    <cellStyle name="Normál 2 20 4" xfId="36319" xr:uid="{00000000-0005-0000-0000-0000E1320000}"/>
    <cellStyle name="Normál 2 20 5" xfId="36637" xr:uid="{00000000-0005-0000-0000-0000E2320000}"/>
    <cellStyle name="Normal 2 200" xfId="13472" xr:uid="{00000000-0005-0000-0000-0000E3320000}"/>
    <cellStyle name="Normál 2 200" xfId="13473" xr:uid="{00000000-0005-0000-0000-0000E4320000}"/>
    <cellStyle name="Normal 2 200 2" xfId="13474" xr:uid="{00000000-0005-0000-0000-0000E5320000}"/>
    <cellStyle name="Normal 2 200 2 2" xfId="23763" xr:uid="{00000000-0005-0000-0000-0000E6320000}"/>
    <cellStyle name="Normal 2 200 3" xfId="13475" xr:uid="{00000000-0005-0000-0000-0000E7320000}"/>
    <cellStyle name="Normal 2 200 3 2" xfId="23764" xr:uid="{00000000-0005-0000-0000-0000E8320000}"/>
    <cellStyle name="Normal 2 200 4" xfId="23765" xr:uid="{00000000-0005-0000-0000-0000E9320000}"/>
    <cellStyle name="Normal 2 200 5" xfId="23766" xr:uid="{00000000-0005-0000-0000-0000EA320000}"/>
    <cellStyle name="Normal 2 200 6" xfId="23767" xr:uid="{00000000-0005-0000-0000-0000EB320000}"/>
    <cellStyle name="Normal 2 200 7" xfId="23768" xr:uid="{00000000-0005-0000-0000-0000EC320000}"/>
    <cellStyle name="Normal 2 200 8" xfId="23769" xr:uid="{00000000-0005-0000-0000-0000ED320000}"/>
    <cellStyle name="Normal 2 201" xfId="13476" xr:uid="{00000000-0005-0000-0000-0000EE320000}"/>
    <cellStyle name="Normál 2 201" xfId="13477" xr:uid="{00000000-0005-0000-0000-0000EF320000}"/>
    <cellStyle name="Normal 2 201 2" xfId="13478" xr:uid="{00000000-0005-0000-0000-0000F0320000}"/>
    <cellStyle name="Normal 2 201 2 2" xfId="23770" xr:uid="{00000000-0005-0000-0000-0000F1320000}"/>
    <cellStyle name="Normal 2 201 3" xfId="13479" xr:uid="{00000000-0005-0000-0000-0000F2320000}"/>
    <cellStyle name="Normal 2 201 3 2" xfId="23771" xr:uid="{00000000-0005-0000-0000-0000F3320000}"/>
    <cellStyle name="Normal 2 201 4" xfId="23772" xr:uid="{00000000-0005-0000-0000-0000F4320000}"/>
    <cellStyle name="Normal 2 201 5" xfId="23773" xr:uid="{00000000-0005-0000-0000-0000F5320000}"/>
    <cellStyle name="Normal 2 201 6" xfId="23774" xr:uid="{00000000-0005-0000-0000-0000F6320000}"/>
    <cellStyle name="Normal 2 201 7" xfId="23775" xr:uid="{00000000-0005-0000-0000-0000F7320000}"/>
    <cellStyle name="Normal 2 201 8" xfId="23776" xr:uid="{00000000-0005-0000-0000-0000F8320000}"/>
    <cellStyle name="Normal 2 202" xfId="13480" xr:uid="{00000000-0005-0000-0000-0000F9320000}"/>
    <cellStyle name="Normál 2 202" xfId="13481" xr:uid="{00000000-0005-0000-0000-0000FA320000}"/>
    <cellStyle name="Normal 2 202 2" xfId="13482" xr:uid="{00000000-0005-0000-0000-0000FB320000}"/>
    <cellStyle name="Normal 2 202 2 2" xfId="23777" xr:uid="{00000000-0005-0000-0000-0000FC320000}"/>
    <cellStyle name="Normal 2 202 3" xfId="13483" xr:uid="{00000000-0005-0000-0000-0000FD320000}"/>
    <cellStyle name="Normal 2 202 3 2" xfId="23778" xr:uid="{00000000-0005-0000-0000-0000FE320000}"/>
    <cellStyle name="Normal 2 202 4" xfId="23779" xr:uid="{00000000-0005-0000-0000-0000FF320000}"/>
    <cellStyle name="Normal 2 202 5" xfId="23780" xr:uid="{00000000-0005-0000-0000-000000330000}"/>
    <cellStyle name="Normal 2 202 6" xfId="23781" xr:uid="{00000000-0005-0000-0000-000001330000}"/>
    <cellStyle name="Normal 2 202 7" xfId="23782" xr:uid="{00000000-0005-0000-0000-000002330000}"/>
    <cellStyle name="Normal 2 202 8" xfId="23783" xr:uid="{00000000-0005-0000-0000-000003330000}"/>
    <cellStyle name="Normal 2 203" xfId="13484" xr:uid="{00000000-0005-0000-0000-000004330000}"/>
    <cellStyle name="Normál 2 203" xfId="13485" xr:uid="{00000000-0005-0000-0000-000005330000}"/>
    <cellStyle name="Normal 2 203 2" xfId="13486" xr:uid="{00000000-0005-0000-0000-000006330000}"/>
    <cellStyle name="Normal 2 203 2 2" xfId="23784" xr:uid="{00000000-0005-0000-0000-000007330000}"/>
    <cellStyle name="Normal 2 203 3" xfId="13487" xr:uid="{00000000-0005-0000-0000-000008330000}"/>
    <cellStyle name="Normal 2 203 3 2" xfId="23785" xr:uid="{00000000-0005-0000-0000-000009330000}"/>
    <cellStyle name="Normal 2 203 4" xfId="23786" xr:uid="{00000000-0005-0000-0000-00000A330000}"/>
    <cellStyle name="Normal 2 203 5" xfId="23787" xr:uid="{00000000-0005-0000-0000-00000B330000}"/>
    <cellStyle name="Normal 2 203 6" xfId="23788" xr:uid="{00000000-0005-0000-0000-00000C330000}"/>
    <cellStyle name="Normal 2 203 7" xfId="23789" xr:uid="{00000000-0005-0000-0000-00000D330000}"/>
    <cellStyle name="Normal 2 203 8" xfId="23790" xr:uid="{00000000-0005-0000-0000-00000E330000}"/>
    <cellStyle name="Normal 2 204" xfId="13488" xr:uid="{00000000-0005-0000-0000-00000F330000}"/>
    <cellStyle name="Normál 2 204" xfId="13489" xr:uid="{00000000-0005-0000-0000-000010330000}"/>
    <cellStyle name="Normal 2 204 2" xfId="13490" xr:uid="{00000000-0005-0000-0000-000011330000}"/>
    <cellStyle name="Normal 2 204 2 2" xfId="23791" xr:uid="{00000000-0005-0000-0000-000012330000}"/>
    <cellStyle name="Normal 2 204 3" xfId="13491" xr:uid="{00000000-0005-0000-0000-000013330000}"/>
    <cellStyle name="Normal 2 204 3 2" xfId="23792" xr:uid="{00000000-0005-0000-0000-000014330000}"/>
    <cellStyle name="Normal 2 204 4" xfId="23793" xr:uid="{00000000-0005-0000-0000-000015330000}"/>
    <cellStyle name="Normal 2 204 5" xfId="23794" xr:uid="{00000000-0005-0000-0000-000016330000}"/>
    <cellStyle name="Normal 2 204 6" xfId="23795" xr:uid="{00000000-0005-0000-0000-000017330000}"/>
    <cellStyle name="Normal 2 204 7" xfId="23796" xr:uid="{00000000-0005-0000-0000-000018330000}"/>
    <cellStyle name="Normal 2 204 8" xfId="23797" xr:uid="{00000000-0005-0000-0000-000019330000}"/>
    <cellStyle name="Normal 2 205" xfId="13492" xr:uid="{00000000-0005-0000-0000-00001A330000}"/>
    <cellStyle name="Normál 2 205" xfId="13493" xr:uid="{00000000-0005-0000-0000-00001B330000}"/>
    <cellStyle name="Normal 2 205 2" xfId="13494" xr:uid="{00000000-0005-0000-0000-00001C330000}"/>
    <cellStyle name="Normal 2 205 2 2" xfId="23798" xr:uid="{00000000-0005-0000-0000-00001D330000}"/>
    <cellStyle name="Normal 2 205 3" xfId="13495" xr:uid="{00000000-0005-0000-0000-00001E330000}"/>
    <cellStyle name="Normal 2 205 3 2" xfId="23799" xr:uid="{00000000-0005-0000-0000-00001F330000}"/>
    <cellStyle name="Normal 2 205 4" xfId="23800" xr:uid="{00000000-0005-0000-0000-000020330000}"/>
    <cellStyle name="Normal 2 205 5" xfId="23801" xr:uid="{00000000-0005-0000-0000-000021330000}"/>
    <cellStyle name="Normal 2 205 6" xfId="23802" xr:uid="{00000000-0005-0000-0000-000022330000}"/>
    <cellStyle name="Normal 2 205 7" xfId="23803" xr:uid="{00000000-0005-0000-0000-000023330000}"/>
    <cellStyle name="Normal 2 205 8" xfId="23804" xr:uid="{00000000-0005-0000-0000-000024330000}"/>
    <cellStyle name="Normal 2 206" xfId="13496" xr:uid="{00000000-0005-0000-0000-000025330000}"/>
    <cellStyle name="Normál 2 206" xfId="13497" xr:uid="{00000000-0005-0000-0000-000026330000}"/>
    <cellStyle name="Normal 2 206 2" xfId="13498" xr:uid="{00000000-0005-0000-0000-000027330000}"/>
    <cellStyle name="Normal 2 206 2 2" xfId="23805" xr:uid="{00000000-0005-0000-0000-000028330000}"/>
    <cellStyle name="Normal 2 206 3" xfId="13499" xr:uid="{00000000-0005-0000-0000-000029330000}"/>
    <cellStyle name="Normal 2 206 3 2" xfId="23806" xr:uid="{00000000-0005-0000-0000-00002A330000}"/>
    <cellStyle name="Normal 2 206 4" xfId="23807" xr:uid="{00000000-0005-0000-0000-00002B330000}"/>
    <cellStyle name="Normal 2 206 5" xfId="23808" xr:uid="{00000000-0005-0000-0000-00002C330000}"/>
    <cellStyle name="Normal 2 206 6" xfId="23809" xr:uid="{00000000-0005-0000-0000-00002D330000}"/>
    <cellStyle name="Normal 2 206 7" xfId="23810" xr:uid="{00000000-0005-0000-0000-00002E330000}"/>
    <cellStyle name="Normal 2 206 8" xfId="23811" xr:uid="{00000000-0005-0000-0000-00002F330000}"/>
    <cellStyle name="Normal 2 207" xfId="13500" xr:uid="{00000000-0005-0000-0000-000030330000}"/>
    <cellStyle name="Normál 2 207" xfId="13501" xr:uid="{00000000-0005-0000-0000-000031330000}"/>
    <cellStyle name="Normal 2 207 2" xfId="13502" xr:uid="{00000000-0005-0000-0000-000032330000}"/>
    <cellStyle name="Normal 2 207 2 2" xfId="23812" xr:uid="{00000000-0005-0000-0000-000033330000}"/>
    <cellStyle name="Normal 2 207 3" xfId="13503" xr:uid="{00000000-0005-0000-0000-000034330000}"/>
    <cellStyle name="Normal 2 207 3 2" xfId="23813" xr:uid="{00000000-0005-0000-0000-000035330000}"/>
    <cellStyle name="Normal 2 207 4" xfId="23814" xr:uid="{00000000-0005-0000-0000-000036330000}"/>
    <cellStyle name="Normal 2 207 5" xfId="23815" xr:uid="{00000000-0005-0000-0000-000037330000}"/>
    <cellStyle name="Normal 2 207 6" xfId="23816" xr:uid="{00000000-0005-0000-0000-000038330000}"/>
    <cellStyle name="Normal 2 207 7" xfId="23817" xr:uid="{00000000-0005-0000-0000-000039330000}"/>
    <cellStyle name="Normal 2 207 8" xfId="23818" xr:uid="{00000000-0005-0000-0000-00003A330000}"/>
    <cellStyle name="Normal 2 208" xfId="13504" xr:uid="{00000000-0005-0000-0000-00003B330000}"/>
    <cellStyle name="Normál 2 208" xfId="13505" xr:uid="{00000000-0005-0000-0000-00003C330000}"/>
    <cellStyle name="Normal 2 208 2" xfId="13506" xr:uid="{00000000-0005-0000-0000-00003D330000}"/>
    <cellStyle name="Normal 2 208 2 2" xfId="23819" xr:uid="{00000000-0005-0000-0000-00003E330000}"/>
    <cellStyle name="Normal 2 208 3" xfId="13507" xr:uid="{00000000-0005-0000-0000-00003F330000}"/>
    <cellStyle name="Normal 2 208 3 2" xfId="23820" xr:uid="{00000000-0005-0000-0000-000040330000}"/>
    <cellStyle name="Normal 2 208 4" xfId="23821" xr:uid="{00000000-0005-0000-0000-000041330000}"/>
    <cellStyle name="Normal 2 208 5" xfId="23822" xr:uid="{00000000-0005-0000-0000-000042330000}"/>
    <cellStyle name="Normal 2 208 6" xfId="23823" xr:uid="{00000000-0005-0000-0000-000043330000}"/>
    <cellStyle name="Normal 2 208 7" xfId="23824" xr:uid="{00000000-0005-0000-0000-000044330000}"/>
    <cellStyle name="Normal 2 208 8" xfId="23825" xr:uid="{00000000-0005-0000-0000-000045330000}"/>
    <cellStyle name="Normal 2 209" xfId="13508" xr:uid="{00000000-0005-0000-0000-000046330000}"/>
    <cellStyle name="Normál 2 209" xfId="13509" xr:uid="{00000000-0005-0000-0000-000047330000}"/>
    <cellStyle name="Normal 2 209 2" xfId="13510" xr:uid="{00000000-0005-0000-0000-000048330000}"/>
    <cellStyle name="Normal 2 209 2 2" xfId="23826" xr:uid="{00000000-0005-0000-0000-000049330000}"/>
    <cellStyle name="Normal 2 209 3" xfId="13511" xr:uid="{00000000-0005-0000-0000-00004A330000}"/>
    <cellStyle name="Normal 2 209 3 2" xfId="23827" xr:uid="{00000000-0005-0000-0000-00004B330000}"/>
    <cellStyle name="Normal 2 209 4" xfId="23828" xr:uid="{00000000-0005-0000-0000-00004C330000}"/>
    <cellStyle name="Normal 2 209 5" xfId="23829" xr:uid="{00000000-0005-0000-0000-00004D330000}"/>
    <cellStyle name="Normal 2 209 6" xfId="23830" xr:uid="{00000000-0005-0000-0000-00004E330000}"/>
    <cellStyle name="Normal 2 209 7" xfId="23831" xr:uid="{00000000-0005-0000-0000-00004F330000}"/>
    <cellStyle name="Normal 2 209 8" xfId="23832" xr:uid="{00000000-0005-0000-0000-000050330000}"/>
    <cellStyle name="Normal 2 21" xfId="5272" xr:uid="{00000000-0005-0000-0000-000051330000}"/>
    <cellStyle name="Normál 2 21" xfId="4899" xr:uid="{00000000-0005-0000-0000-000052330000}"/>
    <cellStyle name="Normál 2 21 10" xfId="23833" xr:uid="{00000000-0005-0000-0000-000053330000}"/>
    <cellStyle name="Normál 2 21 11" xfId="7491" xr:uid="{00000000-0005-0000-0000-000054330000}"/>
    <cellStyle name="Normál 2 21 12" xfId="36329" xr:uid="{00000000-0005-0000-0000-000055330000}"/>
    <cellStyle name="Normal 2 21 2" xfId="13513" xr:uid="{00000000-0005-0000-0000-000056330000}"/>
    <cellStyle name="Normál 2 21 2" xfId="13514" xr:uid="{00000000-0005-0000-0000-000057330000}"/>
    <cellStyle name="Normal 2 21 3" xfId="13515" xr:uid="{00000000-0005-0000-0000-000058330000}"/>
    <cellStyle name="Normál 2 21 3" xfId="13516" xr:uid="{00000000-0005-0000-0000-000059330000}"/>
    <cellStyle name="Normal 2 21 4" xfId="13517" xr:uid="{00000000-0005-0000-0000-00005A330000}"/>
    <cellStyle name="Normál 2 21 4" xfId="13518" xr:uid="{00000000-0005-0000-0000-00005B330000}"/>
    <cellStyle name="Normál 2 21 4 2" xfId="23834" xr:uid="{00000000-0005-0000-0000-00005C330000}"/>
    <cellStyle name="Normal 2 21 5" xfId="13519" xr:uid="{00000000-0005-0000-0000-00005D330000}"/>
    <cellStyle name="Normál 2 21 5" xfId="13520" xr:uid="{00000000-0005-0000-0000-00005E330000}"/>
    <cellStyle name="Normál 2 21 5 2" xfId="23835" xr:uid="{00000000-0005-0000-0000-00005F330000}"/>
    <cellStyle name="Normal 2 21 6" xfId="13512" xr:uid="{00000000-0005-0000-0000-000060330000}"/>
    <cellStyle name="Normál 2 21 6" xfId="13521" xr:uid="{00000000-0005-0000-0000-000061330000}"/>
    <cellStyle name="Normál 2 21 6 2" xfId="23836" xr:uid="{00000000-0005-0000-0000-000062330000}"/>
    <cellStyle name="Normál 2 21 7" xfId="23837" xr:uid="{00000000-0005-0000-0000-000063330000}"/>
    <cellStyle name="Normál 2 21 8" xfId="23838" xr:uid="{00000000-0005-0000-0000-000064330000}"/>
    <cellStyle name="Normál 2 21 9" xfId="23839" xr:uid="{00000000-0005-0000-0000-000065330000}"/>
    <cellStyle name="Normal 2 210" xfId="13522" xr:uid="{00000000-0005-0000-0000-000066330000}"/>
    <cellStyle name="Normál 2 210" xfId="13523" xr:uid="{00000000-0005-0000-0000-000067330000}"/>
    <cellStyle name="Normal 2 210 2" xfId="13524" xr:uid="{00000000-0005-0000-0000-000068330000}"/>
    <cellStyle name="Normal 2 210 2 2" xfId="23840" xr:uid="{00000000-0005-0000-0000-000069330000}"/>
    <cellStyle name="Normal 2 210 3" xfId="13525" xr:uid="{00000000-0005-0000-0000-00006A330000}"/>
    <cellStyle name="Normal 2 210 3 2" xfId="23841" xr:uid="{00000000-0005-0000-0000-00006B330000}"/>
    <cellStyle name="Normal 2 210 4" xfId="23842" xr:uid="{00000000-0005-0000-0000-00006C330000}"/>
    <cellStyle name="Normal 2 210 5" xfId="23843" xr:uid="{00000000-0005-0000-0000-00006D330000}"/>
    <cellStyle name="Normal 2 210 6" xfId="23844" xr:uid="{00000000-0005-0000-0000-00006E330000}"/>
    <cellStyle name="Normal 2 210 7" xfId="23845" xr:uid="{00000000-0005-0000-0000-00006F330000}"/>
    <cellStyle name="Normal 2 210 8" xfId="23846" xr:uid="{00000000-0005-0000-0000-000070330000}"/>
    <cellStyle name="Normal 2 211" xfId="13526" xr:uid="{00000000-0005-0000-0000-000071330000}"/>
    <cellStyle name="Normál 2 211" xfId="13527" xr:uid="{00000000-0005-0000-0000-000072330000}"/>
    <cellStyle name="Normal 2 211 2" xfId="13528" xr:uid="{00000000-0005-0000-0000-000073330000}"/>
    <cellStyle name="Normal 2 211 2 2" xfId="23847" xr:uid="{00000000-0005-0000-0000-000074330000}"/>
    <cellStyle name="Normal 2 211 3" xfId="13529" xr:uid="{00000000-0005-0000-0000-000075330000}"/>
    <cellStyle name="Normal 2 211 3 2" xfId="23848" xr:uid="{00000000-0005-0000-0000-000076330000}"/>
    <cellStyle name="Normal 2 211 4" xfId="23849" xr:uid="{00000000-0005-0000-0000-000077330000}"/>
    <cellStyle name="Normal 2 211 5" xfId="23850" xr:uid="{00000000-0005-0000-0000-000078330000}"/>
    <cellStyle name="Normal 2 211 6" xfId="23851" xr:uid="{00000000-0005-0000-0000-000079330000}"/>
    <cellStyle name="Normal 2 211 7" xfId="23852" xr:uid="{00000000-0005-0000-0000-00007A330000}"/>
    <cellStyle name="Normal 2 211 8" xfId="23853" xr:uid="{00000000-0005-0000-0000-00007B330000}"/>
    <cellStyle name="Normal 2 212" xfId="13530" xr:uid="{00000000-0005-0000-0000-00007C330000}"/>
    <cellStyle name="Normál 2 212" xfId="13531" xr:uid="{00000000-0005-0000-0000-00007D330000}"/>
    <cellStyle name="Normal 2 212 2" xfId="13532" xr:uid="{00000000-0005-0000-0000-00007E330000}"/>
    <cellStyle name="Normal 2 212 2 2" xfId="23854" xr:uid="{00000000-0005-0000-0000-00007F330000}"/>
    <cellStyle name="Normal 2 212 3" xfId="13533" xr:uid="{00000000-0005-0000-0000-000080330000}"/>
    <cellStyle name="Normal 2 212 3 2" xfId="23855" xr:uid="{00000000-0005-0000-0000-000081330000}"/>
    <cellStyle name="Normal 2 212 4" xfId="23856" xr:uid="{00000000-0005-0000-0000-000082330000}"/>
    <cellStyle name="Normal 2 212 5" xfId="23857" xr:uid="{00000000-0005-0000-0000-000083330000}"/>
    <cellStyle name="Normal 2 212 6" xfId="23858" xr:uid="{00000000-0005-0000-0000-000084330000}"/>
    <cellStyle name="Normal 2 212 7" xfId="23859" xr:uid="{00000000-0005-0000-0000-000085330000}"/>
    <cellStyle name="Normal 2 212 8" xfId="23860" xr:uid="{00000000-0005-0000-0000-000086330000}"/>
    <cellStyle name="Normal 2 213" xfId="13534" xr:uid="{00000000-0005-0000-0000-000087330000}"/>
    <cellStyle name="Normál 2 213" xfId="13535" xr:uid="{00000000-0005-0000-0000-000088330000}"/>
    <cellStyle name="Normal 2 213 2" xfId="13536" xr:uid="{00000000-0005-0000-0000-000089330000}"/>
    <cellStyle name="Normal 2 213 2 2" xfId="23861" xr:uid="{00000000-0005-0000-0000-00008A330000}"/>
    <cellStyle name="Normal 2 213 3" xfId="13537" xr:uid="{00000000-0005-0000-0000-00008B330000}"/>
    <cellStyle name="Normal 2 213 3 2" xfId="23862" xr:uid="{00000000-0005-0000-0000-00008C330000}"/>
    <cellStyle name="Normal 2 213 4" xfId="23863" xr:uid="{00000000-0005-0000-0000-00008D330000}"/>
    <cellStyle name="Normal 2 213 5" xfId="23864" xr:uid="{00000000-0005-0000-0000-00008E330000}"/>
    <cellStyle name="Normal 2 213 6" xfId="23865" xr:uid="{00000000-0005-0000-0000-00008F330000}"/>
    <cellStyle name="Normal 2 213 7" xfId="23866" xr:uid="{00000000-0005-0000-0000-000090330000}"/>
    <cellStyle name="Normal 2 213 8" xfId="23867" xr:uid="{00000000-0005-0000-0000-000091330000}"/>
    <cellStyle name="Normal 2 214" xfId="13538" xr:uid="{00000000-0005-0000-0000-000092330000}"/>
    <cellStyle name="Normál 2 214" xfId="13539" xr:uid="{00000000-0005-0000-0000-000093330000}"/>
    <cellStyle name="Normal 2 214 2" xfId="13540" xr:uid="{00000000-0005-0000-0000-000094330000}"/>
    <cellStyle name="Normal 2 214 2 2" xfId="23868" xr:uid="{00000000-0005-0000-0000-000095330000}"/>
    <cellStyle name="Normal 2 214 3" xfId="13541" xr:uid="{00000000-0005-0000-0000-000096330000}"/>
    <cellStyle name="Normal 2 214 3 2" xfId="23869" xr:uid="{00000000-0005-0000-0000-000097330000}"/>
    <cellStyle name="Normal 2 214 4" xfId="23870" xr:uid="{00000000-0005-0000-0000-000098330000}"/>
    <cellStyle name="Normal 2 214 5" xfId="23871" xr:uid="{00000000-0005-0000-0000-000099330000}"/>
    <cellStyle name="Normal 2 214 6" xfId="23872" xr:uid="{00000000-0005-0000-0000-00009A330000}"/>
    <cellStyle name="Normal 2 214 7" xfId="23873" xr:uid="{00000000-0005-0000-0000-00009B330000}"/>
    <cellStyle name="Normal 2 214 8" xfId="23874" xr:uid="{00000000-0005-0000-0000-00009C330000}"/>
    <cellStyle name="Normal 2 215" xfId="13542" xr:uid="{00000000-0005-0000-0000-00009D330000}"/>
    <cellStyle name="Normál 2 215" xfId="13543" xr:uid="{00000000-0005-0000-0000-00009E330000}"/>
    <cellStyle name="Normal 2 215 2" xfId="13544" xr:uid="{00000000-0005-0000-0000-00009F330000}"/>
    <cellStyle name="Normal 2 215 2 2" xfId="23875" xr:uid="{00000000-0005-0000-0000-0000A0330000}"/>
    <cellStyle name="Normal 2 215 3" xfId="13545" xr:uid="{00000000-0005-0000-0000-0000A1330000}"/>
    <cellStyle name="Normal 2 215 3 2" xfId="23876" xr:uid="{00000000-0005-0000-0000-0000A2330000}"/>
    <cellStyle name="Normal 2 215 4" xfId="23877" xr:uid="{00000000-0005-0000-0000-0000A3330000}"/>
    <cellStyle name="Normal 2 215 5" xfId="23878" xr:uid="{00000000-0005-0000-0000-0000A4330000}"/>
    <cellStyle name="Normal 2 215 6" xfId="23879" xr:uid="{00000000-0005-0000-0000-0000A5330000}"/>
    <cellStyle name="Normal 2 215 7" xfId="23880" xr:uid="{00000000-0005-0000-0000-0000A6330000}"/>
    <cellStyle name="Normal 2 215 8" xfId="23881" xr:uid="{00000000-0005-0000-0000-0000A7330000}"/>
    <cellStyle name="Normal 2 216" xfId="13546" xr:uid="{00000000-0005-0000-0000-0000A8330000}"/>
    <cellStyle name="Normál 2 216" xfId="13547" xr:uid="{00000000-0005-0000-0000-0000A9330000}"/>
    <cellStyle name="Normal 2 216 2" xfId="13548" xr:uid="{00000000-0005-0000-0000-0000AA330000}"/>
    <cellStyle name="Normal 2 216 2 2" xfId="23882" xr:uid="{00000000-0005-0000-0000-0000AB330000}"/>
    <cellStyle name="Normal 2 216 3" xfId="13549" xr:uid="{00000000-0005-0000-0000-0000AC330000}"/>
    <cellStyle name="Normal 2 216 3 2" xfId="23883" xr:uid="{00000000-0005-0000-0000-0000AD330000}"/>
    <cellStyle name="Normal 2 216 4" xfId="23884" xr:uid="{00000000-0005-0000-0000-0000AE330000}"/>
    <cellStyle name="Normal 2 216 5" xfId="23885" xr:uid="{00000000-0005-0000-0000-0000AF330000}"/>
    <cellStyle name="Normal 2 216 6" xfId="23886" xr:uid="{00000000-0005-0000-0000-0000B0330000}"/>
    <cellStyle name="Normal 2 216 7" xfId="23887" xr:uid="{00000000-0005-0000-0000-0000B1330000}"/>
    <cellStyle name="Normal 2 216 8" xfId="23888" xr:uid="{00000000-0005-0000-0000-0000B2330000}"/>
    <cellStyle name="Normal 2 217" xfId="13550" xr:uid="{00000000-0005-0000-0000-0000B3330000}"/>
    <cellStyle name="Normál 2 217" xfId="13551" xr:uid="{00000000-0005-0000-0000-0000B4330000}"/>
    <cellStyle name="Normal 2 217 2" xfId="13552" xr:uid="{00000000-0005-0000-0000-0000B5330000}"/>
    <cellStyle name="Normal 2 217 2 2" xfId="23889" xr:uid="{00000000-0005-0000-0000-0000B6330000}"/>
    <cellStyle name="Normal 2 217 3" xfId="13553" xr:uid="{00000000-0005-0000-0000-0000B7330000}"/>
    <cellStyle name="Normal 2 217 3 2" xfId="23890" xr:uid="{00000000-0005-0000-0000-0000B8330000}"/>
    <cellStyle name="Normal 2 217 4" xfId="23891" xr:uid="{00000000-0005-0000-0000-0000B9330000}"/>
    <cellStyle name="Normal 2 217 5" xfId="23892" xr:uid="{00000000-0005-0000-0000-0000BA330000}"/>
    <cellStyle name="Normal 2 217 6" xfId="23893" xr:uid="{00000000-0005-0000-0000-0000BB330000}"/>
    <cellStyle name="Normal 2 217 7" xfId="23894" xr:uid="{00000000-0005-0000-0000-0000BC330000}"/>
    <cellStyle name="Normal 2 217 8" xfId="23895" xr:uid="{00000000-0005-0000-0000-0000BD330000}"/>
    <cellStyle name="Normal 2 218" xfId="13554" xr:uid="{00000000-0005-0000-0000-0000BE330000}"/>
    <cellStyle name="Normál 2 218" xfId="13555" xr:uid="{00000000-0005-0000-0000-0000BF330000}"/>
    <cellStyle name="Normal 2 218 2" xfId="13556" xr:uid="{00000000-0005-0000-0000-0000C0330000}"/>
    <cellStyle name="Normal 2 218 2 2" xfId="23896" xr:uid="{00000000-0005-0000-0000-0000C1330000}"/>
    <cellStyle name="Normal 2 218 3" xfId="13557" xr:uid="{00000000-0005-0000-0000-0000C2330000}"/>
    <cellStyle name="Normal 2 218 3 2" xfId="23897" xr:uid="{00000000-0005-0000-0000-0000C3330000}"/>
    <cellStyle name="Normal 2 218 4" xfId="23898" xr:uid="{00000000-0005-0000-0000-0000C4330000}"/>
    <cellStyle name="Normal 2 218 5" xfId="23899" xr:uid="{00000000-0005-0000-0000-0000C5330000}"/>
    <cellStyle name="Normal 2 218 6" xfId="23900" xr:uid="{00000000-0005-0000-0000-0000C6330000}"/>
    <cellStyle name="Normal 2 218 7" xfId="23901" xr:uid="{00000000-0005-0000-0000-0000C7330000}"/>
    <cellStyle name="Normal 2 218 8" xfId="23902" xr:uid="{00000000-0005-0000-0000-0000C8330000}"/>
    <cellStyle name="Normal 2 219" xfId="13558" xr:uid="{00000000-0005-0000-0000-0000C9330000}"/>
    <cellStyle name="Normál 2 219" xfId="13559" xr:uid="{00000000-0005-0000-0000-0000CA330000}"/>
    <cellStyle name="Normal 2 219 2" xfId="13560" xr:uid="{00000000-0005-0000-0000-0000CB330000}"/>
    <cellStyle name="Normal 2 219 2 2" xfId="23903" xr:uid="{00000000-0005-0000-0000-0000CC330000}"/>
    <cellStyle name="Normal 2 219 3" xfId="13561" xr:uid="{00000000-0005-0000-0000-0000CD330000}"/>
    <cellStyle name="Normal 2 219 3 2" xfId="23904" xr:uid="{00000000-0005-0000-0000-0000CE330000}"/>
    <cellStyle name="Normal 2 219 4" xfId="23905" xr:uid="{00000000-0005-0000-0000-0000CF330000}"/>
    <cellStyle name="Normal 2 219 5" xfId="23906" xr:uid="{00000000-0005-0000-0000-0000D0330000}"/>
    <cellStyle name="Normal 2 219 6" xfId="23907" xr:uid="{00000000-0005-0000-0000-0000D1330000}"/>
    <cellStyle name="Normal 2 219 7" xfId="23908" xr:uid="{00000000-0005-0000-0000-0000D2330000}"/>
    <cellStyle name="Normal 2 219 8" xfId="23909" xr:uid="{00000000-0005-0000-0000-0000D3330000}"/>
    <cellStyle name="Normal 2 22" xfId="5585" xr:uid="{00000000-0005-0000-0000-0000D4330000}"/>
    <cellStyle name="Normál 2 22" xfId="5010" xr:uid="{00000000-0005-0000-0000-0000D5330000}"/>
    <cellStyle name="Normál 2 22 10" xfId="23910" xr:uid="{00000000-0005-0000-0000-0000D6330000}"/>
    <cellStyle name="Normál 2 22 11" xfId="7492" xr:uid="{00000000-0005-0000-0000-0000D7330000}"/>
    <cellStyle name="Normál 2 22 12" xfId="34544" xr:uid="{00000000-0005-0000-0000-0000D8330000}"/>
    <cellStyle name="Normál 2 22 13" xfId="36638" xr:uid="{00000000-0005-0000-0000-0000D9330000}"/>
    <cellStyle name="Normal 2 22 2" xfId="13563" xr:uid="{00000000-0005-0000-0000-0000DA330000}"/>
    <cellStyle name="Normál 2 22 2" xfId="13564" xr:uid="{00000000-0005-0000-0000-0000DB330000}"/>
    <cellStyle name="Normal 2 22 3" xfId="13565" xr:uid="{00000000-0005-0000-0000-0000DC330000}"/>
    <cellStyle name="Normál 2 22 3" xfId="13566" xr:uid="{00000000-0005-0000-0000-0000DD330000}"/>
    <cellStyle name="Normal 2 22 4" xfId="13567" xr:uid="{00000000-0005-0000-0000-0000DE330000}"/>
    <cellStyle name="Normál 2 22 4" xfId="13568" xr:uid="{00000000-0005-0000-0000-0000DF330000}"/>
    <cellStyle name="Normál 2 22 4 2" xfId="23911" xr:uid="{00000000-0005-0000-0000-0000E0330000}"/>
    <cellStyle name="Normal 2 22 5" xfId="13569" xr:uid="{00000000-0005-0000-0000-0000E1330000}"/>
    <cellStyle name="Normál 2 22 5" xfId="13570" xr:uid="{00000000-0005-0000-0000-0000E2330000}"/>
    <cellStyle name="Normál 2 22 5 2" xfId="23912" xr:uid="{00000000-0005-0000-0000-0000E3330000}"/>
    <cellStyle name="Normal 2 22 6" xfId="13562" xr:uid="{00000000-0005-0000-0000-0000E4330000}"/>
    <cellStyle name="Normál 2 22 6" xfId="13571" xr:uid="{00000000-0005-0000-0000-0000E5330000}"/>
    <cellStyle name="Normál 2 22 6 2" xfId="23913" xr:uid="{00000000-0005-0000-0000-0000E6330000}"/>
    <cellStyle name="Normal 2 22 7" xfId="34173" xr:uid="{00000000-0005-0000-0000-0000E7330000}"/>
    <cellStyle name="Normál 2 22 7" xfId="23914" xr:uid="{00000000-0005-0000-0000-0000E8330000}"/>
    <cellStyle name="Normál 2 22 8" xfId="23915" xr:uid="{00000000-0005-0000-0000-0000E9330000}"/>
    <cellStyle name="Normál 2 22 9" xfId="23916" xr:uid="{00000000-0005-0000-0000-0000EA330000}"/>
    <cellStyle name="Normal 2 220" xfId="13572" xr:uid="{00000000-0005-0000-0000-0000EB330000}"/>
    <cellStyle name="Normál 2 220" xfId="13573" xr:uid="{00000000-0005-0000-0000-0000EC330000}"/>
    <cellStyle name="Normal 2 220 2" xfId="13574" xr:uid="{00000000-0005-0000-0000-0000ED330000}"/>
    <cellStyle name="Normal 2 220 2 2" xfId="23917" xr:uid="{00000000-0005-0000-0000-0000EE330000}"/>
    <cellStyle name="Normal 2 220 3" xfId="13575" xr:uid="{00000000-0005-0000-0000-0000EF330000}"/>
    <cellStyle name="Normal 2 220 3 2" xfId="23918" xr:uid="{00000000-0005-0000-0000-0000F0330000}"/>
    <cellStyle name="Normal 2 220 4" xfId="23919" xr:uid="{00000000-0005-0000-0000-0000F1330000}"/>
    <cellStyle name="Normal 2 220 5" xfId="23920" xr:uid="{00000000-0005-0000-0000-0000F2330000}"/>
    <cellStyle name="Normal 2 220 6" xfId="23921" xr:uid="{00000000-0005-0000-0000-0000F3330000}"/>
    <cellStyle name="Normal 2 220 7" xfId="23922" xr:uid="{00000000-0005-0000-0000-0000F4330000}"/>
    <cellStyle name="Normal 2 220 8" xfId="23923" xr:uid="{00000000-0005-0000-0000-0000F5330000}"/>
    <cellStyle name="Normal 2 221" xfId="13576" xr:uid="{00000000-0005-0000-0000-0000F6330000}"/>
    <cellStyle name="Normál 2 221" xfId="13577" xr:uid="{00000000-0005-0000-0000-0000F7330000}"/>
    <cellStyle name="Normal 2 221 2" xfId="13578" xr:uid="{00000000-0005-0000-0000-0000F8330000}"/>
    <cellStyle name="Normal 2 221 2 2" xfId="23924" xr:uid="{00000000-0005-0000-0000-0000F9330000}"/>
    <cellStyle name="Normal 2 221 3" xfId="13579" xr:uid="{00000000-0005-0000-0000-0000FA330000}"/>
    <cellStyle name="Normal 2 221 3 2" xfId="23925" xr:uid="{00000000-0005-0000-0000-0000FB330000}"/>
    <cellStyle name="Normal 2 221 4" xfId="23926" xr:uid="{00000000-0005-0000-0000-0000FC330000}"/>
    <cellStyle name="Normal 2 221 5" xfId="23927" xr:uid="{00000000-0005-0000-0000-0000FD330000}"/>
    <cellStyle name="Normal 2 221 6" xfId="23928" xr:uid="{00000000-0005-0000-0000-0000FE330000}"/>
    <cellStyle name="Normal 2 221 7" xfId="23929" xr:uid="{00000000-0005-0000-0000-0000FF330000}"/>
    <cellStyle name="Normal 2 221 8" xfId="23930" xr:uid="{00000000-0005-0000-0000-000000340000}"/>
    <cellStyle name="Normal 2 222" xfId="13580" xr:uid="{00000000-0005-0000-0000-000001340000}"/>
    <cellStyle name="Normál 2 222" xfId="13581" xr:uid="{00000000-0005-0000-0000-000002340000}"/>
    <cellStyle name="Normal 2 222 2" xfId="13582" xr:uid="{00000000-0005-0000-0000-000003340000}"/>
    <cellStyle name="Normal 2 222 2 2" xfId="23931" xr:uid="{00000000-0005-0000-0000-000004340000}"/>
    <cellStyle name="Normal 2 222 3" xfId="13583" xr:uid="{00000000-0005-0000-0000-000005340000}"/>
    <cellStyle name="Normal 2 222 3 2" xfId="23932" xr:uid="{00000000-0005-0000-0000-000006340000}"/>
    <cellStyle name="Normal 2 222 4" xfId="23933" xr:uid="{00000000-0005-0000-0000-000007340000}"/>
    <cellStyle name="Normal 2 222 5" xfId="23934" xr:uid="{00000000-0005-0000-0000-000008340000}"/>
    <cellStyle name="Normal 2 222 6" xfId="23935" xr:uid="{00000000-0005-0000-0000-000009340000}"/>
    <cellStyle name="Normal 2 222 7" xfId="23936" xr:uid="{00000000-0005-0000-0000-00000A340000}"/>
    <cellStyle name="Normal 2 222 8" xfId="23937" xr:uid="{00000000-0005-0000-0000-00000B340000}"/>
    <cellStyle name="Normal 2 223" xfId="13584" xr:uid="{00000000-0005-0000-0000-00000C340000}"/>
    <cellStyle name="Normál 2 223" xfId="13585" xr:uid="{00000000-0005-0000-0000-00000D340000}"/>
    <cellStyle name="Normal 2 223 2" xfId="13586" xr:uid="{00000000-0005-0000-0000-00000E340000}"/>
    <cellStyle name="Normal 2 223 2 2" xfId="23938" xr:uid="{00000000-0005-0000-0000-00000F340000}"/>
    <cellStyle name="Normal 2 223 3" xfId="13587" xr:uid="{00000000-0005-0000-0000-000010340000}"/>
    <cellStyle name="Normal 2 223 3 2" xfId="23939" xr:uid="{00000000-0005-0000-0000-000011340000}"/>
    <cellStyle name="Normal 2 223 4" xfId="23940" xr:uid="{00000000-0005-0000-0000-000012340000}"/>
    <cellStyle name="Normal 2 223 5" xfId="23941" xr:uid="{00000000-0005-0000-0000-000013340000}"/>
    <cellStyle name="Normal 2 223 6" xfId="23942" xr:uid="{00000000-0005-0000-0000-000014340000}"/>
    <cellStyle name="Normal 2 223 7" xfId="23943" xr:uid="{00000000-0005-0000-0000-000015340000}"/>
    <cellStyle name="Normal 2 223 8" xfId="23944" xr:uid="{00000000-0005-0000-0000-000016340000}"/>
    <cellStyle name="Normal 2 224" xfId="13588" xr:uid="{00000000-0005-0000-0000-000017340000}"/>
    <cellStyle name="Normál 2 224" xfId="13589" xr:uid="{00000000-0005-0000-0000-000018340000}"/>
    <cellStyle name="Normal 2 224 2" xfId="13590" xr:uid="{00000000-0005-0000-0000-000019340000}"/>
    <cellStyle name="Normal 2 224 2 2" xfId="23945" xr:uid="{00000000-0005-0000-0000-00001A340000}"/>
    <cellStyle name="Normal 2 224 3" xfId="13591" xr:uid="{00000000-0005-0000-0000-00001B340000}"/>
    <cellStyle name="Normal 2 224 3 2" xfId="23946" xr:uid="{00000000-0005-0000-0000-00001C340000}"/>
    <cellStyle name="Normal 2 224 4" xfId="23947" xr:uid="{00000000-0005-0000-0000-00001D340000}"/>
    <cellStyle name="Normal 2 224 5" xfId="23948" xr:uid="{00000000-0005-0000-0000-00001E340000}"/>
    <cellStyle name="Normal 2 224 6" xfId="23949" xr:uid="{00000000-0005-0000-0000-00001F340000}"/>
    <cellStyle name="Normal 2 224 7" xfId="23950" xr:uid="{00000000-0005-0000-0000-000020340000}"/>
    <cellStyle name="Normal 2 224 8" xfId="23951" xr:uid="{00000000-0005-0000-0000-000021340000}"/>
    <cellStyle name="Normal 2 225" xfId="13592" xr:uid="{00000000-0005-0000-0000-000022340000}"/>
    <cellStyle name="Normál 2 225" xfId="13593" xr:uid="{00000000-0005-0000-0000-000023340000}"/>
    <cellStyle name="Normal 2 225 2" xfId="13594" xr:uid="{00000000-0005-0000-0000-000024340000}"/>
    <cellStyle name="Normal 2 225 2 2" xfId="23952" xr:uid="{00000000-0005-0000-0000-000025340000}"/>
    <cellStyle name="Normal 2 225 3" xfId="13595" xr:uid="{00000000-0005-0000-0000-000026340000}"/>
    <cellStyle name="Normal 2 225 3 2" xfId="23953" xr:uid="{00000000-0005-0000-0000-000027340000}"/>
    <cellStyle name="Normal 2 225 4" xfId="23954" xr:uid="{00000000-0005-0000-0000-000028340000}"/>
    <cellStyle name="Normal 2 225 5" xfId="23955" xr:uid="{00000000-0005-0000-0000-000029340000}"/>
    <cellStyle name="Normal 2 225 6" xfId="23956" xr:uid="{00000000-0005-0000-0000-00002A340000}"/>
    <cellStyle name="Normal 2 225 7" xfId="23957" xr:uid="{00000000-0005-0000-0000-00002B340000}"/>
    <cellStyle name="Normal 2 225 8" xfId="23958" xr:uid="{00000000-0005-0000-0000-00002C340000}"/>
    <cellStyle name="Normal 2 226" xfId="13596" xr:uid="{00000000-0005-0000-0000-00002D340000}"/>
    <cellStyle name="Normál 2 226" xfId="13597" xr:uid="{00000000-0005-0000-0000-00002E340000}"/>
    <cellStyle name="Normal 2 226 2" xfId="13598" xr:uid="{00000000-0005-0000-0000-00002F340000}"/>
    <cellStyle name="Normal 2 226 2 2" xfId="23959" xr:uid="{00000000-0005-0000-0000-000030340000}"/>
    <cellStyle name="Normal 2 226 3" xfId="13599" xr:uid="{00000000-0005-0000-0000-000031340000}"/>
    <cellStyle name="Normal 2 226 3 2" xfId="23960" xr:uid="{00000000-0005-0000-0000-000032340000}"/>
    <cellStyle name="Normal 2 226 4" xfId="23961" xr:uid="{00000000-0005-0000-0000-000033340000}"/>
    <cellStyle name="Normal 2 226 5" xfId="23962" xr:uid="{00000000-0005-0000-0000-000034340000}"/>
    <cellStyle name="Normal 2 226 6" xfId="23963" xr:uid="{00000000-0005-0000-0000-000035340000}"/>
    <cellStyle name="Normal 2 226 7" xfId="23964" xr:uid="{00000000-0005-0000-0000-000036340000}"/>
    <cellStyle name="Normal 2 226 8" xfId="23965" xr:uid="{00000000-0005-0000-0000-000037340000}"/>
    <cellStyle name="Normal 2 227" xfId="13600" xr:uid="{00000000-0005-0000-0000-000038340000}"/>
    <cellStyle name="Normál 2 227" xfId="13601" xr:uid="{00000000-0005-0000-0000-000039340000}"/>
    <cellStyle name="Normal 2 227 2" xfId="13602" xr:uid="{00000000-0005-0000-0000-00003A340000}"/>
    <cellStyle name="Normal 2 227 2 2" xfId="23966" xr:uid="{00000000-0005-0000-0000-00003B340000}"/>
    <cellStyle name="Normal 2 227 3" xfId="13603" xr:uid="{00000000-0005-0000-0000-00003C340000}"/>
    <cellStyle name="Normal 2 227 3 2" xfId="23967" xr:uid="{00000000-0005-0000-0000-00003D340000}"/>
    <cellStyle name="Normal 2 227 4" xfId="23968" xr:uid="{00000000-0005-0000-0000-00003E340000}"/>
    <cellStyle name="Normal 2 227 5" xfId="23969" xr:uid="{00000000-0005-0000-0000-00003F340000}"/>
    <cellStyle name="Normal 2 227 6" xfId="23970" xr:uid="{00000000-0005-0000-0000-000040340000}"/>
    <cellStyle name="Normal 2 227 7" xfId="23971" xr:uid="{00000000-0005-0000-0000-000041340000}"/>
    <cellStyle name="Normal 2 227 8" xfId="23972" xr:uid="{00000000-0005-0000-0000-000042340000}"/>
    <cellStyle name="Normal 2 228" xfId="13604" xr:uid="{00000000-0005-0000-0000-000043340000}"/>
    <cellStyle name="Normál 2 228" xfId="13605" xr:uid="{00000000-0005-0000-0000-000044340000}"/>
    <cellStyle name="Normal 2 229" xfId="13606" xr:uid="{00000000-0005-0000-0000-000045340000}"/>
    <cellStyle name="Normál 2 229" xfId="13607" xr:uid="{00000000-0005-0000-0000-000046340000}"/>
    <cellStyle name="Normal 2 23" xfId="5563" xr:uid="{00000000-0005-0000-0000-000047340000}"/>
    <cellStyle name="Normál 2 23" xfId="5516" xr:uid="{00000000-0005-0000-0000-000048340000}"/>
    <cellStyle name="Normal 2 23 2" xfId="13609" xr:uid="{00000000-0005-0000-0000-000049340000}"/>
    <cellStyle name="Normál 2 23 2" xfId="13610" xr:uid="{00000000-0005-0000-0000-00004A340000}"/>
    <cellStyle name="Normal 2 23 3" xfId="13611" xr:uid="{00000000-0005-0000-0000-00004B340000}"/>
    <cellStyle name="Normál 2 23 3" xfId="34260" xr:uid="{00000000-0005-0000-0000-00004C340000}"/>
    <cellStyle name="Normal 2 23 4" xfId="13612" xr:uid="{00000000-0005-0000-0000-00004D340000}"/>
    <cellStyle name="Normál 2 23 4" xfId="36639" xr:uid="{00000000-0005-0000-0000-00004E340000}"/>
    <cellStyle name="Normal 2 23 5" xfId="13613" xr:uid="{00000000-0005-0000-0000-00004F340000}"/>
    <cellStyle name="Normal 2 23 6" xfId="13608" xr:uid="{00000000-0005-0000-0000-000050340000}"/>
    <cellStyle name="Normal 2 230" xfId="13614" xr:uid="{00000000-0005-0000-0000-000051340000}"/>
    <cellStyle name="Normál 2 230" xfId="13615" xr:uid="{00000000-0005-0000-0000-000052340000}"/>
    <cellStyle name="Normal 2 231" xfId="13616" xr:uid="{00000000-0005-0000-0000-000053340000}"/>
    <cellStyle name="Normál 2 231" xfId="13617" xr:uid="{00000000-0005-0000-0000-000054340000}"/>
    <cellStyle name="Normal 2 232" xfId="13618" xr:uid="{00000000-0005-0000-0000-000055340000}"/>
    <cellStyle name="Normál 2 232" xfId="13619" xr:uid="{00000000-0005-0000-0000-000056340000}"/>
    <cellStyle name="Normal 2 233" xfId="13620" xr:uid="{00000000-0005-0000-0000-000057340000}"/>
    <cellStyle name="Normál 2 233" xfId="13621" xr:uid="{00000000-0005-0000-0000-000058340000}"/>
    <cellStyle name="Normal 2 234" xfId="13622" xr:uid="{00000000-0005-0000-0000-000059340000}"/>
    <cellStyle name="Normál 2 234" xfId="13623" xr:uid="{00000000-0005-0000-0000-00005A340000}"/>
    <cellStyle name="Normal 2 235" xfId="13624" xr:uid="{00000000-0005-0000-0000-00005B340000}"/>
    <cellStyle name="Normál 2 235" xfId="13625" xr:uid="{00000000-0005-0000-0000-00005C340000}"/>
    <cellStyle name="Normal 2 236" xfId="13626" xr:uid="{00000000-0005-0000-0000-00005D340000}"/>
    <cellStyle name="Normál 2 236" xfId="13627" xr:uid="{00000000-0005-0000-0000-00005E340000}"/>
    <cellStyle name="Normal 2 237" xfId="13628" xr:uid="{00000000-0005-0000-0000-00005F340000}"/>
    <cellStyle name="Normál 2 237" xfId="13629" xr:uid="{00000000-0005-0000-0000-000060340000}"/>
    <cellStyle name="Normal 2 238" xfId="13630" xr:uid="{00000000-0005-0000-0000-000061340000}"/>
    <cellStyle name="Normál 2 238" xfId="13631" xr:uid="{00000000-0005-0000-0000-000062340000}"/>
    <cellStyle name="Normal 2 239" xfId="13632" xr:uid="{00000000-0005-0000-0000-000063340000}"/>
    <cellStyle name="Normál 2 239" xfId="13633" xr:uid="{00000000-0005-0000-0000-000064340000}"/>
    <cellStyle name="Normal 2 24" xfId="5586" xr:uid="{00000000-0005-0000-0000-000065340000}"/>
    <cellStyle name="Normál 2 24" xfId="5625" xr:uid="{00000000-0005-0000-0000-000066340000}"/>
    <cellStyle name="Normal 2 24 2" xfId="13634" xr:uid="{00000000-0005-0000-0000-000067340000}"/>
    <cellStyle name="Normál 2 24 2" xfId="13635" xr:uid="{00000000-0005-0000-0000-000068340000}"/>
    <cellStyle name="Normal 2 24 3" xfId="13636" xr:uid="{00000000-0005-0000-0000-000069340000}"/>
    <cellStyle name="Normál 2 24 3" xfId="36640" xr:uid="{00000000-0005-0000-0000-00006A340000}"/>
    <cellStyle name="Normal 2 24 4" xfId="13637" xr:uid="{00000000-0005-0000-0000-00006B340000}"/>
    <cellStyle name="Normal 2 24 5" xfId="13638" xr:uid="{00000000-0005-0000-0000-00006C340000}"/>
    <cellStyle name="Normal 2 240" xfId="13639" xr:uid="{00000000-0005-0000-0000-00006D340000}"/>
    <cellStyle name="Normál 2 240" xfId="13640" xr:uid="{00000000-0005-0000-0000-00006E340000}"/>
    <cellStyle name="Normal 2 241" xfId="13641" xr:uid="{00000000-0005-0000-0000-00006F340000}"/>
    <cellStyle name="Normál 2 241" xfId="13642" xr:uid="{00000000-0005-0000-0000-000070340000}"/>
    <cellStyle name="Normal 2 242" xfId="13643" xr:uid="{00000000-0005-0000-0000-000071340000}"/>
    <cellStyle name="Normál 2 242" xfId="13644" xr:uid="{00000000-0005-0000-0000-000072340000}"/>
    <cellStyle name="Normal 2 243" xfId="13645" xr:uid="{00000000-0005-0000-0000-000073340000}"/>
    <cellStyle name="Normál 2 243" xfId="13646" xr:uid="{00000000-0005-0000-0000-000074340000}"/>
    <cellStyle name="Normal 2 244" xfId="13647" xr:uid="{00000000-0005-0000-0000-000075340000}"/>
    <cellStyle name="Normál 2 244" xfId="13648" xr:uid="{00000000-0005-0000-0000-000076340000}"/>
    <cellStyle name="Normal 2 245" xfId="13649" xr:uid="{00000000-0005-0000-0000-000077340000}"/>
    <cellStyle name="Normál 2 245" xfId="13650" xr:uid="{00000000-0005-0000-0000-000078340000}"/>
    <cellStyle name="Normal 2 246" xfId="13651" xr:uid="{00000000-0005-0000-0000-000079340000}"/>
    <cellStyle name="Normál 2 246" xfId="13652" xr:uid="{00000000-0005-0000-0000-00007A340000}"/>
    <cellStyle name="Normal 2 247" xfId="13653" xr:uid="{00000000-0005-0000-0000-00007B340000}"/>
    <cellStyle name="Normál 2 247" xfId="13654" xr:uid="{00000000-0005-0000-0000-00007C340000}"/>
    <cellStyle name="Normal 2 248" xfId="13655" xr:uid="{00000000-0005-0000-0000-00007D340000}"/>
    <cellStyle name="Normál 2 248" xfId="13656" xr:uid="{00000000-0005-0000-0000-00007E340000}"/>
    <cellStyle name="Normal 2 249" xfId="13657" xr:uid="{00000000-0005-0000-0000-00007F340000}"/>
    <cellStyle name="Normál 2 249" xfId="13658" xr:uid="{00000000-0005-0000-0000-000080340000}"/>
    <cellStyle name="Normal 2 25" xfId="5564" xr:uid="{00000000-0005-0000-0000-000081340000}"/>
    <cellStyle name="Normál 2 25" xfId="5629" xr:uid="{00000000-0005-0000-0000-000082340000}"/>
    <cellStyle name="Normal 2 25 2" xfId="13659" xr:uid="{00000000-0005-0000-0000-000083340000}"/>
    <cellStyle name="Normál 2 25 2" xfId="13660" xr:uid="{00000000-0005-0000-0000-000084340000}"/>
    <cellStyle name="Normal 2 25 3" xfId="13661" xr:uid="{00000000-0005-0000-0000-000085340000}"/>
    <cellStyle name="Normal 2 25 4" xfId="13662" xr:uid="{00000000-0005-0000-0000-000086340000}"/>
    <cellStyle name="Normal 2 25 5" xfId="13663" xr:uid="{00000000-0005-0000-0000-000087340000}"/>
    <cellStyle name="Normal 2 250" xfId="13664" xr:uid="{00000000-0005-0000-0000-000088340000}"/>
    <cellStyle name="Normál 2 250" xfId="13665" xr:uid="{00000000-0005-0000-0000-000089340000}"/>
    <cellStyle name="Normal 2 251" xfId="13666" xr:uid="{00000000-0005-0000-0000-00008A340000}"/>
    <cellStyle name="Normál 2 251" xfId="13667" xr:uid="{00000000-0005-0000-0000-00008B340000}"/>
    <cellStyle name="Normal 2 252" xfId="13668" xr:uid="{00000000-0005-0000-0000-00008C340000}"/>
    <cellStyle name="Normál 2 252" xfId="13669" xr:uid="{00000000-0005-0000-0000-00008D340000}"/>
    <cellStyle name="Normal 2 253" xfId="13670" xr:uid="{00000000-0005-0000-0000-00008E340000}"/>
    <cellStyle name="Normál 2 253" xfId="13671" xr:uid="{00000000-0005-0000-0000-00008F340000}"/>
    <cellStyle name="Normal 2 254" xfId="13672" xr:uid="{00000000-0005-0000-0000-000090340000}"/>
    <cellStyle name="Normál 2 254" xfId="13673" xr:uid="{00000000-0005-0000-0000-000091340000}"/>
    <cellStyle name="Normal 2 255" xfId="13674" xr:uid="{00000000-0005-0000-0000-000092340000}"/>
    <cellStyle name="Normál 2 255" xfId="13675" xr:uid="{00000000-0005-0000-0000-000093340000}"/>
    <cellStyle name="Normal 2 256" xfId="13676" xr:uid="{00000000-0005-0000-0000-000094340000}"/>
    <cellStyle name="Normál 2 256" xfId="13677" xr:uid="{00000000-0005-0000-0000-000095340000}"/>
    <cellStyle name="Normal 2 257" xfId="13678" xr:uid="{00000000-0005-0000-0000-000096340000}"/>
    <cellStyle name="Normál 2 257" xfId="13679" xr:uid="{00000000-0005-0000-0000-000097340000}"/>
    <cellStyle name="Normal 2 258" xfId="13680" xr:uid="{00000000-0005-0000-0000-000098340000}"/>
    <cellStyle name="Normál 2 258" xfId="13681" xr:uid="{00000000-0005-0000-0000-000099340000}"/>
    <cellStyle name="Normal 2 259" xfId="13682" xr:uid="{00000000-0005-0000-0000-00009A340000}"/>
    <cellStyle name="Normál 2 259" xfId="13683" xr:uid="{00000000-0005-0000-0000-00009B340000}"/>
    <cellStyle name="Normal 2 26" xfId="5703" xr:uid="{00000000-0005-0000-0000-00009C340000}"/>
    <cellStyle name="Normál 2 26" xfId="5632" xr:uid="{00000000-0005-0000-0000-00009D340000}"/>
    <cellStyle name="Normal 2 26 2" xfId="13684" xr:uid="{00000000-0005-0000-0000-00009E340000}"/>
    <cellStyle name="Normál 2 26 2" xfId="13685" xr:uid="{00000000-0005-0000-0000-00009F340000}"/>
    <cellStyle name="Normal 2 26 3" xfId="13686" xr:uid="{00000000-0005-0000-0000-0000A0340000}"/>
    <cellStyle name="Normal 2 26 4" xfId="13687" xr:uid="{00000000-0005-0000-0000-0000A1340000}"/>
    <cellStyle name="Normal 2 26 5" xfId="13688" xr:uid="{00000000-0005-0000-0000-0000A2340000}"/>
    <cellStyle name="Normal 2 260" xfId="13689" xr:uid="{00000000-0005-0000-0000-0000A3340000}"/>
    <cellStyle name="Normál 2 260" xfId="13690" xr:uid="{00000000-0005-0000-0000-0000A4340000}"/>
    <cellStyle name="Normal 2 261" xfId="13691" xr:uid="{00000000-0005-0000-0000-0000A5340000}"/>
    <cellStyle name="Normál 2 261" xfId="13692" xr:uid="{00000000-0005-0000-0000-0000A6340000}"/>
    <cellStyle name="Normal 2 262" xfId="13693" xr:uid="{00000000-0005-0000-0000-0000A7340000}"/>
    <cellStyle name="Normál 2 262" xfId="13694" xr:uid="{00000000-0005-0000-0000-0000A8340000}"/>
    <cellStyle name="Normal 2 263" xfId="13695" xr:uid="{00000000-0005-0000-0000-0000A9340000}"/>
    <cellStyle name="Normál 2 263" xfId="13696" xr:uid="{00000000-0005-0000-0000-0000AA340000}"/>
    <cellStyle name="Normal 2 264" xfId="13697" xr:uid="{00000000-0005-0000-0000-0000AB340000}"/>
    <cellStyle name="Normál 2 264" xfId="13698" xr:uid="{00000000-0005-0000-0000-0000AC340000}"/>
    <cellStyle name="Normal 2 265" xfId="13699" xr:uid="{00000000-0005-0000-0000-0000AD340000}"/>
    <cellStyle name="Normál 2 265" xfId="13700" xr:uid="{00000000-0005-0000-0000-0000AE340000}"/>
    <cellStyle name="Normal 2 266" xfId="13701" xr:uid="{00000000-0005-0000-0000-0000AF340000}"/>
    <cellStyle name="Normál 2 266" xfId="13702" xr:uid="{00000000-0005-0000-0000-0000B0340000}"/>
    <cellStyle name="Normal 2 267" xfId="13703" xr:uid="{00000000-0005-0000-0000-0000B1340000}"/>
    <cellStyle name="Normál 2 267" xfId="13704" xr:uid="{00000000-0005-0000-0000-0000B2340000}"/>
    <cellStyle name="Normal 2 268" xfId="13705" xr:uid="{00000000-0005-0000-0000-0000B3340000}"/>
    <cellStyle name="Normál 2 268" xfId="13706" xr:uid="{00000000-0005-0000-0000-0000B4340000}"/>
    <cellStyle name="Normal 2 269" xfId="13707" xr:uid="{00000000-0005-0000-0000-0000B5340000}"/>
    <cellStyle name="Normál 2 269" xfId="13708" xr:uid="{00000000-0005-0000-0000-0000B6340000}"/>
    <cellStyle name="Normal 2 27" xfId="5676" xr:uid="{00000000-0005-0000-0000-0000B7340000}"/>
    <cellStyle name="Normál 2 27" xfId="5638" xr:uid="{00000000-0005-0000-0000-0000B8340000}"/>
    <cellStyle name="Normal 2 27 2" xfId="13709" xr:uid="{00000000-0005-0000-0000-0000B9340000}"/>
    <cellStyle name="Normál 2 27 2" xfId="13710" xr:uid="{00000000-0005-0000-0000-0000BA340000}"/>
    <cellStyle name="Normal 2 27 3" xfId="13711" xr:uid="{00000000-0005-0000-0000-0000BB340000}"/>
    <cellStyle name="Normal 2 27 4" xfId="13712" xr:uid="{00000000-0005-0000-0000-0000BC340000}"/>
    <cellStyle name="Normal 2 27 5" xfId="13713" xr:uid="{00000000-0005-0000-0000-0000BD340000}"/>
    <cellStyle name="Normal 2 270" xfId="13714" xr:uid="{00000000-0005-0000-0000-0000BE340000}"/>
    <cellStyle name="Normál 2 270" xfId="13715" xr:uid="{00000000-0005-0000-0000-0000BF340000}"/>
    <cellStyle name="Normal 2 271" xfId="13716" xr:uid="{00000000-0005-0000-0000-0000C0340000}"/>
    <cellStyle name="Normál 2 271" xfId="13717" xr:uid="{00000000-0005-0000-0000-0000C1340000}"/>
    <cellStyle name="Normal 2 272" xfId="13718" xr:uid="{00000000-0005-0000-0000-0000C2340000}"/>
    <cellStyle name="Normál 2 272" xfId="13719" xr:uid="{00000000-0005-0000-0000-0000C3340000}"/>
    <cellStyle name="Normal 2 273" xfId="13720" xr:uid="{00000000-0005-0000-0000-0000C4340000}"/>
    <cellStyle name="Normál 2 273" xfId="13721" xr:uid="{00000000-0005-0000-0000-0000C5340000}"/>
    <cellStyle name="Normal 2 274" xfId="13722" xr:uid="{00000000-0005-0000-0000-0000C6340000}"/>
    <cellStyle name="Normál 2 274" xfId="13723" xr:uid="{00000000-0005-0000-0000-0000C7340000}"/>
    <cellStyle name="Normal 2 275" xfId="13724" xr:uid="{00000000-0005-0000-0000-0000C8340000}"/>
    <cellStyle name="Normál 2 275" xfId="13725" xr:uid="{00000000-0005-0000-0000-0000C9340000}"/>
    <cellStyle name="Normal 2 276" xfId="13726" xr:uid="{00000000-0005-0000-0000-0000CA340000}"/>
    <cellStyle name="Normál 2 276" xfId="13727" xr:uid="{00000000-0005-0000-0000-0000CB340000}"/>
    <cellStyle name="Normal 2 277" xfId="13728" xr:uid="{00000000-0005-0000-0000-0000CC340000}"/>
    <cellStyle name="Normál 2 277" xfId="13729" xr:uid="{00000000-0005-0000-0000-0000CD340000}"/>
    <cellStyle name="Normal 2 278" xfId="13730" xr:uid="{00000000-0005-0000-0000-0000CE340000}"/>
    <cellStyle name="Normál 2 278" xfId="13731" xr:uid="{00000000-0005-0000-0000-0000CF340000}"/>
    <cellStyle name="Normal 2 279" xfId="13732" xr:uid="{00000000-0005-0000-0000-0000D0340000}"/>
    <cellStyle name="Normál 2 279" xfId="13733" xr:uid="{00000000-0005-0000-0000-0000D1340000}"/>
    <cellStyle name="Normal 2 28" xfId="5702" xr:uid="{00000000-0005-0000-0000-0000D2340000}"/>
    <cellStyle name="Normál 2 28" xfId="5757" xr:uid="{00000000-0005-0000-0000-0000D3340000}"/>
    <cellStyle name="Normal 2 28 2" xfId="13734" xr:uid="{00000000-0005-0000-0000-0000D4340000}"/>
    <cellStyle name="Normál 2 28 2" xfId="13735" xr:uid="{00000000-0005-0000-0000-0000D5340000}"/>
    <cellStyle name="Normal 2 280" xfId="13736" xr:uid="{00000000-0005-0000-0000-0000D6340000}"/>
    <cellStyle name="Normál 2 280" xfId="13737" xr:uid="{00000000-0005-0000-0000-0000D7340000}"/>
    <cellStyle name="Normal 2 281" xfId="13738" xr:uid="{00000000-0005-0000-0000-0000D8340000}"/>
    <cellStyle name="Normál 2 281" xfId="13739" xr:uid="{00000000-0005-0000-0000-0000D9340000}"/>
    <cellStyle name="Normal 2 282" xfId="13740" xr:uid="{00000000-0005-0000-0000-0000DA340000}"/>
    <cellStyle name="Normál 2 282" xfId="13741" xr:uid="{00000000-0005-0000-0000-0000DB340000}"/>
    <cellStyle name="Normal 2 283" xfId="29743" xr:uid="{00000000-0005-0000-0000-0000DC340000}"/>
    <cellStyle name="Normál 2 283" xfId="13742" xr:uid="{00000000-0005-0000-0000-0000DD340000}"/>
    <cellStyle name="Normal 2 284" xfId="29740" xr:uid="{00000000-0005-0000-0000-0000DE340000}"/>
    <cellStyle name="Normál 2 284" xfId="13743" xr:uid="{00000000-0005-0000-0000-0000DF340000}"/>
    <cellStyle name="Normal 2 285" xfId="11505" xr:uid="{00000000-0005-0000-0000-0000E0340000}"/>
    <cellStyle name="Normál 2 285" xfId="13744" xr:uid="{00000000-0005-0000-0000-0000E1340000}"/>
    <cellStyle name="Normal 2 286" xfId="34146" xr:uid="{00000000-0005-0000-0000-0000E2340000}"/>
    <cellStyle name="Normál 2 286" xfId="13745" xr:uid="{00000000-0005-0000-0000-0000E3340000}"/>
    <cellStyle name="Normal 2 287" xfId="36614" xr:uid="{00000000-0005-0000-0000-0000E4340000}"/>
    <cellStyle name="Normál 2 287" xfId="13746" xr:uid="{00000000-0005-0000-0000-0000E5340000}"/>
    <cellStyle name="Normal 2 288" xfId="37085" xr:uid="{00000000-0005-0000-0000-0000E6340000}"/>
    <cellStyle name="Normál 2 288" xfId="13747" xr:uid="{00000000-0005-0000-0000-0000E7340000}"/>
    <cellStyle name="Normal 2 289" xfId="37090" xr:uid="{00000000-0005-0000-0000-0000E8340000}"/>
    <cellStyle name="Normál 2 289" xfId="13748" xr:uid="{00000000-0005-0000-0000-0000E9340000}"/>
    <cellStyle name="Normal 2 29" xfId="5675" xr:uid="{00000000-0005-0000-0000-0000EA340000}"/>
    <cellStyle name="Normál 2 29" xfId="5760" xr:uid="{00000000-0005-0000-0000-0000EB340000}"/>
    <cellStyle name="Normal 2 29 2" xfId="13749" xr:uid="{00000000-0005-0000-0000-0000EC340000}"/>
    <cellStyle name="Normál 2 29 2" xfId="13750" xr:uid="{00000000-0005-0000-0000-0000ED340000}"/>
    <cellStyle name="Normal 2 290" xfId="37094" xr:uid="{00000000-0005-0000-0000-0000EE340000}"/>
    <cellStyle name="Normál 2 290" xfId="13751" xr:uid="{00000000-0005-0000-0000-0000EF340000}"/>
    <cellStyle name="Normál 2 291" xfId="13752" xr:uid="{00000000-0005-0000-0000-0000F0340000}"/>
    <cellStyle name="Normál 2 292" xfId="13753" xr:uid="{00000000-0005-0000-0000-0000F1340000}"/>
    <cellStyle name="Normál 2 293" xfId="13754" xr:uid="{00000000-0005-0000-0000-0000F2340000}"/>
    <cellStyle name="Normál 2 294" xfId="13755" xr:uid="{00000000-0005-0000-0000-0000F3340000}"/>
    <cellStyle name="Normál 2 295" xfId="13756" xr:uid="{00000000-0005-0000-0000-0000F4340000}"/>
    <cellStyle name="Normál 2 296" xfId="13757" xr:uid="{00000000-0005-0000-0000-0000F5340000}"/>
    <cellStyle name="Normál 2 297" xfId="13758" xr:uid="{00000000-0005-0000-0000-0000F6340000}"/>
    <cellStyle name="Normál 2 298" xfId="13759" xr:uid="{00000000-0005-0000-0000-0000F7340000}"/>
    <cellStyle name="Normál 2 299" xfId="13760" xr:uid="{00000000-0005-0000-0000-0000F8340000}"/>
    <cellStyle name="Normal 2 3" xfId="1779" xr:uid="{00000000-0005-0000-0000-0000F9340000}"/>
    <cellStyle name="Normál 2 3" xfId="230" xr:uid="{00000000-0005-0000-0000-0000FA340000}"/>
    <cellStyle name="Normal 2 3 10" xfId="6605" xr:uid="{00000000-0005-0000-0000-0000FB340000}"/>
    <cellStyle name="Normál 2 3 10" xfId="6606" xr:uid="{00000000-0005-0000-0000-0000FC340000}"/>
    <cellStyle name="Normal 2 3 10 2" xfId="13761" xr:uid="{00000000-0005-0000-0000-0000FD340000}"/>
    <cellStyle name="Normál 2 3 10 2" xfId="13762" xr:uid="{00000000-0005-0000-0000-0000FE340000}"/>
    <cellStyle name="Normal 2 3 100" xfId="13763" xr:uid="{00000000-0005-0000-0000-0000FF340000}"/>
    <cellStyle name="Normal 2 3 100 2" xfId="13764" xr:uid="{00000000-0005-0000-0000-000000350000}"/>
    <cellStyle name="Normal 2 3 100 2 2" xfId="23973" xr:uid="{00000000-0005-0000-0000-000001350000}"/>
    <cellStyle name="Normal 2 3 100 3" xfId="23974" xr:uid="{00000000-0005-0000-0000-000002350000}"/>
    <cellStyle name="Normal 2 3 101" xfId="13765" xr:uid="{00000000-0005-0000-0000-000003350000}"/>
    <cellStyle name="Normal 2 3 101 2" xfId="13766" xr:uid="{00000000-0005-0000-0000-000004350000}"/>
    <cellStyle name="Normal 2 3 101 2 2" xfId="23975" xr:uid="{00000000-0005-0000-0000-000005350000}"/>
    <cellStyle name="Normal 2 3 101 3" xfId="23976" xr:uid="{00000000-0005-0000-0000-000006350000}"/>
    <cellStyle name="Normal 2 3 102" xfId="13767" xr:uid="{00000000-0005-0000-0000-000007350000}"/>
    <cellStyle name="Normal 2 3 102 2" xfId="13768" xr:uid="{00000000-0005-0000-0000-000008350000}"/>
    <cellStyle name="Normal 2 3 102 2 2" xfId="23977" xr:uid="{00000000-0005-0000-0000-000009350000}"/>
    <cellStyle name="Normal 2 3 102 3" xfId="23978" xr:uid="{00000000-0005-0000-0000-00000A350000}"/>
    <cellStyle name="Normal 2 3 103" xfId="13769" xr:uid="{00000000-0005-0000-0000-00000B350000}"/>
    <cellStyle name="Normal 2 3 103 2" xfId="13770" xr:uid="{00000000-0005-0000-0000-00000C350000}"/>
    <cellStyle name="Normal 2 3 103 2 2" xfId="23979" xr:uid="{00000000-0005-0000-0000-00000D350000}"/>
    <cellStyle name="Normal 2 3 103 3" xfId="23980" xr:uid="{00000000-0005-0000-0000-00000E350000}"/>
    <cellStyle name="Normal 2 3 104" xfId="13771" xr:uid="{00000000-0005-0000-0000-00000F350000}"/>
    <cellStyle name="Normal 2 3 104 2" xfId="13772" xr:uid="{00000000-0005-0000-0000-000010350000}"/>
    <cellStyle name="Normal 2 3 104 2 2" xfId="23981" xr:uid="{00000000-0005-0000-0000-000011350000}"/>
    <cellStyle name="Normal 2 3 104 3" xfId="23982" xr:uid="{00000000-0005-0000-0000-000012350000}"/>
    <cellStyle name="Normal 2 3 105" xfId="13773" xr:uid="{00000000-0005-0000-0000-000013350000}"/>
    <cellStyle name="Normal 2 3 105 2" xfId="13774" xr:uid="{00000000-0005-0000-0000-000014350000}"/>
    <cellStyle name="Normal 2 3 105 2 2" xfId="23983" xr:uid="{00000000-0005-0000-0000-000015350000}"/>
    <cellStyle name="Normal 2 3 105 3" xfId="23984" xr:uid="{00000000-0005-0000-0000-000016350000}"/>
    <cellStyle name="Normal 2 3 106" xfId="13775" xr:uid="{00000000-0005-0000-0000-000017350000}"/>
    <cellStyle name="Normal 2 3 106 2" xfId="13776" xr:uid="{00000000-0005-0000-0000-000018350000}"/>
    <cellStyle name="Normal 2 3 106 2 2" xfId="23985" xr:uid="{00000000-0005-0000-0000-000019350000}"/>
    <cellStyle name="Normal 2 3 106 3" xfId="23986" xr:uid="{00000000-0005-0000-0000-00001A350000}"/>
    <cellStyle name="Normal 2 3 107" xfId="13777" xr:uid="{00000000-0005-0000-0000-00001B350000}"/>
    <cellStyle name="Normal 2 3 107 2" xfId="13778" xr:uid="{00000000-0005-0000-0000-00001C350000}"/>
    <cellStyle name="Normal 2 3 107 2 2" xfId="23987" xr:uid="{00000000-0005-0000-0000-00001D350000}"/>
    <cellStyle name="Normal 2 3 107 3" xfId="23988" xr:uid="{00000000-0005-0000-0000-00001E350000}"/>
    <cellStyle name="Normal 2 3 108" xfId="13779" xr:uid="{00000000-0005-0000-0000-00001F350000}"/>
    <cellStyle name="Normal 2 3 108 2" xfId="13780" xr:uid="{00000000-0005-0000-0000-000020350000}"/>
    <cellStyle name="Normal 2 3 108 2 2" xfId="23989" xr:uid="{00000000-0005-0000-0000-000021350000}"/>
    <cellStyle name="Normal 2 3 108 3" xfId="23990" xr:uid="{00000000-0005-0000-0000-000022350000}"/>
    <cellStyle name="Normal 2 3 109" xfId="13781" xr:uid="{00000000-0005-0000-0000-000023350000}"/>
    <cellStyle name="Normal 2 3 109 2" xfId="13782" xr:uid="{00000000-0005-0000-0000-000024350000}"/>
    <cellStyle name="Normal 2 3 109 2 2" xfId="23991" xr:uid="{00000000-0005-0000-0000-000025350000}"/>
    <cellStyle name="Normal 2 3 109 3" xfId="23992" xr:uid="{00000000-0005-0000-0000-000026350000}"/>
    <cellStyle name="Normal 2 3 11" xfId="13783" xr:uid="{00000000-0005-0000-0000-000027350000}"/>
    <cellStyle name="Normál 2 3 11" xfId="6229" xr:uid="{00000000-0005-0000-0000-000028350000}"/>
    <cellStyle name="Normal 2 3 11 2" xfId="13784" xr:uid="{00000000-0005-0000-0000-000029350000}"/>
    <cellStyle name="Normál 2 3 11 2" xfId="13785" xr:uid="{00000000-0005-0000-0000-00002A350000}"/>
    <cellStyle name="Normal 2 3 110" xfId="13786" xr:uid="{00000000-0005-0000-0000-00002B350000}"/>
    <cellStyle name="Normal 2 3 110 2" xfId="13787" xr:uid="{00000000-0005-0000-0000-00002C350000}"/>
    <cellStyle name="Normal 2 3 110 2 2" xfId="23993" xr:uid="{00000000-0005-0000-0000-00002D350000}"/>
    <cellStyle name="Normal 2 3 110 3" xfId="23994" xr:uid="{00000000-0005-0000-0000-00002E350000}"/>
    <cellStyle name="Normal 2 3 111" xfId="13788" xr:uid="{00000000-0005-0000-0000-00002F350000}"/>
    <cellStyle name="Normal 2 3 111 2" xfId="13789" xr:uid="{00000000-0005-0000-0000-000030350000}"/>
    <cellStyle name="Normal 2 3 111 2 2" xfId="23995" xr:uid="{00000000-0005-0000-0000-000031350000}"/>
    <cellStyle name="Normal 2 3 111 3" xfId="23996" xr:uid="{00000000-0005-0000-0000-000032350000}"/>
    <cellStyle name="Normal 2 3 112" xfId="13790" xr:uid="{00000000-0005-0000-0000-000033350000}"/>
    <cellStyle name="Normal 2 3 112 2" xfId="13791" xr:uid="{00000000-0005-0000-0000-000034350000}"/>
    <cellStyle name="Normal 2 3 112 2 2" xfId="23997" xr:uid="{00000000-0005-0000-0000-000035350000}"/>
    <cellStyle name="Normal 2 3 112 3" xfId="23998" xr:uid="{00000000-0005-0000-0000-000036350000}"/>
    <cellStyle name="Normal 2 3 113" xfId="13792" xr:uid="{00000000-0005-0000-0000-000037350000}"/>
    <cellStyle name="Normal 2 3 113 2" xfId="13793" xr:uid="{00000000-0005-0000-0000-000038350000}"/>
    <cellStyle name="Normal 2 3 113 2 2" xfId="23999" xr:uid="{00000000-0005-0000-0000-000039350000}"/>
    <cellStyle name="Normal 2 3 113 3" xfId="24000" xr:uid="{00000000-0005-0000-0000-00003A350000}"/>
    <cellStyle name="Normal 2 3 114" xfId="13794" xr:uid="{00000000-0005-0000-0000-00003B350000}"/>
    <cellStyle name="Normal 2 3 114 2" xfId="13795" xr:uid="{00000000-0005-0000-0000-00003C350000}"/>
    <cellStyle name="Normal 2 3 114 2 2" xfId="24001" xr:uid="{00000000-0005-0000-0000-00003D350000}"/>
    <cellStyle name="Normal 2 3 114 3" xfId="24002" xr:uid="{00000000-0005-0000-0000-00003E350000}"/>
    <cellStyle name="Normal 2 3 115" xfId="13796" xr:uid="{00000000-0005-0000-0000-00003F350000}"/>
    <cellStyle name="Normal 2 3 115 2" xfId="13797" xr:uid="{00000000-0005-0000-0000-000040350000}"/>
    <cellStyle name="Normal 2 3 115 2 2" xfId="24003" xr:uid="{00000000-0005-0000-0000-000041350000}"/>
    <cellStyle name="Normal 2 3 115 3" xfId="24004" xr:uid="{00000000-0005-0000-0000-000042350000}"/>
    <cellStyle name="Normal 2 3 116" xfId="13798" xr:uid="{00000000-0005-0000-0000-000043350000}"/>
    <cellStyle name="Normal 2 3 116 2" xfId="13799" xr:uid="{00000000-0005-0000-0000-000044350000}"/>
    <cellStyle name="Normal 2 3 116 2 2" xfId="24005" xr:uid="{00000000-0005-0000-0000-000045350000}"/>
    <cellStyle name="Normal 2 3 116 3" xfId="24006" xr:uid="{00000000-0005-0000-0000-000046350000}"/>
    <cellStyle name="Normal 2 3 117" xfId="13800" xr:uid="{00000000-0005-0000-0000-000047350000}"/>
    <cellStyle name="Normal 2 3 117 2" xfId="13801" xr:uid="{00000000-0005-0000-0000-000048350000}"/>
    <cellStyle name="Normal 2 3 117 2 2" xfId="24007" xr:uid="{00000000-0005-0000-0000-000049350000}"/>
    <cellStyle name="Normal 2 3 117 3" xfId="24008" xr:uid="{00000000-0005-0000-0000-00004A350000}"/>
    <cellStyle name="Normal 2 3 118" xfId="13802" xr:uid="{00000000-0005-0000-0000-00004B350000}"/>
    <cellStyle name="Normal 2 3 118 2" xfId="13803" xr:uid="{00000000-0005-0000-0000-00004C350000}"/>
    <cellStyle name="Normal 2 3 118 2 2" xfId="24009" xr:uid="{00000000-0005-0000-0000-00004D350000}"/>
    <cellStyle name="Normal 2 3 118 3" xfId="24010" xr:uid="{00000000-0005-0000-0000-00004E350000}"/>
    <cellStyle name="Normal 2 3 119" xfId="13804" xr:uid="{00000000-0005-0000-0000-00004F350000}"/>
    <cellStyle name="Normal 2 3 119 2" xfId="13805" xr:uid="{00000000-0005-0000-0000-000050350000}"/>
    <cellStyle name="Normal 2 3 119 2 2" xfId="24011" xr:uid="{00000000-0005-0000-0000-000051350000}"/>
    <cellStyle name="Normal 2 3 119 3" xfId="24012" xr:uid="{00000000-0005-0000-0000-000052350000}"/>
    <cellStyle name="Normal 2 3 12" xfId="13806" xr:uid="{00000000-0005-0000-0000-000053350000}"/>
    <cellStyle name="Normál 2 3 12" xfId="6769" xr:uid="{00000000-0005-0000-0000-000054350000}"/>
    <cellStyle name="Normal 2 3 12 2" xfId="13807" xr:uid="{00000000-0005-0000-0000-000055350000}"/>
    <cellStyle name="Normál 2 3 12 2" xfId="13808" xr:uid="{00000000-0005-0000-0000-000056350000}"/>
    <cellStyle name="Normal 2 3 120" xfId="13809" xr:uid="{00000000-0005-0000-0000-000057350000}"/>
    <cellStyle name="Normal 2 3 120 2" xfId="13810" xr:uid="{00000000-0005-0000-0000-000058350000}"/>
    <cellStyle name="Normal 2 3 120 2 2" xfId="24013" xr:uid="{00000000-0005-0000-0000-000059350000}"/>
    <cellStyle name="Normal 2 3 120 3" xfId="24014" xr:uid="{00000000-0005-0000-0000-00005A350000}"/>
    <cellStyle name="Normal 2 3 121" xfId="13811" xr:uid="{00000000-0005-0000-0000-00005B350000}"/>
    <cellStyle name="Normal 2 3 121 2" xfId="13812" xr:uid="{00000000-0005-0000-0000-00005C350000}"/>
    <cellStyle name="Normal 2 3 121 2 2" xfId="24015" xr:uid="{00000000-0005-0000-0000-00005D350000}"/>
    <cellStyle name="Normal 2 3 121 3" xfId="24016" xr:uid="{00000000-0005-0000-0000-00005E350000}"/>
    <cellStyle name="Normal 2 3 122" xfId="13813" xr:uid="{00000000-0005-0000-0000-00005F350000}"/>
    <cellStyle name="Normal 2 3 122 2" xfId="13814" xr:uid="{00000000-0005-0000-0000-000060350000}"/>
    <cellStyle name="Normal 2 3 122 2 2" xfId="24017" xr:uid="{00000000-0005-0000-0000-000061350000}"/>
    <cellStyle name="Normal 2 3 122 3" xfId="24018" xr:uid="{00000000-0005-0000-0000-000062350000}"/>
    <cellStyle name="Normal 2 3 123" xfId="13815" xr:uid="{00000000-0005-0000-0000-000063350000}"/>
    <cellStyle name="Normal 2 3 123 2" xfId="13816" xr:uid="{00000000-0005-0000-0000-000064350000}"/>
    <cellStyle name="Normal 2 3 123 2 2" xfId="24019" xr:uid="{00000000-0005-0000-0000-000065350000}"/>
    <cellStyle name="Normal 2 3 123 3" xfId="24020" xr:uid="{00000000-0005-0000-0000-000066350000}"/>
    <cellStyle name="Normal 2 3 124" xfId="13817" xr:uid="{00000000-0005-0000-0000-000067350000}"/>
    <cellStyle name="Normal 2 3 124 2" xfId="13818" xr:uid="{00000000-0005-0000-0000-000068350000}"/>
    <cellStyle name="Normal 2 3 124 2 2" xfId="24021" xr:uid="{00000000-0005-0000-0000-000069350000}"/>
    <cellStyle name="Normal 2 3 124 3" xfId="24022" xr:uid="{00000000-0005-0000-0000-00006A350000}"/>
    <cellStyle name="Normal 2 3 125" xfId="13819" xr:uid="{00000000-0005-0000-0000-00006B350000}"/>
    <cellStyle name="Normal 2 3 125 2" xfId="13820" xr:uid="{00000000-0005-0000-0000-00006C350000}"/>
    <cellStyle name="Normal 2 3 125 2 2" xfId="24023" xr:uid="{00000000-0005-0000-0000-00006D350000}"/>
    <cellStyle name="Normal 2 3 125 3" xfId="24024" xr:uid="{00000000-0005-0000-0000-00006E350000}"/>
    <cellStyle name="Normal 2 3 126" xfId="13821" xr:uid="{00000000-0005-0000-0000-00006F350000}"/>
    <cellStyle name="Normal 2 3 126 2" xfId="13822" xr:uid="{00000000-0005-0000-0000-000070350000}"/>
    <cellStyle name="Normal 2 3 126 2 2" xfId="24025" xr:uid="{00000000-0005-0000-0000-000071350000}"/>
    <cellStyle name="Normal 2 3 126 3" xfId="24026" xr:uid="{00000000-0005-0000-0000-000072350000}"/>
    <cellStyle name="Normal 2 3 127" xfId="13823" xr:uid="{00000000-0005-0000-0000-000073350000}"/>
    <cellStyle name="Normal 2 3 127 2" xfId="13824" xr:uid="{00000000-0005-0000-0000-000074350000}"/>
    <cellStyle name="Normal 2 3 127 2 2" xfId="24027" xr:uid="{00000000-0005-0000-0000-000075350000}"/>
    <cellStyle name="Normal 2 3 127 3" xfId="24028" xr:uid="{00000000-0005-0000-0000-000076350000}"/>
    <cellStyle name="Normal 2 3 128" xfId="13825" xr:uid="{00000000-0005-0000-0000-000077350000}"/>
    <cellStyle name="Normal 2 3 128 2" xfId="13826" xr:uid="{00000000-0005-0000-0000-000078350000}"/>
    <cellStyle name="Normal 2 3 128 2 2" xfId="24029" xr:uid="{00000000-0005-0000-0000-000079350000}"/>
    <cellStyle name="Normal 2 3 128 3" xfId="24030" xr:uid="{00000000-0005-0000-0000-00007A350000}"/>
    <cellStyle name="Normal 2 3 129" xfId="13827" xr:uid="{00000000-0005-0000-0000-00007B350000}"/>
    <cellStyle name="Normal 2 3 129 2" xfId="13828" xr:uid="{00000000-0005-0000-0000-00007C350000}"/>
    <cellStyle name="Normal 2 3 129 2 2" xfId="24031" xr:uid="{00000000-0005-0000-0000-00007D350000}"/>
    <cellStyle name="Normal 2 3 129 3" xfId="24032" xr:uid="{00000000-0005-0000-0000-00007E350000}"/>
    <cellStyle name="Normal 2 3 13" xfId="13829" xr:uid="{00000000-0005-0000-0000-00007F350000}"/>
    <cellStyle name="Normál 2 3 13" xfId="6761" xr:uid="{00000000-0005-0000-0000-000080350000}"/>
    <cellStyle name="Normal 2 3 13 2" xfId="13830" xr:uid="{00000000-0005-0000-0000-000081350000}"/>
    <cellStyle name="Normál 2 3 13 2" xfId="13831" xr:uid="{00000000-0005-0000-0000-000082350000}"/>
    <cellStyle name="Normal 2 3 130" xfId="13832" xr:uid="{00000000-0005-0000-0000-000083350000}"/>
    <cellStyle name="Normal 2 3 130 2" xfId="13833" xr:uid="{00000000-0005-0000-0000-000084350000}"/>
    <cellStyle name="Normal 2 3 130 2 2" xfId="24033" xr:uid="{00000000-0005-0000-0000-000085350000}"/>
    <cellStyle name="Normal 2 3 130 3" xfId="24034" xr:uid="{00000000-0005-0000-0000-000086350000}"/>
    <cellStyle name="Normal 2 3 131" xfId="13834" xr:uid="{00000000-0005-0000-0000-000087350000}"/>
    <cellStyle name="Normal 2 3 131 2" xfId="13835" xr:uid="{00000000-0005-0000-0000-000088350000}"/>
    <cellStyle name="Normal 2 3 131 2 2" xfId="24035" xr:uid="{00000000-0005-0000-0000-000089350000}"/>
    <cellStyle name="Normal 2 3 131 3" xfId="24036" xr:uid="{00000000-0005-0000-0000-00008A350000}"/>
    <cellStyle name="Normal 2 3 132" xfId="13836" xr:uid="{00000000-0005-0000-0000-00008B350000}"/>
    <cellStyle name="Normal 2 3 132 2" xfId="13837" xr:uid="{00000000-0005-0000-0000-00008C350000}"/>
    <cellStyle name="Normal 2 3 132 2 2" xfId="24037" xr:uid="{00000000-0005-0000-0000-00008D350000}"/>
    <cellStyle name="Normal 2 3 132 3" xfId="24038" xr:uid="{00000000-0005-0000-0000-00008E350000}"/>
    <cellStyle name="Normal 2 3 133" xfId="13838" xr:uid="{00000000-0005-0000-0000-00008F350000}"/>
    <cellStyle name="Normal 2 3 133 2" xfId="13839" xr:uid="{00000000-0005-0000-0000-000090350000}"/>
    <cellStyle name="Normal 2 3 133 2 2" xfId="24039" xr:uid="{00000000-0005-0000-0000-000091350000}"/>
    <cellStyle name="Normal 2 3 133 3" xfId="24040" xr:uid="{00000000-0005-0000-0000-000092350000}"/>
    <cellStyle name="Normal 2 3 134" xfId="13840" xr:uid="{00000000-0005-0000-0000-000093350000}"/>
    <cellStyle name="Normal 2 3 134 2" xfId="13841" xr:uid="{00000000-0005-0000-0000-000094350000}"/>
    <cellStyle name="Normal 2 3 134 2 2" xfId="24041" xr:uid="{00000000-0005-0000-0000-000095350000}"/>
    <cellStyle name="Normal 2 3 134 3" xfId="24042" xr:uid="{00000000-0005-0000-0000-000096350000}"/>
    <cellStyle name="Normal 2 3 135" xfId="13842" xr:uid="{00000000-0005-0000-0000-000097350000}"/>
    <cellStyle name="Normal 2 3 135 2" xfId="13843" xr:uid="{00000000-0005-0000-0000-000098350000}"/>
    <cellStyle name="Normal 2 3 135 2 2" xfId="24043" xr:uid="{00000000-0005-0000-0000-000099350000}"/>
    <cellStyle name="Normal 2 3 135 3" xfId="24044" xr:uid="{00000000-0005-0000-0000-00009A350000}"/>
    <cellStyle name="Normal 2 3 136" xfId="13844" xr:uid="{00000000-0005-0000-0000-00009B350000}"/>
    <cellStyle name="Normal 2 3 136 2" xfId="13845" xr:uid="{00000000-0005-0000-0000-00009C350000}"/>
    <cellStyle name="Normal 2 3 136 2 2" xfId="24045" xr:uid="{00000000-0005-0000-0000-00009D350000}"/>
    <cellStyle name="Normal 2 3 136 3" xfId="24046" xr:uid="{00000000-0005-0000-0000-00009E350000}"/>
    <cellStyle name="Normal 2 3 137" xfId="13846" xr:uid="{00000000-0005-0000-0000-00009F350000}"/>
    <cellStyle name="Normal 2 3 137 2" xfId="13847" xr:uid="{00000000-0005-0000-0000-0000A0350000}"/>
    <cellStyle name="Normal 2 3 137 2 2" xfId="24047" xr:uid="{00000000-0005-0000-0000-0000A1350000}"/>
    <cellStyle name="Normal 2 3 137 3" xfId="24048" xr:uid="{00000000-0005-0000-0000-0000A2350000}"/>
    <cellStyle name="Normal 2 3 138" xfId="13848" xr:uid="{00000000-0005-0000-0000-0000A3350000}"/>
    <cellStyle name="Normal 2 3 138 2" xfId="13849" xr:uid="{00000000-0005-0000-0000-0000A4350000}"/>
    <cellStyle name="Normal 2 3 138 2 2" xfId="24049" xr:uid="{00000000-0005-0000-0000-0000A5350000}"/>
    <cellStyle name="Normal 2 3 138 3" xfId="24050" xr:uid="{00000000-0005-0000-0000-0000A6350000}"/>
    <cellStyle name="Normal 2 3 139" xfId="13850" xr:uid="{00000000-0005-0000-0000-0000A7350000}"/>
    <cellStyle name="Normal 2 3 139 2" xfId="13851" xr:uid="{00000000-0005-0000-0000-0000A8350000}"/>
    <cellStyle name="Normal 2 3 139 2 2" xfId="24051" xr:uid="{00000000-0005-0000-0000-0000A9350000}"/>
    <cellStyle name="Normal 2 3 139 3" xfId="24052" xr:uid="{00000000-0005-0000-0000-0000AA350000}"/>
    <cellStyle name="Normal 2 3 14" xfId="13852" xr:uid="{00000000-0005-0000-0000-0000AB350000}"/>
    <cellStyle name="Normál 2 3 14" xfId="6790" xr:uid="{00000000-0005-0000-0000-0000AC350000}"/>
    <cellStyle name="Normal 2 3 14 2" xfId="13853" xr:uid="{00000000-0005-0000-0000-0000AD350000}"/>
    <cellStyle name="Normál 2 3 14 2" xfId="13854" xr:uid="{00000000-0005-0000-0000-0000AE350000}"/>
    <cellStyle name="Normal 2 3 140" xfId="13855" xr:uid="{00000000-0005-0000-0000-0000AF350000}"/>
    <cellStyle name="Normal 2 3 140 2" xfId="13856" xr:uid="{00000000-0005-0000-0000-0000B0350000}"/>
    <cellStyle name="Normal 2 3 140 2 2" xfId="24053" xr:uid="{00000000-0005-0000-0000-0000B1350000}"/>
    <cellStyle name="Normal 2 3 140 3" xfId="24054" xr:uid="{00000000-0005-0000-0000-0000B2350000}"/>
    <cellStyle name="Normal 2 3 141" xfId="13857" xr:uid="{00000000-0005-0000-0000-0000B3350000}"/>
    <cellStyle name="Normal 2 3 141 2" xfId="13858" xr:uid="{00000000-0005-0000-0000-0000B4350000}"/>
    <cellStyle name="Normal 2 3 141 2 2" xfId="24055" xr:uid="{00000000-0005-0000-0000-0000B5350000}"/>
    <cellStyle name="Normal 2 3 141 3" xfId="24056" xr:uid="{00000000-0005-0000-0000-0000B6350000}"/>
    <cellStyle name="Normal 2 3 142" xfId="13859" xr:uid="{00000000-0005-0000-0000-0000B7350000}"/>
    <cellStyle name="Normal 2 3 142 2" xfId="13860" xr:uid="{00000000-0005-0000-0000-0000B8350000}"/>
    <cellStyle name="Normal 2 3 142 2 2" xfId="24057" xr:uid="{00000000-0005-0000-0000-0000B9350000}"/>
    <cellStyle name="Normal 2 3 142 3" xfId="24058" xr:uid="{00000000-0005-0000-0000-0000BA350000}"/>
    <cellStyle name="Normal 2 3 143" xfId="13861" xr:uid="{00000000-0005-0000-0000-0000BB350000}"/>
    <cellStyle name="Normal 2 3 143 2" xfId="13862" xr:uid="{00000000-0005-0000-0000-0000BC350000}"/>
    <cellStyle name="Normal 2 3 143 2 2" xfId="24059" xr:uid="{00000000-0005-0000-0000-0000BD350000}"/>
    <cellStyle name="Normal 2 3 143 3" xfId="24060" xr:uid="{00000000-0005-0000-0000-0000BE350000}"/>
    <cellStyle name="Normal 2 3 144" xfId="13863" xr:uid="{00000000-0005-0000-0000-0000BF350000}"/>
    <cellStyle name="Normal 2 3 144 2" xfId="13864" xr:uid="{00000000-0005-0000-0000-0000C0350000}"/>
    <cellStyle name="Normal 2 3 144 2 2" xfId="24061" xr:uid="{00000000-0005-0000-0000-0000C1350000}"/>
    <cellStyle name="Normal 2 3 144 3" xfId="24062" xr:uid="{00000000-0005-0000-0000-0000C2350000}"/>
    <cellStyle name="Normal 2 3 145" xfId="13865" xr:uid="{00000000-0005-0000-0000-0000C3350000}"/>
    <cellStyle name="Normal 2 3 145 2" xfId="13866" xr:uid="{00000000-0005-0000-0000-0000C4350000}"/>
    <cellStyle name="Normal 2 3 145 2 2" xfId="24063" xr:uid="{00000000-0005-0000-0000-0000C5350000}"/>
    <cellStyle name="Normal 2 3 145 3" xfId="24064" xr:uid="{00000000-0005-0000-0000-0000C6350000}"/>
    <cellStyle name="Normal 2 3 146" xfId="13867" xr:uid="{00000000-0005-0000-0000-0000C7350000}"/>
    <cellStyle name="Normal 2 3 146 2" xfId="13868" xr:uid="{00000000-0005-0000-0000-0000C8350000}"/>
    <cellStyle name="Normal 2 3 146 2 2" xfId="24065" xr:uid="{00000000-0005-0000-0000-0000C9350000}"/>
    <cellStyle name="Normal 2 3 146 3" xfId="24066" xr:uid="{00000000-0005-0000-0000-0000CA350000}"/>
    <cellStyle name="Normal 2 3 147" xfId="13869" xr:uid="{00000000-0005-0000-0000-0000CB350000}"/>
    <cellStyle name="Normal 2 3 147 2" xfId="13870" xr:uid="{00000000-0005-0000-0000-0000CC350000}"/>
    <cellStyle name="Normal 2 3 147 2 2" xfId="24067" xr:uid="{00000000-0005-0000-0000-0000CD350000}"/>
    <cellStyle name="Normal 2 3 147 3" xfId="24068" xr:uid="{00000000-0005-0000-0000-0000CE350000}"/>
    <cellStyle name="Normal 2 3 148" xfId="13871" xr:uid="{00000000-0005-0000-0000-0000CF350000}"/>
    <cellStyle name="Normal 2 3 148 2" xfId="13872" xr:uid="{00000000-0005-0000-0000-0000D0350000}"/>
    <cellStyle name="Normal 2 3 148 2 2" xfId="24069" xr:uid="{00000000-0005-0000-0000-0000D1350000}"/>
    <cellStyle name="Normal 2 3 148 3" xfId="24070" xr:uid="{00000000-0005-0000-0000-0000D2350000}"/>
    <cellStyle name="Normal 2 3 149" xfId="13873" xr:uid="{00000000-0005-0000-0000-0000D3350000}"/>
    <cellStyle name="Normal 2 3 149 2" xfId="13874" xr:uid="{00000000-0005-0000-0000-0000D4350000}"/>
    <cellStyle name="Normal 2 3 149 2 2" xfId="24071" xr:uid="{00000000-0005-0000-0000-0000D5350000}"/>
    <cellStyle name="Normal 2 3 149 3" xfId="24072" xr:uid="{00000000-0005-0000-0000-0000D6350000}"/>
    <cellStyle name="Normal 2 3 15" xfId="13875" xr:uid="{00000000-0005-0000-0000-0000D7350000}"/>
    <cellStyle name="Normál 2 3 15" xfId="6783" xr:uid="{00000000-0005-0000-0000-0000D8350000}"/>
    <cellStyle name="Normal 2 3 15 2" xfId="13876" xr:uid="{00000000-0005-0000-0000-0000D9350000}"/>
    <cellStyle name="Normál 2 3 15 2" xfId="13877" xr:uid="{00000000-0005-0000-0000-0000DA350000}"/>
    <cellStyle name="Normal 2 3 150" xfId="13878" xr:uid="{00000000-0005-0000-0000-0000DB350000}"/>
    <cellStyle name="Normal 2 3 150 2" xfId="13879" xr:uid="{00000000-0005-0000-0000-0000DC350000}"/>
    <cellStyle name="Normal 2 3 150 2 2" xfId="24073" xr:uid="{00000000-0005-0000-0000-0000DD350000}"/>
    <cellStyle name="Normal 2 3 150 3" xfId="24074" xr:uid="{00000000-0005-0000-0000-0000DE350000}"/>
    <cellStyle name="Normal 2 3 151" xfId="13880" xr:uid="{00000000-0005-0000-0000-0000DF350000}"/>
    <cellStyle name="Normal 2 3 151 2" xfId="13881" xr:uid="{00000000-0005-0000-0000-0000E0350000}"/>
    <cellStyle name="Normal 2 3 151 2 2" xfId="24075" xr:uid="{00000000-0005-0000-0000-0000E1350000}"/>
    <cellStyle name="Normal 2 3 151 3" xfId="24076" xr:uid="{00000000-0005-0000-0000-0000E2350000}"/>
    <cellStyle name="Normal 2 3 152" xfId="13882" xr:uid="{00000000-0005-0000-0000-0000E3350000}"/>
    <cellStyle name="Normal 2 3 152 2" xfId="13883" xr:uid="{00000000-0005-0000-0000-0000E4350000}"/>
    <cellStyle name="Normal 2 3 152 2 2" xfId="24077" xr:uid="{00000000-0005-0000-0000-0000E5350000}"/>
    <cellStyle name="Normal 2 3 152 3" xfId="24078" xr:uid="{00000000-0005-0000-0000-0000E6350000}"/>
    <cellStyle name="Normal 2 3 153" xfId="13884" xr:uid="{00000000-0005-0000-0000-0000E7350000}"/>
    <cellStyle name="Normal 2 3 153 2" xfId="13885" xr:uid="{00000000-0005-0000-0000-0000E8350000}"/>
    <cellStyle name="Normal 2 3 153 2 2" xfId="24079" xr:uid="{00000000-0005-0000-0000-0000E9350000}"/>
    <cellStyle name="Normal 2 3 153 3" xfId="24080" xr:uid="{00000000-0005-0000-0000-0000EA350000}"/>
    <cellStyle name="Normal 2 3 154" xfId="13886" xr:uid="{00000000-0005-0000-0000-0000EB350000}"/>
    <cellStyle name="Normal 2 3 154 2" xfId="13887" xr:uid="{00000000-0005-0000-0000-0000EC350000}"/>
    <cellStyle name="Normal 2 3 154 2 2" xfId="24081" xr:uid="{00000000-0005-0000-0000-0000ED350000}"/>
    <cellStyle name="Normal 2 3 154 3" xfId="24082" xr:uid="{00000000-0005-0000-0000-0000EE350000}"/>
    <cellStyle name="Normal 2 3 155" xfId="13888" xr:uid="{00000000-0005-0000-0000-0000EF350000}"/>
    <cellStyle name="Normal 2 3 155 2" xfId="13889" xr:uid="{00000000-0005-0000-0000-0000F0350000}"/>
    <cellStyle name="Normal 2 3 155 2 2" xfId="24083" xr:uid="{00000000-0005-0000-0000-0000F1350000}"/>
    <cellStyle name="Normal 2 3 155 3" xfId="24084" xr:uid="{00000000-0005-0000-0000-0000F2350000}"/>
    <cellStyle name="Normal 2 3 156" xfId="13890" xr:uid="{00000000-0005-0000-0000-0000F3350000}"/>
    <cellStyle name="Normal 2 3 156 2" xfId="13891" xr:uid="{00000000-0005-0000-0000-0000F4350000}"/>
    <cellStyle name="Normal 2 3 156 2 2" xfId="24085" xr:uid="{00000000-0005-0000-0000-0000F5350000}"/>
    <cellStyle name="Normal 2 3 156 3" xfId="24086" xr:uid="{00000000-0005-0000-0000-0000F6350000}"/>
    <cellStyle name="Normal 2 3 157" xfId="13892" xr:uid="{00000000-0005-0000-0000-0000F7350000}"/>
    <cellStyle name="Normal 2 3 157 2" xfId="13893" xr:uid="{00000000-0005-0000-0000-0000F8350000}"/>
    <cellStyle name="Normal 2 3 157 2 2" xfId="24087" xr:uid="{00000000-0005-0000-0000-0000F9350000}"/>
    <cellStyle name="Normal 2 3 157 3" xfId="24088" xr:uid="{00000000-0005-0000-0000-0000FA350000}"/>
    <cellStyle name="Normal 2 3 158" xfId="13894" xr:uid="{00000000-0005-0000-0000-0000FB350000}"/>
    <cellStyle name="Normal 2 3 158 2" xfId="13895" xr:uid="{00000000-0005-0000-0000-0000FC350000}"/>
    <cellStyle name="Normal 2 3 158 2 2" xfId="24089" xr:uid="{00000000-0005-0000-0000-0000FD350000}"/>
    <cellStyle name="Normal 2 3 158 3" xfId="24090" xr:uid="{00000000-0005-0000-0000-0000FE350000}"/>
    <cellStyle name="Normal 2 3 159" xfId="13896" xr:uid="{00000000-0005-0000-0000-0000FF350000}"/>
    <cellStyle name="Normal 2 3 159 2" xfId="13897" xr:uid="{00000000-0005-0000-0000-000000360000}"/>
    <cellStyle name="Normal 2 3 159 2 2" xfId="24091" xr:uid="{00000000-0005-0000-0000-000001360000}"/>
    <cellStyle name="Normal 2 3 159 3" xfId="24092" xr:uid="{00000000-0005-0000-0000-000002360000}"/>
    <cellStyle name="Normal 2 3 16" xfId="13898" xr:uid="{00000000-0005-0000-0000-000003360000}"/>
    <cellStyle name="Normál 2 3 16" xfId="6768" xr:uid="{00000000-0005-0000-0000-000004360000}"/>
    <cellStyle name="Normal 2 3 16 2" xfId="13899" xr:uid="{00000000-0005-0000-0000-000005360000}"/>
    <cellStyle name="Normál 2 3 16 2" xfId="13900" xr:uid="{00000000-0005-0000-0000-000006360000}"/>
    <cellStyle name="Normal 2 3 160" xfId="13901" xr:uid="{00000000-0005-0000-0000-000007360000}"/>
    <cellStyle name="Normal 2 3 160 2" xfId="13902" xr:uid="{00000000-0005-0000-0000-000008360000}"/>
    <cellStyle name="Normal 2 3 160 2 2" xfId="24093" xr:uid="{00000000-0005-0000-0000-000009360000}"/>
    <cellStyle name="Normal 2 3 160 3" xfId="24094" xr:uid="{00000000-0005-0000-0000-00000A360000}"/>
    <cellStyle name="Normal 2 3 161" xfId="13903" xr:uid="{00000000-0005-0000-0000-00000B360000}"/>
    <cellStyle name="Normal 2 3 161 2" xfId="13904" xr:uid="{00000000-0005-0000-0000-00000C360000}"/>
    <cellStyle name="Normal 2 3 161 2 2" xfId="24095" xr:uid="{00000000-0005-0000-0000-00000D360000}"/>
    <cellStyle name="Normal 2 3 161 3" xfId="24096" xr:uid="{00000000-0005-0000-0000-00000E360000}"/>
    <cellStyle name="Normal 2 3 162" xfId="13905" xr:uid="{00000000-0005-0000-0000-00000F360000}"/>
    <cellStyle name="Normal 2 3 162 2" xfId="13906" xr:uid="{00000000-0005-0000-0000-000010360000}"/>
    <cellStyle name="Normal 2 3 162 2 2" xfId="24097" xr:uid="{00000000-0005-0000-0000-000011360000}"/>
    <cellStyle name="Normal 2 3 162 3" xfId="24098" xr:uid="{00000000-0005-0000-0000-000012360000}"/>
    <cellStyle name="Normal 2 3 163" xfId="13907" xr:uid="{00000000-0005-0000-0000-000013360000}"/>
    <cellStyle name="Normal 2 3 163 2" xfId="13908" xr:uid="{00000000-0005-0000-0000-000014360000}"/>
    <cellStyle name="Normal 2 3 163 2 2" xfId="24099" xr:uid="{00000000-0005-0000-0000-000015360000}"/>
    <cellStyle name="Normal 2 3 163 3" xfId="24100" xr:uid="{00000000-0005-0000-0000-000016360000}"/>
    <cellStyle name="Normal 2 3 164" xfId="13909" xr:uid="{00000000-0005-0000-0000-000017360000}"/>
    <cellStyle name="Normal 2 3 164 2" xfId="13910" xr:uid="{00000000-0005-0000-0000-000018360000}"/>
    <cellStyle name="Normal 2 3 164 2 2" xfId="24101" xr:uid="{00000000-0005-0000-0000-000019360000}"/>
    <cellStyle name="Normal 2 3 164 3" xfId="24102" xr:uid="{00000000-0005-0000-0000-00001A360000}"/>
    <cellStyle name="Normal 2 3 165" xfId="13911" xr:uid="{00000000-0005-0000-0000-00001B360000}"/>
    <cellStyle name="Normal 2 3 165 2" xfId="13912" xr:uid="{00000000-0005-0000-0000-00001C360000}"/>
    <cellStyle name="Normal 2 3 165 2 2" xfId="24103" xr:uid="{00000000-0005-0000-0000-00001D360000}"/>
    <cellStyle name="Normal 2 3 165 3" xfId="24104" xr:uid="{00000000-0005-0000-0000-00001E360000}"/>
    <cellStyle name="Normal 2 3 166" xfId="13913" xr:uid="{00000000-0005-0000-0000-00001F360000}"/>
    <cellStyle name="Normal 2 3 166 2" xfId="13914" xr:uid="{00000000-0005-0000-0000-000020360000}"/>
    <cellStyle name="Normal 2 3 166 2 2" xfId="24105" xr:uid="{00000000-0005-0000-0000-000021360000}"/>
    <cellStyle name="Normal 2 3 166 3" xfId="24106" xr:uid="{00000000-0005-0000-0000-000022360000}"/>
    <cellStyle name="Normal 2 3 167" xfId="13915" xr:uid="{00000000-0005-0000-0000-000023360000}"/>
    <cellStyle name="Normal 2 3 167 2" xfId="13916" xr:uid="{00000000-0005-0000-0000-000024360000}"/>
    <cellStyle name="Normal 2 3 167 2 2" xfId="24107" xr:uid="{00000000-0005-0000-0000-000025360000}"/>
    <cellStyle name="Normal 2 3 167 3" xfId="24108" xr:uid="{00000000-0005-0000-0000-000026360000}"/>
    <cellStyle name="Normal 2 3 168" xfId="13917" xr:uid="{00000000-0005-0000-0000-000027360000}"/>
    <cellStyle name="Normal 2 3 168 2" xfId="13918" xr:uid="{00000000-0005-0000-0000-000028360000}"/>
    <cellStyle name="Normal 2 3 168 2 2" xfId="24109" xr:uid="{00000000-0005-0000-0000-000029360000}"/>
    <cellStyle name="Normal 2 3 168 3" xfId="24110" xr:uid="{00000000-0005-0000-0000-00002A360000}"/>
    <cellStyle name="Normal 2 3 169" xfId="13919" xr:uid="{00000000-0005-0000-0000-00002B360000}"/>
    <cellStyle name="Normal 2 3 169 2" xfId="13920" xr:uid="{00000000-0005-0000-0000-00002C360000}"/>
    <cellStyle name="Normal 2 3 169 2 2" xfId="24111" xr:uid="{00000000-0005-0000-0000-00002D360000}"/>
    <cellStyle name="Normal 2 3 169 3" xfId="24112" xr:uid="{00000000-0005-0000-0000-00002E360000}"/>
    <cellStyle name="Normal 2 3 17" xfId="13921" xr:uid="{00000000-0005-0000-0000-00002F360000}"/>
    <cellStyle name="Normál 2 3 17" xfId="6791" xr:uid="{00000000-0005-0000-0000-000030360000}"/>
    <cellStyle name="Normal 2 3 17 2" xfId="13922" xr:uid="{00000000-0005-0000-0000-000031360000}"/>
    <cellStyle name="Normál 2 3 17 2" xfId="13923" xr:uid="{00000000-0005-0000-0000-000032360000}"/>
    <cellStyle name="Normal 2 3 170" xfId="13924" xr:uid="{00000000-0005-0000-0000-000033360000}"/>
    <cellStyle name="Normal 2 3 170 2" xfId="13925" xr:uid="{00000000-0005-0000-0000-000034360000}"/>
    <cellStyle name="Normal 2 3 170 2 2" xfId="24113" xr:uid="{00000000-0005-0000-0000-000035360000}"/>
    <cellStyle name="Normal 2 3 170 3" xfId="24114" xr:uid="{00000000-0005-0000-0000-000036360000}"/>
    <cellStyle name="Normal 2 3 171" xfId="13926" xr:uid="{00000000-0005-0000-0000-000037360000}"/>
    <cellStyle name="Normal 2 3 171 2" xfId="13927" xr:uid="{00000000-0005-0000-0000-000038360000}"/>
    <cellStyle name="Normal 2 3 171 2 2" xfId="24115" xr:uid="{00000000-0005-0000-0000-000039360000}"/>
    <cellStyle name="Normal 2 3 171 3" xfId="24116" xr:uid="{00000000-0005-0000-0000-00003A360000}"/>
    <cellStyle name="Normal 2 3 172" xfId="13928" xr:uid="{00000000-0005-0000-0000-00003B360000}"/>
    <cellStyle name="Normal 2 3 172 2" xfId="13929" xr:uid="{00000000-0005-0000-0000-00003C360000}"/>
    <cellStyle name="Normal 2 3 172 2 2" xfId="24117" xr:uid="{00000000-0005-0000-0000-00003D360000}"/>
    <cellStyle name="Normal 2 3 172 3" xfId="24118" xr:uid="{00000000-0005-0000-0000-00003E360000}"/>
    <cellStyle name="Normal 2 3 173" xfId="13930" xr:uid="{00000000-0005-0000-0000-00003F360000}"/>
    <cellStyle name="Normal 2 3 173 2" xfId="13931" xr:uid="{00000000-0005-0000-0000-000040360000}"/>
    <cellStyle name="Normal 2 3 173 2 2" xfId="24119" xr:uid="{00000000-0005-0000-0000-000041360000}"/>
    <cellStyle name="Normal 2 3 173 3" xfId="24120" xr:uid="{00000000-0005-0000-0000-000042360000}"/>
    <cellStyle name="Normal 2 3 174" xfId="13932" xr:uid="{00000000-0005-0000-0000-000043360000}"/>
    <cellStyle name="Normal 2 3 174 2" xfId="13933" xr:uid="{00000000-0005-0000-0000-000044360000}"/>
    <cellStyle name="Normal 2 3 174 2 2" xfId="24121" xr:uid="{00000000-0005-0000-0000-000045360000}"/>
    <cellStyle name="Normal 2 3 174 3" xfId="24122" xr:uid="{00000000-0005-0000-0000-000046360000}"/>
    <cellStyle name="Normal 2 3 175" xfId="13934" xr:uid="{00000000-0005-0000-0000-000047360000}"/>
    <cellStyle name="Normal 2 3 175 2" xfId="13935" xr:uid="{00000000-0005-0000-0000-000048360000}"/>
    <cellStyle name="Normal 2 3 175 2 2" xfId="24123" xr:uid="{00000000-0005-0000-0000-000049360000}"/>
    <cellStyle name="Normal 2 3 175 3" xfId="24124" xr:uid="{00000000-0005-0000-0000-00004A360000}"/>
    <cellStyle name="Normal 2 3 176" xfId="13936" xr:uid="{00000000-0005-0000-0000-00004B360000}"/>
    <cellStyle name="Normal 2 3 176 2" xfId="13937" xr:uid="{00000000-0005-0000-0000-00004C360000}"/>
    <cellStyle name="Normal 2 3 176 2 2" xfId="24125" xr:uid="{00000000-0005-0000-0000-00004D360000}"/>
    <cellStyle name="Normal 2 3 176 3" xfId="24126" xr:uid="{00000000-0005-0000-0000-00004E360000}"/>
    <cellStyle name="Normal 2 3 177" xfId="13938" xr:uid="{00000000-0005-0000-0000-00004F360000}"/>
    <cellStyle name="Normal 2 3 177 2" xfId="13939" xr:uid="{00000000-0005-0000-0000-000050360000}"/>
    <cellStyle name="Normal 2 3 177 2 2" xfId="24127" xr:uid="{00000000-0005-0000-0000-000051360000}"/>
    <cellStyle name="Normal 2 3 177 3" xfId="24128" xr:uid="{00000000-0005-0000-0000-000052360000}"/>
    <cellStyle name="Normal 2 3 178" xfId="13940" xr:uid="{00000000-0005-0000-0000-000053360000}"/>
    <cellStyle name="Normal 2 3 178 2" xfId="13941" xr:uid="{00000000-0005-0000-0000-000054360000}"/>
    <cellStyle name="Normal 2 3 178 2 2" xfId="24129" xr:uid="{00000000-0005-0000-0000-000055360000}"/>
    <cellStyle name="Normal 2 3 178 3" xfId="24130" xr:uid="{00000000-0005-0000-0000-000056360000}"/>
    <cellStyle name="Normal 2 3 179" xfId="13942" xr:uid="{00000000-0005-0000-0000-000057360000}"/>
    <cellStyle name="Normal 2 3 179 2" xfId="13943" xr:uid="{00000000-0005-0000-0000-000058360000}"/>
    <cellStyle name="Normal 2 3 179 2 2" xfId="24131" xr:uid="{00000000-0005-0000-0000-000059360000}"/>
    <cellStyle name="Normal 2 3 179 3" xfId="24132" xr:uid="{00000000-0005-0000-0000-00005A360000}"/>
    <cellStyle name="Normal 2 3 18" xfId="13944" xr:uid="{00000000-0005-0000-0000-00005B360000}"/>
    <cellStyle name="Normál 2 3 18" xfId="6756" xr:uid="{00000000-0005-0000-0000-00005C360000}"/>
    <cellStyle name="Normal 2 3 18 2" xfId="13945" xr:uid="{00000000-0005-0000-0000-00005D360000}"/>
    <cellStyle name="Normál 2 3 18 2" xfId="13946" xr:uid="{00000000-0005-0000-0000-00005E360000}"/>
    <cellStyle name="Normal 2 3 180" xfId="13947" xr:uid="{00000000-0005-0000-0000-00005F360000}"/>
    <cellStyle name="Normal 2 3 180 2" xfId="13948" xr:uid="{00000000-0005-0000-0000-000060360000}"/>
    <cellStyle name="Normal 2 3 180 2 2" xfId="24133" xr:uid="{00000000-0005-0000-0000-000061360000}"/>
    <cellStyle name="Normal 2 3 180 3" xfId="24134" xr:uid="{00000000-0005-0000-0000-000062360000}"/>
    <cellStyle name="Normal 2 3 181" xfId="13949" xr:uid="{00000000-0005-0000-0000-000063360000}"/>
    <cellStyle name="Normal 2 3 181 2" xfId="13950" xr:uid="{00000000-0005-0000-0000-000064360000}"/>
    <cellStyle name="Normal 2 3 181 2 2" xfId="24135" xr:uid="{00000000-0005-0000-0000-000065360000}"/>
    <cellStyle name="Normal 2 3 181 3" xfId="24136" xr:uid="{00000000-0005-0000-0000-000066360000}"/>
    <cellStyle name="Normal 2 3 182" xfId="13951" xr:uid="{00000000-0005-0000-0000-000067360000}"/>
    <cellStyle name="Normal 2 3 182 2" xfId="13952" xr:uid="{00000000-0005-0000-0000-000068360000}"/>
    <cellStyle name="Normal 2 3 182 2 2" xfId="24137" xr:uid="{00000000-0005-0000-0000-000069360000}"/>
    <cellStyle name="Normal 2 3 182 3" xfId="24138" xr:uid="{00000000-0005-0000-0000-00006A360000}"/>
    <cellStyle name="Normal 2 3 183" xfId="13953" xr:uid="{00000000-0005-0000-0000-00006B360000}"/>
    <cellStyle name="Normal 2 3 183 2" xfId="13954" xr:uid="{00000000-0005-0000-0000-00006C360000}"/>
    <cellStyle name="Normal 2 3 183 2 2" xfId="24139" xr:uid="{00000000-0005-0000-0000-00006D360000}"/>
    <cellStyle name="Normal 2 3 183 3" xfId="24140" xr:uid="{00000000-0005-0000-0000-00006E360000}"/>
    <cellStyle name="Normal 2 3 184" xfId="13955" xr:uid="{00000000-0005-0000-0000-00006F360000}"/>
    <cellStyle name="Normal 2 3 184 2" xfId="13956" xr:uid="{00000000-0005-0000-0000-000070360000}"/>
    <cellStyle name="Normal 2 3 184 2 2" xfId="24141" xr:uid="{00000000-0005-0000-0000-000071360000}"/>
    <cellStyle name="Normal 2 3 184 3" xfId="24142" xr:uid="{00000000-0005-0000-0000-000072360000}"/>
    <cellStyle name="Normal 2 3 185" xfId="13957" xr:uid="{00000000-0005-0000-0000-000073360000}"/>
    <cellStyle name="Normal 2 3 185 2" xfId="13958" xr:uid="{00000000-0005-0000-0000-000074360000}"/>
    <cellStyle name="Normal 2 3 185 2 2" xfId="24143" xr:uid="{00000000-0005-0000-0000-000075360000}"/>
    <cellStyle name="Normal 2 3 185 3" xfId="24144" xr:uid="{00000000-0005-0000-0000-000076360000}"/>
    <cellStyle name="Normal 2 3 186" xfId="13959" xr:uid="{00000000-0005-0000-0000-000077360000}"/>
    <cellStyle name="Normal 2 3 186 2" xfId="13960" xr:uid="{00000000-0005-0000-0000-000078360000}"/>
    <cellStyle name="Normal 2 3 186 2 2" xfId="24145" xr:uid="{00000000-0005-0000-0000-000079360000}"/>
    <cellStyle name="Normal 2 3 186 3" xfId="24146" xr:uid="{00000000-0005-0000-0000-00007A360000}"/>
    <cellStyle name="Normal 2 3 187" xfId="13961" xr:uid="{00000000-0005-0000-0000-00007B360000}"/>
    <cellStyle name="Normal 2 3 187 2" xfId="13962" xr:uid="{00000000-0005-0000-0000-00007C360000}"/>
    <cellStyle name="Normal 2 3 187 2 2" xfId="24147" xr:uid="{00000000-0005-0000-0000-00007D360000}"/>
    <cellStyle name="Normal 2 3 187 3" xfId="24148" xr:uid="{00000000-0005-0000-0000-00007E360000}"/>
    <cellStyle name="Normal 2 3 188" xfId="13963" xr:uid="{00000000-0005-0000-0000-00007F360000}"/>
    <cellStyle name="Normal 2 3 188 2" xfId="13964" xr:uid="{00000000-0005-0000-0000-000080360000}"/>
    <cellStyle name="Normal 2 3 188 2 2" xfId="24149" xr:uid="{00000000-0005-0000-0000-000081360000}"/>
    <cellStyle name="Normal 2 3 188 3" xfId="24150" xr:uid="{00000000-0005-0000-0000-000082360000}"/>
    <cellStyle name="Normal 2 3 189" xfId="13965" xr:uid="{00000000-0005-0000-0000-000083360000}"/>
    <cellStyle name="Normal 2 3 189 2" xfId="13966" xr:uid="{00000000-0005-0000-0000-000084360000}"/>
    <cellStyle name="Normal 2 3 189 2 2" xfId="24151" xr:uid="{00000000-0005-0000-0000-000085360000}"/>
    <cellStyle name="Normal 2 3 189 3" xfId="24152" xr:uid="{00000000-0005-0000-0000-000086360000}"/>
    <cellStyle name="Normal 2 3 19" xfId="13967" xr:uid="{00000000-0005-0000-0000-000087360000}"/>
    <cellStyle name="Normál 2 3 19" xfId="6797" xr:uid="{00000000-0005-0000-0000-000088360000}"/>
    <cellStyle name="Normal 2 3 19 2" xfId="13969" xr:uid="{00000000-0005-0000-0000-000089360000}"/>
    <cellStyle name="Normál 2 3 19 2" xfId="13970" xr:uid="{00000000-0005-0000-0000-00008A360000}"/>
    <cellStyle name="Normal 2 3 190" xfId="13971" xr:uid="{00000000-0005-0000-0000-00008B360000}"/>
    <cellStyle name="Normal 2 3 190 2" xfId="13972" xr:uid="{00000000-0005-0000-0000-00008C360000}"/>
    <cellStyle name="Normal 2 3 190 2 2" xfId="24153" xr:uid="{00000000-0005-0000-0000-00008D360000}"/>
    <cellStyle name="Normal 2 3 190 3" xfId="24154" xr:uid="{00000000-0005-0000-0000-00008E360000}"/>
    <cellStyle name="Normal 2 3 191" xfId="13973" xr:uid="{00000000-0005-0000-0000-00008F360000}"/>
    <cellStyle name="Normal 2 3 191 2" xfId="13974" xr:uid="{00000000-0005-0000-0000-000090360000}"/>
    <cellStyle name="Normal 2 3 191 2 2" xfId="24155" xr:uid="{00000000-0005-0000-0000-000091360000}"/>
    <cellStyle name="Normal 2 3 191 3" xfId="24156" xr:uid="{00000000-0005-0000-0000-000092360000}"/>
    <cellStyle name="Normal 2 3 192" xfId="13975" xr:uid="{00000000-0005-0000-0000-000093360000}"/>
    <cellStyle name="Normal 2 3 192 2" xfId="13976" xr:uid="{00000000-0005-0000-0000-000094360000}"/>
    <cellStyle name="Normal 2 3 192 2 2" xfId="24157" xr:uid="{00000000-0005-0000-0000-000095360000}"/>
    <cellStyle name="Normal 2 3 192 3" xfId="24158" xr:uid="{00000000-0005-0000-0000-000096360000}"/>
    <cellStyle name="Normal 2 3 193" xfId="13977" xr:uid="{00000000-0005-0000-0000-000097360000}"/>
    <cellStyle name="Normal 2 3 193 2" xfId="13978" xr:uid="{00000000-0005-0000-0000-000098360000}"/>
    <cellStyle name="Normal 2 3 193 2 2" xfId="24159" xr:uid="{00000000-0005-0000-0000-000099360000}"/>
    <cellStyle name="Normal 2 3 193 3" xfId="24160" xr:uid="{00000000-0005-0000-0000-00009A360000}"/>
    <cellStyle name="Normal 2 3 194" xfId="13979" xr:uid="{00000000-0005-0000-0000-00009B360000}"/>
    <cellStyle name="Normal 2 3 194 2" xfId="13980" xr:uid="{00000000-0005-0000-0000-00009C360000}"/>
    <cellStyle name="Normal 2 3 194 2 2" xfId="24161" xr:uid="{00000000-0005-0000-0000-00009D360000}"/>
    <cellStyle name="Normal 2 3 194 3" xfId="24162" xr:uid="{00000000-0005-0000-0000-00009E360000}"/>
    <cellStyle name="Normal 2 3 195" xfId="13981" xr:uid="{00000000-0005-0000-0000-00009F360000}"/>
    <cellStyle name="Normal 2 3 195 2" xfId="13982" xr:uid="{00000000-0005-0000-0000-0000A0360000}"/>
    <cellStyle name="Normal 2 3 195 2 2" xfId="24163" xr:uid="{00000000-0005-0000-0000-0000A1360000}"/>
    <cellStyle name="Normal 2 3 195 3" xfId="24164" xr:uid="{00000000-0005-0000-0000-0000A2360000}"/>
    <cellStyle name="Normal 2 3 196" xfId="13983" xr:uid="{00000000-0005-0000-0000-0000A3360000}"/>
    <cellStyle name="Normal 2 3 196 2" xfId="13984" xr:uid="{00000000-0005-0000-0000-0000A4360000}"/>
    <cellStyle name="Normal 2 3 196 2 2" xfId="24165" xr:uid="{00000000-0005-0000-0000-0000A5360000}"/>
    <cellStyle name="Normal 2 3 196 3" xfId="24166" xr:uid="{00000000-0005-0000-0000-0000A6360000}"/>
    <cellStyle name="Normal 2 3 197" xfId="13985" xr:uid="{00000000-0005-0000-0000-0000A7360000}"/>
    <cellStyle name="Normal 2 3 198" xfId="13986" xr:uid="{00000000-0005-0000-0000-0000A8360000}"/>
    <cellStyle name="Normal 2 3 199" xfId="13987" xr:uid="{00000000-0005-0000-0000-0000A9360000}"/>
    <cellStyle name="Normal 2 3 2" xfId="6607" xr:uid="{00000000-0005-0000-0000-0000AA360000}"/>
    <cellStyle name="Normál 2 3 2" xfId="938" xr:uid="{00000000-0005-0000-0000-0000AB360000}"/>
    <cellStyle name="Normal 2 3 2 2" xfId="13988" xr:uid="{00000000-0005-0000-0000-0000AC360000}"/>
    <cellStyle name="Normál 2 3 2 2" xfId="13989" xr:uid="{00000000-0005-0000-0000-0000AD360000}"/>
    <cellStyle name="Normál 2 3 2 2 2" xfId="13990" xr:uid="{00000000-0005-0000-0000-0000AE360000}"/>
    <cellStyle name="Normál 2 3 2 3" xfId="13991" xr:uid="{00000000-0005-0000-0000-0000AF360000}"/>
    <cellStyle name="Normál 2 3 2 4" xfId="13992" xr:uid="{00000000-0005-0000-0000-0000B0360000}"/>
    <cellStyle name="Normál 2 3 2 5" xfId="13993" xr:uid="{00000000-0005-0000-0000-0000B1360000}"/>
    <cellStyle name="Normál 2 3 2 6" xfId="13994" xr:uid="{00000000-0005-0000-0000-0000B2360000}"/>
    <cellStyle name="Normál 2 3 2 7" xfId="13995" xr:uid="{00000000-0005-0000-0000-0000B3360000}"/>
    <cellStyle name="Normal 2 3 20" xfId="13996" xr:uid="{00000000-0005-0000-0000-0000B4360000}"/>
    <cellStyle name="Normál 2 3 20" xfId="6782" xr:uid="{00000000-0005-0000-0000-0000B5360000}"/>
    <cellStyle name="Normal 2 3 20 2" xfId="13997" xr:uid="{00000000-0005-0000-0000-0000B6360000}"/>
    <cellStyle name="Normál 2 3 20 2" xfId="13998" xr:uid="{00000000-0005-0000-0000-0000B7360000}"/>
    <cellStyle name="Normal 2 3 200" xfId="13999" xr:uid="{00000000-0005-0000-0000-0000B8360000}"/>
    <cellStyle name="Normal 2 3 201" xfId="14000" xr:uid="{00000000-0005-0000-0000-0000B9360000}"/>
    <cellStyle name="Normal 2 3 202" xfId="14001" xr:uid="{00000000-0005-0000-0000-0000BA360000}"/>
    <cellStyle name="Normal 2 3 203" xfId="14002" xr:uid="{00000000-0005-0000-0000-0000BB360000}"/>
    <cellStyle name="Normal 2 3 204" xfId="14003" xr:uid="{00000000-0005-0000-0000-0000BC360000}"/>
    <cellStyle name="Normal 2 3 205" xfId="14004" xr:uid="{00000000-0005-0000-0000-0000BD360000}"/>
    <cellStyle name="Normal 2 3 206" xfId="14005" xr:uid="{00000000-0005-0000-0000-0000BE360000}"/>
    <cellStyle name="Normal 2 3 207" xfId="14006" xr:uid="{00000000-0005-0000-0000-0000BF360000}"/>
    <cellStyle name="Normal 2 3 208" xfId="14007" xr:uid="{00000000-0005-0000-0000-0000C0360000}"/>
    <cellStyle name="Normal 2 3 209" xfId="14008" xr:uid="{00000000-0005-0000-0000-0000C1360000}"/>
    <cellStyle name="Normal 2 3 21" xfId="14009" xr:uid="{00000000-0005-0000-0000-0000C2360000}"/>
    <cellStyle name="Normál 2 3 21" xfId="6748" xr:uid="{00000000-0005-0000-0000-0000C3360000}"/>
    <cellStyle name="Normal 2 3 21 2" xfId="14010" xr:uid="{00000000-0005-0000-0000-0000C4360000}"/>
    <cellStyle name="Normál 2 3 21 2" xfId="14011" xr:uid="{00000000-0005-0000-0000-0000C5360000}"/>
    <cellStyle name="Normal 2 3 210" xfId="14012" xr:uid="{00000000-0005-0000-0000-0000C6360000}"/>
    <cellStyle name="Normal 2 3 211" xfId="14013" xr:uid="{00000000-0005-0000-0000-0000C7360000}"/>
    <cellStyle name="Normal 2 3 212" xfId="14014" xr:uid="{00000000-0005-0000-0000-0000C8360000}"/>
    <cellStyle name="Normal 2 3 213" xfId="14015" xr:uid="{00000000-0005-0000-0000-0000C9360000}"/>
    <cellStyle name="Normal 2 3 214" xfId="14016" xr:uid="{00000000-0005-0000-0000-0000CA360000}"/>
    <cellStyle name="Normal 2 3 215" xfId="14017" xr:uid="{00000000-0005-0000-0000-0000CB360000}"/>
    <cellStyle name="Normal 2 3 216" xfId="14018" xr:uid="{00000000-0005-0000-0000-0000CC360000}"/>
    <cellStyle name="Normal 2 3 217" xfId="14019" xr:uid="{00000000-0005-0000-0000-0000CD360000}"/>
    <cellStyle name="Normal 2 3 218" xfId="14020" xr:uid="{00000000-0005-0000-0000-0000CE360000}"/>
    <cellStyle name="Normal 2 3 219" xfId="14021" xr:uid="{00000000-0005-0000-0000-0000CF360000}"/>
    <cellStyle name="Normal 2 3 22" xfId="14022" xr:uid="{00000000-0005-0000-0000-0000D0360000}"/>
    <cellStyle name="Normál 2 3 22" xfId="6774" xr:uid="{00000000-0005-0000-0000-0000D1360000}"/>
    <cellStyle name="Normal 2 3 22 2" xfId="14024" xr:uid="{00000000-0005-0000-0000-0000D2360000}"/>
    <cellStyle name="Normál 2 3 22 2" xfId="14025" xr:uid="{00000000-0005-0000-0000-0000D3360000}"/>
    <cellStyle name="Normal 2 3 220" xfId="14026" xr:uid="{00000000-0005-0000-0000-0000D4360000}"/>
    <cellStyle name="Normal 2 3 221" xfId="14027" xr:uid="{00000000-0005-0000-0000-0000D5360000}"/>
    <cellStyle name="Normal 2 3 222" xfId="14028" xr:uid="{00000000-0005-0000-0000-0000D6360000}"/>
    <cellStyle name="Normal 2 3 223" xfId="14029" xr:uid="{00000000-0005-0000-0000-0000D7360000}"/>
    <cellStyle name="Normal 2 3 224" xfId="14030" xr:uid="{00000000-0005-0000-0000-0000D8360000}"/>
    <cellStyle name="Normal 2 3 225" xfId="14031" xr:uid="{00000000-0005-0000-0000-0000D9360000}"/>
    <cellStyle name="Normal 2 3 226" xfId="14032" xr:uid="{00000000-0005-0000-0000-0000DA360000}"/>
    <cellStyle name="Normal 2 3 227" xfId="14033" xr:uid="{00000000-0005-0000-0000-0000DB360000}"/>
    <cellStyle name="Normal 2 3 228" xfId="14034" xr:uid="{00000000-0005-0000-0000-0000DC360000}"/>
    <cellStyle name="Normal 2 3 229" xfId="14035" xr:uid="{00000000-0005-0000-0000-0000DD360000}"/>
    <cellStyle name="Normal 2 3 23" xfId="14036" xr:uid="{00000000-0005-0000-0000-0000DE360000}"/>
    <cellStyle name="Normál 2 3 23" xfId="6808" xr:uid="{00000000-0005-0000-0000-0000DF360000}"/>
    <cellStyle name="Normal 2 3 23 2" xfId="14037" xr:uid="{00000000-0005-0000-0000-0000E0360000}"/>
    <cellStyle name="Normál 2 3 23 2" xfId="14038" xr:uid="{00000000-0005-0000-0000-0000E1360000}"/>
    <cellStyle name="Normal 2 3 230" xfId="14039" xr:uid="{00000000-0005-0000-0000-0000E2360000}"/>
    <cellStyle name="Normal 2 3 231" xfId="14040" xr:uid="{00000000-0005-0000-0000-0000E3360000}"/>
    <cellStyle name="Normal 2 3 232" xfId="14041" xr:uid="{00000000-0005-0000-0000-0000E4360000}"/>
    <cellStyle name="Normal 2 3 233" xfId="14042" xr:uid="{00000000-0005-0000-0000-0000E5360000}"/>
    <cellStyle name="Normal 2 3 234" xfId="14043" xr:uid="{00000000-0005-0000-0000-0000E6360000}"/>
    <cellStyle name="Normal 2 3 235" xfId="14044" xr:uid="{00000000-0005-0000-0000-0000E7360000}"/>
    <cellStyle name="Normal 2 3 236" xfId="14045" xr:uid="{00000000-0005-0000-0000-0000E8360000}"/>
    <cellStyle name="Normal 2 3 237" xfId="14046" xr:uid="{00000000-0005-0000-0000-0000E9360000}"/>
    <cellStyle name="Normal 2 3 238" xfId="14047" xr:uid="{00000000-0005-0000-0000-0000EA360000}"/>
    <cellStyle name="Normal 2 3 239" xfId="14048" xr:uid="{00000000-0005-0000-0000-0000EB360000}"/>
    <cellStyle name="Normal 2 3 24" xfId="14049" xr:uid="{00000000-0005-0000-0000-0000EC360000}"/>
    <cellStyle name="Normál 2 3 24" xfId="6785" xr:uid="{00000000-0005-0000-0000-0000ED360000}"/>
    <cellStyle name="Normal 2 3 24 2" xfId="14050" xr:uid="{00000000-0005-0000-0000-0000EE360000}"/>
    <cellStyle name="Normál 2 3 24 2" xfId="14051" xr:uid="{00000000-0005-0000-0000-0000EF360000}"/>
    <cellStyle name="Normal 2 3 240" xfId="14052" xr:uid="{00000000-0005-0000-0000-0000F0360000}"/>
    <cellStyle name="Normal 2 3 241" xfId="14053" xr:uid="{00000000-0005-0000-0000-0000F1360000}"/>
    <cellStyle name="Normal 2 3 242" xfId="14054" xr:uid="{00000000-0005-0000-0000-0000F2360000}"/>
    <cellStyle name="Normal 2 3 243" xfId="14055" xr:uid="{00000000-0005-0000-0000-0000F3360000}"/>
    <cellStyle name="Normal 2 3 244" xfId="14056" xr:uid="{00000000-0005-0000-0000-0000F4360000}"/>
    <cellStyle name="Normal 2 3 245" xfId="14057" xr:uid="{00000000-0005-0000-0000-0000F5360000}"/>
    <cellStyle name="Normal 2 3 246" xfId="14058" xr:uid="{00000000-0005-0000-0000-0000F6360000}"/>
    <cellStyle name="Normal 2 3 247" xfId="14059" xr:uid="{00000000-0005-0000-0000-0000F7360000}"/>
    <cellStyle name="Normal 2 3 248" xfId="14060" xr:uid="{00000000-0005-0000-0000-0000F8360000}"/>
    <cellStyle name="Normal 2 3 249" xfId="34911" xr:uid="{00000000-0005-0000-0000-0000F9360000}"/>
    <cellStyle name="Normal 2 3 25" xfId="14061" xr:uid="{00000000-0005-0000-0000-0000FA360000}"/>
    <cellStyle name="Normál 2 3 25" xfId="6206" xr:uid="{00000000-0005-0000-0000-0000FB360000}"/>
    <cellStyle name="Normal 2 3 25 2" xfId="14063" xr:uid="{00000000-0005-0000-0000-0000FC360000}"/>
    <cellStyle name="Normál 2 3 25 2" xfId="14064" xr:uid="{00000000-0005-0000-0000-0000FD360000}"/>
    <cellStyle name="Normal 2 3 250" xfId="36641" xr:uid="{00000000-0005-0000-0000-0000FE360000}"/>
    <cellStyle name="Normal 2 3 26" xfId="14065" xr:uid="{00000000-0005-0000-0000-0000FF360000}"/>
    <cellStyle name="Normál 2 3 26" xfId="14066" xr:uid="{00000000-0005-0000-0000-000000370000}"/>
    <cellStyle name="Normal 2 3 26 2" xfId="14067" xr:uid="{00000000-0005-0000-0000-000001370000}"/>
    <cellStyle name="Normál 2 3 26 2" xfId="14068" xr:uid="{00000000-0005-0000-0000-000002370000}"/>
    <cellStyle name="Normal 2 3 27" xfId="14069" xr:uid="{00000000-0005-0000-0000-000003370000}"/>
    <cellStyle name="Normál 2 3 27" xfId="14070" xr:uid="{00000000-0005-0000-0000-000004370000}"/>
    <cellStyle name="Normal 2 3 27 2" xfId="14071" xr:uid="{00000000-0005-0000-0000-000005370000}"/>
    <cellStyle name="Normál 2 3 27 2" xfId="14072" xr:uid="{00000000-0005-0000-0000-000006370000}"/>
    <cellStyle name="Normal 2 3 28" xfId="14073" xr:uid="{00000000-0005-0000-0000-000007370000}"/>
    <cellStyle name="Normál 2 3 28" xfId="14074" xr:uid="{00000000-0005-0000-0000-000008370000}"/>
    <cellStyle name="Normal 2 3 28 2" xfId="14075" xr:uid="{00000000-0005-0000-0000-000009370000}"/>
    <cellStyle name="Normál 2 3 28 2" xfId="14076" xr:uid="{00000000-0005-0000-0000-00000A370000}"/>
    <cellStyle name="Normal 2 3 29" xfId="14077" xr:uid="{00000000-0005-0000-0000-00000B370000}"/>
    <cellStyle name="Normál 2 3 29" xfId="14078" xr:uid="{00000000-0005-0000-0000-00000C370000}"/>
    <cellStyle name="Normal 2 3 29 2" xfId="14079" xr:uid="{00000000-0005-0000-0000-00000D370000}"/>
    <cellStyle name="Normal 2 3 3" xfId="6608" xr:uid="{00000000-0005-0000-0000-00000E370000}"/>
    <cellStyle name="Normál 2 3 3" xfId="5274" xr:uid="{00000000-0005-0000-0000-00000F370000}"/>
    <cellStyle name="Normal 2 3 3 2" xfId="14080" xr:uid="{00000000-0005-0000-0000-000010370000}"/>
    <cellStyle name="Normál 2 3 3 2" xfId="14081" xr:uid="{00000000-0005-0000-0000-000011370000}"/>
    <cellStyle name="Normál 2 3 3 3" xfId="34546" xr:uid="{00000000-0005-0000-0000-000012370000}"/>
    <cellStyle name="Normal 2 3 30" xfId="14082" xr:uid="{00000000-0005-0000-0000-000013370000}"/>
    <cellStyle name="Normál 2 3 30" xfId="7071" xr:uid="{00000000-0005-0000-0000-000014370000}"/>
    <cellStyle name="Normal 2 3 30 2" xfId="14083" xr:uid="{00000000-0005-0000-0000-000015370000}"/>
    <cellStyle name="Normal 2 3 31" xfId="14084" xr:uid="{00000000-0005-0000-0000-000016370000}"/>
    <cellStyle name="Normál 2 3 31" xfId="7450" xr:uid="{00000000-0005-0000-0000-000017370000}"/>
    <cellStyle name="Normal 2 3 31 2" xfId="14085" xr:uid="{00000000-0005-0000-0000-000018370000}"/>
    <cellStyle name="Normal 2 3 32" xfId="14086" xr:uid="{00000000-0005-0000-0000-000019370000}"/>
    <cellStyle name="Normál 2 3 32" xfId="32451" xr:uid="{00000000-0005-0000-0000-00001A370000}"/>
    <cellStyle name="Normal 2 3 32 2" xfId="14087" xr:uid="{00000000-0005-0000-0000-00001B370000}"/>
    <cellStyle name="Normal 2 3 33" xfId="14088" xr:uid="{00000000-0005-0000-0000-00001C370000}"/>
    <cellStyle name="Normál 2 3 33" xfId="30708" xr:uid="{00000000-0005-0000-0000-00001D370000}"/>
    <cellStyle name="Normal 2 3 33 2" xfId="14089" xr:uid="{00000000-0005-0000-0000-00001E370000}"/>
    <cellStyle name="Normal 2 3 34" xfId="14090" xr:uid="{00000000-0005-0000-0000-00001F370000}"/>
    <cellStyle name="Normál 2 3 34" xfId="33278" xr:uid="{00000000-0005-0000-0000-000020370000}"/>
    <cellStyle name="Normal 2 3 34 2" xfId="14091" xr:uid="{00000000-0005-0000-0000-000021370000}"/>
    <cellStyle name="Normal 2 3 35" xfId="14092" xr:uid="{00000000-0005-0000-0000-000022370000}"/>
    <cellStyle name="Normál 2 3 35" xfId="30120" xr:uid="{00000000-0005-0000-0000-000023370000}"/>
    <cellStyle name="Normal 2 3 35 2" xfId="14093" xr:uid="{00000000-0005-0000-0000-000024370000}"/>
    <cellStyle name="Normal 2 3 36" xfId="14094" xr:uid="{00000000-0005-0000-0000-000025370000}"/>
    <cellStyle name="Normál 2 3 36" xfId="30506" xr:uid="{00000000-0005-0000-0000-000026370000}"/>
    <cellStyle name="Normal 2 3 36 2" xfId="14095" xr:uid="{00000000-0005-0000-0000-000027370000}"/>
    <cellStyle name="Normal 2 3 37" xfId="14096" xr:uid="{00000000-0005-0000-0000-000028370000}"/>
    <cellStyle name="Normál 2 3 37" xfId="33845" xr:uid="{00000000-0005-0000-0000-000029370000}"/>
    <cellStyle name="Normal 2 3 37 2" xfId="14097" xr:uid="{00000000-0005-0000-0000-00002A370000}"/>
    <cellStyle name="Normal 2 3 38" xfId="14098" xr:uid="{00000000-0005-0000-0000-00002B370000}"/>
    <cellStyle name="Normál 2 3 38" xfId="7085" xr:uid="{00000000-0005-0000-0000-00002C370000}"/>
    <cellStyle name="Normal 2 3 38 2" xfId="14099" xr:uid="{00000000-0005-0000-0000-00002D370000}"/>
    <cellStyle name="Normal 2 3 39" xfId="14100" xr:uid="{00000000-0005-0000-0000-00002E370000}"/>
    <cellStyle name="Normál 2 3 39" xfId="32520" xr:uid="{00000000-0005-0000-0000-00002F370000}"/>
    <cellStyle name="Normal 2 3 39 2" xfId="14101" xr:uid="{00000000-0005-0000-0000-000030370000}"/>
    <cellStyle name="Normal 2 3 4" xfId="6609" xr:uid="{00000000-0005-0000-0000-000031370000}"/>
    <cellStyle name="Normál 2 3 4" xfId="605" xr:uid="{00000000-0005-0000-0000-000032370000}"/>
    <cellStyle name="Normal 2 3 4 2" xfId="14102" xr:uid="{00000000-0005-0000-0000-000033370000}"/>
    <cellStyle name="Normál 2 3 4 2" xfId="14103" xr:uid="{00000000-0005-0000-0000-000034370000}"/>
    <cellStyle name="Normál 2 3 4 3" xfId="34411" xr:uid="{00000000-0005-0000-0000-000035370000}"/>
    <cellStyle name="Normal 2 3 40" xfId="14104" xr:uid="{00000000-0005-0000-0000-000036370000}"/>
    <cellStyle name="Normál 2 3 40" xfId="30129" xr:uid="{00000000-0005-0000-0000-000037370000}"/>
    <cellStyle name="Normal 2 3 40 2" xfId="14105" xr:uid="{00000000-0005-0000-0000-000038370000}"/>
    <cellStyle name="Normal 2 3 41" xfId="14106" xr:uid="{00000000-0005-0000-0000-000039370000}"/>
    <cellStyle name="Normál 2 3 41" xfId="29757" xr:uid="{00000000-0005-0000-0000-00003A370000}"/>
    <cellStyle name="Normal 2 3 41 2" xfId="14107" xr:uid="{00000000-0005-0000-0000-00003B370000}"/>
    <cellStyle name="Normal 2 3 42" xfId="14108" xr:uid="{00000000-0005-0000-0000-00003C370000}"/>
    <cellStyle name="Normál 2 3 42" xfId="33636" xr:uid="{00000000-0005-0000-0000-00003D370000}"/>
    <cellStyle name="Normal 2 3 42 2" xfId="14109" xr:uid="{00000000-0005-0000-0000-00003E370000}"/>
    <cellStyle name="Normal 2 3 43" xfId="14110" xr:uid="{00000000-0005-0000-0000-00003F370000}"/>
    <cellStyle name="Normál 2 3 43" xfId="34261" xr:uid="{00000000-0005-0000-0000-000040370000}"/>
    <cellStyle name="Normal 2 3 43 2" xfId="14111" xr:uid="{00000000-0005-0000-0000-000041370000}"/>
    <cellStyle name="Normal 2 3 44" xfId="14112" xr:uid="{00000000-0005-0000-0000-000042370000}"/>
    <cellStyle name="Normál 2 3 44" xfId="36642" xr:uid="{00000000-0005-0000-0000-000043370000}"/>
    <cellStyle name="Normal 2 3 44 2" xfId="14113" xr:uid="{00000000-0005-0000-0000-000044370000}"/>
    <cellStyle name="Normal 2 3 45" xfId="14114" xr:uid="{00000000-0005-0000-0000-000045370000}"/>
    <cellStyle name="Normal 2 3 45 2" xfId="14115" xr:uid="{00000000-0005-0000-0000-000046370000}"/>
    <cellStyle name="Normal 2 3 46" xfId="14116" xr:uid="{00000000-0005-0000-0000-000047370000}"/>
    <cellStyle name="Normal 2 3 46 2" xfId="14117" xr:uid="{00000000-0005-0000-0000-000048370000}"/>
    <cellStyle name="Normal 2 3 47" xfId="14118" xr:uid="{00000000-0005-0000-0000-000049370000}"/>
    <cellStyle name="Normal 2 3 47 2" xfId="14119" xr:uid="{00000000-0005-0000-0000-00004A370000}"/>
    <cellStyle name="Normal 2 3 48" xfId="14120" xr:uid="{00000000-0005-0000-0000-00004B370000}"/>
    <cellStyle name="Normal 2 3 48 2" xfId="14121" xr:uid="{00000000-0005-0000-0000-00004C370000}"/>
    <cellStyle name="Normal 2 3 49" xfId="14122" xr:uid="{00000000-0005-0000-0000-00004D370000}"/>
    <cellStyle name="Normal 2 3 49 2" xfId="14123" xr:uid="{00000000-0005-0000-0000-00004E370000}"/>
    <cellStyle name="Normal 2 3 5" xfId="6610" xr:uid="{00000000-0005-0000-0000-00004F370000}"/>
    <cellStyle name="Normál 2 3 5" xfId="6611" xr:uid="{00000000-0005-0000-0000-000050370000}"/>
    <cellStyle name="Normal 2 3 5 2" xfId="14124" xr:uid="{00000000-0005-0000-0000-000051370000}"/>
    <cellStyle name="Normál 2 3 5 2" xfId="14125" xr:uid="{00000000-0005-0000-0000-000052370000}"/>
    <cellStyle name="Normal 2 3 50" xfId="14126" xr:uid="{00000000-0005-0000-0000-000053370000}"/>
    <cellStyle name="Normal 2 3 50 2" xfId="14127" xr:uid="{00000000-0005-0000-0000-000054370000}"/>
    <cellStyle name="Normal 2 3 51" xfId="14128" xr:uid="{00000000-0005-0000-0000-000055370000}"/>
    <cellStyle name="Normal 2 3 51 2" xfId="14129" xr:uid="{00000000-0005-0000-0000-000056370000}"/>
    <cellStyle name="Normal 2 3 52" xfId="14130" xr:uid="{00000000-0005-0000-0000-000057370000}"/>
    <cellStyle name="Normal 2 3 52 2" xfId="14131" xr:uid="{00000000-0005-0000-0000-000058370000}"/>
    <cellStyle name="Normal 2 3 53" xfId="14132" xr:uid="{00000000-0005-0000-0000-000059370000}"/>
    <cellStyle name="Normal 2 3 53 2" xfId="14133" xr:uid="{00000000-0005-0000-0000-00005A370000}"/>
    <cellStyle name="Normal 2 3 54" xfId="14134" xr:uid="{00000000-0005-0000-0000-00005B370000}"/>
    <cellStyle name="Normal 2 3 54 2" xfId="14135" xr:uid="{00000000-0005-0000-0000-00005C370000}"/>
    <cellStyle name="Normal 2 3 55" xfId="14136" xr:uid="{00000000-0005-0000-0000-00005D370000}"/>
    <cellStyle name="Normal 2 3 55 2" xfId="14137" xr:uid="{00000000-0005-0000-0000-00005E370000}"/>
    <cellStyle name="Normal 2 3 56" xfId="14138" xr:uid="{00000000-0005-0000-0000-00005F370000}"/>
    <cellStyle name="Normal 2 3 56 2" xfId="14139" xr:uid="{00000000-0005-0000-0000-000060370000}"/>
    <cellStyle name="Normal 2 3 57" xfId="14140" xr:uid="{00000000-0005-0000-0000-000061370000}"/>
    <cellStyle name="Normal 2 3 57 2" xfId="14141" xr:uid="{00000000-0005-0000-0000-000062370000}"/>
    <cellStyle name="Normal 2 3 58" xfId="14142" xr:uid="{00000000-0005-0000-0000-000063370000}"/>
    <cellStyle name="Normal 2 3 58 2" xfId="14143" xr:uid="{00000000-0005-0000-0000-000064370000}"/>
    <cellStyle name="Normal 2 3 58 2 2" xfId="14144" xr:uid="{00000000-0005-0000-0000-000065370000}"/>
    <cellStyle name="Normal 2 3 58 2 2 2" xfId="24167" xr:uid="{00000000-0005-0000-0000-000066370000}"/>
    <cellStyle name="Normal 2 3 58 2 3" xfId="24168" xr:uid="{00000000-0005-0000-0000-000067370000}"/>
    <cellStyle name="Normal 2 3 58 3" xfId="14145" xr:uid="{00000000-0005-0000-0000-000068370000}"/>
    <cellStyle name="Normal 2 3 58 3 2" xfId="24169" xr:uid="{00000000-0005-0000-0000-000069370000}"/>
    <cellStyle name="Normal 2 3 58 4" xfId="24170" xr:uid="{00000000-0005-0000-0000-00006A370000}"/>
    <cellStyle name="Normal 2 3 59" xfId="14146" xr:uid="{00000000-0005-0000-0000-00006B370000}"/>
    <cellStyle name="Normal 2 3 59 2" xfId="14147" xr:uid="{00000000-0005-0000-0000-00006C370000}"/>
    <cellStyle name="Normal 2 3 59 2 2" xfId="14148" xr:uid="{00000000-0005-0000-0000-00006D370000}"/>
    <cellStyle name="Normal 2 3 59 2 2 2" xfId="24171" xr:uid="{00000000-0005-0000-0000-00006E370000}"/>
    <cellStyle name="Normal 2 3 59 2 3" xfId="24172" xr:uid="{00000000-0005-0000-0000-00006F370000}"/>
    <cellStyle name="Normal 2 3 59 3" xfId="14149" xr:uid="{00000000-0005-0000-0000-000070370000}"/>
    <cellStyle name="Normal 2 3 59 3 2" xfId="24173" xr:uid="{00000000-0005-0000-0000-000071370000}"/>
    <cellStyle name="Normal 2 3 59 4" xfId="24174" xr:uid="{00000000-0005-0000-0000-000072370000}"/>
    <cellStyle name="Normal 2 3 6" xfId="6612" xr:uid="{00000000-0005-0000-0000-000073370000}"/>
    <cellStyle name="Normál 2 3 6" xfId="6613" xr:uid="{00000000-0005-0000-0000-000074370000}"/>
    <cellStyle name="Normal 2 3 6 2" xfId="14150" xr:uid="{00000000-0005-0000-0000-000075370000}"/>
    <cellStyle name="Normál 2 3 6 2" xfId="14151" xr:uid="{00000000-0005-0000-0000-000076370000}"/>
    <cellStyle name="Normal 2 3 60" xfId="14152" xr:uid="{00000000-0005-0000-0000-000077370000}"/>
    <cellStyle name="Normal 2 3 60 2" xfId="14153" xr:uid="{00000000-0005-0000-0000-000078370000}"/>
    <cellStyle name="Normal 2 3 60 2 2" xfId="14154" xr:uid="{00000000-0005-0000-0000-000079370000}"/>
    <cellStyle name="Normal 2 3 60 2 2 2" xfId="24175" xr:uid="{00000000-0005-0000-0000-00007A370000}"/>
    <cellStyle name="Normal 2 3 60 2 3" xfId="24176" xr:uid="{00000000-0005-0000-0000-00007B370000}"/>
    <cellStyle name="Normal 2 3 60 3" xfId="14155" xr:uid="{00000000-0005-0000-0000-00007C370000}"/>
    <cellStyle name="Normal 2 3 60 3 2" xfId="24177" xr:uid="{00000000-0005-0000-0000-00007D370000}"/>
    <cellStyle name="Normal 2 3 60 4" xfId="24178" xr:uid="{00000000-0005-0000-0000-00007E370000}"/>
    <cellStyle name="Normal 2 3 61" xfId="14156" xr:uid="{00000000-0005-0000-0000-00007F370000}"/>
    <cellStyle name="Normal 2 3 61 2" xfId="14157" xr:uid="{00000000-0005-0000-0000-000080370000}"/>
    <cellStyle name="Normal 2 3 61 2 2" xfId="14158" xr:uid="{00000000-0005-0000-0000-000081370000}"/>
    <cellStyle name="Normal 2 3 61 2 2 2" xfId="24179" xr:uid="{00000000-0005-0000-0000-000082370000}"/>
    <cellStyle name="Normal 2 3 61 2 3" xfId="24180" xr:uid="{00000000-0005-0000-0000-000083370000}"/>
    <cellStyle name="Normal 2 3 61 3" xfId="14159" xr:uid="{00000000-0005-0000-0000-000084370000}"/>
    <cellStyle name="Normal 2 3 61 3 2" xfId="24181" xr:uid="{00000000-0005-0000-0000-000085370000}"/>
    <cellStyle name="Normal 2 3 61 4" xfId="24182" xr:uid="{00000000-0005-0000-0000-000086370000}"/>
    <cellStyle name="Normal 2 3 62" xfId="14160" xr:uid="{00000000-0005-0000-0000-000087370000}"/>
    <cellStyle name="Normal 2 3 62 2" xfId="14161" xr:uid="{00000000-0005-0000-0000-000088370000}"/>
    <cellStyle name="Normal 2 3 62 2 2" xfId="14162" xr:uid="{00000000-0005-0000-0000-000089370000}"/>
    <cellStyle name="Normal 2 3 62 2 2 2" xfId="24183" xr:uid="{00000000-0005-0000-0000-00008A370000}"/>
    <cellStyle name="Normal 2 3 62 2 3" xfId="24184" xr:uid="{00000000-0005-0000-0000-00008B370000}"/>
    <cellStyle name="Normal 2 3 62 3" xfId="14163" xr:uid="{00000000-0005-0000-0000-00008C370000}"/>
    <cellStyle name="Normal 2 3 62 3 2" xfId="24185" xr:uid="{00000000-0005-0000-0000-00008D370000}"/>
    <cellStyle name="Normal 2 3 62 4" xfId="24186" xr:uid="{00000000-0005-0000-0000-00008E370000}"/>
    <cellStyle name="Normal 2 3 63" xfId="14164" xr:uid="{00000000-0005-0000-0000-00008F370000}"/>
    <cellStyle name="Normal 2 3 63 2" xfId="14165" xr:uid="{00000000-0005-0000-0000-000090370000}"/>
    <cellStyle name="Normal 2 3 63 2 2" xfId="14166" xr:uid="{00000000-0005-0000-0000-000091370000}"/>
    <cellStyle name="Normal 2 3 63 2 2 2" xfId="24187" xr:uid="{00000000-0005-0000-0000-000092370000}"/>
    <cellStyle name="Normal 2 3 63 2 3" xfId="24188" xr:uid="{00000000-0005-0000-0000-000093370000}"/>
    <cellStyle name="Normal 2 3 63 3" xfId="14167" xr:uid="{00000000-0005-0000-0000-000094370000}"/>
    <cellStyle name="Normal 2 3 63 3 2" xfId="24189" xr:uid="{00000000-0005-0000-0000-000095370000}"/>
    <cellStyle name="Normal 2 3 63 4" xfId="24190" xr:uid="{00000000-0005-0000-0000-000096370000}"/>
    <cellStyle name="Normal 2 3 64" xfId="14168" xr:uid="{00000000-0005-0000-0000-000097370000}"/>
    <cellStyle name="Normal 2 3 64 2" xfId="14169" xr:uid="{00000000-0005-0000-0000-000098370000}"/>
    <cellStyle name="Normal 2 3 64 2 2" xfId="24191" xr:uid="{00000000-0005-0000-0000-000099370000}"/>
    <cellStyle name="Normal 2 3 64 3" xfId="24192" xr:uid="{00000000-0005-0000-0000-00009A370000}"/>
    <cellStyle name="Normal 2 3 65" xfId="14170" xr:uid="{00000000-0005-0000-0000-00009B370000}"/>
    <cellStyle name="Normal 2 3 65 2" xfId="14171" xr:uid="{00000000-0005-0000-0000-00009C370000}"/>
    <cellStyle name="Normal 2 3 65 2 2" xfId="24193" xr:uid="{00000000-0005-0000-0000-00009D370000}"/>
    <cellStyle name="Normal 2 3 65 3" xfId="24194" xr:uid="{00000000-0005-0000-0000-00009E370000}"/>
    <cellStyle name="Normal 2 3 66" xfId="14172" xr:uid="{00000000-0005-0000-0000-00009F370000}"/>
    <cellStyle name="Normal 2 3 66 2" xfId="14173" xr:uid="{00000000-0005-0000-0000-0000A0370000}"/>
    <cellStyle name="Normal 2 3 66 2 2" xfId="24195" xr:uid="{00000000-0005-0000-0000-0000A1370000}"/>
    <cellStyle name="Normal 2 3 66 3" xfId="24196" xr:uid="{00000000-0005-0000-0000-0000A2370000}"/>
    <cellStyle name="Normal 2 3 67" xfId="14174" xr:uid="{00000000-0005-0000-0000-0000A3370000}"/>
    <cellStyle name="Normal 2 3 67 2" xfId="14175" xr:uid="{00000000-0005-0000-0000-0000A4370000}"/>
    <cellStyle name="Normal 2 3 67 2 2" xfId="24197" xr:uid="{00000000-0005-0000-0000-0000A5370000}"/>
    <cellStyle name="Normal 2 3 67 3" xfId="24198" xr:uid="{00000000-0005-0000-0000-0000A6370000}"/>
    <cellStyle name="Normal 2 3 68" xfId="14176" xr:uid="{00000000-0005-0000-0000-0000A7370000}"/>
    <cellStyle name="Normal 2 3 68 2" xfId="14177" xr:uid="{00000000-0005-0000-0000-0000A8370000}"/>
    <cellStyle name="Normal 2 3 68 2 2" xfId="24199" xr:uid="{00000000-0005-0000-0000-0000A9370000}"/>
    <cellStyle name="Normal 2 3 68 3" xfId="24200" xr:uid="{00000000-0005-0000-0000-0000AA370000}"/>
    <cellStyle name="Normal 2 3 69" xfId="14178" xr:uid="{00000000-0005-0000-0000-0000AB370000}"/>
    <cellStyle name="Normal 2 3 69 2" xfId="14179" xr:uid="{00000000-0005-0000-0000-0000AC370000}"/>
    <cellStyle name="Normal 2 3 69 2 2" xfId="24201" xr:uid="{00000000-0005-0000-0000-0000AD370000}"/>
    <cellStyle name="Normal 2 3 69 3" xfId="24202" xr:uid="{00000000-0005-0000-0000-0000AE370000}"/>
    <cellStyle name="Normal 2 3 7" xfId="6614" xr:uid="{00000000-0005-0000-0000-0000AF370000}"/>
    <cellStyle name="Normál 2 3 7" xfId="6615" xr:uid="{00000000-0005-0000-0000-0000B0370000}"/>
    <cellStyle name="Normal 2 3 7 2" xfId="14180" xr:uid="{00000000-0005-0000-0000-0000B1370000}"/>
    <cellStyle name="Normál 2 3 7 2" xfId="14181" xr:uid="{00000000-0005-0000-0000-0000B2370000}"/>
    <cellStyle name="Normal 2 3 70" xfId="14182" xr:uid="{00000000-0005-0000-0000-0000B3370000}"/>
    <cellStyle name="Normal 2 3 70 2" xfId="14183" xr:uid="{00000000-0005-0000-0000-0000B4370000}"/>
    <cellStyle name="Normal 2 3 70 2 2" xfId="24203" xr:uid="{00000000-0005-0000-0000-0000B5370000}"/>
    <cellStyle name="Normal 2 3 70 3" xfId="24204" xr:uid="{00000000-0005-0000-0000-0000B6370000}"/>
    <cellStyle name="Normal 2 3 71" xfId="14184" xr:uid="{00000000-0005-0000-0000-0000B7370000}"/>
    <cellStyle name="Normal 2 3 71 2" xfId="14185" xr:uid="{00000000-0005-0000-0000-0000B8370000}"/>
    <cellStyle name="Normal 2 3 71 2 2" xfId="24205" xr:uid="{00000000-0005-0000-0000-0000B9370000}"/>
    <cellStyle name="Normal 2 3 71 3" xfId="24206" xr:uid="{00000000-0005-0000-0000-0000BA370000}"/>
    <cellStyle name="Normal 2 3 72" xfId="14186" xr:uid="{00000000-0005-0000-0000-0000BB370000}"/>
    <cellStyle name="Normal 2 3 72 2" xfId="14187" xr:uid="{00000000-0005-0000-0000-0000BC370000}"/>
    <cellStyle name="Normal 2 3 72 2 2" xfId="24207" xr:uid="{00000000-0005-0000-0000-0000BD370000}"/>
    <cellStyle name="Normal 2 3 72 3" xfId="24208" xr:uid="{00000000-0005-0000-0000-0000BE370000}"/>
    <cellStyle name="Normal 2 3 73" xfId="14188" xr:uid="{00000000-0005-0000-0000-0000BF370000}"/>
    <cellStyle name="Normal 2 3 73 2" xfId="14189" xr:uid="{00000000-0005-0000-0000-0000C0370000}"/>
    <cellStyle name="Normal 2 3 73 2 2" xfId="24209" xr:uid="{00000000-0005-0000-0000-0000C1370000}"/>
    <cellStyle name="Normal 2 3 73 3" xfId="24210" xr:uid="{00000000-0005-0000-0000-0000C2370000}"/>
    <cellStyle name="Normal 2 3 74" xfId="14190" xr:uid="{00000000-0005-0000-0000-0000C3370000}"/>
    <cellStyle name="Normal 2 3 74 2" xfId="14191" xr:uid="{00000000-0005-0000-0000-0000C4370000}"/>
    <cellStyle name="Normal 2 3 74 2 2" xfId="24211" xr:uid="{00000000-0005-0000-0000-0000C5370000}"/>
    <cellStyle name="Normal 2 3 74 3" xfId="24212" xr:uid="{00000000-0005-0000-0000-0000C6370000}"/>
    <cellStyle name="Normal 2 3 75" xfId="14192" xr:uid="{00000000-0005-0000-0000-0000C7370000}"/>
    <cellStyle name="Normal 2 3 75 2" xfId="14193" xr:uid="{00000000-0005-0000-0000-0000C8370000}"/>
    <cellStyle name="Normal 2 3 75 2 2" xfId="24213" xr:uid="{00000000-0005-0000-0000-0000C9370000}"/>
    <cellStyle name="Normal 2 3 75 3" xfId="24214" xr:uid="{00000000-0005-0000-0000-0000CA370000}"/>
    <cellStyle name="Normal 2 3 76" xfId="14194" xr:uid="{00000000-0005-0000-0000-0000CB370000}"/>
    <cellStyle name="Normal 2 3 76 2" xfId="14195" xr:uid="{00000000-0005-0000-0000-0000CC370000}"/>
    <cellStyle name="Normal 2 3 76 2 2" xfId="24215" xr:uid="{00000000-0005-0000-0000-0000CD370000}"/>
    <cellStyle name="Normal 2 3 76 3" xfId="24216" xr:uid="{00000000-0005-0000-0000-0000CE370000}"/>
    <cellStyle name="Normal 2 3 77" xfId="14196" xr:uid="{00000000-0005-0000-0000-0000CF370000}"/>
    <cellStyle name="Normal 2 3 77 2" xfId="14197" xr:uid="{00000000-0005-0000-0000-0000D0370000}"/>
    <cellStyle name="Normal 2 3 77 2 2" xfId="24217" xr:uid="{00000000-0005-0000-0000-0000D1370000}"/>
    <cellStyle name="Normal 2 3 77 3" xfId="24218" xr:uid="{00000000-0005-0000-0000-0000D2370000}"/>
    <cellStyle name="Normal 2 3 78" xfId="14198" xr:uid="{00000000-0005-0000-0000-0000D3370000}"/>
    <cellStyle name="Normal 2 3 78 2" xfId="14199" xr:uid="{00000000-0005-0000-0000-0000D4370000}"/>
    <cellStyle name="Normal 2 3 78 2 2" xfId="24219" xr:uid="{00000000-0005-0000-0000-0000D5370000}"/>
    <cellStyle name="Normal 2 3 78 3" xfId="24220" xr:uid="{00000000-0005-0000-0000-0000D6370000}"/>
    <cellStyle name="Normal 2 3 79" xfId="14200" xr:uid="{00000000-0005-0000-0000-0000D7370000}"/>
    <cellStyle name="Normal 2 3 79 2" xfId="14201" xr:uid="{00000000-0005-0000-0000-0000D8370000}"/>
    <cellStyle name="Normal 2 3 79 2 2" xfId="24221" xr:uid="{00000000-0005-0000-0000-0000D9370000}"/>
    <cellStyle name="Normal 2 3 79 3" xfId="24222" xr:uid="{00000000-0005-0000-0000-0000DA370000}"/>
    <cellStyle name="Normal 2 3 8" xfId="6616" xr:uid="{00000000-0005-0000-0000-0000DB370000}"/>
    <cellStyle name="Normál 2 3 8" xfId="6617" xr:uid="{00000000-0005-0000-0000-0000DC370000}"/>
    <cellStyle name="Normal 2 3 8 2" xfId="14202" xr:uid="{00000000-0005-0000-0000-0000DD370000}"/>
    <cellStyle name="Normál 2 3 8 2" xfId="14203" xr:uid="{00000000-0005-0000-0000-0000DE370000}"/>
    <cellStyle name="Normal 2 3 80" xfId="14204" xr:uid="{00000000-0005-0000-0000-0000DF370000}"/>
    <cellStyle name="Normal 2 3 81" xfId="14205" xr:uid="{00000000-0005-0000-0000-0000E0370000}"/>
    <cellStyle name="Normal 2 3 81 2" xfId="14206" xr:uid="{00000000-0005-0000-0000-0000E1370000}"/>
    <cellStyle name="Normal 2 3 81 2 2" xfId="24223" xr:uid="{00000000-0005-0000-0000-0000E2370000}"/>
    <cellStyle name="Normal 2 3 81 3" xfId="24224" xr:uid="{00000000-0005-0000-0000-0000E3370000}"/>
    <cellStyle name="Normal 2 3 82" xfId="14207" xr:uid="{00000000-0005-0000-0000-0000E4370000}"/>
    <cellStyle name="Normal 2 3 82 2" xfId="14208" xr:uid="{00000000-0005-0000-0000-0000E5370000}"/>
    <cellStyle name="Normal 2 3 82 2 2" xfId="24225" xr:uid="{00000000-0005-0000-0000-0000E6370000}"/>
    <cellStyle name="Normal 2 3 82 3" xfId="24226" xr:uid="{00000000-0005-0000-0000-0000E7370000}"/>
    <cellStyle name="Normal 2 3 83" xfId="14209" xr:uid="{00000000-0005-0000-0000-0000E8370000}"/>
    <cellStyle name="Normal 2 3 83 2" xfId="14210" xr:uid="{00000000-0005-0000-0000-0000E9370000}"/>
    <cellStyle name="Normal 2 3 83 2 2" xfId="24227" xr:uid="{00000000-0005-0000-0000-0000EA370000}"/>
    <cellStyle name="Normal 2 3 83 3" xfId="24228" xr:uid="{00000000-0005-0000-0000-0000EB370000}"/>
    <cellStyle name="Normal 2 3 84" xfId="14211" xr:uid="{00000000-0005-0000-0000-0000EC370000}"/>
    <cellStyle name="Normal 2 3 84 2" xfId="14212" xr:uid="{00000000-0005-0000-0000-0000ED370000}"/>
    <cellStyle name="Normal 2 3 84 2 2" xfId="24229" xr:uid="{00000000-0005-0000-0000-0000EE370000}"/>
    <cellStyle name="Normal 2 3 84 3" xfId="24230" xr:uid="{00000000-0005-0000-0000-0000EF370000}"/>
    <cellStyle name="Normal 2 3 85" xfId="14213" xr:uid="{00000000-0005-0000-0000-0000F0370000}"/>
    <cellStyle name="Normal 2 3 85 2" xfId="14214" xr:uid="{00000000-0005-0000-0000-0000F1370000}"/>
    <cellStyle name="Normal 2 3 85 2 2" xfId="24231" xr:uid="{00000000-0005-0000-0000-0000F2370000}"/>
    <cellStyle name="Normal 2 3 85 3" xfId="24232" xr:uid="{00000000-0005-0000-0000-0000F3370000}"/>
    <cellStyle name="Normal 2 3 86" xfId="14215" xr:uid="{00000000-0005-0000-0000-0000F4370000}"/>
    <cellStyle name="Normal 2 3 86 2" xfId="14216" xr:uid="{00000000-0005-0000-0000-0000F5370000}"/>
    <cellStyle name="Normal 2 3 86 2 2" xfId="24233" xr:uid="{00000000-0005-0000-0000-0000F6370000}"/>
    <cellStyle name="Normal 2 3 86 3" xfId="24234" xr:uid="{00000000-0005-0000-0000-0000F7370000}"/>
    <cellStyle name="Normal 2 3 87" xfId="14217" xr:uid="{00000000-0005-0000-0000-0000F8370000}"/>
    <cellStyle name="Normal 2 3 87 2" xfId="14218" xr:uid="{00000000-0005-0000-0000-0000F9370000}"/>
    <cellStyle name="Normal 2 3 87 2 2" xfId="24235" xr:uid="{00000000-0005-0000-0000-0000FA370000}"/>
    <cellStyle name="Normal 2 3 87 3" xfId="24236" xr:uid="{00000000-0005-0000-0000-0000FB370000}"/>
    <cellStyle name="Normal 2 3 88" xfId="14219" xr:uid="{00000000-0005-0000-0000-0000FC370000}"/>
    <cellStyle name="Normal 2 3 88 2" xfId="14220" xr:uid="{00000000-0005-0000-0000-0000FD370000}"/>
    <cellStyle name="Normal 2 3 88 2 2" xfId="24237" xr:uid="{00000000-0005-0000-0000-0000FE370000}"/>
    <cellStyle name="Normal 2 3 88 3" xfId="24238" xr:uid="{00000000-0005-0000-0000-0000FF370000}"/>
    <cellStyle name="Normal 2 3 89" xfId="14221" xr:uid="{00000000-0005-0000-0000-000000380000}"/>
    <cellStyle name="Normal 2 3 89 2" xfId="14222" xr:uid="{00000000-0005-0000-0000-000001380000}"/>
    <cellStyle name="Normal 2 3 89 2 2" xfId="24239" xr:uid="{00000000-0005-0000-0000-000002380000}"/>
    <cellStyle name="Normal 2 3 89 3" xfId="24240" xr:uid="{00000000-0005-0000-0000-000003380000}"/>
    <cellStyle name="Normal 2 3 9" xfId="6618" xr:uid="{00000000-0005-0000-0000-000004380000}"/>
    <cellStyle name="Normál 2 3 9" xfId="6619" xr:uid="{00000000-0005-0000-0000-000005380000}"/>
    <cellStyle name="Normal 2 3 9 2" xfId="14223" xr:uid="{00000000-0005-0000-0000-000006380000}"/>
    <cellStyle name="Normál 2 3 9 2" xfId="14224" xr:uid="{00000000-0005-0000-0000-000007380000}"/>
    <cellStyle name="Normal 2 3 90" xfId="14225" xr:uid="{00000000-0005-0000-0000-000008380000}"/>
    <cellStyle name="Normal 2 3 90 2" xfId="14226" xr:uid="{00000000-0005-0000-0000-000009380000}"/>
    <cellStyle name="Normal 2 3 90 2 2" xfId="24241" xr:uid="{00000000-0005-0000-0000-00000A380000}"/>
    <cellStyle name="Normal 2 3 90 3" xfId="24242" xr:uid="{00000000-0005-0000-0000-00000B380000}"/>
    <cellStyle name="Normal 2 3 91" xfId="14227" xr:uid="{00000000-0005-0000-0000-00000C380000}"/>
    <cellStyle name="Normal 2 3 91 2" xfId="14228" xr:uid="{00000000-0005-0000-0000-00000D380000}"/>
    <cellStyle name="Normal 2 3 91 2 2" xfId="24243" xr:uid="{00000000-0005-0000-0000-00000E380000}"/>
    <cellStyle name="Normal 2 3 91 3" xfId="24244" xr:uid="{00000000-0005-0000-0000-00000F380000}"/>
    <cellStyle name="Normal 2 3 92" xfId="14229" xr:uid="{00000000-0005-0000-0000-000010380000}"/>
    <cellStyle name="Normal 2 3 92 2" xfId="14230" xr:uid="{00000000-0005-0000-0000-000011380000}"/>
    <cellStyle name="Normal 2 3 92 2 2" xfId="24245" xr:uid="{00000000-0005-0000-0000-000012380000}"/>
    <cellStyle name="Normal 2 3 92 3" xfId="24246" xr:uid="{00000000-0005-0000-0000-000013380000}"/>
    <cellStyle name="Normal 2 3 93" xfId="14231" xr:uid="{00000000-0005-0000-0000-000014380000}"/>
    <cellStyle name="Normal 2 3 93 2" xfId="14232" xr:uid="{00000000-0005-0000-0000-000015380000}"/>
    <cellStyle name="Normal 2 3 93 2 2" xfId="24247" xr:uid="{00000000-0005-0000-0000-000016380000}"/>
    <cellStyle name="Normal 2 3 93 3" xfId="24248" xr:uid="{00000000-0005-0000-0000-000017380000}"/>
    <cellStyle name="Normal 2 3 94" xfId="14233" xr:uid="{00000000-0005-0000-0000-000018380000}"/>
    <cellStyle name="Normal 2 3 94 2" xfId="14234" xr:uid="{00000000-0005-0000-0000-000019380000}"/>
    <cellStyle name="Normal 2 3 94 2 2" xfId="24249" xr:uid="{00000000-0005-0000-0000-00001A380000}"/>
    <cellStyle name="Normal 2 3 94 3" xfId="24250" xr:uid="{00000000-0005-0000-0000-00001B380000}"/>
    <cellStyle name="Normal 2 3 95" xfId="14235" xr:uid="{00000000-0005-0000-0000-00001C380000}"/>
    <cellStyle name="Normal 2 3 95 2" xfId="14236" xr:uid="{00000000-0005-0000-0000-00001D380000}"/>
    <cellStyle name="Normal 2 3 95 2 2" xfId="24251" xr:uid="{00000000-0005-0000-0000-00001E380000}"/>
    <cellStyle name="Normal 2 3 95 3" xfId="24252" xr:uid="{00000000-0005-0000-0000-00001F380000}"/>
    <cellStyle name="Normal 2 3 96" xfId="14237" xr:uid="{00000000-0005-0000-0000-000020380000}"/>
    <cellStyle name="Normal 2 3 96 2" xfId="14238" xr:uid="{00000000-0005-0000-0000-000021380000}"/>
    <cellStyle name="Normal 2 3 96 2 2" xfId="24253" xr:uid="{00000000-0005-0000-0000-000022380000}"/>
    <cellStyle name="Normal 2 3 96 3" xfId="24254" xr:uid="{00000000-0005-0000-0000-000023380000}"/>
    <cellStyle name="Normal 2 3 97" xfId="14239" xr:uid="{00000000-0005-0000-0000-000024380000}"/>
    <cellStyle name="Normal 2 3 97 2" xfId="14240" xr:uid="{00000000-0005-0000-0000-000025380000}"/>
    <cellStyle name="Normal 2 3 97 2 2" xfId="24255" xr:uid="{00000000-0005-0000-0000-000026380000}"/>
    <cellStyle name="Normal 2 3 97 3" xfId="24256" xr:uid="{00000000-0005-0000-0000-000027380000}"/>
    <cellStyle name="Normal 2 3 98" xfId="14241" xr:uid="{00000000-0005-0000-0000-000028380000}"/>
    <cellStyle name="Normal 2 3 98 2" xfId="14242" xr:uid="{00000000-0005-0000-0000-000029380000}"/>
    <cellStyle name="Normal 2 3 98 2 2" xfId="24257" xr:uid="{00000000-0005-0000-0000-00002A380000}"/>
    <cellStyle name="Normal 2 3 98 3" xfId="24258" xr:uid="{00000000-0005-0000-0000-00002B380000}"/>
    <cellStyle name="Normal 2 3 99" xfId="14243" xr:uid="{00000000-0005-0000-0000-00002C380000}"/>
    <cellStyle name="Normal 2 3 99 2" xfId="14244" xr:uid="{00000000-0005-0000-0000-00002D380000}"/>
    <cellStyle name="Normal 2 3 99 2 2" xfId="24259" xr:uid="{00000000-0005-0000-0000-00002E380000}"/>
    <cellStyle name="Normal 2 3 99 3" xfId="24260" xr:uid="{00000000-0005-0000-0000-00002F380000}"/>
    <cellStyle name="Normal 2 30" xfId="5704" xr:uid="{00000000-0005-0000-0000-000030380000}"/>
    <cellStyle name="Normál 2 30" xfId="5763" xr:uid="{00000000-0005-0000-0000-000031380000}"/>
    <cellStyle name="Normal 2 30 2" xfId="14245" xr:uid="{00000000-0005-0000-0000-000032380000}"/>
    <cellStyle name="Normál 2 30 2" xfId="14246" xr:uid="{00000000-0005-0000-0000-000033380000}"/>
    <cellStyle name="Normál 2 300" xfId="14247" xr:uid="{00000000-0005-0000-0000-000034380000}"/>
    <cellStyle name="Normál 2 301" xfId="14248" xr:uid="{00000000-0005-0000-0000-000035380000}"/>
    <cellStyle name="Normál 2 302" xfId="14249" xr:uid="{00000000-0005-0000-0000-000036380000}"/>
    <cellStyle name="Normál 2 303" xfId="14250" xr:uid="{00000000-0005-0000-0000-000037380000}"/>
    <cellStyle name="Normál 2 304" xfId="14251" xr:uid="{00000000-0005-0000-0000-000038380000}"/>
    <cellStyle name="Normál 2 305" xfId="14252" xr:uid="{00000000-0005-0000-0000-000039380000}"/>
    <cellStyle name="Normál 2 306" xfId="14253" xr:uid="{00000000-0005-0000-0000-00003A380000}"/>
    <cellStyle name="Normál 2 307" xfId="14254" xr:uid="{00000000-0005-0000-0000-00003B380000}"/>
    <cellStyle name="Normál 2 308" xfId="14255" xr:uid="{00000000-0005-0000-0000-00003C380000}"/>
    <cellStyle name="Normál 2 309" xfId="14256" xr:uid="{00000000-0005-0000-0000-00003D380000}"/>
    <cellStyle name="Normal 2 31" xfId="5001" xr:uid="{00000000-0005-0000-0000-00003E380000}"/>
    <cellStyle name="Normál 2 31" xfId="5766" xr:uid="{00000000-0005-0000-0000-00003F380000}"/>
    <cellStyle name="Normal 2 31 2" xfId="14257" xr:uid="{00000000-0005-0000-0000-000040380000}"/>
    <cellStyle name="Normál 2 31 2" xfId="14258" xr:uid="{00000000-0005-0000-0000-000041380000}"/>
    <cellStyle name="Normál 2 310" xfId="14259" xr:uid="{00000000-0005-0000-0000-000042380000}"/>
    <cellStyle name="Normál 2 311" xfId="14260" xr:uid="{00000000-0005-0000-0000-000043380000}"/>
    <cellStyle name="Normál 2 312" xfId="14261" xr:uid="{00000000-0005-0000-0000-000044380000}"/>
    <cellStyle name="Normál 2 313" xfId="14262" xr:uid="{00000000-0005-0000-0000-000045380000}"/>
    <cellStyle name="Normál 2 314" xfId="14263" xr:uid="{00000000-0005-0000-0000-000046380000}"/>
    <cellStyle name="Normál 2 315" xfId="14264" xr:uid="{00000000-0005-0000-0000-000047380000}"/>
    <cellStyle name="Normál 2 316" xfId="14265" xr:uid="{00000000-0005-0000-0000-000048380000}"/>
    <cellStyle name="Normál 2 317" xfId="14266" xr:uid="{00000000-0005-0000-0000-000049380000}"/>
    <cellStyle name="Normál 2 318" xfId="14267" xr:uid="{00000000-0005-0000-0000-00004A380000}"/>
    <cellStyle name="Normál 2 319" xfId="14268" xr:uid="{00000000-0005-0000-0000-00004B380000}"/>
    <cellStyle name="Normal 2 32" xfId="5796" xr:uid="{00000000-0005-0000-0000-00004C380000}"/>
    <cellStyle name="Normál 2 32" xfId="4988" xr:uid="{00000000-0005-0000-0000-00004D380000}"/>
    <cellStyle name="Normal 2 32 2" xfId="14269" xr:uid="{00000000-0005-0000-0000-00004E380000}"/>
    <cellStyle name="Normál 2 32 2" xfId="14270" xr:uid="{00000000-0005-0000-0000-00004F380000}"/>
    <cellStyle name="Normál 2 320" xfId="14271" xr:uid="{00000000-0005-0000-0000-000050380000}"/>
    <cellStyle name="Normál 2 321" xfId="14272" xr:uid="{00000000-0005-0000-0000-000051380000}"/>
    <cellStyle name="Normál 2 322" xfId="14273" xr:uid="{00000000-0005-0000-0000-000052380000}"/>
    <cellStyle name="Normál 2 323" xfId="14274" xr:uid="{00000000-0005-0000-0000-000053380000}"/>
    <cellStyle name="Normál 2 324" xfId="14275" xr:uid="{00000000-0005-0000-0000-000054380000}"/>
    <cellStyle name="Normál 2 325" xfId="14276" xr:uid="{00000000-0005-0000-0000-000055380000}"/>
    <cellStyle name="Normál 2 326" xfId="14277" xr:uid="{00000000-0005-0000-0000-000056380000}"/>
    <cellStyle name="Normál 2 327" xfId="14278" xr:uid="{00000000-0005-0000-0000-000057380000}"/>
    <cellStyle name="Normál 2 328" xfId="14279" xr:uid="{00000000-0005-0000-0000-000058380000}"/>
    <cellStyle name="Normál 2 329" xfId="14280" xr:uid="{00000000-0005-0000-0000-000059380000}"/>
    <cellStyle name="Normal 2 33" xfId="5814" xr:uid="{00000000-0005-0000-0000-00005A380000}"/>
    <cellStyle name="Normál 2 33" xfId="5778" xr:uid="{00000000-0005-0000-0000-00005B380000}"/>
    <cellStyle name="Normal 2 33 2" xfId="14281" xr:uid="{00000000-0005-0000-0000-00005C380000}"/>
    <cellStyle name="Normál 2 33 2" xfId="14282" xr:uid="{00000000-0005-0000-0000-00005D380000}"/>
    <cellStyle name="Normál 2 330" xfId="14283" xr:uid="{00000000-0005-0000-0000-00005E380000}"/>
    <cellStyle name="Normál 2 331" xfId="14284" xr:uid="{00000000-0005-0000-0000-00005F380000}"/>
    <cellStyle name="Normál 2 332" xfId="14285" xr:uid="{00000000-0005-0000-0000-000060380000}"/>
    <cellStyle name="Normál 2 333" xfId="14286" xr:uid="{00000000-0005-0000-0000-000061380000}"/>
    <cellStyle name="Normál 2 334" xfId="14287" xr:uid="{00000000-0005-0000-0000-000062380000}"/>
    <cellStyle name="Normál 2 335" xfId="14288" xr:uid="{00000000-0005-0000-0000-000063380000}"/>
    <cellStyle name="Normál 2 336" xfId="14289" xr:uid="{00000000-0005-0000-0000-000064380000}"/>
    <cellStyle name="Normál 2 337" xfId="14290" xr:uid="{00000000-0005-0000-0000-000065380000}"/>
    <cellStyle name="Normál 2 338" xfId="14291" xr:uid="{00000000-0005-0000-0000-000066380000}"/>
    <cellStyle name="Normál 2 339" xfId="14292" xr:uid="{00000000-0005-0000-0000-000067380000}"/>
    <cellStyle name="Normal 2 34" xfId="5851" xr:uid="{00000000-0005-0000-0000-000068380000}"/>
    <cellStyle name="Normál 2 34" xfId="5823" xr:uid="{00000000-0005-0000-0000-000069380000}"/>
    <cellStyle name="Normal 2 34 2" xfId="14293" xr:uid="{00000000-0005-0000-0000-00006A380000}"/>
    <cellStyle name="Normál 2 34 2" xfId="14294" xr:uid="{00000000-0005-0000-0000-00006B380000}"/>
    <cellStyle name="Normál 2 340" xfId="14295" xr:uid="{00000000-0005-0000-0000-00006C380000}"/>
    <cellStyle name="Normál 2 341" xfId="14296" xr:uid="{00000000-0005-0000-0000-00006D380000}"/>
    <cellStyle name="Normál 2 342" xfId="14297" xr:uid="{00000000-0005-0000-0000-00006E380000}"/>
    <cellStyle name="Normál 2 343" xfId="14298" xr:uid="{00000000-0005-0000-0000-00006F380000}"/>
    <cellStyle name="Normál 2 344" xfId="14299" xr:uid="{00000000-0005-0000-0000-000070380000}"/>
    <cellStyle name="Normál 2 345" xfId="14300" xr:uid="{00000000-0005-0000-0000-000071380000}"/>
    <cellStyle name="Normál 2 346" xfId="24261" xr:uid="{00000000-0005-0000-0000-000072380000}"/>
    <cellStyle name="Normál 2 347" xfId="24262" xr:uid="{00000000-0005-0000-0000-000073380000}"/>
    <cellStyle name="Normál 2 348" xfId="24263" xr:uid="{00000000-0005-0000-0000-000074380000}"/>
    <cellStyle name="Normál 2 349" xfId="24264" xr:uid="{00000000-0005-0000-0000-000075380000}"/>
    <cellStyle name="Normal 2 35" xfId="1124" xr:uid="{00000000-0005-0000-0000-000076380000}"/>
    <cellStyle name="Normál 2 35" xfId="5839" xr:uid="{00000000-0005-0000-0000-000077380000}"/>
    <cellStyle name="Normal 2 35 2" xfId="14301" xr:uid="{00000000-0005-0000-0000-000078380000}"/>
    <cellStyle name="Normál 2 35 2" xfId="14302" xr:uid="{00000000-0005-0000-0000-000079380000}"/>
    <cellStyle name="Normál 2 350" xfId="24265" xr:uid="{00000000-0005-0000-0000-00007A380000}"/>
    <cellStyle name="Normál 2 351" xfId="24266" xr:uid="{00000000-0005-0000-0000-00007B380000}"/>
    <cellStyle name="Normál 2 352" xfId="29744" xr:uid="{00000000-0005-0000-0000-00007C380000}"/>
    <cellStyle name="Normál 2 353" xfId="29739" xr:uid="{00000000-0005-0000-0000-00007D380000}"/>
    <cellStyle name="Normál 2 354" xfId="11506" xr:uid="{00000000-0005-0000-0000-00007E380000}"/>
    <cellStyle name="Normál 2 355" xfId="7065" xr:uid="{00000000-0005-0000-0000-00007F380000}"/>
    <cellStyle name="Normál 2 356" xfId="7452" xr:uid="{00000000-0005-0000-0000-000080380000}"/>
    <cellStyle name="Normál 2 357" xfId="33752" xr:uid="{00000000-0005-0000-0000-000081380000}"/>
    <cellStyle name="Normál 2 358" xfId="7276" xr:uid="{00000000-0005-0000-0000-000082380000}"/>
    <cellStyle name="Normál 2 359" xfId="32536" xr:uid="{00000000-0005-0000-0000-000083380000}"/>
    <cellStyle name="Normal 2 36" xfId="14303" xr:uid="{00000000-0005-0000-0000-000084380000}"/>
    <cellStyle name="Normál 2 36" xfId="604" xr:uid="{00000000-0005-0000-0000-000085380000}"/>
    <cellStyle name="Normal 2 36 2" xfId="14304" xr:uid="{00000000-0005-0000-0000-000086380000}"/>
    <cellStyle name="Normál 2 36 2" xfId="14305" xr:uid="{00000000-0005-0000-0000-000087380000}"/>
    <cellStyle name="Normál 2 36 2 2" xfId="14306" xr:uid="{00000000-0005-0000-0000-000088380000}"/>
    <cellStyle name="Normál 2 36 3" xfId="14307" xr:uid="{00000000-0005-0000-0000-000089380000}"/>
    <cellStyle name="Normál 2 360" xfId="30662" xr:uid="{00000000-0005-0000-0000-00008A380000}"/>
    <cellStyle name="Normál 2 361" xfId="30507" xr:uid="{00000000-0005-0000-0000-00008B380000}"/>
    <cellStyle name="Normál 2 362" xfId="30924" xr:uid="{00000000-0005-0000-0000-00008C380000}"/>
    <cellStyle name="Normál 2 363" xfId="33920" xr:uid="{00000000-0005-0000-0000-00008D380000}"/>
    <cellStyle name="Normál 2 364" xfId="33972" xr:uid="{00000000-0005-0000-0000-00008E380000}"/>
    <cellStyle name="Normál 2 365" xfId="34011" xr:uid="{00000000-0005-0000-0000-00008F380000}"/>
    <cellStyle name="Normál 2 366" xfId="34082" xr:uid="{00000000-0005-0000-0000-000090380000}"/>
    <cellStyle name="Normál 2 367" xfId="34139" xr:uid="{00000000-0005-0000-0000-000091380000}"/>
    <cellStyle name="Normál 2 368" xfId="34159" xr:uid="{00000000-0005-0000-0000-000092380000}"/>
    <cellStyle name="Normál 2 369" xfId="36364" xr:uid="{00000000-0005-0000-0000-000093380000}"/>
    <cellStyle name="Normal 2 37" xfId="14308" xr:uid="{00000000-0005-0000-0000-000094380000}"/>
    <cellStyle name="Normál 2 37" xfId="5978" xr:uid="{00000000-0005-0000-0000-000095380000}"/>
    <cellStyle name="Normal 2 37 2" xfId="14309" xr:uid="{00000000-0005-0000-0000-000096380000}"/>
    <cellStyle name="Normál 2 37 2" xfId="14310" xr:uid="{00000000-0005-0000-0000-000097380000}"/>
    <cellStyle name="Normál 2 37 2 2" xfId="14311" xr:uid="{00000000-0005-0000-0000-000098380000}"/>
    <cellStyle name="Normál 2 37 3" xfId="14312" xr:uid="{00000000-0005-0000-0000-000099380000}"/>
    <cellStyle name="Normál 2 370" xfId="6109" xr:uid="{00000000-0005-0000-0000-00009A380000}"/>
    <cellStyle name="Normál 2 371" xfId="36368" xr:uid="{00000000-0005-0000-0000-00009B380000}"/>
    <cellStyle name="Normal 2 38" xfId="14313" xr:uid="{00000000-0005-0000-0000-00009C380000}"/>
    <cellStyle name="Normál 2 38" xfId="14314" xr:uid="{00000000-0005-0000-0000-00009D380000}"/>
    <cellStyle name="Normal 2 38 2" xfId="14315" xr:uid="{00000000-0005-0000-0000-00009E380000}"/>
    <cellStyle name="Normál 2 38 2" xfId="14316" xr:uid="{00000000-0005-0000-0000-00009F380000}"/>
    <cellStyle name="Normál 2 38 2 2" xfId="14317" xr:uid="{00000000-0005-0000-0000-0000A0380000}"/>
    <cellStyle name="Normál 2 38 3" xfId="14318" xr:uid="{00000000-0005-0000-0000-0000A1380000}"/>
    <cellStyle name="Normal 2 39" xfId="14319" xr:uid="{00000000-0005-0000-0000-0000A2380000}"/>
    <cellStyle name="Normál 2 39" xfId="14320" xr:uid="{00000000-0005-0000-0000-0000A3380000}"/>
    <cellStyle name="Normal 2 39 2" xfId="14321" xr:uid="{00000000-0005-0000-0000-0000A4380000}"/>
    <cellStyle name="Normál 2 39 2" xfId="14322" xr:uid="{00000000-0005-0000-0000-0000A5380000}"/>
    <cellStyle name="Normál 2 39 2 2" xfId="14323" xr:uid="{00000000-0005-0000-0000-0000A6380000}"/>
    <cellStyle name="Normál 2 39 3" xfId="14324" xr:uid="{00000000-0005-0000-0000-0000A7380000}"/>
    <cellStyle name="Normal 2 4" xfId="3180" xr:uid="{00000000-0005-0000-0000-0000A8380000}"/>
    <cellStyle name="Normál 2 4" xfId="937" xr:uid="{00000000-0005-0000-0000-0000A9380000}"/>
    <cellStyle name="Normal 2 4 10" xfId="6620" xr:uid="{00000000-0005-0000-0000-0000AA380000}"/>
    <cellStyle name="Normál 2 4 10" xfId="6621" xr:uid="{00000000-0005-0000-0000-0000AB380000}"/>
    <cellStyle name="Normal 2 4 10 2" xfId="14325" xr:uid="{00000000-0005-0000-0000-0000AC380000}"/>
    <cellStyle name="Normál 2 4 10 2" xfId="14326" xr:uid="{00000000-0005-0000-0000-0000AD380000}"/>
    <cellStyle name="Normal 2 4 11" xfId="14327" xr:uid="{00000000-0005-0000-0000-0000AE380000}"/>
    <cellStyle name="Normál 2 4 11" xfId="14328" xr:uid="{00000000-0005-0000-0000-0000AF380000}"/>
    <cellStyle name="Normal 2 4 11 2" xfId="14329" xr:uid="{00000000-0005-0000-0000-0000B0380000}"/>
    <cellStyle name="Normál 2 4 11 2" xfId="14330" xr:uid="{00000000-0005-0000-0000-0000B1380000}"/>
    <cellStyle name="Normal 2 4 12" xfId="14331" xr:uid="{00000000-0005-0000-0000-0000B2380000}"/>
    <cellStyle name="Normál 2 4 12" xfId="14332" xr:uid="{00000000-0005-0000-0000-0000B3380000}"/>
    <cellStyle name="Normal 2 4 12 2" xfId="14333" xr:uid="{00000000-0005-0000-0000-0000B4380000}"/>
    <cellStyle name="Normál 2 4 12 2" xfId="14334" xr:uid="{00000000-0005-0000-0000-0000B5380000}"/>
    <cellStyle name="Normal 2 4 13" xfId="14335" xr:uid="{00000000-0005-0000-0000-0000B6380000}"/>
    <cellStyle name="Normál 2 4 13" xfId="14336" xr:uid="{00000000-0005-0000-0000-0000B7380000}"/>
    <cellStyle name="Normal 2 4 13 2" xfId="14337" xr:uid="{00000000-0005-0000-0000-0000B8380000}"/>
    <cellStyle name="Normál 2 4 13 2" xfId="14338" xr:uid="{00000000-0005-0000-0000-0000B9380000}"/>
    <cellStyle name="Normal 2 4 14" xfId="14339" xr:uid="{00000000-0005-0000-0000-0000BA380000}"/>
    <cellStyle name="Normál 2 4 14" xfId="14340" xr:uid="{00000000-0005-0000-0000-0000BB380000}"/>
    <cellStyle name="Normal 2 4 14 2" xfId="14341" xr:uid="{00000000-0005-0000-0000-0000BC380000}"/>
    <cellStyle name="Normál 2 4 14 2" xfId="14342" xr:uid="{00000000-0005-0000-0000-0000BD380000}"/>
    <cellStyle name="Normal 2 4 15" xfId="14343" xr:uid="{00000000-0005-0000-0000-0000BE380000}"/>
    <cellStyle name="Normál 2 4 15" xfId="14344" xr:uid="{00000000-0005-0000-0000-0000BF380000}"/>
    <cellStyle name="Normal 2 4 15 2" xfId="14345" xr:uid="{00000000-0005-0000-0000-0000C0380000}"/>
    <cellStyle name="Normál 2 4 15 2" xfId="14346" xr:uid="{00000000-0005-0000-0000-0000C1380000}"/>
    <cellStyle name="Normal 2 4 16" xfId="14347" xr:uid="{00000000-0005-0000-0000-0000C2380000}"/>
    <cellStyle name="Normál 2 4 16" xfId="14348" xr:uid="{00000000-0005-0000-0000-0000C3380000}"/>
    <cellStyle name="Normal 2 4 16 2" xfId="14349" xr:uid="{00000000-0005-0000-0000-0000C4380000}"/>
    <cellStyle name="Normál 2 4 16 2" xfId="14350" xr:uid="{00000000-0005-0000-0000-0000C5380000}"/>
    <cellStyle name="Normal 2 4 17" xfId="14351" xr:uid="{00000000-0005-0000-0000-0000C6380000}"/>
    <cellStyle name="Normál 2 4 17" xfId="14352" xr:uid="{00000000-0005-0000-0000-0000C7380000}"/>
    <cellStyle name="Normal 2 4 17 2" xfId="14353" xr:uid="{00000000-0005-0000-0000-0000C8380000}"/>
    <cellStyle name="Normál 2 4 17 2" xfId="14354" xr:uid="{00000000-0005-0000-0000-0000C9380000}"/>
    <cellStyle name="Normal 2 4 18" xfId="14355" xr:uid="{00000000-0005-0000-0000-0000CA380000}"/>
    <cellStyle name="Normál 2 4 18" xfId="14356" xr:uid="{00000000-0005-0000-0000-0000CB380000}"/>
    <cellStyle name="Normal 2 4 18 2" xfId="14357" xr:uid="{00000000-0005-0000-0000-0000CC380000}"/>
    <cellStyle name="Normál 2 4 18 2" xfId="14358" xr:uid="{00000000-0005-0000-0000-0000CD380000}"/>
    <cellStyle name="Normal 2 4 19" xfId="14359" xr:uid="{00000000-0005-0000-0000-0000CE380000}"/>
    <cellStyle name="Normál 2 4 19" xfId="14360" xr:uid="{00000000-0005-0000-0000-0000CF380000}"/>
    <cellStyle name="Normal 2 4 19 2" xfId="14361" xr:uid="{00000000-0005-0000-0000-0000D0380000}"/>
    <cellStyle name="Normál 2 4 19 2" xfId="14362" xr:uid="{00000000-0005-0000-0000-0000D1380000}"/>
    <cellStyle name="Normal 2 4 2" xfId="6622" xr:uid="{00000000-0005-0000-0000-0000D2380000}"/>
    <cellStyle name="Normál 2 4 2" xfId="1377" xr:uid="{00000000-0005-0000-0000-0000D3380000}"/>
    <cellStyle name="Normal 2 4 2 2" xfId="14363" xr:uid="{00000000-0005-0000-0000-0000D4380000}"/>
    <cellStyle name="Normál 2 4 2 2" xfId="14364" xr:uid="{00000000-0005-0000-0000-0000D5380000}"/>
    <cellStyle name="Normál 2 4 2 2 2" xfId="14365" xr:uid="{00000000-0005-0000-0000-0000D6380000}"/>
    <cellStyle name="Normál 2 4 2 3" xfId="14366" xr:uid="{00000000-0005-0000-0000-0000D7380000}"/>
    <cellStyle name="Normál 2 4 2 4" xfId="14367" xr:uid="{00000000-0005-0000-0000-0000D8380000}"/>
    <cellStyle name="Normál 2 4 2 5" xfId="14368" xr:uid="{00000000-0005-0000-0000-0000D9380000}"/>
    <cellStyle name="Normál 2 4 2 6" xfId="14369" xr:uid="{00000000-0005-0000-0000-0000DA380000}"/>
    <cellStyle name="Normál 2 4 2 7" xfId="14370" xr:uid="{00000000-0005-0000-0000-0000DB380000}"/>
    <cellStyle name="Normál 2 4 2 8" xfId="34852" xr:uid="{00000000-0005-0000-0000-0000DC380000}"/>
    <cellStyle name="Normal 2 4 20" xfId="14371" xr:uid="{00000000-0005-0000-0000-0000DD380000}"/>
    <cellStyle name="Normál 2 4 20" xfId="14372" xr:uid="{00000000-0005-0000-0000-0000DE380000}"/>
    <cellStyle name="Normal 2 4 20 2" xfId="14373" xr:uid="{00000000-0005-0000-0000-0000DF380000}"/>
    <cellStyle name="Normál 2 4 20 2" xfId="14374" xr:uid="{00000000-0005-0000-0000-0000E0380000}"/>
    <cellStyle name="Normal 2 4 21" xfId="14375" xr:uid="{00000000-0005-0000-0000-0000E1380000}"/>
    <cellStyle name="Normál 2 4 21" xfId="14376" xr:uid="{00000000-0005-0000-0000-0000E2380000}"/>
    <cellStyle name="Normal 2 4 21 2" xfId="14377" xr:uid="{00000000-0005-0000-0000-0000E3380000}"/>
    <cellStyle name="Normál 2 4 21 2" xfId="14378" xr:uid="{00000000-0005-0000-0000-0000E4380000}"/>
    <cellStyle name="Normal 2 4 22" xfId="14379" xr:uid="{00000000-0005-0000-0000-0000E5380000}"/>
    <cellStyle name="Normál 2 4 22" xfId="14380" xr:uid="{00000000-0005-0000-0000-0000E6380000}"/>
    <cellStyle name="Normal 2 4 22 2" xfId="14381" xr:uid="{00000000-0005-0000-0000-0000E7380000}"/>
    <cellStyle name="Normál 2 4 22 2" xfId="14382" xr:uid="{00000000-0005-0000-0000-0000E8380000}"/>
    <cellStyle name="Normal 2 4 23" xfId="14383" xr:uid="{00000000-0005-0000-0000-0000E9380000}"/>
    <cellStyle name="Normál 2 4 23" xfId="14384" xr:uid="{00000000-0005-0000-0000-0000EA380000}"/>
    <cellStyle name="Normal 2 4 23 2" xfId="14385" xr:uid="{00000000-0005-0000-0000-0000EB380000}"/>
    <cellStyle name="Normál 2 4 23 2" xfId="14386" xr:uid="{00000000-0005-0000-0000-0000EC380000}"/>
    <cellStyle name="Normal 2 4 24" xfId="14387" xr:uid="{00000000-0005-0000-0000-0000ED380000}"/>
    <cellStyle name="Normál 2 4 24" xfId="14388" xr:uid="{00000000-0005-0000-0000-0000EE380000}"/>
    <cellStyle name="Normal 2 4 24 2" xfId="14389" xr:uid="{00000000-0005-0000-0000-0000EF380000}"/>
    <cellStyle name="Normál 2 4 24 2" xfId="14390" xr:uid="{00000000-0005-0000-0000-0000F0380000}"/>
    <cellStyle name="Normal 2 4 25" xfId="14391" xr:uid="{00000000-0005-0000-0000-0000F1380000}"/>
    <cellStyle name="Normál 2 4 25" xfId="14392" xr:uid="{00000000-0005-0000-0000-0000F2380000}"/>
    <cellStyle name="Normal 2 4 25 2" xfId="14393" xr:uid="{00000000-0005-0000-0000-0000F3380000}"/>
    <cellStyle name="Normál 2 4 25 2" xfId="14394" xr:uid="{00000000-0005-0000-0000-0000F4380000}"/>
    <cellStyle name="Normal 2 4 26" xfId="14395" xr:uid="{00000000-0005-0000-0000-0000F5380000}"/>
    <cellStyle name="Normál 2 4 26" xfId="14396" xr:uid="{00000000-0005-0000-0000-0000F6380000}"/>
    <cellStyle name="Normal 2 4 26 2" xfId="14397" xr:uid="{00000000-0005-0000-0000-0000F7380000}"/>
    <cellStyle name="Normál 2 4 26 2" xfId="14398" xr:uid="{00000000-0005-0000-0000-0000F8380000}"/>
    <cellStyle name="Normal 2 4 27" xfId="14399" xr:uid="{00000000-0005-0000-0000-0000F9380000}"/>
    <cellStyle name="Normál 2 4 27" xfId="14400" xr:uid="{00000000-0005-0000-0000-0000FA380000}"/>
    <cellStyle name="Normal 2 4 27 2" xfId="14401" xr:uid="{00000000-0005-0000-0000-0000FB380000}"/>
    <cellStyle name="Normál 2 4 27 2" xfId="14402" xr:uid="{00000000-0005-0000-0000-0000FC380000}"/>
    <cellStyle name="Normal 2 4 28" xfId="14403" xr:uid="{00000000-0005-0000-0000-0000FD380000}"/>
    <cellStyle name="Normál 2 4 28" xfId="14404" xr:uid="{00000000-0005-0000-0000-0000FE380000}"/>
    <cellStyle name="Normál 2 4 28 2" xfId="14405" xr:uid="{00000000-0005-0000-0000-0000FF380000}"/>
    <cellStyle name="Normal 2 4 29" xfId="35595" xr:uid="{00000000-0005-0000-0000-000000390000}"/>
    <cellStyle name="Normál 2 4 29" xfId="14406" xr:uid="{00000000-0005-0000-0000-000001390000}"/>
    <cellStyle name="Normál 2 4 29 2" xfId="14407" xr:uid="{00000000-0005-0000-0000-000002390000}"/>
    <cellStyle name="Normal 2 4 3" xfId="6623" xr:uid="{00000000-0005-0000-0000-000003390000}"/>
    <cellStyle name="Normál 2 4 3" xfId="1780" xr:uid="{00000000-0005-0000-0000-000004390000}"/>
    <cellStyle name="Normal 2 4 3 2" xfId="14408" xr:uid="{00000000-0005-0000-0000-000005390000}"/>
    <cellStyle name="Normál 2 4 3 2" xfId="14409" xr:uid="{00000000-0005-0000-0000-000006390000}"/>
    <cellStyle name="Normal 2 4 30" xfId="36643" xr:uid="{00000000-0005-0000-0000-000007390000}"/>
    <cellStyle name="Normál 2 4 30" xfId="14410" xr:uid="{00000000-0005-0000-0000-000008390000}"/>
    <cellStyle name="Normál 2 4 31" xfId="14411" xr:uid="{00000000-0005-0000-0000-000009390000}"/>
    <cellStyle name="Normál 2 4 32" xfId="14412" xr:uid="{00000000-0005-0000-0000-00000A390000}"/>
    <cellStyle name="Normál 2 4 33" xfId="14413" xr:uid="{00000000-0005-0000-0000-00000B390000}"/>
    <cellStyle name="Normál 2 4 34" xfId="14414" xr:uid="{00000000-0005-0000-0000-00000C390000}"/>
    <cellStyle name="Normál 2 4 35" xfId="14415" xr:uid="{00000000-0005-0000-0000-00000D390000}"/>
    <cellStyle name="Normál 2 4 36" xfId="14416" xr:uid="{00000000-0005-0000-0000-00000E390000}"/>
    <cellStyle name="Normál 2 4 37" xfId="14417" xr:uid="{00000000-0005-0000-0000-00000F390000}"/>
    <cellStyle name="Normál 2 4 38" xfId="14418" xr:uid="{00000000-0005-0000-0000-000010390000}"/>
    <cellStyle name="Normál 2 4 39" xfId="14419" xr:uid="{00000000-0005-0000-0000-000011390000}"/>
    <cellStyle name="Normal 2 4 4" xfId="6624" xr:uid="{00000000-0005-0000-0000-000012390000}"/>
    <cellStyle name="Normál 2 4 4" xfId="3185" xr:uid="{00000000-0005-0000-0000-000013390000}"/>
    <cellStyle name="Normal 2 4 4 2" xfId="14420" xr:uid="{00000000-0005-0000-0000-000014390000}"/>
    <cellStyle name="Normál 2 4 4 2" xfId="14421" xr:uid="{00000000-0005-0000-0000-000015390000}"/>
    <cellStyle name="Normál 2 4 4 3" xfId="35599" xr:uid="{00000000-0005-0000-0000-000016390000}"/>
    <cellStyle name="Normál 2 4 40" xfId="14422" xr:uid="{00000000-0005-0000-0000-000017390000}"/>
    <cellStyle name="Normál 2 4 41" xfId="14423" xr:uid="{00000000-0005-0000-0000-000018390000}"/>
    <cellStyle name="Normál 2 4 42" xfId="14424" xr:uid="{00000000-0005-0000-0000-000019390000}"/>
    <cellStyle name="Normál 2 4 43" xfId="14425" xr:uid="{00000000-0005-0000-0000-00001A390000}"/>
    <cellStyle name="Normál 2 4 44" xfId="14426" xr:uid="{00000000-0005-0000-0000-00001B390000}"/>
    <cellStyle name="Normál 2 4 45" xfId="14427" xr:uid="{00000000-0005-0000-0000-00001C390000}"/>
    <cellStyle name="Normál 2 4 46" xfId="14428" xr:uid="{00000000-0005-0000-0000-00001D390000}"/>
    <cellStyle name="Normál 2 4 47" xfId="14429" xr:uid="{00000000-0005-0000-0000-00001E390000}"/>
    <cellStyle name="Normál 2 4 48" xfId="14430" xr:uid="{00000000-0005-0000-0000-00001F390000}"/>
    <cellStyle name="Normál 2 4 49" xfId="14431" xr:uid="{00000000-0005-0000-0000-000020390000}"/>
    <cellStyle name="Normal 2 4 5" xfId="6625" xr:uid="{00000000-0005-0000-0000-000021390000}"/>
    <cellStyle name="Normál 2 4 5" xfId="5275" xr:uid="{00000000-0005-0000-0000-000022390000}"/>
    <cellStyle name="Normal 2 4 5 2" xfId="14432" xr:uid="{00000000-0005-0000-0000-000023390000}"/>
    <cellStyle name="Normál 2 4 5 2" xfId="14433" xr:uid="{00000000-0005-0000-0000-000024390000}"/>
    <cellStyle name="Normál 2 4 50" xfId="14434" xr:uid="{00000000-0005-0000-0000-000025390000}"/>
    <cellStyle name="Normál 2 4 51" xfId="14435" xr:uid="{00000000-0005-0000-0000-000026390000}"/>
    <cellStyle name="Normál 2 4 52" xfId="14436" xr:uid="{00000000-0005-0000-0000-000027390000}"/>
    <cellStyle name="Normál 2 4 53" xfId="14437" xr:uid="{00000000-0005-0000-0000-000028390000}"/>
    <cellStyle name="Normál 2 4 54" xfId="14438" xr:uid="{00000000-0005-0000-0000-000029390000}"/>
    <cellStyle name="Normál 2 4 55" xfId="14439" xr:uid="{00000000-0005-0000-0000-00002A390000}"/>
    <cellStyle name="Normál 2 4 56" xfId="14440" xr:uid="{00000000-0005-0000-0000-00002B390000}"/>
    <cellStyle name="Normál 2 4 57" xfId="14441" xr:uid="{00000000-0005-0000-0000-00002C390000}"/>
    <cellStyle name="Normál 2 4 58" xfId="14442" xr:uid="{00000000-0005-0000-0000-00002D390000}"/>
    <cellStyle name="Normál 2 4 59" xfId="14443" xr:uid="{00000000-0005-0000-0000-00002E390000}"/>
    <cellStyle name="Normal 2 4 6" xfId="6626" xr:uid="{00000000-0005-0000-0000-00002F390000}"/>
    <cellStyle name="Normál 2 4 6" xfId="6627" xr:uid="{00000000-0005-0000-0000-000030390000}"/>
    <cellStyle name="Normal 2 4 6 2" xfId="14444" xr:uid="{00000000-0005-0000-0000-000031390000}"/>
    <cellStyle name="Normál 2 4 6 2" xfId="14445" xr:uid="{00000000-0005-0000-0000-000032390000}"/>
    <cellStyle name="Normál 2 4 60" xfId="14446" xr:uid="{00000000-0005-0000-0000-000033390000}"/>
    <cellStyle name="Normál 2 4 61" xfId="14447" xr:uid="{00000000-0005-0000-0000-000034390000}"/>
    <cellStyle name="Normál 2 4 62" xfId="14448" xr:uid="{00000000-0005-0000-0000-000035390000}"/>
    <cellStyle name="Normál 2 4 63" xfId="14449" xr:uid="{00000000-0005-0000-0000-000036390000}"/>
    <cellStyle name="Normál 2 4 64" xfId="14450" xr:uid="{00000000-0005-0000-0000-000037390000}"/>
    <cellStyle name="Normál 2 4 65" xfId="14451" xr:uid="{00000000-0005-0000-0000-000038390000}"/>
    <cellStyle name="Normál 2 4 66" xfId="14452" xr:uid="{00000000-0005-0000-0000-000039390000}"/>
    <cellStyle name="Normál 2 4 67" xfId="14453" xr:uid="{00000000-0005-0000-0000-00003A390000}"/>
    <cellStyle name="Normál 2 4 68" xfId="14454" xr:uid="{00000000-0005-0000-0000-00003B390000}"/>
    <cellStyle name="Normál 2 4 69" xfId="14455" xr:uid="{00000000-0005-0000-0000-00003C390000}"/>
    <cellStyle name="Normal 2 4 7" xfId="6628" xr:uid="{00000000-0005-0000-0000-00003D390000}"/>
    <cellStyle name="Normál 2 4 7" xfId="6629" xr:uid="{00000000-0005-0000-0000-00003E390000}"/>
    <cellStyle name="Normal 2 4 7 2" xfId="14456" xr:uid="{00000000-0005-0000-0000-00003F390000}"/>
    <cellStyle name="Normál 2 4 7 2" xfId="14457" xr:uid="{00000000-0005-0000-0000-000040390000}"/>
    <cellStyle name="Normál 2 4 70" xfId="14458" xr:uid="{00000000-0005-0000-0000-000041390000}"/>
    <cellStyle name="Normál 2 4 71" xfId="14459" xr:uid="{00000000-0005-0000-0000-000042390000}"/>
    <cellStyle name="Normál 2 4 72" xfId="14460" xr:uid="{00000000-0005-0000-0000-000043390000}"/>
    <cellStyle name="Normál 2 4 73" xfId="14461" xr:uid="{00000000-0005-0000-0000-000044390000}"/>
    <cellStyle name="Normál 2 4 74" xfId="14462" xr:uid="{00000000-0005-0000-0000-000045390000}"/>
    <cellStyle name="Normál 2 4 75" xfId="14463" xr:uid="{00000000-0005-0000-0000-000046390000}"/>
    <cellStyle name="Normál 2 4 76" xfId="14464" xr:uid="{00000000-0005-0000-0000-000047390000}"/>
    <cellStyle name="Normál 2 4 77" xfId="14465" xr:uid="{00000000-0005-0000-0000-000048390000}"/>
    <cellStyle name="Normál 2 4 78" xfId="14466" xr:uid="{00000000-0005-0000-0000-000049390000}"/>
    <cellStyle name="Normál 2 4 79" xfId="14467" xr:uid="{00000000-0005-0000-0000-00004A390000}"/>
    <cellStyle name="Normal 2 4 8" xfId="6630" xr:uid="{00000000-0005-0000-0000-00004B390000}"/>
    <cellStyle name="Normál 2 4 8" xfId="6631" xr:uid="{00000000-0005-0000-0000-00004C390000}"/>
    <cellStyle name="Normal 2 4 8 2" xfId="14468" xr:uid="{00000000-0005-0000-0000-00004D390000}"/>
    <cellStyle name="Normál 2 4 8 2" xfId="14469" xr:uid="{00000000-0005-0000-0000-00004E390000}"/>
    <cellStyle name="Normál 2 4 80" xfId="14470" xr:uid="{00000000-0005-0000-0000-00004F390000}"/>
    <cellStyle name="Normál 2 4 81" xfId="14471" xr:uid="{00000000-0005-0000-0000-000050390000}"/>
    <cellStyle name="Normál 2 4 82" xfId="14472" xr:uid="{00000000-0005-0000-0000-000051390000}"/>
    <cellStyle name="Normál 2 4 83" xfId="14473" xr:uid="{00000000-0005-0000-0000-000052390000}"/>
    <cellStyle name="Normál 2 4 84" xfId="14474" xr:uid="{00000000-0005-0000-0000-000053390000}"/>
    <cellStyle name="Normál 2 4 85" xfId="14475" xr:uid="{00000000-0005-0000-0000-000054390000}"/>
    <cellStyle name="Normál 2 4 86" xfId="34682" xr:uid="{00000000-0005-0000-0000-000055390000}"/>
    <cellStyle name="Normál 2 4 87" xfId="36644" xr:uid="{00000000-0005-0000-0000-000056390000}"/>
    <cellStyle name="Normal 2 4 9" xfId="6632" xr:uid="{00000000-0005-0000-0000-000057390000}"/>
    <cellStyle name="Normál 2 4 9" xfId="6633" xr:uid="{00000000-0005-0000-0000-000058390000}"/>
    <cellStyle name="Normal 2 4 9 2" xfId="14476" xr:uid="{00000000-0005-0000-0000-000059390000}"/>
    <cellStyle name="Normál 2 4 9 2" xfId="14477" xr:uid="{00000000-0005-0000-0000-00005A390000}"/>
    <cellStyle name="Normal 2 40" xfId="14478" xr:uid="{00000000-0005-0000-0000-00005B390000}"/>
    <cellStyle name="Normál 2 40" xfId="14479" xr:uid="{00000000-0005-0000-0000-00005C390000}"/>
    <cellStyle name="Normal 2 40 2" xfId="14480" xr:uid="{00000000-0005-0000-0000-00005D390000}"/>
    <cellStyle name="Normál 2 40 2" xfId="14481" xr:uid="{00000000-0005-0000-0000-00005E390000}"/>
    <cellStyle name="Normál 2 40 2 2" xfId="14482" xr:uid="{00000000-0005-0000-0000-00005F390000}"/>
    <cellStyle name="Normál 2 40 3" xfId="14483" xr:uid="{00000000-0005-0000-0000-000060390000}"/>
    <cellStyle name="Normal 2 41" xfId="14484" xr:uid="{00000000-0005-0000-0000-000061390000}"/>
    <cellStyle name="Normál 2 41" xfId="14485" xr:uid="{00000000-0005-0000-0000-000062390000}"/>
    <cellStyle name="Normal 2 41 2" xfId="14486" xr:uid="{00000000-0005-0000-0000-000063390000}"/>
    <cellStyle name="Normál 2 41 2" xfId="14487" xr:uid="{00000000-0005-0000-0000-000064390000}"/>
    <cellStyle name="Normál 2 41 2 2" xfId="14488" xr:uid="{00000000-0005-0000-0000-000065390000}"/>
    <cellStyle name="Normál 2 41 3" xfId="14489" xr:uid="{00000000-0005-0000-0000-000066390000}"/>
    <cellStyle name="Normal 2 42" xfId="14490" xr:uid="{00000000-0005-0000-0000-000067390000}"/>
    <cellStyle name="Normál 2 42" xfId="14491" xr:uid="{00000000-0005-0000-0000-000068390000}"/>
    <cellStyle name="Normal 2 42 2" xfId="14492" xr:uid="{00000000-0005-0000-0000-000069390000}"/>
    <cellStyle name="Normál 2 42 2" xfId="14493" xr:uid="{00000000-0005-0000-0000-00006A390000}"/>
    <cellStyle name="Normál 2 42 2 2" xfId="14494" xr:uid="{00000000-0005-0000-0000-00006B390000}"/>
    <cellStyle name="Normál 2 42 3" xfId="14495" xr:uid="{00000000-0005-0000-0000-00006C390000}"/>
    <cellStyle name="Normal 2 43" xfId="14496" xr:uid="{00000000-0005-0000-0000-00006D390000}"/>
    <cellStyle name="Normál 2 43" xfId="14497" xr:uid="{00000000-0005-0000-0000-00006E390000}"/>
    <cellStyle name="Normal 2 43 2" xfId="14498" xr:uid="{00000000-0005-0000-0000-00006F390000}"/>
    <cellStyle name="Normál 2 43 2" xfId="14499" xr:uid="{00000000-0005-0000-0000-000070390000}"/>
    <cellStyle name="Normál 2 43 2 2" xfId="14500" xr:uid="{00000000-0005-0000-0000-000071390000}"/>
    <cellStyle name="Normál 2 43 3" xfId="14501" xr:uid="{00000000-0005-0000-0000-000072390000}"/>
    <cellStyle name="Normal 2 44" xfId="14502" xr:uid="{00000000-0005-0000-0000-000073390000}"/>
    <cellStyle name="Normál 2 44" xfId="14503" xr:uid="{00000000-0005-0000-0000-000074390000}"/>
    <cellStyle name="Normal 2 44 2" xfId="14504" xr:uid="{00000000-0005-0000-0000-000075390000}"/>
    <cellStyle name="Normál 2 44 2" xfId="14505" xr:uid="{00000000-0005-0000-0000-000076390000}"/>
    <cellStyle name="Normál 2 44 2 2" xfId="14506" xr:uid="{00000000-0005-0000-0000-000077390000}"/>
    <cellStyle name="Normál 2 44 3" xfId="14507" xr:uid="{00000000-0005-0000-0000-000078390000}"/>
    <cellStyle name="Normal 2 45" xfId="14508" xr:uid="{00000000-0005-0000-0000-000079390000}"/>
    <cellStyle name="Normál 2 45" xfId="14509" xr:uid="{00000000-0005-0000-0000-00007A390000}"/>
    <cellStyle name="Normal 2 45 2" xfId="14510" xr:uid="{00000000-0005-0000-0000-00007B390000}"/>
    <cellStyle name="Normál 2 45 2" xfId="14511" xr:uid="{00000000-0005-0000-0000-00007C390000}"/>
    <cellStyle name="Normál 2 45 2 2" xfId="14512" xr:uid="{00000000-0005-0000-0000-00007D390000}"/>
    <cellStyle name="Normál 2 45 3" xfId="14513" xr:uid="{00000000-0005-0000-0000-00007E390000}"/>
    <cellStyle name="Normal 2 46" xfId="14514" xr:uid="{00000000-0005-0000-0000-00007F390000}"/>
    <cellStyle name="Normál 2 46" xfId="14515" xr:uid="{00000000-0005-0000-0000-000080390000}"/>
    <cellStyle name="Normal 2 46 2" xfId="14516" xr:uid="{00000000-0005-0000-0000-000081390000}"/>
    <cellStyle name="Normál 2 46 2" xfId="14517" xr:uid="{00000000-0005-0000-0000-000082390000}"/>
    <cellStyle name="Normál 2 46 2 2" xfId="14518" xr:uid="{00000000-0005-0000-0000-000083390000}"/>
    <cellStyle name="Normál 2 46 3" xfId="14519" xr:uid="{00000000-0005-0000-0000-000084390000}"/>
    <cellStyle name="Normal 2 47" xfId="14520" xr:uid="{00000000-0005-0000-0000-000085390000}"/>
    <cellStyle name="Normál 2 47" xfId="14521" xr:uid="{00000000-0005-0000-0000-000086390000}"/>
    <cellStyle name="Normal 2 47 2" xfId="14522" xr:uid="{00000000-0005-0000-0000-000087390000}"/>
    <cellStyle name="Normál 2 47 2" xfId="14523" xr:uid="{00000000-0005-0000-0000-000088390000}"/>
    <cellStyle name="Normál 2 47 2 2" xfId="14524" xr:uid="{00000000-0005-0000-0000-000089390000}"/>
    <cellStyle name="Normál 2 47 3" xfId="14525" xr:uid="{00000000-0005-0000-0000-00008A390000}"/>
    <cellStyle name="Normal 2 48" xfId="14526" xr:uid="{00000000-0005-0000-0000-00008B390000}"/>
    <cellStyle name="Normál 2 48" xfId="14527" xr:uid="{00000000-0005-0000-0000-00008C390000}"/>
    <cellStyle name="Normal 2 48 2" xfId="14528" xr:uid="{00000000-0005-0000-0000-00008D390000}"/>
    <cellStyle name="Normál 2 48 2" xfId="14529" xr:uid="{00000000-0005-0000-0000-00008E390000}"/>
    <cellStyle name="Normál 2 48 2 2" xfId="14530" xr:uid="{00000000-0005-0000-0000-00008F390000}"/>
    <cellStyle name="Normál 2 48 3" xfId="14531" xr:uid="{00000000-0005-0000-0000-000090390000}"/>
    <cellStyle name="Normal 2 49" xfId="14532" xr:uid="{00000000-0005-0000-0000-000091390000}"/>
    <cellStyle name="Normál 2 49" xfId="14533" xr:uid="{00000000-0005-0000-0000-000092390000}"/>
    <cellStyle name="Normal 2 49 2" xfId="14534" xr:uid="{00000000-0005-0000-0000-000093390000}"/>
    <cellStyle name="Normál 2 49 2" xfId="14535" xr:uid="{00000000-0005-0000-0000-000094390000}"/>
    <cellStyle name="Normál 2 49 2 2" xfId="14536" xr:uid="{00000000-0005-0000-0000-000095390000}"/>
    <cellStyle name="Normál 2 49 3" xfId="14537" xr:uid="{00000000-0005-0000-0000-000096390000}"/>
    <cellStyle name="Normal 2 5" xfId="3013" xr:uid="{00000000-0005-0000-0000-000097390000}"/>
    <cellStyle name="Normál 2 5" xfId="1179" xr:uid="{00000000-0005-0000-0000-000098390000}"/>
    <cellStyle name="Normal 2 5 10" xfId="6634" xr:uid="{00000000-0005-0000-0000-000099390000}"/>
    <cellStyle name="Normál 2 5 10" xfId="4940" xr:uid="{00000000-0005-0000-0000-00009A390000}"/>
    <cellStyle name="Normal 2 5 10 2" xfId="14538" xr:uid="{00000000-0005-0000-0000-00009B390000}"/>
    <cellStyle name="Normál 2 5 10 2" xfId="14539" xr:uid="{00000000-0005-0000-0000-00009C390000}"/>
    <cellStyle name="Normal 2 5 11" xfId="14540" xr:uid="{00000000-0005-0000-0000-00009D390000}"/>
    <cellStyle name="Normál 2 5 11" xfId="5276" xr:uid="{00000000-0005-0000-0000-00009E390000}"/>
    <cellStyle name="Normal 2 5 11 2" xfId="14541" xr:uid="{00000000-0005-0000-0000-00009F390000}"/>
    <cellStyle name="Normál 2 5 11 2" xfId="14542" xr:uid="{00000000-0005-0000-0000-0000A0390000}"/>
    <cellStyle name="Normal 2 5 12" xfId="14543" xr:uid="{00000000-0005-0000-0000-0000A1390000}"/>
    <cellStyle name="Normál 2 5 12" xfId="5005" xr:uid="{00000000-0005-0000-0000-0000A2390000}"/>
    <cellStyle name="Normal 2 5 12 2" xfId="14544" xr:uid="{00000000-0005-0000-0000-0000A3390000}"/>
    <cellStyle name="Normál 2 5 12 2" xfId="14545" xr:uid="{00000000-0005-0000-0000-0000A4390000}"/>
    <cellStyle name="Normal 2 5 13" xfId="14546" xr:uid="{00000000-0005-0000-0000-0000A5390000}"/>
    <cellStyle name="Normál 2 5 13" xfId="14547" xr:uid="{00000000-0005-0000-0000-0000A6390000}"/>
    <cellStyle name="Normal 2 5 13 2" xfId="14548" xr:uid="{00000000-0005-0000-0000-0000A7390000}"/>
    <cellStyle name="Normál 2 5 13 2" xfId="14549" xr:uid="{00000000-0005-0000-0000-0000A8390000}"/>
    <cellStyle name="Normal 2 5 14" xfId="14550" xr:uid="{00000000-0005-0000-0000-0000A9390000}"/>
    <cellStyle name="Normál 2 5 14" xfId="14551" xr:uid="{00000000-0005-0000-0000-0000AA390000}"/>
    <cellStyle name="Normal 2 5 14 2" xfId="14552" xr:uid="{00000000-0005-0000-0000-0000AB390000}"/>
    <cellStyle name="Normál 2 5 14 2" xfId="14553" xr:uid="{00000000-0005-0000-0000-0000AC390000}"/>
    <cellStyle name="Normal 2 5 15" xfId="14554" xr:uid="{00000000-0005-0000-0000-0000AD390000}"/>
    <cellStyle name="Normál 2 5 15" xfId="14555" xr:uid="{00000000-0005-0000-0000-0000AE390000}"/>
    <cellStyle name="Normal 2 5 15 2" xfId="14556" xr:uid="{00000000-0005-0000-0000-0000AF390000}"/>
    <cellStyle name="Normál 2 5 15 2" xfId="14557" xr:uid="{00000000-0005-0000-0000-0000B0390000}"/>
    <cellStyle name="Normal 2 5 16" xfId="14558" xr:uid="{00000000-0005-0000-0000-0000B1390000}"/>
    <cellStyle name="Normál 2 5 16" xfId="14559" xr:uid="{00000000-0005-0000-0000-0000B2390000}"/>
    <cellStyle name="Normal 2 5 16 2" xfId="14560" xr:uid="{00000000-0005-0000-0000-0000B3390000}"/>
    <cellStyle name="Normál 2 5 16 2" xfId="14561" xr:uid="{00000000-0005-0000-0000-0000B4390000}"/>
    <cellStyle name="Normal 2 5 17" xfId="14562" xr:uid="{00000000-0005-0000-0000-0000B5390000}"/>
    <cellStyle name="Normál 2 5 17" xfId="14563" xr:uid="{00000000-0005-0000-0000-0000B6390000}"/>
    <cellStyle name="Normal 2 5 17 2" xfId="14564" xr:uid="{00000000-0005-0000-0000-0000B7390000}"/>
    <cellStyle name="Normál 2 5 17 2" xfId="14565" xr:uid="{00000000-0005-0000-0000-0000B8390000}"/>
    <cellStyle name="Normal 2 5 18" xfId="14566" xr:uid="{00000000-0005-0000-0000-0000B9390000}"/>
    <cellStyle name="Normál 2 5 18" xfId="14567" xr:uid="{00000000-0005-0000-0000-0000BA390000}"/>
    <cellStyle name="Normal 2 5 18 2" xfId="14568" xr:uid="{00000000-0005-0000-0000-0000BB390000}"/>
    <cellStyle name="Normál 2 5 18 2" xfId="14569" xr:uid="{00000000-0005-0000-0000-0000BC390000}"/>
    <cellStyle name="Normal 2 5 19" xfId="14570" xr:uid="{00000000-0005-0000-0000-0000BD390000}"/>
    <cellStyle name="Normál 2 5 19" xfId="14571" xr:uid="{00000000-0005-0000-0000-0000BE390000}"/>
    <cellStyle name="Normal 2 5 19 2" xfId="14572" xr:uid="{00000000-0005-0000-0000-0000BF390000}"/>
    <cellStyle name="Normál 2 5 19 2" xfId="14573" xr:uid="{00000000-0005-0000-0000-0000C0390000}"/>
    <cellStyle name="Normal 2 5 2" xfId="4410" xr:uid="{00000000-0005-0000-0000-0000C1390000}"/>
    <cellStyle name="Normál 2 5 2" xfId="1781" xr:uid="{00000000-0005-0000-0000-0000C2390000}"/>
    <cellStyle name="Normal 2 5 2 2" xfId="14574" xr:uid="{00000000-0005-0000-0000-0000C3390000}"/>
    <cellStyle name="Normál 2 5 2 2" xfId="14575" xr:uid="{00000000-0005-0000-0000-0000C4390000}"/>
    <cellStyle name="Normal 2 5 20" xfId="14576" xr:uid="{00000000-0005-0000-0000-0000C5390000}"/>
    <cellStyle name="Normál 2 5 20" xfId="14577" xr:uid="{00000000-0005-0000-0000-0000C6390000}"/>
    <cellStyle name="Normal 2 5 20 2" xfId="14578" xr:uid="{00000000-0005-0000-0000-0000C7390000}"/>
    <cellStyle name="Normál 2 5 20 2" xfId="14579" xr:uid="{00000000-0005-0000-0000-0000C8390000}"/>
    <cellStyle name="Normal 2 5 21" xfId="14580" xr:uid="{00000000-0005-0000-0000-0000C9390000}"/>
    <cellStyle name="Normál 2 5 21" xfId="14581" xr:uid="{00000000-0005-0000-0000-0000CA390000}"/>
    <cellStyle name="Normal 2 5 21 2" xfId="14582" xr:uid="{00000000-0005-0000-0000-0000CB390000}"/>
    <cellStyle name="Normál 2 5 21 2" xfId="14583" xr:uid="{00000000-0005-0000-0000-0000CC390000}"/>
    <cellStyle name="Normal 2 5 22" xfId="14584" xr:uid="{00000000-0005-0000-0000-0000CD390000}"/>
    <cellStyle name="Normál 2 5 22" xfId="14585" xr:uid="{00000000-0005-0000-0000-0000CE390000}"/>
    <cellStyle name="Normal 2 5 22 2" xfId="14586" xr:uid="{00000000-0005-0000-0000-0000CF390000}"/>
    <cellStyle name="Normál 2 5 22 2" xfId="14587" xr:uid="{00000000-0005-0000-0000-0000D0390000}"/>
    <cellStyle name="Normal 2 5 23" xfId="14588" xr:uid="{00000000-0005-0000-0000-0000D1390000}"/>
    <cellStyle name="Normál 2 5 23" xfId="14589" xr:uid="{00000000-0005-0000-0000-0000D2390000}"/>
    <cellStyle name="Normal 2 5 23 2" xfId="14590" xr:uid="{00000000-0005-0000-0000-0000D3390000}"/>
    <cellStyle name="Normál 2 5 23 2" xfId="14591" xr:uid="{00000000-0005-0000-0000-0000D4390000}"/>
    <cellStyle name="Normal 2 5 24" xfId="14592" xr:uid="{00000000-0005-0000-0000-0000D5390000}"/>
    <cellStyle name="Normál 2 5 24" xfId="14593" xr:uid="{00000000-0005-0000-0000-0000D6390000}"/>
    <cellStyle name="Normal 2 5 24 2" xfId="14594" xr:uid="{00000000-0005-0000-0000-0000D7390000}"/>
    <cellStyle name="Normál 2 5 24 2" xfId="14595" xr:uid="{00000000-0005-0000-0000-0000D8390000}"/>
    <cellStyle name="Normal 2 5 25" xfId="14596" xr:uid="{00000000-0005-0000-0000-0000D9390000}"/>
    <cellStyle name="Normál 2 5 25" xfId="14597" xr:uid="{00000000-0005-0000-0000-0000DA390000}"/>
    <cellStyle name="Normal 2 5 25 2" xfId="14598" xr:uid="{00000000-0005-0000-0000-0000DB390000}"/>
    <cellStyle name="Normál 2 5 25 2" xfId="14599" xr:uid="{00000000-0005-0000-0000-0000DC390000}"/>
    <cellStyle name="Normal 2 5 26" xfId="14600" xr:uid="{00000000-0005-0000-0000-0000DD390000}"/>
    <cellStyle name="Normál 2 5 26" xfId="14601" xr:uid="{00000000-0005-0000-0000-0000DE390000}"/>
    <cellStyle name="Normal 2 5 26 2" xfId="14602" xr:uid="{00000000-0005-0000-0000-0000DF390000}"/>
    <cellStyle name="Normál 2 5 26 2" xfId="14603" xr:uid="{00000000-0005-0000-0000-0000E0390000}"/>
    <cellStyle name="Normal 2 5 27" xfId="14604" xr:uid="{00000000-0005-0000-0000-0000E1390000}"/>
    <cellStyle name="Normál 2 5 27" xfId="14605" xr:uid="{00000000-0005-0000-0000-0000E2390000}"/>
    <cellStyle name="Normal 2 5 27 2" xfId="14606" xr:uid="{00000000-0005-0000-0000-0000E3390000}"/>
    <cellStyle name="Normál 2 5 27 2" xfId="14607" xr:uid="{00000000-0005-0000-0000-0000E4390000}"/>
    <cellStyle name="Normal 2 5 28" xfId="14608" xr:uid="{00000000-0005-0000-0000-0000E5390000}"/>
    <cellStyle name="Normál 2 5 28" xfId="14609" xr:uid="{00000000-0005-0000-0000-0000E6390000}"/>
    <cellStyle name="Normal 2 5 29" xfId="35465" xr:uid="{00000000-0005-0000-0000-0000E7390000}"/>
    <cellStyle name="Normál 2 5 29" xfId="34802" xr:uid="{00000000-0005-0000-0000-0000E8390000}"/>
    <cellStyle name="Normal 2 5 3" xfId="4778" xr:uid="{00000000-0005-0000-0000-0000E9390000}"/>
    <cellStyle name="Normál 2 5 3" xfId="3186" xr:uid="{00000000-0005-0000-0000-0000EA390000}"/>
    <cellStyle name="Normal 2 5 3 2" xfId="14610" xr:uid="{00000000-0005-0000-0000-0000EB390000}"/>
    <cellStyle name="Normál 2 5 3 2" xfId="14611" xr:uid="{00000000-0005-0000-0000-0000EC390000}"/>
    <cellStyle name="Normál 2 5 3 3" xfId="35600" xr:uid="{00000000-0005-0000-0000-0000ED390000}"/>
    <cellStyle name="Normal 2 5 30" xfId="36645" xr:uid="{00000000-0005-0000-0000-0000EE390000}"/>
    <cellStyle name="Normál 2 5 30" xfId="36646" xr:uid="{00000000-0005-0000-0000-0000EF390000}"/>
    <cellStyle name="Normal 2 5 4" xfId="4177" xr:uid="{00000000-0005-0000-0000-0000F0390000}"/>
    <cellStyle name="Normál 2 5 4" xfId="4779" xr:uid="{00000000-0005-0000-0000-0000F1390000}"/>
    <cellStyle name="Normal 2 5 4 2" xfId="14612" xr:uid="{00000000-0005-0000-0000-0000F2390000}"/>
    <cellStyle name="Normál 2 5 4 2" xfId="14613" xr:uid="{00000000-0005-0000-0000-0000F3390000}"/>
    <cellStyle name="Normal 2 5 5" xfId="4939" xr:uid="{00000000-0005-0000-0000-0000F4390000}"/>
    <cellStyle name="Normál 2 5 5" xfId="3981" xr:uid="{00000000-0005-0000-0000-0000F5390000}"/>
    <cellStyle name="Normal 2 5 5 2" xfId="14614" xr:uid="{00000000-0005-0000-0000-0000F6390000}"/>
    <cellStyle name="Normál 2 5 5 2" xfId="14615" xr:uid="{00000000-0005-0000-0000-0000F7390000}"/>
    <cellStyle name="Normal 2 5 6" xfId="4918" xr:uid="{00000000-0005-0000-0000-0000F8390000}"/>
    <cellStyle name="Normál 2 5 6" xfId="4817" xr:uid="{00000000-0005-0000-0000-0000F9390000}"/>
    <cellStyle name="Normal 2 5 6 2" xfId="14616" xr:uid="{00000000-0005-0000-0000-0000FA390000}"/>
    <cellStyle name="Normál 2 5 6 2" xfId="14617" xr:uid="{00000000-0005-0000-0000-0000FB390000}"/>
    <cellStyle name="Normál 2 5 6 3" xfId="36290" xr:uid="{00000000-0005-0000-0000-0000FC390000}"/>
    <cellStyle name="Normal 2 5 7" xfId="6635" xr:uid="{00000000-0005-0000-0000-0000FD390000}"/>
    <cellStyle name="Normál 2 5 7" xfId="4261" xr:uid="{00000000-0005-0000-0000-0000FE390000}"/>
    <cellStyle name="Normal 2 5 7 2" xfId="14618" xr:uid="{00000000-0005-0000-0000-0000FF390000}"/>
    <cellStyle name="Normál 2 5 7 2" xfId="14619" xr:uid="{00000000-0005-0000-0000-0000003A0000}"/>
    <cellStyle name="Normál 2 5 7 3" xfId="36101" xr:uid="{00000000-0005-0000-0000-0000013A0000}"/>
    <cellStyle name="Normal 2 5 8" xfId="6636" xr:uid="{00000000-0005-0000-0000-0000023A0000}"/>
    <cellStyle name="Normál 2 5 8" xfId="4850" xr:uid="{00000000-0005-0000-0000-0000033A0000}"/>
    <cellStyle name="Normal 2 5 8 2" xfId="14620" xr:uid="{00000000-0005-0000-0000-0000043A0000}"/>
    <cellStyle name="Normál 2 5 8 2" xfId="14621" xr:uid="{00000000-0005-0000-0000-0000053A0000}"/>
    <cellStyle name="Normál 2 5 8 3" xfId="36306" xr:uid="{00000000-0005-0000-0000-0000063A0000}"/>
    <cellStyle name="Normal 2 5 9" xfId="6637" xr:uid="{00000000-0005-0000-0000-0000073A0000}"/>
    <cellStyle name="Normál 2 5 9" xfId="4841" xr:uid="{00000000-0005-0000-0000-0000083A0000}"/>
    <cellStyle name="Normal 2 5 9 2" xfId="14622" xr:uid="{00000000-0005-0000-0000-0000093A0000}"/>
    <cellStyle name="Normál 2 5 9 2" xfId="14623" xr:uid="{00000000-0005-0000-0000-00000A3A0000}"/>
    <cellStyle name="Normál 2 5 9 3" xfId="36303" xr:uid="{00000000-0005-0000-0000-00000B3A0000}"/>
    <cellStyle name="Normal 2 50" xfId="14624" xr:uid="{00000000-0005-0000-0000-00000C3A0000}"/>
    <cellStyle name="Normál 2 50" xfId="14625" xr:uid="{00000000-0005-0000-0000-00000D3A0000}"/>
    <cellStyle name="Normal 2 50 2" xfId="14626" xr:uid="{00000000-0005-0000-0000-00000E3A0000}"/>
    <cellStyle name="Normál 2 50 2" xfId="14627" xr:uid="{00000000-0005-0000-0000-00000F3A0000}"/>
    <cellStyle name="Normál 2 50 2 2" xfId="14628" xr:uid="{00000000-0005-0000-0000-0000103A0000}"/>
    <cellStyle name="Normál 2 50 3" xfId="14629" xr:uid="{00000000-0005-0000-0000-0000113A0000}"/>
    <cellStyle name="Normal 2 51" xfId="14630" xr:uid="{00000000-0005-0000-0000-0000123A0000}"/>
    <cellStyle name="Normál 2 51" xfId="14631" xr:uid="{00000000-0005-0000-0000-0000133A0000}"/>
    <cellStyle name="Normal 2 51 2" xfId="14632" xr:uid="{00000000-0005-0000-0000-0000143A0000}"/>
    <cellStyle name="Normál 2 51 2" xfId="14633" xr:uid="{00000000-0005-0000-0000-0000153A0000}"/>
    <cellStyle name="Normál 2 51 2 2" xfId="14634" xr:uid="{00000000-0005-0000-0000-0000163A0000}"/>
    <cellStyle name="Normál 2 51 3" xfId="14635" xr:uid="{00000000-0005-0000-0000-0000173A0000}"/>
    <cellStyle name="Normal 2 52" xfId="14636" xr:uid="{00000000-0005-0000-0000-0000183A0000}"/>
    <cellStyle name="Normál 2 52" xfId="14637" xr:uid="{00000000-0005-0000-0000-0000193A0000}"/>
    <cellStyle name="Normal 2 52 2" xfId="14638" xr:uid="{00000000-0005-0000-0000-00001A3A0000}"/>
    <cellStyle name="Normál 2 52 2" xfId="14639" xr:uid="{00000000-0005-0000-0000-00001B3A0000}"/>
    <cellStyle name="Normál 2 52 2 2" xfId="14640" xr:uid="{00000000-0005-0000-0000-00001C3A0000}"/>
    <cellStyle name="Normál 2 52 3" xfId="14641" xr:uid="{00000000-0005-0000-0000-00001D3A0000}"/>
    <cellStyle name="Normal 2 53" xfId="14642" xr:uid="{00000000-0005-0000-0000-00001E3A0000}"/>
    <cellStyle name="Normál 2 53" xfId="14643" xr:uid="{00000000-0005-0000-0000-00001F3A0000}"/>
    <cellStyle name="Normal 2 53 2" xfId="14644" xr:uid="{00000000-0005-0000-0000-0000203A0000}"/>
    <cellStyle name="Normál 2 53 2" xfId="14645" xr:uid="{00000000-0005-0000-0000-0000213A0000}"/>
    <cellStyle name="Normál 2 53 2 2" xfId="14646" xr:uid="{00000000-0005-0000-0000-0000223A0000}"/>
    <cellStyle name="Normál 2 53 3" xfId="14647" xr:uid="{00000000-0005-0000-0000-0000233A0000}"/>
    <cellStyle name="Normal 2 54" xfId="14648" xr:uid="{00000000-0005-0000-0000-0000243A0000}"/>
    <cellStyle name="Normál 2 54" xfId="14649" xr:uid="{00000000-0005-0000-0000-0000253A0000}"/>
    <cellStyle name="Normal 2 54 2" xfId="14650" xr:uid="{00000000-0005-0000-0000-0000263A0000}"/>
    <cellStyle name="Normál 2 54 2" xfId="14651" xr:uid="{00000000-0005-0000-0000-0000273A0000}"/>
    <cellStyle name="Normál 2 54 2 2" xfId="14652" xr:uid="{00000000-0005-0000-0000-0000283A0000}"/>
    <cellStyle name="Normál 2 54 3" xfId="14653" xr:uid="{00000000-0005-0000-0000-0000293A0000}"/>
    <cellStyle name="Normal 2 55" xfId="14654" xr:uid="{00000000-0005-0000-0000-00002A3A0000}"/>
    <cellStyle name="Normál 2 55" xfId="14655" xr:uid="{00000000-0005-0000-0000-00002B3A0000}"/>
    <cellStyle name="Normal 2 55 2" xfId="14656" xr:uid="{00000000-0005-0000-0000-00002C3A0000}"/>
    <cellStyle name="Normál 2 55 2" xfId="14657" xr:uid="{00000000-0005-0000-0000-00002D3A0000}"/>
    <cellStyle name="Normál 2 55 2 2" xfId="14658" xr:uid="{00000000-0005-0000-0000-00002E3A0000}"/>
    <cellStyle name="Normál 2 55 3" xfId="14659" xr:uid="{00000000-0005-0000-0000-00002F3A0000}"/>
    <cellStyle name="Normal 2 56" xfId="14660" xr:uid="{00000000-0005-0000-0000-0000303A0000}"/>
    <cellStyle name="Normál 2 56" xfId="14661" xr:uid="{00000000-0005-0000-0000-0000313A0000}"/>
    <cellStyle name="Normal 2 56 2" xfId="14662" xr:uid="{00000000-0005-0000-0000-0000323A0000}"/>
    <cellStyle name="Normál 2 56 2" xfId="14663" xr:uid="{00000000-0005-0000-0000-0000333A0000}"/>
    <cellStyle name="Normál 2 56 2 2" xfId="14664" xr:uid="{00000000-0005-0000-0000-0000343A0000}"/>
    <cellStyle name="Normál 2 56 3" xfId="14665" xr:uid="{00000000-0005-0000-0000-0000353A0000}"/>
    <cellStyle name="Normal 2 57" xfId="14666" xr:uid="{00000000-0005-0000-0000-0000363A0000}"/>
    <cellStyle name="Normál 2 57" xfId="14667" xr:uid="{00000000-0005-0000-0000-0000373A0000}"/>
    <cellStyle name="Normal 2 57 2" xfId="14668" xr:uid="{00000000-0005-0000-0000-0000383A0000}"/>
    <cellStyle name="Normál 2 57 2" xfId="14669" xr:uid="{00000000-0005-0000-0000-0000393A0000}"/>
    <cellStyle name="Normál 2 57 2 2" xfId="14670" xr:uid="{00000000-0005-0000-0000-00003A3A0000}"/>
    <cellStyle name="Normál 2 57 3" xfId="14671" xr:uid="{00000000-0005-0000-0000-00003B3A0000}"/>
    <cellStyle name="Normal 2 58" xfId="14672" xr:uid="{00000000-0005-0000-0000-00003C3A0000}"/>
    <cellStyle name="Normál 2 58" xfId="14673" xr:uid="{00000000-0005-0000-0000-00003D3A0000}"/>
    <cellStyle name="Normal 2 58 2" xfId="14674" xr:uid="{00000000-0005-0000-0000-00003E3A0000}"/>
    <cellStyle name="Normál 2 58 2" xfId="14675" xr:uid="{00000000-0005-0000-0000-00003F3A0000}"/>
    <cellStyle name="Normál 2 58 2 2" xfId="14676" xr:uid="{00000000-0005-0000-0000-0000403A0000}"/>
    <cellStyle name="Normál 2 58 3" xfId="14677" xr:uid="{00000000-0005-0000-0000-0000413A0000}"/>
    <cellStyle name="Normal 2 59" xfId="14678" xr:uid="{00000000-0005-0000-0000-0000423A0000}"/>
    <cellStyle name="Normál 2 59" xfId="14679" xr:uid="{00000000-0005-0000-0000-0000433A0000}"/>
    <cellStyle name="Normal 2 59 2" xfId="14680" xr:uid="{00000000-0005-0000-0000-0000443A0000}"/>
    <cellStyle name="Normál 2 59 2" xfId="14681" xr:uid="{00000000-0005-0000-0000-0000453A0000}"/>
    <cellStyle name="Normál 2 59 2 2" xfId="14682" xr:uid="{00000000-0005-0000-0000-0000463A0000}"/>
    <cellStyle name="Normál 2 59 3" xfId="14683" xr:uid="{00000000-0005-0000-0000-0000473A0000}"/>
    <cellStyle name="Normal 2 6" xfId="3117" xr:uid="{00000000-0005-0000-0000-0000483A0000}"/>
    <cellStyle name="Normál 2 6" xfId="1782" xr:uid="{00000000-0005-0000-0000-0000493A0000}"/>
    <cellStyle name="Normal 2 6 10" xfId="6638" xr:uid="{00000000-0005-0000-0000-00004A3A0000}"/>
    <cellStyle name="Normál 2 6 10" xfId="6639" xr:uid="{00000000-0005-0000-0000-00004B3A0000}"/>
    <cellStyle name="Normal 2 6 10 2" xfId="14684" xr:uid="{00000000-0005-0000-0000-00004C3A0000}"/>
    <cellStyle name="Normál 2 6 10 2" xfId="14685" xr:uid="{00000000-0005-0000-0000-00004D3A0000}"/>
    <cellStyle name="Normal 2 6 11" xfId="14686" xr:uid="{00000000-0005-0000-0000-00004E3A0000}"/>
    <cellStyle name="Normál 2 6 11" xfId="14687" xr:uid="{00000000-0005-0000-0000-00004F3A0000}"/>
    <cellStyle name="Normal 2 6 11 2" xfId="14688" xr:uid="{00000000-0005-0000-0000-0000503A0000}"/>
    <cellStyle name="Normál 2 6 11 2" xfId="14689" xr:uid="{00000000-0005-0000-0000-0000513A0000}"/>
    <cellStyle name="Normal 2 6 12" xfId="14690" xr:uid="{00000000-0005-0000-0000-0000523A0000}"/>
    <cellStyle name="Normál 2 6 12" xfId="14691" xr:uid="{00000000-0005-0000-0000-0000533A0000}"/>
    <cellStyle name="Normal 2 6 12 2" xfId="14692" xr:uid="{00000000-0005-0000-0000-0000543A0000}"/>
    <cellStyle name="Normál 2 6 12 2" xfId="14693" xr:uid="{00000000-0005-0000-0000-0000553A0000}"/>
    <cellStyle name="Normal 2 6 13" xfId="14694" xr:uid="{00000000-0005-0000-0000-0000563A0000}"/>
    <cellStyle name="Normál 2 6 13" xfId="14695" xr:uid="{00000000-0005-0000-0000-0000573A0000}"/>
    <cellStyle name="Normal 2 6 13 2" xfId="14696" xr:uid="{00000000-0005-0000-0000-0000583A0000}"/>
    <cellStyle name="Normál 2 6 13 2" xfId="14697" xr:uid="{00000000-0005-0000-0000-0000593A0000}"/>
    <cellStyle name="Normal 2 6 14" xfId="14698" xr:uid="{00000000-0005-0000-0000-00005A3A0000}"/>
    <cellStyle name="Normál 2 6 14" xfId="14699" xr:uid="{00000000-0005-0000-0000-00005B3A0000}"/>
    <cellStyle name="Normal 2 6 14 2" xfId="14700" xr:uid="{00000000-0005-0000-0000-00005C3A0000}"/>
    <cellStyle name="Normál 2 6 14 2" xfId="14701" xr:uid="{00000000-0005-0000-0000-00005D3A0000}"/>
    <cellStyle name="Normal 2 6 15" xfId="14702" xr:uid="{00000000-0005-0000-0000-00005E3A0000}"/>
    <cellStyle name="Normál 2 6 15" xfId="14703" xr:uid="{00000000-0005-0000-0000-00005F3A0000}"/>
    <cellStyle name="Normal 2 6 15 2" xfId="14704" xr:uid="{00000000-0005-0000-0000-0000603A0000}"/>
    <cellStyle name="Normál 2 6 15 2" xfId="14705" xr:uid="{00000000-0005-0000-0000-0000613A0000}"/>
    <cellStyle name="Normal 2 6 16" xfId="14706" xr:uid="{00000000-0005-0000-0000-0000623A0000}"/>
    <cellStyle name="Normál 2 6 16" xfId="14707" xr:uid="{00000000-0005-0000-0000-0000633A0000}"/>
    <cellStyle name="Normal 2 6 16 2" xfId="14708" xr:uid="{00000000-0005-0000-0000-0000643A0000}"/>
    <cellStyle name="Normál 2 6 16 2" xfId="14709" xr:uid="{00000000-0005-0000-0000-0000653A0000}"/>
    <cellStyle name="Normal 2 6 17" xfId="14710" xr:uid="{00000000-0005-0000-0000-0000663A0000}"/>
    <cellStyle name="Normál 2 6 17" xfId="14711" xr:uid="{00000000-0005-0000-0000-0000673A0000}"/>
    <cellStyle name="Normal 2 6 17 2" xfId="14712" xr:uid="{00000000-0005-0000-0000-0000683A0000}"/>
    <cellStyle name="Normál 2 6 17 2" xfId="14713" xr:uid="{00000000-0005-0000-0000-0000693A0000}"/>
    <cellStyle name="Normal 2 6 18" xfId="14714" xr:uid="{00000000-0005-0000-0000-00006A3A0000}"/>
    <cellStyle name="Normál 2 6 18" xfId="14715" xr:uid="{00000000-0005-0000-0000-00006B3A0000}"/>
    <cellStyle name="Normal 2 6 18 2" xfId="14716" xr:uid="{00000000-0005-0000-0000-00006C3A0000}"/>
    <cellStyle name="Normál 2 6 18 2" xfId="14717" xr:uid="{00000000-0005-0000-0000-00006D3A0000}"/>
    <cellStyle name="Normal 2 6 19" xfId="14718" xr:uid="{00000000-0005-0000-0000-00006E3A0000}"/>
    <cellStyle name="Normál 2 6 19" xfId="14719" xr:uid="{00000000-0005-0000-0000-00006F3A0000}"/>
    <cellStyle name="Normal 2 6 19 2" xfId="14720" xr:uid="{00000000-0005-0000-0000-0000703A0000}"/>
    <cellStyle name="Normál 2 6 19 2" xfId="14721" xr:uid="{00000000-0005-0000-0000-0000713A0000}"/>
    <cellStyle name="Normal 2 6 2" xfId="4411" xr:uid="{00000000-0005-0000-0000-0000723A0000}"/>
    <cellStyle name="Normál 2 6 2" xfId="6640" xr:uid="{00000000-0005-0000-0000-0000733A0000}"/>
    <cellStyle name="Normal 2 6 2 2" xfId="14722" xr:uid="{00000000-0005-0000-0000-0000743A0000}"/>
    <cellStyle name="Normál 2 6 2 2" xfId="14723" xr:uid="{00000000-0005-0000-0000-0000753A0000}"/>
    <cellStyle name="Normal 2 6 20" xfId="14724" xr:uid="{00000000-0005-0000-0000-0000763A0000}"/>
    <cellStyle name="Normál 2 6 20" xfId="14725" xr:uid="{00000000-0005-0000-0000-0000773A0000}"/>
    <cellStyle name="Normal 2 6 20 2" xfId="14726" xr:uid="{00000000-0005-0000-0000-0000783A0000}"/>
    <cellStyle name="Normál 2 6 20 2" xfId="14727" xr:uid="{00000000-0005-0000-0000-0000793A0000}"/>
    <cellStyle name="Normal 2 6 21" xfId="14728" xr:uid="{00000000-0005-0000-0000-00007A3A0000}"/>
    <cellStyle name="Normál 2 6 21" xfId="14729" xr:uid="{00000000-0005-0000-0000-00007B3A0000}"/>
    <cellStyle name="Normal 2 6 21 2" xfId="14730" xr:uid="{00000000-0005-0000-0000-00007C3A0000}"/>
    <cellStyle name="Normál 2 6 21 2" xfId="14731" xr:uid="{00000000-0005-0000-0000-00007D3A0000}"/>
    <cellStyle name="Normal 2 6 22" xfId="14732" xr:uid="{00000000-0005-0000-0000-00007E3A0000}"/>
    <cellStyle name="Normál 2 6 22" xfId="14733" xr:uid="{00000000-0005-0000-0000-00007F3A0000}"/>
    <cellStyle name="Normal 2 6 22 2" xfId="14734" xr:uid="{00000000-0005-0000-0000-0000803A0000}"/>
    <cellStyle name="Normál 2 6 22 2" xfId="14735" xr:uid="{00000000-0005-0000-0000-0000813A0000}"/>
    <cellStyle name="Normal 2 6 23" xfId="14736" xr:uid="{00000000-0005-0000-0000-0000823A0000}"/>
    <cellStyle name="Normál 2 6 23" xfId="14737" xr:uid="{00000000-0005-0000-0000-0000833A0000}"/>
    <cellStyle name="Normal 2 6 23 2" xfId="14738" xr:uid="{00000000-0005-0000-0000-0000843A0000}"/>
    <cellStyle name="Normál 2 6 23 2" xfId="14739" xr:uid="{00000000-0005-0000-0000-0000853A0000}"/>
    <cellStyle name="Normal 2 6 24" xfId="14740" xr:uid="{00000000-0005-0000-0000-0000863A0000}"/>
    <cellStyle name="Normál 2 6 24" xfId="14741" xr:uid="{00000000-0005-0000-0000-0000873A0000}"/>
    <cellStyle name="Normal 2 6 24 2" xfId="14742" xr:uid="{00000000-0005-0000-0000-0000883A0000}"/>
    <cellStyle name="Normál 2 6 24 2" xfId="14743" xr:uid="{00000000-0005-0000-0000-0000893A0000}"/>
    <cellStyle name="Normal 2 6 25" xfId="14744" xr:uid="{00000000-0005-0000-0000-00008A3A0000}"/>
    <cellStyle name="Normál 2 6 25" xfId="14745" xr:uid="{00000000-0005-0000-0000-00008B3A0000}"/>
    <cellStyle name="Normal 2 6 25 2" xfId="14746" xr:uid="{00000000-0005-0000-0000-00008C3A0000}"/>
    <cellStyle name="Normál 2 6 25 2" xfId="14747" xr:uid="{00000000-0005-0000-0000-00008D3A0000}"/>
    <cellStyle name="Normal 2 6 26" xfId="14748" xr:uid="{00000000-0005-0000-0000-00008E3A0000}"/>
    <cellStyle name="Normál 2 6 26" xfId="14749" xr:uid="{00000000-0005-0000-0000-00008F3A0000}"/>
    <cellStyle name="Normal 2 6 26 2" xfId="14750" xr:uid="{00000000-0005-0000-0000-0000903A0000}"/>
    <cellStyle name="Normál 2 6 26 2" xfId="14751" xr:uid="{00000000-0005-0000-0000-0000913A0000}"/>
    <cellStyle name="Normal 2 6 27" xfId="14752" xr:uid="{00000000-0005-0000-0000-0000923A0000}"/>
    <cellStyle name="Normál 2 6 27" xfId="14753" xr:uid="{00000000-0005-0000-0000-0000933A0000}"/>
    <cellStyle name="Normal 2 6 27 2" xfId="14754" xr:uid="{00000000-0005-0000-0000-0000943A0000}"/>
    <cellStyle name="Normál 2 6 27 2" xfId="14755" xr:uid="{00000000-0005-0000-0000-0000953A0000}"/>
    <cellStyle name="Normal 2 6 28" xfId="14756" xr:uid="{00000000-0005-0000-0000-0000963A0000}"/>
    <cellStyle name="Normál 2 6 28" xfId="14757" xr:uid="{00000000-0005-0000-0000-0000973A0000}"/>
    <cellStyle name="Normal 2 6 29" xfId="35551" xr:uid="{00000000-0005-0000-0000-0000983A0000}"/>
    <cellStyle name="Normál 2 6 29" xfId="36648" xr:uid="{00000000-0005-0000-0000-0000993A0000}"/>
    <cellStyle name="Normal 2 6 3" xfId="4780" xr:uid="{00000000-0005-0000-0000-00009A3A0000}"/>
    <cellStyle name="Normál 2 6 3" xfId="6641" xr:uid="{00000000-0005-0000-0000-00009B3A0000}"/>
    <cellStyle name="Normal 2 6 3 2" xfId="14758" xr:uid="{00000000-0005-0000-0000-00009C3A0000}"/>
    <cellStyle name="Normál 2 6 3 2" xfId="14759" xr:uid="{00000000-0005-0000-0000-00009D3A0000}"/>
    <cellStyle name="Normal 2 6 30" xfId="36647" xr:uid="{00000000-0005-0000-0000-00009E3A0000}"/>
    <cellStyle name="Normal 2 6 4" xfId="3983" xr:uid="{00000000-0005-0000-0000-00009F3A0000}"/>
    <cellStyle name="Normál 2 6 4" xfId="6642" xr:uid="{00000000-0005-0000-0000-0000A03A0000}"/>
    <cellStyle name="Normal 2 6 4 2" xfId="14760" xr:uid="{00000000-0005-0000-0000-0000A13A0000}"/>
    <cellStyle name="Normál 2 6 4 2" xfId="14761" xr:uid="{00000000-0005-0000-0000-0000A23A0000}"/>
    <cellStyle name="Normal 2 6 5" xfId="4941" xr:uid="{00000000-0005-0000-0000-0000A33A0000}"/>
    <cellStyle name="Normál 2 6 5" xfId="6643" xr:uid="{00000000-0005-0000-0000-0000A43A0000}"/>
    <cellStyle name="Normal 2 6 5 2" xfId="14762" xr:uid="{00000000-0005-0000-0000-0000A53A0000}"/>
    <cellStyle name="Normál 2 6 5 2" xfId="14763" xr:uid="{00000000-0005-0000-0000-0000A63A0000}"/>
    <cellStyle name="Normal 2 6 6" xfId="4917" xr:uid="{00000000-0005-0000-0000-0000A73A0000}"/>
    <cellStyle name="Normál 2 6 6" xfId="6644" xr:uid="{00000000-0005-0000-0000-0000A83A0000}"/>
    <cellStyle name="Normal 2 6 6 2" xfId="14764" xr:uid="{00000000-0005-0000-0000-0000A93A0000}"/>
    <cellStyle name="Normál 2 6 6 2" xfId="14765" xr:uid="{00000000-0005-0000-0000-0000AA3A0000}"/>
    <cellStyle name="Normal 2 6 7" xfId="6645" xr:uid="{00000000-0005-0000-0000-0000AB3A0000}"/>
    <cellStyle name="Normál 2 6 7" xfId="6646" xr:uid="{00000000-0005-0000-0000-0000AC3A0000}"/>
    <cellStyle name="Normal 2 6 7 2" xfId="14766" xr:uid="{00000000-0005-0000-0000-0000AD3A0000}"/>
    <cellStyle name="Normál 2 6 7 2" xfId="14767" xr:uid="{00000000-0005-0000-0000-0000AE3A0000}"/>
    <cellStyle name="Normal 2 6 8" xfId="6647" xr:uid="{00000000-0005-0000-0000-0000AF3A0000}"/>
    <cellStyle name="Normál 2 6 8" xfId="6648" xr:uid="{00000000-0005-0000-0000-0000B03A0000}"/>
    <cellStyle name="Normal 2 6 8 2" xfId="14768" xr:uid="{00000000-0005-0000-0000-0000B13A0000}"/>
    <cellStyle name="Normál 2 6 8 2" xfId="14769" xr:uid="{00000000-0005-0000-0000-0000B23A0000}"/>
    <cellStyle name="Normal 2 6 9" xfId="6649" xr:uid="{00000000-0005-0000-0000-0000B33A0000}"/>
    <cellStyle name="Normál 2 6 9" xfId="6650" xr:uid="{00000000-0005-0000-0000-0000B43A0000}"/>
    <cellStyle name="Normal 2 6 9 2" xfId="14770" xr:uid="{00000000-0005-0000-0000-0000B53A0000}"/>
    <cellStyle name="Normál 2 6 9 2" xfId="14771" xr:uid="{00000000-0005-0000-0000-0000B63A0000}"/>
    <cellStyle name="Normal 2 60" xfId="14772" xr:uid="{00000000-0005-0000-0000-0000B73A0000}"/>
    <cellStyle name="Normál 2 60" xfId="14773" xr:uid="{00000000-0005-0000-0000-0000B83A0000}"/>
    <cellStyle name="Normal 2 60 2" xfId="14774" xr:uid="{00000000-0005-0000-0000-0000B93A0000}"/>
    <cellStyle name="Normál 2 60 2" xfId="14775" xr:uid="{00000000-0005-0000-0000-0000BA3A0000}"/>
    <cellStyle name="Normál 2 60 2 2" xfId="14776" xr:uid="{00000000-0005-0000-0000-0000BB3A0000}"/>
    <cellStyle name="Normál 2 60 3" xfId="14777" xr:uid="{00000000-0005-0000-0000-0000BC3A0000}"/>
    <cellStyle name="Normal 2 61" xfId="14778" xr:uid="{00000000-0005-0000-0000-0000BD3A0000}"/>
    <cellStyle name="Normál 2 61" xfId="14779" xr:uid="{00000000-0005-0000-0000-0000BE3A0000}"/>
    <cellStyle name="Normal 2 61 2" xfId="14780" xr:uid="{00000000-0005-0000-0000-0000BF3A0000}"/>
    <cellStyle name="Normál 2 61 2" xfId="14781" xr:uid="{00000000-0005-0000-0000-0000C03A0000}"/>
    <cellStyle name="Normál 2 61 2 2" xfId="14782" xr:uid="{00000000-0005-0000-0000-0000C13A0000}"/>
    <cellStyle name="Normál 2 61 3" xfId="14783" xr:uid="{00000000-0005-0000-0000-0000C23A0000}"/>
    <cellStyle name="Normal 2 62" xfId="14784" xr:uid="{00000000-0005-0000-0000-0000C33A0000}"/>
    <cellStyle name="Normál 2 62" xfId="14785" xr:uid="{00000000-0005-0000-0000-0000C43A0000}"/>
    <cellStyle name="Normal 2 62 2" xfId="14786" xr:uid="{00000000-0005-0000-0000-0000C53A0000}"/>
    <cellStyle name="Normál 2 62 2" xfId="14787" xr:uid="{00000000-0005-0000-0000-0000C63A0000}"/>
    <cellStyle name="Normál 2 62 2 2" xfId="14788" xr:uid="{00000000-0005-0000-0000-0000C73A0000}"/>
    <cellStyle name="Normál 2 62 3" xfId="14789" xr:uid="{00000000-0005-0000-0000-0000C83A0000}"/>
    <cellStyle name="Normal 2 63" xfId="14790" xr:uid="{00000000-0005-0000-0000-0000C93A0000}"/>
    <cellStyle name="Normál 2 63" xfId="14791" xr:uid="{00000000-0005-0000-0000-0000CA3A0000}"/>
    <cellStyle name="Normal 2 63 2" xfId="14792" xr:uid="{00000000-0005-0000-0000-0000CB3A0000}"/>
    <cellStyle name="Normál 2 63 2" xfId="14793" xr:uid="{00000000-0005-0000-0000-0000CC3A0000}"/>
    <cellStyle name="Normál 2 63 2 2" xfId="14794" xr:uid="{00000000-0005-0000-0000-0000CD3A0000}"/>
    <cellStyle name="Normál 2 63 3" xfId="14795" xr:uid="{00000000-0005-0000-0000-0000CE3A0000}"/>
    <cellStyle name="Normal 2 64" xfId="14796" xr:uid="{00000000-0005-0000-0000-0000CF3A0000}"/>
    <cellStyle name="Normál 2 64" xfId="14797" xr:uid="{00000000-0005-0000-0000-0000D03A0000}"/>
    <cellStyle name="Normal 2 64 2" xfId="14798" xr:uid="{00000000-0005-0000-0000-0000D13A0000}"/>
    <cellStyle name="Normál 2 64 2" xfId="14799" xr:uid="{00000000-0005-0000-0000-0000D23A0000}"/>
    <cellStyle name="Normál 2 64 2 2" xfId="14800" xr:uid="{00000000-0005-0000-0000-0000D33A0000}"/>
    <cellStyle name="Normál 2 64 3" xfId="14801" xr:uid="{00000000-0005-0000-0000-0000D43A0000}"/>
    <cellStyle name="Normal 2 65" xfId="14802" xr:uid="{00000000-0005-0000-0000-0000D53A0000}"/>
    <cellStyle name="Normál 2 65" xfId="14803" xr:uid="{00000000-0005-0000-0000-0000D63A0000}"/>
    <cellStyle name="Normal 2 65 2" xfId="14804" xr:uid="{00000000-0005-0000-0000-0000D73A0000}"/>
    <cellStyle name="Normál 2 65 2" xfId="14805" xr:uid="{00000000-0005-0000-0000-0000D83A0000}"/>
    <cellStyle name="Normál 2 65 2 2" xfId="14806" xr:uid="{00000000-0005-0000-0000-0000D93A0000}"/>
    <cellStyle name="Normál 2 65 3" xfId="14807" xr:uid="{00000000-0005-0000-0000-0000DA3A0000}"/>
    <cellStyle name="Normal 2 66" xfId="14808" xr:uid="{00000000-0005-0000-0000-0000DB3A0000}"/>
    <cellStyle name="Normál 2 66" xfId="14809" xr:uid="{00000000-0005-0000-0000-0000DC3A0000}"/>
    <cellStyle name="Normal 2 66 2" xfId="14810" xr:uid="{00000000-0005-0000-0000-0000DD3A0000}"/>
    <cellStyle name="Normál 2 66 2" xfId="14811" xr:uid="{00000000-0005-0000-0000-0000DE3A0000}"/>
    <cellStyle name="Normál 2 66 2 2" xfId="14812" xr:uid="{00000000-0005-0000-0000-0000DF3A0000}"/>
    <cellStyle name="Normál 2 66 3" xfId="14813" xr:uid="{00000000-0005-0000-0000-0000E03A0000}"/>
    <cellStyle name="Normal 2 67" xfId="14814" xr:uid="{00000000-0005-0000-0000-0000E13A0000}"/>
    <cellStyle name="Normál 2 67" xfId="14815" xr:uid="{00000000-0005-0000-0000-0000E23A0000}"/>
    <cellStyle name="Normal 2 67 2" xfId="14816" xr:uid="{00000000-0005-0000-0000-0000E33A0000}"/>
    <cellStyle name="Normál 2 67 2" xfId="14817" xr:uid="{00000000-0005-0000-0000-0000E43A0000}"/>
    <cellStyle name="Normál 2 67 2 2" xfId="14818" xr:uid="{00000000-0005-0000-0000-0000E53A0000}"/>
    <cellStyle name="Normál 2 67 3" xfId="14819" xr:uid="{00000000-0005-0000-0000-0000E63A0000}"/>
    <cellStyle name="Normal 2 68" xfId="14820" xr:uid="{00000000-0005-0000-0000-0000E73A0000}"/>
    <cellStyle name="Normál 2 68" xfId="14821" xr:uid="{00000000-0005-0000-0000-0000E83A0000}"/>
    <cellStyle name="Normal 2 68 2" xfId="14822" xr:uid="{00000000-0005-0000-0000-0000E93A0000}"/>
    <cellStyle name="Normál 2 68 2" xfId="14823" xr:uid="{00000000-0005-0000-0000-0000EA3A0000}"/>
    <cellStyle name="Normál 2 68 2 2" xfId="14824" xr:uid="{00000000-0005-0000-0000-0000EB3A0000}"/>
    <cellStyle name="Normál 2 68 3" xfId="14825" xr:uid="{00000000-0005-0000-0000-0000EC3A0000}"/>
    <cellStyle name="Normal 2 69" xfId="14826" xr:uid="{00000000-0005-0000-0000-0000ED3A0000}"/>
    <cellStyle name="Normál 2 69" xfId="14827" xr:uid="{00000000-0005-0000-0000-0000EE3A0000}"/>
    <cellStyle name="Normal 2 69 2" xfId="14828" xr:uid="{00000000-0005-0000-0000-0000EF3A0000}"/>
    <cellStyle name="Normál 2 69 2" xfId="14829" xr:uid="{00000000-0005-0000-0000-0000F03A0000}"/>
    <cellStyle name="Normál 2 69 2 2" xfId="14830" xr:uid="{00000000-0005-0000-0000-0000F13A0000}"/>
    <cellStyle name="Normál 2 69 3" xfId="14831" xr:uid="{00000000-0005-0000-0000-0000F23A0000}"/>
    <cellStyle name="Normal 2 7" xfId="3553" xr:uid="{00000000-0005-0000-0000-0000F33A0000}"/>
    <cellStyle name="Normál 2 7" xfId="1783" xr:uid="{00000000-0005-0000-0000-0000F43A0000}"/>
    <cellStyle name="Normal 2 7 10" xfId="14832" xr:uid="{00000000-0005-0000-0000-0000F53A0000}"/>
    <cellStyle name="Normál 2 7 10" xfId="14833" xr:uid="{00000000-0005-0000-0000-0000F63A0000}"/>
    <cellStyle name="Normal 2 7 10 2" xfId="14834" xr:uid="{00000000-0005-0000-0000-0000F73A0000}"/>
    <cellStyle name="Normál 2 7 10 2" xfId="14835" xr:uid="{00000000-0005-0000-0000-0000F83A0000}"/>
    <cellStyle name="Normal 2 7 11" xfId="14836" xr:uid="{00000000-0005-0000-0000-0000F93A0000}"/>
    <cellStyle name="Normál 2 7 11" xfId="14837" xr:uid="{00000000-0005-0000-0000-0000FA3A0000}"/>
    <cellStyle name="Normal 2 7 11 2" xfId="14838" xr:uid="{00000000-0005-0000-0000-0000FB3A0000}"/>
    <cellStyle name="Normál 2 7 11 2" xfId="14839" xr:uid="{00000000-0005-0000-0000-0000FC3A0000}"/>
    <cellStyle name="Normal 2 7 12" xfId="14840" xr:uid="{00000000-0005-0000-0000-0000FD3A0000}"/>
    <cellStyle name="Normál 2 7 12" xfId="14841" xr:uid="{00000000-0005-0000-0000-0000FE3A0000}"/>
    <cellStyle name="Normal 2 7 12 2" xfId="14842" xr:uid="{00000000-0005-0000-0000-0000FF3A0000}"/>
    <cellStyle name="Normál 2 7 12 2" xfId="14843" xr:uid="{00000000-0005-0000-0000-0000003B0000}"/>
    <cellStyle name="Normal 2 7 13" xfId="14844" xr:uid="{00000000-0005-0000-0000-0000013B0000}"/>
    <cellStyle name="Normál 2 7 13" xfId="14845" xr:uid="{00000000-0005-0000-0000-0000023B0000}"/>
    <cellStyle name="Normal 2 7 13 2" xfId="14846" xr:uid="{00000000-0005-0000-0000-0000033B0000}"/>
    <cellStyle name="Normál 2 7 13 2" xfId="14847" xr:uid="{00000000-0005-0000-0000-0000043B0000}"/>
    <cellStyle name="Normal 2 7 14" xfId="14848" xr:uid="{00000000-0005-0000-0000-0000053B0000}"/>
    <cellStyle name="Normál 2 7 14" xfId="14849" xr:uid="{00000000-0005-0000-0000-0000063B0000}"/>
    <cellStyle name="Normal 2 7 14 2" xfId="14850" xr:uid="{00000000-0005-0000-0000-0000073B0000}"/>
    <cellStyle name="Normál 2 7 14 2" xfId="14851" xr:uid="{00000000-0005-0000-0000-0000083B0000}"/>
    <cellStyle name="Normal 2 7 15" xfId="14852" xr:uid="{00000000-0005-0000-0000-0000093B0000}"/>
    <cellStyle name="Normál 2 7 15" xfId="14853" xr:uid="{00000000-0005-0000-0000-00000A3B0000}"/>
    <cellStyle name="Normal 2 7 15 2" xfId="14854" xr:uid="{00000000-0005-0000-0000-00000B3B0000}"/>
    <cellStyle name="Normál 2 7 15 2" xfId="14855" xr:uid="{00000000-0005-0000-0000-00000C3B0000}"/>
    <cellStyle name="Normal 2 7 16" xfId="14856" xr:uid="{00000000-0005-0000-0000-00000D3B0000}"/>
    <cellStyle name="Normál 2 7 16" xfId="14857" xr:uid="{00000000-0005-0000-0000-00000E3B0000}"/>
    <cellStyle name="Normal 2 7 16 2" xfId="14858" xr:uid="{00000000-0005-0000-0000-00000F3B0000}"/>
    <cellStyle name="Normál 2 7 16 2" xfId="14859" xr:uid="{00000000-0005-0000-0000-0000103B0000}"/>
    <cellStyle name="Normal 2 7 17" xfId="14860" xr:uid="{00000000-0005-0000-0000-0000113B0000}"/>
    <cellStyle name="Normál 2 7 17" xfId="14861" xr:uid="{00000000-0005-0000-0000-0000123B0000}"/>
    <cellStyle name="Normal 2 7 17 2" xfId="14862" xr:uid="{00000000-0005-0000-0000-0000133B0000}"/>
    <cellStyle name="Normál 2 7 17 2" xfId="14863" xr:uid="{00000000-0005-0000-0000-0000143B0000}"/>
    <cellStyle name="Normal 2 7 18" xfId="14864" xr:uid="{00000000-0005-0000-0000-0000153B0000}"/>
    <cellStyle name="Normál 2 7 18" xfId="14865" xr:uid="{00000000-0005-0000-0000-0000163B0000}"/>
    <cellStyle name="Normal 2 7 18 2" xfId="14866" xr:uid="{00000000-0005-0000-0000-0000173B0000}"/>
    <cellStyle name="Normál 2 7 18 2" xfId="14867" xr:uid="{00000000-0005-0000-0000-0000183B0000}"/>
    <cellStyle name="Normal 2 7 19" xfId="14868" xr:uid="{00000000-0005-0000-0000-0000193B0000}"/>
    <cellStyle name="Normál 2 7 19" xfId="14869" xr:uid="{00000000-0005-0000-0000-00001A3B0000}"/>
    <cellStyle name="Normal 2 7 19 2" xfId="14870" xr:uid="{00000000-0005-0000-0000-00001B3B0000}"/>
    <cellStyle name="Normál 2 7 19 2" xfId="14871" xr:uid="{00000000-0005-0000-0000-00001C3B0000}"/>
    <cellStyle name="Normal 2 7 2" xfId="4413" xr:uid="{00000000-0005-0000-0000-00001D3B0000}"/>
    <cellStyle name="Normál 2 7 2" xfId="6651" xr:uid="{00000000-0005-0000-0000-00001E3B0000}"/>
    <cellStyle name="Normal 2 7 2 2" xfId="14872" xr:uid="{00000000-0005-0000-0000-00001F3B0000}"/>
    <cellStyle name="Normál 2 7 2 2" xfId="14873" xr:uid="{00000000-0005-0000-0000-0000203B0000}"/>
    <cellStyle name="Normal 2 7 20" xfId="14874" xr:uid="{00000000-0005-0000-0000-0000213B0000}"/>
    <cellStyle name="Normál 2 7 20" xfId="14875" xr:uid="{00000000-0005-0000-0000-0000223B0000}"/>
    <cellStyle name="Normal 2 7 20 2" xfId="14876" xr:uid="{00000000-0005-0000-0000-0000233B0000}"/>
    <cellStyle name="Normál 2 7 20 2" xfId="14877" xr:uid="{00000000-0005-0000-0000-0000243B0000}"/>
    <cellStyle name="Normal 2 7 21" xfId="14878" xr:uid="{00000000-0005-0000-0000-0000253B0000}"/>
    <cellStyle name="Normál 2 7 21" xfId="14879" xr:uid="{00000000-0005-0000-0000-0000263B0000}"/>
    <cellStyle name="Normal 2 7 21 2" xfId="14880" xr:uid="{00000000-0005-0000-0000-0000273B0000}"/>
    <cellStyle name="Normál 2 7 21 2" xfId="14881" xr:uid="{00000000-0005-0000-0000-0000283B0000}"/>
    <cellStyle name="Normal 2 7 22" xfId="14882" xr:uid="{00000000-0005-0000-0000-0000293B0000}"/>
    <cellStyle name="Normál 2 7 22" xfId="14883" xr:uid="{00000000-0005-0000-0000-00002A3B0000}"/>
    <cellStyle name="Normal 2 7 22 2" xfId="14884" xr:uid="{00000000-0005-0000-0000-00002B3B0000}"/>
    <cellStyle name="Normál 2 7 22 2" xfId="14885" xr:uid="{00000000-0005-0000-0000-00002C3B0000}"/>
    <cellStyle name="Normal 2 7 23" xfId="14886" xr:uid="{00000000-0005-0000-0000-00002D3B0000}"/>
    <cellStyle name="Normál 2 7 23" xfId="14887" xr:uid="{00000000-0005-0000-0000-00002E3B0000}"/>
    <cellStyle name="Normal 2 7 23 2" xfId="14888" xr:uid="{00000000-0005-0000-0000-00002F3B0000}"/>
    <cellStyle name="Normál 2 7 23 2" xfId="14889" xr:uid="{00000000-0005-0000-0000-0000303B0000}"/>
    <cellStyle name="Normal 2 7 24" xfId="14890" xr:uid="{00000000-0005-0000-0000-0000313B0000}"/>
    <cellStyle name="Normál 2 7 24" xfId="14891" xr:uid="{00000000-0005-0000-0000-0000323B0000}"/>
    <cellStyle name="Normal 2 7 24 2" xfId="14892" xr:uid="{00000000-0005-0000-0000-0000333B0000}"/>
    <cellStyle name="Normál 2 7 24 2" xfId="14893" xr:uid="{00000000-0005-0000-0000-0000343B0000}"/>
    <cellStyle name="Normal 2 7 25" xfId="14894" xr:uid="{00000000-0005-0000-0000-0000353B0000}"/>
    <cellStyle name="Normál 2 7 25" xfId="14895" xr:uid="{00000000-0005-0000-0000-0000363B0000}"/>
    <cellStyle name="Normal 2 7 25 2" xfId="14896" xr:uid="{00000000-0005-0000-0000-0000373B0000}"/>
    <cellStyle name="Normál 2 7 25 2" xfId="14897" xr:uid="{00000000-0005-0000-0000-0000383B0000}"/>
    <cellStyle name="Normal 2 7 26" xfId="14898" xr:uid="{00000000-0005-0000-0000-0000393B0000}"/>
    <cellStyle name="Normál 2 7 26" xfId="14899" xr:uid="{00000000-0005-0000-0000-00003A3B0000}"/>
    <cellStyle name="Normal 2 7 26 2" xfId="14900" xr:uid="{00000000-0005-0000-0000-00003B3B0000}"/>
    <cellStyle name="Normál 2 7 26 2" xfId="14901" xr:uid="{00000000-0005-0000-0000-00003C3B0000}"/>
    <cellStyle name="Normal 2 7 27" xfId="14902" xr:uid="{00000000-0005-0000-0000-00003D3B0000}"/>
    <cellStyle name="Normál 2 7 27" xfId="14903" xr:uid="{00000000-0005-0000-0000-00003E3B0000}"/>
    <cellStyle name="Normal 2 7 27 2" xfId="14904" xr:uid="{00000000-0005-0000-0000-00003F3B0000}"/>
    <cellStyle name="Normál 2 7 27 2" xfId="14905" xr:uid="{00000000-0005-0000-0000-0000403B0000}"/>
    <cellStyle name="Normal 2 7 28" xfId="14906" xr:uid="{00000000-0005-0000-0000-0000413B0000}"/>
    <cellStyle name="Normál 2 7 28" xfId="14907" xr:uid="{00000000-0005-0000-0000-0000423B0000}"/>
    <cellStyle name="Normal 2 7 29" xfId="35874" xr:uid="{00000000-0005-0000-0000-0000433B0000}"/>
    <cellStyle name="Normál 2 7 29" xfId="36650" xr:uid="{00000000-0005-0000-0000-0000443B0000}"/>
    <cellStyle name="Normal 2 7 3" xfId="4781" xr:uid="{00000000-0005-0000-0000-0000453B0000}"/>
    <cellStyle name="Normál 2 7 3" xfId="14908" xr:uid="{00000000-0005-0000-0000-0000463B0000}"/>
    <cellStyle name="Normal 2 7 3 2" xfId="14909" xr:uid="{00000000-0005-0000-0000-0000473B0000}"/>
    <cellStyle name="Normál 2 7 3 2" xfId="14910" xr:uid="{00000000-0005-0000-0000-0000483B0000}"/>
    <cellStyle name="Normal 2 7 30" xfId="36649" xr:uid="{00000000-0005-0000-0000-0000493B0000}"/>
    <cellStyle name="Normal 2 7 4" xfId="3984" xr:uid="{00000000-0005-0000-0000-00004A3B0000}"/>
    <cellStyle name="Normál 2 7 4" xfId="14911" xr:uid="{00000000-0005-0000-0000-00004B3B0000}"/>
    <cellStyle name="Normal 2 7 4 2" xfId="14912" xr:uid="{00000000-0005-0000-0000-00004C3B0000}"/>
    <cellStyle name="Normál 2 7 4 2" xfId="14913" xr:uid="{00000000-0005-0000-0000-00004D3B0000}"/>
    <cellStyle name="Normal 2 7 5" xfId="4942" xr:uid="{00000000-0005-0000-0000-00004E3B0000}"/>
    <cellStyle name="Normál 2 7 5" xfId="14914" xr:uid="{00000000-0005-0000-0000-00004F3B0000}"/>
    <cellStyle name="Normal 2 7 5 2" xfId="14915" xr:uid="{00000000-0005-0000-0000-0000503B0000}"/>
    <cellStyle name="Normál 2 7 5 2" xfId="14916" xr:uid="{00000000-0005-0000-0000-0000513B0000}"/>
    <cellStyle name="Normal 2 7 6" xfId="4916" xr:uid="{00000000-0005-0000-0000-0000523B0000}"/>
    <cellStyle name="Normál 2 7 6" xfId="14917" xr:uid="{00000000-0005-0000-0000-0000533B0000}"/>
    <cellStyle name="Normal 2 7 6 2" xfId="14918" xr:uid="{00000000-0005-0000-0000-0000543B0000}"/>
    <cellStyle name="Normál 2 7 6 2" xfId="14919" xr:uid="{00000000-0005-0000-0000-0000553B0000}"/>
    <cellStyle name="Normal 2 7 7" xfId="14920" xr:uid="{00000000-0005-0000-0000-0000563B0000}"/>
    <cellStyle name="Normál 2 7 7" xfId="14921" xr:uid="{00000000-0005-0000-0000-0000573B0000}"/>
    <cellStyle name="Normal 2 7 7 2" xfId="14922" xr:uid="{00000000-0005-0000-0000-0000583B0000}"/>
    <cellStyle name="Normál 2 7 7 2" xfId="14923" xr:uid="{00000000-0005-0000-0000-0000593B0000}"/>
    <cellStyle name="Normal 2 7 8" xfId="14924" xr:uid="{00000000-0005-0000-0000-00005A3B0000}"/>
    <cellStyle name="Normál 2 7 8" xfId="14925" xr:uid="{00000000-0005-0000-0000-00005B3B0000}"/>
    <cellStyle name="Normal 2 7 8 2" xfId="14926" xr:uid="{00000000-0005-0000-0000-00005C3B0000}"/>
    <cellStyle name="Normál 2 7 8 2" xfId="14927" xr:uid="{00000000-0005-0000-0000-00005D3B0000}"/>
    <cellStyle name="Normal 2 7 9" xfId="14928" xr:uid="{00000000-0005-0000-0000-00005E3B0000}"/>
    <cellStyle name="Normál 2 7 9" xfId="14929" xr:uid="{00000000-0005-0000-0000-00005F3B0000}"/>
    <cellStyle name="Normal 2 7 9 2" xfId="14930" xr:uid="{00000000-0005-0000-0000-0000603B0000}"/>
    <cellStyle name="Normál 2 7 9 2" xfId="14931" xr:uid="{00000000-0005-0000-0000-0000613B0000}"/>
    <cellStyle name="Normal 2 70" xfId="14932" xr:uid="{00000000-0005-0000-0000-0000623B0000}"/>
    <cellStyle name="Normál 2 70" xfId="14933" xr:uid="{00000000-0005-0000-0000-0000633B0000}"/>
    <cellStyle name="Normal 2 70 2" xfId="14934" xr:uid="{00000000-0005-0000-0000-0000643B0000}"/>
    <cellStyle name="Normál 2 70 2" xfId="14935" xr:uid="{00000000-0005-0000-0000-0000653B0000}"/>
    <cellStyle name="Normál 2 70 2 2" xfId="14936" xr:uid="{00000000-0005-0000-0000-0000663B0000}"/>
    <cellStyle name="Normál 2 70 3" xfId="14937" xr:uid="{00000000-0005-0000-0000-0000673B0000}"/>
    <cellStyle name="Normal 2 71" xfId="14938" xr:uid="{00000000-0005-0000-0000-0000683B0000}"/>
    <cellStyle name="Normál 2 71" xfId="14939" xr:uid="{00000000-0005-0000-0000-0000693B0000}"/>
    <cellStyle name="Normal 2 71 2" xfId="14940" xr:uid="{00000000-0005-0000-0000-00006A3B0000}"/>
    <cellStyle name="Normál 2 71 2" xfId="14941" xr:uid="{00000000-0005-0000-0000-00006B3B0000}"/>
    <cellStyle name="Normál 2 71 2 2" xfId="14942" xr:uid="{00000000-0005-0000-0000-00006C3B0000}"/>
    <cellStyle name="Normál 2 71 3" xfId="14943" xr:uid="{00000000-0005-0000-0000-00006D3B0000}"/>
    <cellStyle name="Normal 2 72" xfId="14944" xr:uid="{00000000-0005-0000-0000-00006E3B0000}"/>
    <cellStyle name="Normál 2 72" xfId="14945" xr:uid="{00000000-0005-0000-0000-00006F3B0000}"/>
    <cellStyle name="Normal 2 72 2" xfId="14946" xr:uid="{00000000-0005-0000-0000-0000703B0000}"/>
    <cellStyle name="Normál 2 72 2" xfId="14947" xr:uid="{00000000-0005-0000-0000-0000713B0000}"/>
    <cellStyle name="Normál 2 72 2 2" xfId="14948" xr:uid="{00000000-0005-0000-0000-0000723B0000}"/>
    <cellStyle name="Normál 2 72 3" xfId="14949" xr:uid="{00000000-0005-0000-0000-0000733B0000}"/>
    <cellStyle name="Normal 2 73" xfId="14950" xr:uid="{00000000-0005-0000-0000-0000743B0000}"/>
    <cellStyle name="Normál 2 73" xfId="14951" xr:uid="{00000000-0005-0000-0000-0000753B0000}"/>
    <cellStyle name="Normal 2 73 2" xfId="14952" xr:uid="{00000000-0005-0000-0000-0000763B0000}"/>
    <cellStyle name="Normál 2 73 2" xfId="14953" xr:uid="{00000000-0005-0000-0000-0000773B0000}"/>
    <cellStyle name="Normál 2 73 2 2" xfId="14954" xr:uid="{00000000-0005-0000-0000-0000783B0000}"/>
    <cellStyle name="Normál 2 73 3" xfId="14955" xr:uid="{00000000-0005-0000-0000-0000793B0000}"/>
    <cellStyle name="Normal 2 74" xfId="14956" xr:uid="{00000000-0005-0000-0000-00007A3B0000}"/>
    <cellStyle name="Normál 2 74" xfId="14957" xr:uid="{00000000-0005-0000-0000-00007B3B0000}"/>
    <cellStyle name="Normal 2 74 2" xfId="14958" xr:uid="{00000000-0005-0000-0000-00007C3B0000}"/>
    <cellStyle name="Normál 2 74 2" xfId="14959" xr:uid="{00000000-0005-0000-0000-00007D3B0000}"/>
    <cellStyle name="Normál 2 74 2 2" xfId="14960" xr:uid="{00000000-0005-0000-0000-00007E3B0000}"/>
    <cellStyle name="Normál 2 74 3" xfId="14961" xr:uid="{00000000-0005-0000-0000-00007F3B0000}"/>
    <cellStyle name="Normal 2 75" xfId="14962" xr:uid="{00000000-0005-0000-0000-0000803B0000}"/>
    <cellStyle name="Normál 2 75" xfId="14963" xr:uid="{00000000-0005-0000-0000-0000813B0000}"/>
    <cellStyle name="Normal 2 75 2" xfId="14964" xr:uid="{00000000-0005-0000-0000-0000823B0000}"/>
    <cellStyle name="Normál 2 75 2" xfId="14965" xr:uid="{00000000-0005-0000-0000-0000833B0000}"/>
    <cellStyle name="Normál 2 75 2 2" xfId="14966" xr:uid="{00000000-0005-0000-0000-0000843B0000}"/>
    <cellStyle name="Normál 2 75 3" xfId="14967" xr:uid="{00000000-0005-0000-0000-0000853B0000}"/>
    <cellStyle name="Normal 2 76" xfId="14968" xr:uid="{00000000-0005-0000-0000-0000863B0000}"/>
    <cellStyle name="Normál 2 76" xfId="14969" xr:uid="{00000000-0005-0000-0000-0000873B0000}"/>
    <cellStyle name="Normal 2 76 2" xfId="14970" xr:uid="{00000000-0005-0000-0000-0000883B0000}"/>
    <cellStyle name="Normál 2 76 2" xfId="14971" xr:uid="{00000000-0005-0000-0000-0000893B0000}"/>
    <cellStyle name="Normál 2 76 2 2" xfId="14972" xr:uid="{00000000-0005-0000-0000-00008A3B0000}"/>
    <cellStyle name="Normál 2 76 3" xfId="14973" xr:uid="{00000000-0005-0000-0000-00008B3B0000}"/>
    <cellStyle name="Normal 2 77" xfId="14974" xr:uid="{00000000-0005-0000-0000-00008C3B0000}"/>
    <cellStyle name="Normál 2 77" xfId="14975" xr:uid="{00000000-0005-0000-0000-00008D3B0000}"/>
    <cellStyle name="Normal 2 77 2" xfId="14976" xr:uid="{00000000-0005-0000-0000-00008E3B0000}"/>
    <cellStyle name="Normál 2 77 2" xfId="14977" xr:uid="{00000000-0005-0000-0000-00008F3B0000}"/>
    <cellStyle name="Normál 2 77 2 2" xfId="14978" xr:uid="{00000000-0005-0000-0000-0000903B0000}"/>
    <cellStyle name="Normál 2 77 3" xfId="14979" xr:uid="{00000000-0005-0000-0000-0000913B0000}"/>
    <cellStyle name="Normal 2 78" xfId="14980" xr:uid="{00000000-0005-0000-0000-0000923B0000}"/>
    <cellStyle name="Normál 2 78" xfId="14981" xr:uid="{00000000-0005-0000-0000-0000933B0000}"/>
    <cellStyle name="Normal 2 78 2" xfId="14982" xr:uid="{00000000-0005-0000-0000-0000943B0000}"/>
    <cellStyle name="Normál 2 78 2" xfId="14983" xr:uid="{00000000-0005-0000-0000-0000953B0000}"/>
    <cellStyle name="Normál 2 78 2 2" xfId="14984" xr:uid="{00000000-0005-0000-0000-0000963B0000}"/>
    <cellStyle name="Normál 2 78 3" xfId="14985" xr:uid="{00000000-0005-0000-0000-0000973B0000}"/>
    <cellStyle name="Normal 2 79" xfId="14986" xr:uid="{00000000-0005-0000-0000-0000983B0000}"/>
    <cellStyle name="Normál 2 79" xfId="14987" xr:uid="{00000000-0005-0000-0000-0000993B0000}"/>
    <cellStyle name="Normal 2 79 2" xfId="14988" xr:uid="{00000000-0005-0000-0000-00009A3B0000}"/>
    <cellStyle name="Normál 2 79 2" xfId="14989" xr:uid="{00000000-0005-0000-0000-00009B3B0000}"/>
    <cellStyle name="Normál 2 79 2 2" xfId="14990" xr:uid="{00000000-0005-0000-0000-00009C3B0000}"/>
    <cellStyle name="Normál 2 79 3" xfId="14991" xr:uid="{00000000-0005-0000-0000-00009D3B0000}"/>
    <cellStyle name="Normal 2 8" xfId="3640" xr:uid="{00000000-0005-0000-0000-00009E3B0000}"/>
    <cellStyle name="Normál 2 8" xfId="1784" xr:uid="{00000000-0005-0000-0000-00009F3B0000}"/>
    <cellStyle name="Normal 2 8 10" xfId="14992" xr:uid="{00000000-0005-0000-0000-0000A03B0000}"/>
    <cellStyle name="Normál 2 8 10" xfId="14993" xr:uid="{00000000-0005-0000-0000-0000A13B0000}"/>
    <cellStyle name="Normal 2 8 10 2" xfId="14994" xr:uid="{00000000-0005-0000-0000-0000A23B0000}"/>
    <cellStyle name="Normál 2 8 10 2" xfId="14995" xr:uid="{00000000-0005-0000-0000-0000A33B0000}"/>
    <cellStyle name="Normal 2 8 11" xfId="14996" xr:uid="{00000000-0005-0000-0000-0000A43B0000}"/>
    <cellStyle name="Normál 2 8 11" xfId="14997" xr:uid="{00000000-0005-0000-0000-0000A53B0000}"/>
    <cellStyle name="Normal 2 8 11 2" xfId="14998" xr:uid="{00000000-0005-0000-0000-0000A63B0000}"/>
    <cellStyle name="Normál 2 8 11 2" xfId="14999" xr:uid="{00000000-0005-0000-0000-0000A73B0000}"/>
    <cellStyle name="Normal 2 8 12" xfId="15000" xr:uid="{00000000-0005-0000-0000-0000A83B0000}"/>
    <cellStyle name="Normál 2 8 12" xfId="15001" xr:uid="{00000000-0005-0000-0000-0000A93B0000}"/>
    <cellStyle name="Normal 2 8 12 2" xfId="15002" xr:uid="{00000000-0005-0000-0000-0000AA3B0000}"/>
    <cellStyle name="Normál 2 8 12 2" xfId="15003" xr:uid="{00000000-0005-0000-0000-0000AB3B0000}"/>
    <cellStyle name="Normal 2 8 13" xfId="15004" xr:uid="{00000000-0005-0000-0000-0000AC3B0000}"/>
    <cellStyle name="Normál 2 8 13" xfId="15005" xr:uid="{00000000-0005-0000-0000-0000AD3B0000}"/>
    <cellStyle name="Normal 2 8 13 2" xfId="15006" xr:uid="{00000000-0005-0000-0000-0000AE3B0000}"/>
    <cellStyle name="Normál 2 8 13 2" xfId="15007" xr:uid="{00000000-0005-0000-0000-0000AF3B0000}"/>
    <cellStyle name="Normal 2 8 14" xfId="15008" xr:uid="{00000000-0005-0000-0000-0000B03B0000}"/>
    <cellStyle name="Normál 2 8 14" xfId="15009" xr:uid="{00000000-0005-0000-0000-0000B13B0000}"/>
    <cellStyle name="Normal 2 8 14 2" xfId="15010" xr:uid="{00000000-0005-0000-0000-0000B23B0000}"/>
    <cellStyle name="Normál 2 8 14 2" xfId="15011" xr:uid="{00000000-0005-0000-0000-0000B33B0000}"/>
    <cellStyle name="Normal 2 8 15" xfId="15012" xr:uid="{00000000-0005-0000-0000-0000B43B0000}"/>
    <cellStyle name="Normál 2 8 15" xfId="15013" xr:uid="{00000000-0005-0000-0000-0000B53B0000}"/>
    <cellStyle name="Normal 2 8 15 2" xfId="15014" xr:uid="{00000000-0005-0000-0000-0000B63B0000}"/>
    <cellStyle name="Normál 2 8 15 2" xfId="15015" xr:uid="{00000000-0005-0000-0000-0000B73B0000}"/>
    <cellStyle name="Normal 2 8 16" xfId="15016" xr:uid="{00000000-0005-0000-0000-0000B83B0000}"/>
    <cellStyle name="Normál 2 8 16" xfId="15017" xr:uid="{00000000-0005-0000-0000-0000B93B0000}"/>
    <cellStyle name="Normal 2 8 16 2" xfId="15018" xr:uid="{00000000-0005-0000-0000-0000BA3B0000}"/>
    <cellStyle name="Normál 2 8 16 2" xfId="15019" xr:uid="{00000000-0005-0000-0000-0000BB3B0000}"/>
    <cellStyle name="Normal 2 8 17" xfId="15020" xr:uid="{00000000-0005-0000-0000-0000BC3B0000}"/>
    <cellStyle name="Normál 2 8 17" xfId="15021" xr:uid="{00000000-0005-0000-0000-0000BD3B0000}"/>
    <cellStyle name="Normal 2 8 17 2" xfId="15022" xr:uid="{00000000-0005-0000-0000-0000BE3B0000}"/>
    <cellStyle name="Normál 2 8 17 2" xfId="15023" xr:uid="{00000000-0005-0000-0000-0000BF3B0000}"/>
    <cellStyle name="Normal 2 8 18" xfId="15024" xr:uid="{00000000-0005-0000-0000-0000C03B0000}"/>
    <cellStyle name="Normál 2 8 18" xfId="15025" xr:uid="{00000000-0005-0000-0000-0000C13B0000}"/>
    <cellStyle name="Normal 2 8 18 2" xfId="15026" xr:uid="{00000000-0005-0000-0000-0000C23B0000}"/>
    <cellStyle name="Normál 2 8 18 2" xfId="15027" xr:uid="{00000000-0005-0000-0000-0000C33B0000}"/>
    <cellStyle name="Normal 2 8 19" xfId="15028" xr:uid="{00000000-0005-0000-0000-0000C43B0000}"/>
    <cellStyle name="Normál 2 8 19" xfId="15029" xr:uid="{00000000-0005-0000-0000-0000C53B0000}"/>
    <cellStyle name="Normal 2 8 19 2" xfId="15030" xr:uid="{00000000-0005-0000-0000-0000C63B0000}"/>
    <cellStyle name="Normál 2 8 19 2" xfId="15031" xr:uid="{00000000-0005-0000-0000-0000C73B0000}"/>
    <cellStyle name="Normal 2 8 2" xfId="4414" xr:uid="{00000000-0005-0000-0000-0000C83B0000}"/>
    <cellStyle name="Normál 2 8 2" xfId="6652" xr:uid="{00000000-0005-0000-0000-0000C93B0000}"/>
    <cellStyle name="Normal 2 8 2 2" xfId="15032" xr:uid="{00000000-0005-0000-0000-0000CA3B0000}"/>
    <cellStyle name="Normál 2 8 2 2" xfId="15033" xr:uid="{00000000-0005-0000-0000-0000CB3B0000}"/>
    <cellStyle name="Normal 2 8 20" xfId="15034" xr:uid="{00000000-0005-0000-0000-0000CC3B0000}"/>
    <cellStyle name="Normál 2 8 20" xfId="15035" xr:uid="{00000000-0005-0000-0000-0000CD3B0000}"/>
    <cellStyle name="Normal 2 8 20 2" xfId="15036" xr:uid="{00000000-0005-0000-0000-0000CE3B0000}"/>
    <cellStyle name="Normál 2 8 20 2" xfId="15037" xr:uid="{00000000-0005-0000-0000-0000CF3B0000}"/>
    <cellStyle name="Normal 2 8 21" xfId="15038" xr:uid="{00000000-0005-0000-0000-0000D03B0000}"/>
    <cellStyle name="Normál 2 8 21" xfId="15039" xr:uid="{00000000-0005-0000-0000-0000D13B0000}"/>
    <cellStyle name="Normal 2 8 21 2" xfId="15040" xr:uid="{00000000-0005-0000-0000-0000D23B0000}"/>
    <cellStyle name="Normál 2 8 21 2" xfId="15041" xr:uid="{00000000-0005-0000-0000-0000D33B0000}"/>
    <cellStyle name="Normal 2 8 22" xfId="15042" xr:uid="{00000000-0005-0000-0000-0000D43B0000}"/>
    <cellStyle name="Normál 2 8 22" xfId="15043" xr:uid="{00000000-0005-0000-0000-0000D53B0000}"/>
    <cellStyle name="Normal 2 8 22 2" xfId="15044" xr:uid="{00000000-0005-0000-0000-0000D63B0000}"/>
    <cellStyle name="Normál 2 8 22 2" xfId="15045" xr:uid="{00000000-0005-0000-0000-0000D73B0000}"/>
    <cellStyle name="Normal 2 8 23" xfId="15046" xr:uid="{00000000-0005-0000-0000-0000D83B0000}"/>
    <cellStyle name="Normál 2 8 23" xfId="15047" xr:uid="{00000000-0005-0000-0000-0000D93B0000}"/>
    <cellStyle name="Normal 2 8 23 2" xfId="15048" xr:uid="{00000000-0005-0000-0000-0000DA3B0000}"/>
    <cellStyle name="Normál 2 8 23 2" xfId="15049" xr:uid="{00000000-0005-0000-0000-0000DB3B0000}"/>
    <cellStyle name="Normal 2 8 24" xfId="15050" xr:uid="{00000000-0005-0000-0000-0000DC3B0000}"/>
    <cellStyle name="Normál 2 8 24" xfId="15051" xr:uid="{00000000-0005-0000-0000-0000DD3B0000}"/>
    <cellStyle name="Normal 2 8 24 2" xfId="15052" xr:uid="{00000000-0005-0000-0000-0000DE3B0000}"/>
    <cellStyle name="Normál 2 8 24 2" xfId="15053" xr:uid="{00000000-0005-0000-0000-0000DF3B0000}"/>
    <cellStyle name="Normal 2 8 25" xfId="15054" xr:uid="{00000000-0005-0000-0000-0000E03B0000}"/>
    <cellStyle name="Normál 2 8 25" xfId="15055" xr:uid="{00000000-0005-0000-0000-0000E13B0000}"/>
    <cellStyle name="Normál 2 8 25 2" xfId="15056" xr:uid="{00000000-0005-0000-0000-0000E23B0000}"/>
    <cellStyle name="Normal 2 8 26" xfId="35917" xr:uid="{00000000-0005-0000-0000-0000E33B0000}"/>
    <cellStyle name="Normál 2 8 26" xfId="15057" xr:uid="{00000000-0005-0000-0000-0000E43B0000}"/>
    <cellStyle name="Normál 2 8 26 2" xfId="15058" xr:uid="{00000000-0005-0000-0000-0000E53B0000}"/>
    <cellStyle name="Normal 2 8 27" xfId="36651" xr:uid="{00000000-0005-0000-0000-0000E63B0000}"/>
    <cellStyle name="Normál 2 8 27" xfId="15059" xr:uid="{00000000-0005-0000-0000-0000E73B0000}"/>
    <cellStyle name="Normál 2 8 27 2" xfId="15060" xr:uid="{00000000-0005-0000-0000-0000E83B0000}"/>
    <cellStyle name="Normál 2 8 28" xfId="15061" xr:uid="{00000000-0005-0000-0000-0000E93B0000}"/>
    <cellStyle name="Normál 2 8 29" xfId="36652" xr:uid="{00000000-0005-0000-0000-0000EA3B0000}"/>
    <cellStyle name="Normal 2 8 3" xfId="4782" xr:uid="{00000000-0005-0000-0000-0000EB3B0000}"/>
    <cellStyle name="Normál 2 8 3" xfId="15062" xr:uid="{00000000-0005-0000-0000-0000EC3B0000}"/>
    <cellStyle name="Normal 2 8 3 2" xfId="15063" xr:uid="{00000000-0005-0000-0000-0000ED3B0000}"/>
    <cellStyle name="Normál 2 8 3 2" xfId="15064" xr:uid="{00000000-0005-0000-0000-0000EE3B0000}"/>
    <cellStyle name="Normal 2 8 4" xfId="3986" xr:uid="{00000000-0005-0000-0000-0000EF3B0000}"/>
    <cellStyle name="Normál 2 8 4" xfId="15065" xr:uid="{00000000-0005-0000-0000-0000F03B0000}"/>
    <cellStyle name="Normal 2 8 4 2" xfId="15066" xr:uid="{00000000-0005-0000-0000-0000F13B0000}"/>
    <cellStyle name="Normál 2 8 4 2" xfId="15067" xr:uid="{00000000-0005-0000-0000-0000F23B0000}"/>
    <cellStyle name="Normal 2 8 5" xfId="4943" xr:uid="{00000000-0005-0000-0000-0000F33B0000}"/>
    <cellStyle name="Normál 2 8 5" xfId="15068" xr:uid="{00000000-0005-0000-0000-0000F43B0000}"/>
    <cellStyle name="Normal 2 8 5 2" xfId="15069" xr:uid="{00000000-0005-0000-0000-0000F53B0000}"/>
    <cellStyle name="Normál 2 8 5 2" xfId="15070" xr:uid="{00000000-0005-0000-0000-0000F63B0000}"/>
    <cellStyle name="Normal 2 8 6" xfId="4915" xr:uid="{00000000-0005-0000-0000-0000F73B0000}"/>
    <cellStyle name="Normál 2 8 6" xfId="15071" xr:uid="{00000000-0005-0000-0000-0000F83B0000}"/>
    <cellStyle name="Normal 2 8 6 2" xfId="15072" xr:uid="{00000000-0005-0000-0000-0000F93B0000}"/>
    <cellStyle name="Normál 2 8 6 2" xfId="15073" xr:uid="{00000000-0005-0000-0000-0000FA3B0000}"/>
    <cellStyle name="Normal 2 8 7" xfId="15074" xr:uid="{00000000-0005-0000-0000-0000FB3B0000}"/>
    <cellStyle name="Normál 2 8 7" xfId="15075" xr:uid="{00000000-0005-0000-0000-0000FC3B0000}"/>
    <cellStyle name="Normal 2 8 7 2" xfId="15076" xr:uid="{00000000-0005-0000-0000-0000FD3B0000}"/>
    <cellStyle name="Normál 2 8 7 2" xfId="15077" xr:uid="{00000000-0005-0000-0000-0000FE3B0000}"/>
    <cellStyle name="Normal 2 8 8" xfId="15078" xr:uid="{00000000-0005-0000-0000-0000FF3B0000}"/>
    <cellStyle name="Normál 2 8 8" xfId="15079" xr:uid="{00000000-0005-0000-0000-0000003C0000}"/>
    <cellStyle name="Normal 2 8 8 2" xfId="15080" xr:uid="{00000000-0005-0000-0000-0000013C0000}"/>
    <cellStyle name="Normál 2 8 8 2" xfId="15081" xr:uid="{00000000-0005-0000-0000-0000023C0000}"/>
    <cellStyle name="Normal 2 8 9" xfId="15082" xr:uid="{00000000-0005-0000-0000-0000033C0000}"/>
    <cellStyle name="Normál 2 8 9" xfId="15083" xr:uid="{00000000-0005-0000-0000-0000043C0000}"/>
    <cellStyle name="Normal 2 8 9 2" xfId="15084" xr:uid="{00000000-0005-0000-0000-0000053C0000}"/>
    <cellStyle name="Normál 2 8 9 2" xfId="15085" xr:uid="{00000000-0005-0000-0000-0000063C0000}"/>
    <cellStyle name="Normal 2 80" xfId="15086" xr:uid="{00000000-0005-0000-0000-0000073C0000}"/>
    <cellStyle name="Normál 2 80" xfId="15087" xr:uid="{00000000-0005-0000-0000-0000083C0000}"/>
    <cellStyle name="Normal 2 80 2" xfId="15088" xr:uid="{00000000-0005-0000-0000-0000093C0000}"/>
    <cellStyle name="Normál 2 80 2" xfId="15089" xr:uid="{00000000-0005-0000-0000-00000A3C0000}"/>
    <cellStyle name="Normál 2 80 2 2" xfId="15090" xr:uid="{00000000-0005-0000-0000-00000B3C0000}"/>
    <cellStyle name="Normál 2 80 3" xfId="15091" xr:uid="{00000000-0005-0000-0000-00000C3C0000}"/>
    <cellStyle name="Normal 2 81" xfId="15092" xr:uid="{00000000-0005-0000-0000-00000D3C0000}"/>
    <cellStyle name="Normál 2 81" xfId="15093" xr:uid="{00000000-0005-0000-0000-00000E3C0000}"/>
    <cellStyle name="Normal 2 81 2" xfId="15094" xr:uid="{00000000-0005-0000-0000-00000F3C0000}"/>
    <cellStyle name="Normál 2 81 2" xfId="15095" xr:uid="{00000000-0005-0000-0000-0000103C0000}"/>
    <cellStyle name="Normál 2 81 2 2" xfId="15096" xr:uid="{00000000-0005-0000-0000-0000113C0000}"/>
    <cellStyle name="Normál 2 81 3" xfId="15097" xr:uid="{00000000-0005-0000-0000-0000123C0000}"/>
    <cellStyle name="Normal 2 82" xfId="15098" xr:uid="{00000000-0005-0000-0000-0000133C0000}"/>
    <cellStyle name="Normál 2 82" xfId="15099" xr:uid="{00000000-0005-0000-0000-0000143C0000}"/>
    <cellStyle name="Normal 2 82 2" xfId="15100" xr:uid="{00000000-0005-0000-0000-0000153C0000}"/>
    <cellStyle name="Normál 2 82 2" xfId="15101" xr:uid="{00000000-0005-0000-0000-0000163C0000}"/>
    <cellStyle name="Normál 2 82 2 2" xfId="15102" xr:uid="{00000000-0005-0000-0000-0000173C0000}"/>
    <cellStyle name="Normál 2 82 3" xfId="15103" xr:uid="{00000000-0005-0000-0000-0000183C0000}"/>
    <cellStyle name="Normal 2 83" xfId="15104" xr:uid="{00000000-0005-0000-0000-0000193C0000}"/>
    <cellStyle name="Normál 2 83" xfId="15105" xr:uid="{00000000-0005-0000-0000-00001A3C0000}"/>
    <cellStyle name="Normal 2 83 2" xfId="15106" xr:uid="{00000000-0005-0000-0000-00001B3C0000}"/>
    <cellStyle name="Normál 2 83 2" xfId="15107" xr:uid="{00000000-0005-0000-0000-00001C3C0000}"/>
    <cellStyle name="Normál 2 83 2 2" xfId="15108" xr:uid="{00000000-0005-0000-0000-00001D3C0000}"/>
    <cellStyle name="Normál 2 83 3" xfId="15109" xr:uid="{00000000-0005-0000-0000-00001E3C0000}"/>
    <cellStyle name="Normal 2 84" xfId="15110" xr:uid="{00000000-0005-0000-0000-00001F3C0000}"/>
    <cellStyle name="Normál 2 84" xfId="15111" xr:uid="{00000000-0005-0000-0000-0000203C0000}"/>
    <cellStyle name="Normal 2 84 2" xfId="15112" xr:uid="{00000000-0005-0000-0000-0000213C0000}"/>
    <cellStyle name="Normál 2 84 2" xfId="15113" xr:uid="{00000000-0005-0000-0000-0000223C0000}"/>
    <cellStyle name="Normál 2 84 2 2" xfId="15114" xr:uid="{00000000-0005-0000-0000-0000233C0000}"/>
    <cellStyle name="Normál 2 84 3" xfId="15115" xr:uid="{00000000-0005-0000-0000-0000243C0000}"/>
    <cellStyle name="Normal 2 85" xfId="15116" xr:uid="{00000000-0005-0000-0000-0000253C0000}"/>
    <cellStyle name="Normál 2 85" xfId="15117" xr:uid="{00000000-0005-0000-0000-0000263C0000}"/>
    <cellStyle name="Normal 2 85 2" xfId="15118" xr:uid="{00000000-0005-0000-0000-0000273C0000}"/>
    <cellStyle name="Normál 2 85 2" xfId="15119" xr:uid="{00000000-0005-0000-0000-0000283C0000}"/>
    <cellStyle name="Normál 2 85 2 2" xfId="15120" xr:uid="{00000000-0005-0000-0000-0000293C0000}"/>
    <cellStyle name="Normál 2 85 3" xfId="15121" xr:uid="{00000000-0005-0000-0000-00002A3C0000}"/>
    <cellStyle name="Normal 2 86" xfId="15122" xr:uid="{00000000-0005-0000-0000-00002B3C0000}"/>
    <cellStyle name="Normál 2 86" xfId="15123" xr:uid="{00000000-0005-0000-0000-00002C3C0000}"/>
    <cellStyle name="Normal 2 86 2" xfId="15124" xr:uid="{00000000-0005-0000-0000-00002D3C0000}"/>
    <cellStyle name="Normál 2 86 2" xfId="15125" xr:uid="{00000000-0005-0000-0000-00002E3C0000}"/>
    <cellStyle name="Normál 2 86 2 2" xfId="15126" xr:uid="{00000000-0005-0000-0000-00002F3C0000}"/>
    <cellStyle name="Normál 2 86 3" xfId="15127" xr:uid="{00000000-0005-0000-0000-0000303C0000}"/>
    <cellStyle name="Normal 2 87" xfId="15128" xr:uid="{00000000-0005-0000-0000-0000313C0000}"/>
    <cellStyle name="Normál 2 87" xfId="15129" xr:uid="{00000000-0005-0000-0000-0000323C0000}"/>
    <cellStyle name="Normal 2 87 2" xfId="15130" xr:uid="{00000000-0005-0000-0000-0000333C0000}"/>
    <cellStyle name="Normál 2 87 2" xfId="15131" xr:uid="{00000000-0005-0000-0000-0000343C0000}"/>
    <cellStyle name="Normál 2 87 2 2" xfId="15132" xr:uid="{00000000-0005-0000-0000-0000353C0000}"/>
    <cellStyle name="Normál 2 87 3" xfId="15133" xr:uid="{00000000-0005-0000-0000-0000363C0000}"/>
    <cellStyle name="Normal 2 88" xfId="15134" xr:uid="{00000000-0005-0000-0000-0000373C0000}"/>
    <cellStyle name="Normál 2 88" xfId="15135" xr:uid="{00000000-0005-0000-0000-0000383C0000}"/>
    <cellStyle name="Normal 2 88 2" xfId="15136" xr:uid="{00000000-0005-0000-0000-0000393C0000}"/>
    <cellStyle name="Normál 2 88 2" xfId="15137" xr:uid="{00000000-0005-0000-0000-00003A3C0000}"/>
    <cellStyle name="Normál 2 88 2 2" xfId="15138" xr:uid="{00000000-0005-0000-0000-00003B3C0000}"/>
    <cellStyle name="Normál 2 88 3" xfId="15139" xr:uid="{00000000-0005-0000-0000-00003C3C0000}"/>
    <cellStyle name="Normal 2 89" xfId="15140" xr:uid="{00000000-0005-0000-0000-00003D3C0000}"/>
    <cellStyle name="Normál 2 89" xfId="15141" xr:uid="{00000000-0005-0000-0000-00003E3C0000}"/>
    <cellStyle name="Normal 2 89 10" xfId="24267" xr:uid="{00000000-0005-0000-0000-00003F3C0000}"/>
    <cellStyle name="Normal 2 89 11" xfId="24268" xr:uid="{00000000-0005-0000-0000-0000403C0000}"/>
    <cellStyle name="Normal 2 89 12" xfId="24269" xr:uid="{00000000-0005-0000-0000-0000413C0000}"/>
    <cellStyle name="Normal 2 89 2" xfId="15142" xr:uid="{00000000-0005-0000-0000-0000423C0000}"/>
    <cellStyle name="Normál 2 89 2" xfId="15143" xr:uid="{00000000-0005-0000-0000-0000433C0000}"/>
    <cellStyle name="Normal 2 89 2 2" xfId="15144" xr:uid="{00000000-0005-0000-0000-0000443C0000}"/>
    <cellStyle name="Normál 2 89 2 2" xfId="15145" xr:uid="{00000000-0005-0000-0000-0000453C0000}"/>
    <cellStyle name="Normal 2 89 2 2 2" xfId="24270" xr:uid="{00000000-0005-0000-0000-0000463C0000}"/>
    <cellStyle name="Normal 2 89 2 2 3" xfId="24271" xr:uid="{00000000-0005-0000-0000-0000473C0000}"/>
    <cellStyle name="Normal 2 89 2 2 4" xfId="24272" xr:uid="{00000000-0005-0000-0000-0000483C0000}"/>
    <cellStyle name="Normal 2 89 2 2 5" xfId="24273" xr:uid="{00000000-0005-0000-0000-0000493C0000}"/>
    <cellStyle name="Normal 2 89 2 2 6" xfId="24274" xr:uid="{00000000-0005-0000-0000-00004A3C0000}"/>
    <cellStyle name="Normal 2 89 2 3" xfId="15146" xr:uid="{00000000-0005-0000-0000-00004B3C0000}"/>
    <cellStyle name="Normal 2 89 2 3 2" xfId="24275" xr:uid="{00000000-0005-0000-0000-00004C3C0000}"/>
    <cellStyle name="Normal 2 89 2 4" xfId="24276" xr:uid="{00000000-0005-0000-0000-00004D3C0000}"/>
    <cellStyle name="Normal 2 89 2 5" xfId="24277" xr:uid="{00000000-0005-0000-0000-00004E3C0000}"/>
    <cellStyle name="Normal 2 89 2 6" xfId="24278" xr:uid="{00000000-0005-0000-0000-00004F3C0000}"/>
    <cellStyle name="Normal 2 89 2 7" xfId="24279" xr:uid="{00000000-0005-0000-0000-0000503C0000}"/>
    <cellStyle name="Normal 2 89 2 8" xfId="24280" xr:uid="{00000000-0005-0000-0000-0000513C0000}"/>
    <cellStyle name="Normal 2 89 3" xfId="15147" xr:uid="{00000000-0005-0000-0000-0000523C0000}"/>
    <cellStyle name="Normál 2 89 3" xfId="15148" xr:uid="{00000000-0005-0000-0000-0000533C0000}"/>
    <cellStyle name="Normal 2 89 3 2" xfId="24281" xr:uid="{00000000-0005-0000-0000-0000543C0000}"/>
    <cellStyle name="Normal 2 89 3 3" xfId="24282" xr:uid="{00000000-0005-0000-0000-0000553C0000}"/>
    <cellStyle name="Normal 2 89 3 4" xfId="24283" xr:uid="{00000000-0005-0000-0000-0000563C0000}"/>
    <cellStyle name="Normal 2 89 3 5" xfId="24284" xr:uid="{00000000-0005-0000-0000-0000573C0000}"/>
    <cellStyle name="Normal 2 89 3 6" xfId="24285" xr:uid="{00000000-0005-0000-0000-0000583C0000}"/>
    <cellStyle name="Normal 2 89 4" xfId="15149" xr:uid="{00000000-0005-0000-0000-0000593C0000}"/>
    <cellStyle name="Normal 2 89 4 2" xfId="24286" xr:uid="{00000000-0005-0000-0000-00005A3C0000}"/>
    <cellStyle name="Normal 2 89 5" xfId="15150" xr:uid="{00000000-0005-0000-0000-00005B3C0000}"/>
    <cellStyle name="Normal 2 89 5 2" xfId="24287" xr:uid="{00000000-0005-0000-0000-00005C3C0000}"/>
    <cellStyle name="Normal 2 89 6" xfId="15151" xr:uid="{00000000-0005-0000-0000-00005D3C0000}"/>
    <cellStyle name="Normal 2 89 6 2" xfId="24288" xr:uid="{00000000-0005-0000-0000-00005E3C0000}"/>
    <cellStyle name="Normal 2 89 7" xfId="15152" xr:uid="{00000000-0005-0000-0000-00005F3C0000}"/>
    <cellStyle name="Normal 2 89 7 2" xfId="24289" xr:uid="{00000000-0005-0000-0000-0000603C0000}"/>
    <cellStyle name="Normal 2 89 8" xfId="24290" xr:uid="{00000000-0005-0000-0000-0000613C0000}"/>
    <cellStyle name="Normal 2 89 9" xfId="24291" xr:uid="{00000000-0005-0000-0000-0000623C0000}"/>
    <cellStyle name="Normal 2 9" xfId="3693" xr:uid="{00000000-0005-0000-0000-0000633C0000}"/>
    <cellStyle name="Normál 2 9" xfId="1785" xr:uid="{00000000-0005-0000-0000-0000643C0000}"/>
    <cellStyle name="Normal 2 9 10" xfId="15153" xr:uid="{00000000-0005-0000-0000-0000653C0000}"/>
    <cellStyle name="Normál 2 9 10" xfId="15154" xr:uid="{00000000-0005-0000-0000-0000663C0000}"/>
    <cellStyle name="Normal 2 9 10 2" xfId="15155" xr:uid="{00000000-0005-0000-0000-0000673C0000}"/>
    <cellStyle name="Normál 2 9 10 2" xfId="15156" xr:uid="{00000000-0005-0000-0000-0000683C0000}"/>
    <cellStyle name="Normal 2 9 11" xfId="15157" xr:uid="{00000000-0005-0000-0000-0000693C0000}"/>
    <cellStyle name="Normál 2 9 11" xfId="15158" xr:uid="{00000000-0005-0000-0000-00006A3C0000}"/>
    <cellStyle name="Normal 2 9 11 2" xfId="15159" xr:uid="{00000000-0005-0000-0000-00006B3C0000}"/>
    <cellStyle name="Normál 2 9 11 2" xfId="15160" xr:uid="{00000000-0005-0000-0000-00006C3C0000}"/>
    <cellStyle name="Normal 2 9 12" xfId="15161" xr:uid="{00000000-0005-0000-0000-00006D3C0000}"/>
    <cellStyle name="Normál 2 9 12" xfId="15162" xr:uid="{00000000-0005-0000-0000-00006E3C0000}"/>
    <cellStyle name="Normal 2 9 12 2" xfId="15163" xr:uid="{00000000-0005-0000-0000-00006F3C0000}"/>
    <cellStyle name="Normál 2 9 12 2" xfId="15164" xr:uid="{00000000-0005-0000-0000-0000703C0000}"/>
    <cellStyle name="Normal 2 9 13" xfId="15165" xr:uid="{00000000-0005-0000-0000-0000713C0000}"/>
    <cellStyle name="Normál 2 9 13" xfId="15166" xr:uid="{00000000-0005-0000-0000-0000723C0000}"/>
    <cellStyle name="Normal 2 9 13 2" xfId="15167" xr:uid="{00000000-0005-0000-0000-0000733C0000}"/>
    <cellStyle name="Normál 2 9 13 2" xfId="15168" xr:uid="{00000000-0005-0000-0000-0000743C0000}"/>
    <cellStyle name="Normal 2 9 14" xfId="15169" xr:uid="{00000000-0005-0000-0000-0000753C0000}"/>
    <cellStyle name="Normál 2 9 14" xfId="15170" xr:uid="{00000000-0005-0000-0000-0000763C0000}"/>
    <cellStyle name="Normal 2 9 14 2" xfId="15171" xr:uid="{00000000-0005-0000-0000-0000773C0000}"/>
    <cellStyle name="Normál 2 9 14 2" xfId="15172" xr:uid="{00000000-0005-0000-0000-0000783C0000}"/>
    <cellStyle name="Normal 2 9 15" xfId="15173" xr:uid="{00000000-0005-0000-0000-0000793C0000}"/>
    <cellStyle name="Normál 2 9 15" xfId="15174" xr:uid="{00000000-0005-0000-0000-00007A3C0000}"/>
    <cellStyle name="Normal 2 9 15 2" xfId="15175" xr:uid="{00000000-0005-0000-0000-00007B3C0000}"/>
    <cellStyle name="Normál 2 9 15 2" xfId="15176" xr:uid="{00000000-0005-0000-0000-00007C3C0000}"/>
    <cellStyle name="Normal 2 9 16" xfId="15177" xr:uid="{00000000-0005-0000-0000-00007D3C0000}"/>
    <cellStyle name="Normál 2 9 16" xfId="15178" xr:uid="{00000000-0005-0000-0000-00007E3C0000}"/>
    <cellStyle name="Normal 2 9 16 2" xfId="15179" xr:uid="{00000000-0005-0000-0000-00007F3C0000}"/>
    <cellStyle name="Normál 2 9 16 2" xfId="15180" xr:uid="{00000000-0005-0000-0000-0000803C0000}"/>
    <cellStyle name="Normal 2 9 17" xfId="15181" xr:uid="{00000000-0005-0000-0000-0000813C0000}"/>
    <cellStyle name="Normál 2 9 17" xfId="15182" xr:uid="{00000000-0005-0000-0000-0000823C0000}"/>
    <cellStyle name="Normal 2 9 17 2" xfId="15183" xr:uid="{00000000-0005-0000-0000-0000833C0000}"/>
    <cellStyle name="Normál 2 9 17 2" xfId="15184" xr:uid="{00000000-0005-0000-0000-0000843C0000}"/>
    <cellStyle name="Normal 2 9 18" xfId="15185" xr:uid="{00000000-0005-0000-0000-0000853C0000}"/>
    <cellStyle name="Normál 2 9 18" xfId="15186" xr:uid="{00000000-0005-0000-0000-0000863C0000}"/>
    <cellStyle name="Normal 2 9 18 2" xfId="15187" xr:uid="{00000000-0005-0000-0000-0000873C0000}"/>
    <cellStyle name="Normál 2 9 18 2" xfId="15188" xr:uid="{00000000-0005-0000-0000-0000883C0000}"/>
    <cellStyle name="Normal 2 9 19" xfId="15189" xr:uid="{00000000-0005-0000-0000-0000893C0000}"/>
    <cellStyle name="Normál 2 9 19" xfId="15190" xr:uid="{00000000-0005-0000-0000-00008A3C0000}"/>
    <cellStyle name="Normal 2 9 19 2" xfId="15191" xr:uid="{00000000-0005-0000-0000-00008B3C0000}"/>
    <cellStyle name="Normál 2 9 19 2" xfId="15192" xr:uid="{00000000-0005-0000-0000-00008C3C0000}"/>
    <cellStyle name="Normal 2 9 2" xfId="4415" xr:uid="{00000000-0005-0000-0000-00008D3C0000}"/>
    <cellStyle name="Normál 2 9 2" xfId="6653" xr:uid="{00000000-0005-0000-0000-00008E3C0000}"/>
    <cellStyle name="Normal 2 9 2 2" xfId="15193" xr:uid="{00000000-0005-0000-0000-00008F3C0000}"/>
    <cellStyle name="Normál 2 9 2 2" xfId="15194" xr:uid="{00000000-0005-0000-0000-0000903C0000}"/>
    <cellStyle name="Normal 2 9 20" xfId="15195" xr:uid="{00000000-0005-0000-0000-0000913C0000}"/>
    <cellStyle name="Normál 2 9 20" xfId="15196" xr:uid="{00000000-0005-0000-0000-0000923C0000}"/>
    <cellStyle name="Normal 2 9 20 2" xfId="15197" xr:uid="{00000000-0005-0000-0000-0000933C0000}"/>
    <cellStyle name="Normál 2 9 20 2" xfId="15198" xr:uid="{00000000-0005-0000-0000-0000943C0000}"/>
    <cellStyle name="Normal 2 9 21" xfId="15199" xr:uid="{00000000-0005-0000-0000-0000953C0000}"/>
    <cellStyle name="Normál 2 9 21" xfId="15200" xr:uid="{00000000-0005-0000-0000-0000963C0000}"/>
    <cellStyle name="Normal 2 9 21 2" xfId="15201" xr:uid="{00000000-0005-0000-0000-0000973C0000}"/>
    <cellStyle name="Normál 2 9 21 2" xfId="15202" xr:uid="{00000000-0005-0000-0000-0000983C0000}"/>
    <cellStyle name="Normal 2 9 22" xfId="15203" xr:uid="{00000000-0005-0000-0000-0000993C0000}"/>
    <cellStyle name="Normál 2 9 22" xfId="15204" xr:uid="{00000000-0005-0000-0000-00009A3C0000}"/>
    <cellStyle name="Normal 2 9 22 2" xfId="15205" xr:uid="{00000000-0005-0000-0000-00009B3C0000}"/>
    <cellStyle name="Normál 2 9 22 2" xfId="15206" xr:uid="{00000000-0005-0000-0000-00009C3C0000}"/>
    <cellStyle name="Normal 2 9 23" xfId="15207" xr:uid="{00000000-0005-0000-0000-00009D3C0000}"/>
    <cellStyle name="Normál 2 9 23" xfId="15208" xr:uid="{00000000-0005-0000-0000-00009E3C0000}"/>
    <cellStyle name="Normal 2 9 23 2" xfId="15209" xr:uid="{00000000-0005-0000-0000-00009F3C0000}"/>
    <cellStyle name="Normál 2 9 23 2" xfId="15210" xr:uid="{00000000-0005-0000-0000-0000A03C0000}"/>
    <cellStyle name="Normal 2 9 24" xfId="15211" xr:uid="{00000000-0005-0000-0000-0000A13C0000}"/>
    <cellStyle name="Normál 2 9 24" xfId="15212" xr:uid="{00000000-0005-0000-0000-0000A23C0000}"/>
    <cellStyle name="Normal 2 9 24 2" xfId="15213" xr:uid="{00000000-0005-0000-0000-0000A33C0000}"/>
    <cellStyle name="Normál 2 9 24 2" xfId="15214" xr:uid="{00000000-0005-0000-0000-0000A43C0000}"/>
    <cellStyle name="Normal 2 9 25" xfId="15215" xr:uid="{00000000-0005-0000-0000-0000A53C0000}"/>
    <cellStyle name="Normál 2 9 25" xfId="15216" xr:uid="{00000000-0005-0000-0000-0000A63C0000}"/>
    <cellStyle name="Normál 2 9 25 2" xfId="15217" xr:uid="{00000000-0005-0000-0000-0000A73C0000}"/>
    <cellStyle name="Normal 2 9 26" xfId="35948" xr:uid="{00000000-0005-0000-0000-0000A83C0000}"/>
    <cellStyle name="Normál 2 9 26" xfId="15218" xr:uid="{00000000-0005-0000-0000-0000A93C0000}"/>
    <cellStyle name="Normál 2 9 26 2" xfId="15219" xr:uid="{00000000-0005-0000-0000-0000AA3C0000}"/>
    <cellStyle name="Normal 2 9 27" xfId="36653" xr:uid="{00000000-0005-0000-0000-0000AB3C0000}"/>
    <cellStyle name="Normál 2 9 27" xfId="15220" xr:uid="{00000000-0005-0000-0000-0000AC3C0000}"/>
    <cellStyle name="Normál 2 9 27 2" xfId="15221" xr:uid="{00000000-0005-0000-0000-0000AD3C0000}"/>
    <cellStyle name="Normál 2 9 28" xfId="15222" xr:uid="{00000000-0005-0000-0000-0000AE3C0000}"/>
    <cellStyle name="Normál 2 9 29" xfId="36654" xr:uid="{00000000-0005-0000-0000-0000AF3C0000}"/>
    <cellStyle name="Normal 2 9 3" xfId="4783" xr:uid="{00000000-0005-0000-0000-0000B03C0000}"/>
    <cellStyle name="Normál 2 9 3" xfId="15223" xr:uid="{00000000-0005-0000-0000-0000B13C0000}"/>
    <cellStyle name="Normal 2 9 3 2" xfId="15224" xr:uid="{00000000-0005-0000-0000-0000B23C0000}"/>
    <cellStyle name="Normál 2 9 3 2" xfId="15225" xr:uid="{00000000-0005-0000-0000-0000B33C0000}"/>
    <cellStyle name="Normal 2 9 4" xfId="3987" xr:uid="{00000000-0005-0000-0000-0000B43C0000}"/>
    <cellStyle name="Normál 2 9 4" xfId="15226" xr:uid="{00000000-0005-0000-0000-0000B53C0000}"/>
    <cellStyle name="Normal 2 9 4 2" xfId="15227" xr:uid="{00000000-0005-0000-0000-0000B63C0000}"/>
    <cellStyle name="Normál 2 9 4 2" xfId="15228" xr:uid="{00000000-0005-0000-0000-0000B73C0000}"/>
    <cellStyle name="Normal 2 9 5" xfId="4944" xr:uid="{00000000-0005-0000-0000-0000B83C0000}"/>
    <cellStyle name="Normál 2 9 5" xfId="15229" xr:uid="{00000000-0005-0000-0000-0000B93C0000}"/>
    <cellStyle name="Normal 2 9 5 2" xfId="15230" xr:uid="{00000000-0005-0000-0000-0000BA3C0000}"/>
    <cellStyle name="Normál 2 9 5 2" xfId="15231" xr:uid="{00000000-0005-0000-0000-0000BB3C0000}"/>
    <cellStyle name="Normal 2 9 6" xfId="4914" xr:uid="{00000000-0005-0000-0000-0000BC3C0000}"/>
    <cellStyle name="Normál 2 9 6" xfId="15232" xr:uid="{00000000-0005-0000-0000-0000BD3C0000}"/>
    <cellStyle name="Normal 2 9 6 2" xfId="15233" xr:uid="{00000000-0005-0000-0000-0000BE3C0000}"/>
    <cellStyle name="Normál 2 9 6 2" xfId="15234" xr:uid="{00000000-0005-0000-0000-0000BF3C0000}"/>
    <cellStyle name="Normal 2 9 7" xfId="15235" xr:uid="{00000000-0005-0000-0000-0000C03C0000}"/>
    <cellStyle name="Normál 2 9 7" xfId="15236" xr:uid="{00000000-0005-0000-0000-0000C13C0000}"/>
    <cellStyle name="Normal 2 9 7 2" xfId="15237" xr:uid="{00000000-0005-0000-0000-0000C23C0000}"/>
    <cellStyle name="Normál 2 9 7 2" xfId="15238" xr:uid="{00000000-0005-0000-0000-0000C33C0000}"/>
    <cellStyle name="Normal 2 9 8" xfId="15239" xr:uid="{00000000-0005-0000-0000-0000C43C0000}"/>
    <cellStyle name="Normál 2 9 8" xfId="15240" xr:uid="{00000000-0005-0000-0000-0000C53C0000}"/>
    <cellStyle name="Normal 2 9 8 2" xfId="15241" xr:uid="{00000000-0005-0000-0000-0000C63C0000}"/>
    <cellStyle name="Normál 2 9 8 2" xfId="15242" xr:uid="{00000000-0005-0000-0000-0000C73C0000}"/>
    <cellStyle name="Normal 2 9 9" xfId="15243" xr:uid="{00000000-0005-0000-0000-0000C83C0000}"/>
    <cellStyle name="Normál 2 9 9" xfId="15244" xr:uid="{00000000-0005-0000-0000-0000C93C0000}"/>
    <cellStyle name="Normal 2 9 9 2" xfId="15245" xr:uid="{00000000-0005-0000-0000-0000CA3C0000}"/>
    <cellStyle name="Normál 2 9 9 2" xfId="15246" xr:uid="{00000000-0005-0000-0000-0000CB3C0000}"/>
    <cellStyle name="Normal 2 90" xfId="15247" xr:uid="{00000000-0005-0000-0000-0000CC3C0000}"/>
    <cellStyle name="Normál 2 90" xfId="15248" xr:uid="{00000000-0005-0000-0000-0000CD3C0000}"/>
    <cellStyle name="Normal 2 90 10" xfId="24292" xr:uid="{00000000-0005-0000-0000-0000CE3C0000}"/>
    <cellStyle name="Normal 2 90 11" xfId="24293" xr:uid="{00000000-0005-0000-0000-0000CF3C0000}"/>
    <cellStyle name="Normal 2 90 12" xfId="24294" xr:uid="{00000000-0005-0000-0000-0000D03C0000}"/>
    <cellStyle name="Normal 2 90 2" xfId="15249" xr:uid="{00000000-0005-0000-0000-0000D13C0000}"/>
    <cellStyle name="Normál 2 90 2" xfId="15250" xr:uid="{00000000-0005-0000-0000-0000D23C0000}"/>
    <cellStyle name="Normal 2 90 2 2" xfId="15251" xr:uid="{00000000-0005-0000-0000-0000D33C0000}"/>
    <cellStyle name="Normál 2 90 2 2" xfId="15252" xr:uid="{00000000-0005-0000-0000-0000D43C0000}"/>
    <cellStyle name="Normal 2 90 2 2 2" xfId="24295" xr:uid="{00000000-0005-0000-0000-0000D53C0000}"/>
    <cellStyle name="Normal 2 90 2 2 3" xfId="24296" xr:uid="{00000000-0005-0000-0000-0000D63C0000}"/>
    <cellStyle name="Normal 2 90 2 2 4" xfId="24297" xr:uid="{00000000-0005-0000-0000-0000D73C0000}"/>
    <cellStyle name="Normal 2 90 2 2 5" xfId="24298" xr:uid="{00000000-0005-0000-0000-0000D83C0000}"/>
    <cellStyle name="Normal 2 90 2 2 6" xfId="24299" xr:uid="{00000000-0005-0000-0000-0000D93C0000}"/>
    <cellStyle name="Normal 2 90 2 3" xfId="15253" xr:uid="{00000000-0005-0000-0000-0000DA3C0000}"/>
    <cellStyle name="Normal 2 90 2 3 2" xfId="24300" xr:uid="{00000000-0005-0000-0000-0000DB3C0000}"/>
    <cellStyle name="Normal 2 90 2 4" xfId="24301" xr:uid="{00000000-0005-0000-0000-0000DC3C0000}"/>
    <cellStyle name="Normal 2 90 2 5" xfId="24302" xr:uid="{00000000-0005-0000-0000-0000DD3C0000}"/>
    <cellStyle name="Normal 2 90 2 6" xfId="24303" xr:uid="{00000000-0005-0000-0000-0000DE3C0000}"/>
    <cellStyle name="Normal 2 90 2 7" xfId="24304" xr:uid="{00000000-0005-0000-0000-0000DF3C0000}"/>
    <cellStyle name="Normal 2 90 2 8" xfId="24305" xr:uid="{00000000-0005-0000-0000-0000E03C0000}"/>
    <cellStyle name="Normal 2 90 3" xfId="15254" xr:uid="{00000000-0005-0000-0000-0000E13C0000}"/>
    <cellStyle name="Normál 2 90 3" xfId="15255" xr:uid="{00000000-0005-0000-0000-0000E23C0000}"/>
    <cellStyle name="Normal 2 90 3 2" xfId="24306" xr:uid="{00000000-0005-0000-0000-0000E33C0000}"/>
    <cellStyle name="Normal 2 90 3 3" xfId="24307" xr:uid="{00000000-0005-0000-0000-0000E43C0000}"/>
    <cellStyle name="Normal 2 90 3 4" xfId="24308" xr:uid="{00000000-0005-0000-0000-0000E53C0000}"/>
    <cellStyle name="Normal 2 90 3 5" xfId="24309" xr:uid="{00000000-0005-0000-0000-0000E63C0000}"/>
    <cellStyle name="Normal 2 90 3 6" xfId="24310" xr:uid="{00000000-0005-0000-0000-0000E73C0000}"/>
    <cellStyle name="Normal 2 90 4" xfId="15256" xr:uid="{00000000-0005-0000-0000-0000E83C0000}"/>
    <cellStyle name="Normal 2 90 4 2" xfId="24311" xr:uid="{00000000-0005-0000-0000-0000E93C0000}"/>
    <cellStyle name="Normal 2 90 5" xfId="15257" xr:uid="{00000000-0005-0000-0000-0000EA3C0000}"/>
    <cellStyle name="Normal 2 90 5 2" xfId="24312" xr:uid="{00000000-0005-0000-0000-0000EB3C0000}"/>
    <cellStyle name="Normal 2 90 6" xfId="15258" xr:uid="{00000000-0005-0000-0000-0000EC3C0000}"/>
    <cellStyle name="Normal 2 90 6 2" xfId="24313" xr:uid="{00000000-0005-0000-0000-0000ED3C0000}"/>
    <cellStyle name="Normal 2 90 7" xfId="15259" xr:uid="{00000000-0005-0000-0000-0000EE3C0000}"/>
    <cellStyle name="Normal 2 90 7 2" xfId="24314" xr:uid="{00000000-0005-0000-0000-0000EF3C0000}"/>
    <cellStyle name="Normal 2 90 8" xfId="24315" xr:uid="{00000000-0005-0000-0000-0000F03C0000}"/>
    <cellStyle name="Normal 2 90 9" xfId="24316" xr:uid="{00000000-0005-0000-0000-0000F13C0000}"/>
    <cellStyle name="Normal 2 91" xfId="15260" xr:uid="{00000000-0005-0000-0000-0000F23C0000}"/>
    <cellStyle name="Normál 2 91" xfId="15261" xr:uid="{00000000-0005-0000-0000-0000F33C0000}"/>
    <cellStyle name="Normal 2 91 10" xfId="24317" xr:uid="{00000000-0005-0000-0000-0000F43C0000}"/>
    <cellStyle name="Normal 2 91 11" xfId="24318" xr:uid="{00000000-0005-0000-0000-0000F53C0000}"/>
    <cellStyle name="Normal 2 91 12" xfId="24319" xr:uid="{00000000-0005-0000-0000-0000F63C0000}"/>
    <cellStyle name="Normal 2 91 2" xfId="15262" xr:uid="{00000000-0005-0000-0000-0000F73C0000}"/>
    <cellStyle name="Normál 2 91 2" xfId="15263" xr:uid="{00000000-0005-0000-0000-0000F83C0000}"/>
    <cellStyle name="Normal 2 91 2 2" xfId="15264" xr:uid="{00000000-0005-0000-0000-0000F93C0000}"/>
    <cellStyle name="Normál 2 91 2 2" xfId="15265" xr:uid="{00000000-0005-0000-0000-0000FA3C0000}"/>
    <cellStyle name="Normal 2 91 2 2 2" xfId="24320" xr:uid="{00000000-0005-0000-0000-0000FB3C0000}"/>
    <cellStyle name="Normal 2 91 2 2 3" xfId="24321" xr:uid="{00000000-0005-0000-0000-0000FC3C0000}"/>
    <cellStyle name="Normal 2 91 2 2 4" xfId="24322" xr:uid="{00000000-0005-0000-0000-0000FD3C0000}"/>
    <cellStyle name="Normal 2 91 2 2 5" xfId="24323" xr:uid="{00000000-0005-0000-0000-0000FE3C0000}"/>
    <cellStyle name="Normal 2 91 2 2 6" xfId="24324" xr:uid="{00000000-0005-0000-0000-0000FF3C0000}"/>
    <cellStyle name="Normal 2 91 2 3" xfId="15266" xr:uid="{00000000-0005-0000-0000-0000003D0000}"/>
    <cellStyle name="Normal 2 91 2 3 2" xfId="24325" xr:uid="{00000000-0005-0000-0000-0000013D0000}"/>
    <cellStyle name="Normal 2 91 2 4" xfId="24326" xr:uid="{00000000-0005-0000-0000-0000023D0000}"/>
    <cellStyle name="Normal 2 91 2 5" xfId="24327" xr:uid="{00000000-0005-0000-0000-0000033D0000}"/>
    <cellStyle name="Normal 2 91 2 6" xfId="24328" xr:uid="{00000000-0005-0000-0000-0000043D0000}"/>
    <cellStyle name="Normal 2 91 2 7" xfId="24329" xr:uid="{00000000-0005-0000-0000-0000053D0000}"/>
    <cellStyle name="Normal 2 91 2 8" xfId="24330" xr:uid="{00000000-0005-0000-0000-0000063D0000}"/>
    <cellStyle name="Normal 2 91 3" xfId="15267" xr:uid="{00000000-0005-0000-0000-0000073D0000}"/>
    <cellStyle name="Normál 2 91 3" xfId="15268" xr:uid="{00000000-0005-0000-0000-0000083D0000}"/>
    <cellStyle name="Normal 2 91 3 2" xfId="24331" xr:uid="{00000000-0005-0000-0000-0000093D0000}"/>
    <cellStyle name="Normal 2 91 3 3" xfId="24332" xr:uid="{00000000-0005-0000-0000-00000A3D0000}"/>
    <cellStyle name="Normal 2 91 3 4" xfId="24333" xr:uid="{00000000-0005-0000-0000-00000B3D0000}"/>
    <cellStyle name="Normal 2 91 3 5" xfId="24334" xr:uid="{00000000-0005-0000-0000-00000C3D0000}"/>
    <cellStyle name="Normal 2 91 3 6" xfId="24335" xr:uid="{00000000-0005-0000-0000-00000D3D0000}"/>
    <cellStyle name="Normal 2 91 4" xfId="15269" xr:uid="{00000000-0005-0000-0000-00000E3D0000}"/>
    <cellStyle name="Normal 2 91 4 2" xfId="24336" xr:uid="{00000000-0005-0000-0000-00000F3D0000}"/>
    <cellStyle name="Normal 2 91 5" xfId="15270" xr:uid="{00000000-0005-0000-0000-0000103D0000}"/>
    <cellStyle name="Normal 2 91 5 2" xfId="24337" xr:uid="{00000000-0005-0000-0000-0000113D0000}"/>
    <cellStyle name="Normal 2 91 6" xfId="15271" xr:uid="{00000000-0005-0000-0000-0000123D0000}"/>
    <cellStyle name="Normal 2 91 6 2" xfId="24338" xr:uid="{00000000-0005-0000-0000-0000133D0000}"/>
    <cellStyle name="Normal 2 91 7" xfId="15272" xr:uid="{00000000-0005-0000-0000-0000143D0000}"/>
    <cellStyle name="Normal 2 91 7 2" xfId="24339" xr:uid="{00000000-0005-0000-0000-0000153D0000}"/>
    <cellStyle name="Normal 2 91 8" xfId="24340" xr:uid="{00000000-0005-0000-0000-0000163D0000}"/>
    <cellStyle name="Normal 2 91 9" xfId="24341" xr:uid="{00000000-0005-0000-0000-0000173D0000}"/>
    <cellStyle name="Normal 2 92" xfId="15273" xr:uid="{00000000-0005-0000-0000-0000183D0000}"/>
    <cellStyle name="Normál 2 92" xfId="15274" xr:uid="{00000000-0005-0000-0000-0000193D0000}"/>
    <cellStyle name="Normal 2 92 10" xfId="24342" xr:uid="{00000000-0005-0000-0000-00001A3D0000}"/>
    <cellStyle name="Normal 2 92 11" xfId="24343" xr:uid="{00000000-0005-0000-0000-00001B3D0000}"/>
    <cellStyle name="Normal 2 92 12" xfId="24344" xr:uid="{00000000-0005-0000-0000-00001C3D0000}"/>
    <cellStyle name="Normal 2 92 2" xfId="15275" xr:uid="{00000000-0005-0000-0000-00001D3D0000}"/>
    <cellStyle name="Normál 2 92 2" xfId="15276" xr:uid="{00000000-0005-0000-0000-00001E3D0000}"/>
    <cellStyle name="Normal 2 92 2 2" xfId="15277" xr:uid="{00000000-0005-0000-0000-00001F3D0000}"/>
    <cellStyle name="Normál 2 92 2 2" xfId="15278" xr:uid="{00000000-0005-0000-0000-0000203D0000}"/>
    <cellStyle name="Normal 2 92 2 2 2" xfId="24345" xr:uid="{00000000-0005-0000-0000-0000213D0000}"/>
    <cellStyle name="Normal 2 92 2 2 3" xfId="24346" xr:uid="{00000000-0005-0000-0000-0000223D0000}"/>
    <cellStyle name="Normal 2 92 2 2 4" xfId="24347" xr:uid="{00000000-0005-0000-0000-0000233D0000}"/>
    <cellStyle name="Normal 2 92 2 2 5" xfId="24348" xr:uid="{00000000-0005-0000-0000-0000243D0000}"/>
    <cellStyle name="Normal 2 92 2 2 6" xfId="24349" xr:uid="{00000000-0005-0000-0000-0000253D0000}"/>
    <cellStyle name="Normal 2 92 2 3" xfId="15279" xr:uid="{00000000-0005-0000-0000-0000263D0000}"/>
    <cellStyle name="Normal 2 92 2 3 2" xfId="24350" xr:uid="{00000000-0005-0000-0000-0000273D0000}"/>
    <cellStyle name="Normal 2 92 2 4" xfId="24351" xr:uid="{00000000-0005-0000-0000-0000283D0000}"/>
    <cellStyle name="Normal 2 92 2 5" xfId="24352" xr:uid="{00000000-0005-0000-0000-0000293D0000}"/>
    <cellStyle name="Normal 2 92 2 6" xfId="24353" xr:uid="{00000000-0005-0000-0000-00002A3D0000}"/>
    <cellStyle name="Normal 2 92 2 7" xfId="24354" xr:uid="{00000000-0005-0000-0000-00002B3D0000}"/>
    <cellStyle name="Normal 2 92 2 8" xfId="24355" xr:uid="{00000000-0005-0000-0000-00002C3D0000}"/>
    <cellStyle name="Normal 2 92 3" xfId="15280" xr:uid="{00000000-0005-0000-0000-00002D3D0000}"/>
    <cellStyle name="Normál 2 92 3" xfId="15281" xr:uid="{00000000-0005-0000-0000-00002E3D0000}"/>
    <cellStyle name="Normal 2 92 3 2" xfId="24356" xr:uid="{00000000-0005-0000-0000-00002F3D0000}"/>
    <cellStyle name="Normal 2 92 3 3" xfId="24357" xr:uid="{00000000-0005-0000-0000-0000303D0000}"/>
    <cellStyle name="Normal 2 92 3 4" xfId="24358" xr:uid="{00000000-0005-0000-0000-0000313D0000}"/>
    <cellStyle name="Normal 2 92 3 5" xfId="24359" xr:uid="{00000000-0005-0000-0000-0000323D0000}"/>
    <cellStyle name="Normal 2 92 3 6" xfId="24360" xr:uid="{00000000-0005-0000-0000-0000333D0000}"/>
    <cellStyle name="Normal 2 92 4" xfId="15282" xr:uid="{00000000-0005-0000-0000-0000343D0000}"/>
    <cellStyle name="Normal 2 92 4 2" xfId="24361" xr:uid="{00000000-0005-0000-0000-0000353D0000}"/>
    <cellStyle name="Normal 2 92 5" xfId="15283" xr:uid="{00000000-0005-0000-0000-0000363D0000}"/>
    <cellStyle name="Normal 2 92 5 2" xfId="24362" xr:uid="{00000000-0005-0000-0000-0000373D0000}"/>
    <cellStyle name="Normal 2 92 6" xfId="15284" xr:uid="{00000000-0005-0000-0000-0000383D0000}"/>
    <cellStyle name="Normal 2 92 6 2" xfId="24363" xr:uid="{00000000-0005-0000-0000-0000393D0000}"/>
    <cellStyle name="Normal 2 92 7" xfId="15285" xr:uid="{00000000-0005-0000-0000-00003A3D0000}"/>
    <cellStyle name="Normal 2 92 7 2" xfId="24364" xr:uid="{00000000-0005-0000-0000-00003B3D0000}"/>
    <cellStyle name="Normal 2 92 8" xfId="24365" xr:uid="{00000000-0005-0000-0000-00003C3D0000}"/>
    <cellStyle name="Normal 2 92 9" xfId="24366" xr:uid="{00000000-0005-0000-0000-00003D3D0000}"/>
    <cellStyle name="Normal 2 93" xfId="15286" xr:uid="{00000000-0005-0000-0000-00003E3D0000}"/>
    <cellStyle name="Normál 2 93" xfId="15287" xr:uid="{00000000-0005-0000-0000-00003F3D0000}"/>
    <cellStyle name="Normal 2 93 10" xfId="24367" xr:uid="{00000000-0005-0000-0000-0000403D0000}"/>
    <cellStyle name="Normal 2 93 11" xfId="24368" xr:uid="{00000000-0005-0000-0000-0000413D0000}"/>
    <cellStyle name="Normal 2 93 12" xfId="24369" xr:uid="{00000000-0005-0000-0000-0000423D0000}"/>
    <cellStyle name="Normal 2 93 2" xfId="15288" xr:uid="{00000000-0005-0000-0000-0000433D0000}"/>
    <cellStyle name="Normál 2 93 2" xfId="15289" xr:uid="{00000000-0005-0000-0000-0000443D0000}"/>
    <cellStyle name="Normal 2 93 2 2" xfId="15290" xr:uid="{00000000-0005-0000-0000-0000453D0000}"/>
    <cellStyle name="Normál 2 93 2 2" xfId="15291" xr:uid="{00000000-0005-0000-0000-0000463D0000}"/>
    <cellStyle name="Normal 2 93 2 2 2" xfId="24370" xr:uid="{00000000-0005-0000-0000-0000473D0000}"/>
    <cellStyle name="Normal 2 93 2 2 3" xfId="24371" xr:uid="{00000000-0005-0000-0000-0000483D0000}"/>
    <cellStyle name="Normal 2 93 2 2 4" xfId="24372" xr:uid="{00000000-0005-0000-0000-0000493D0000}"/>
    <cellStyle name="Normal 2 93 2 2 5" xfId="24373" xr:uid="{00000000-0005-0000-0000-00004A3D0000}"/>
    <cellStyle name="Normal 2 93 2 2 6" xfId="24374" xr:uid="{00000000-0005-0000-0000-00004B3D0000}"/>
    <cellStyle name="Normal 2 93 2 3" xfId="15292" xr:uid="{00000000-0005-0000-0000-00004C3D0000}"/>
    <cellStyle name="Normal 2 93 2 3 2" xfId="24375" xr:uid="{00000000-0005-0000-0000-00004D3D0000}"/>
    <cellStyle name="Normal 2 93 2 4" xfId="24376" xr:uid="{00000000-0005-0000-0000-00004E3D0000}"/>
    <cellStyle name="Normal 2 93 2 5" xfId="24377" xr:uid="{00000000-0005-0000-0000-00004F3D0000}"/>
    <cellStyle name="Normal 2 93 2 6" xfId="24378" xr:uid="{00000000-0005-0000-0000-0000503D0000}"/>
    <cellStyle name="Normal 2 93 2 7" xfId="24379" xr:uid="{00000000-0005-0000-0000-0000513D0000}"/>
    <cellStyle name="Normal 2 93 2 8" xfId="24380" xr:uid="{00000000-0005-0000-0000-0000523D0000}"/>
    <cellStyle name="Normal 2 93 3" xfId="15293" xr:uid="{00000000-0005-0000-0000-0000533D0000}"/>
    <cellStyle name="Normál 2 93 3" xfId="15294" xr:uid="{00000000-0005-0000-0000-0000543D0000}"/>
    <cellStyle name="Normal 2 93 3 2" xfId="24381" xr:uid="{00000000-0005-0000-0000-0000553D0000}"/>
    <cellStyle name="Normal 2 93 3 3" xfId="24382" xr:uid="{00000000-0005-0000-0000-0000563D0000}"/>
    <cellStyle name="Normal 2 93 3 4" xfId="24383" xr:uid="{00000000-0005-0000-0000-0000573D0000}"/>
    <cellStyle name="Normal 2 93 3 5" xfId="24384" xr:uid="{00000000-0005-0000-0000-0000583D0000}"/>
    <cellStyle name="Normal 2 93 3 6" xfId="24385" xr:uid="{00000000-0005-0000-0000-0000593D0000}"/>
    <cellStyle name="Normal 2 93 4" xfId="15295" xr:uid="{00000000-0005-0000-0000-00005A3D0000}"/>
    <cellStyle name="Normal 2 93 4 2" xfId="24386" xr:uid="{00000000-0005-0000-0000-00005B3D0000}"/>
    <cellStyle name="Normal 2 93 5" xfId="15296" xr:uid="{00000000-0005-0000-0000-00005C3D0000}"/>
    <cellStyle name="Normal 2 93 5 2" xfId="24387" xr:uid="{00000000-0005-0000-0000-00005D3D0000}"/>
    <cellStyle name="Normal 2 93 6" xfId="15297" xr:uid="{00000000-0005-0000-0000-00005E3D0000}"/>
    <cellStyle name="Normal 2 93 6 2" xfId="24388" xr:uid="{00000000-0005-0000-0000-00005F3D0000}"/>
    <cellStyle name="Normal 2 93 7" xfId="15298" xr:uid="{00000000-0005-0000-0000-0000603D0000}"/>
    <cellStyle name="Normal 2 93 7 2" xfId="24389" xr:uid="{00000000-0005-0000-0000-0000613D0000}"/>
    <cellStyle name="Normal 2 93 8" xfId="24390" xr:uid="{00000000-0005-0000-0000-0000623D0000}"/>
    <cellStyle name="Normal 2 93 9" xfId="24391" xr:uid="{00000000-0005-0000-0000-0000633D0000}"/>
    <cellStyle name="Normal 2 94" xfId="15299" xr:uid="{00000000-0005-0000-0000-0000643D0000}"/>
    <cellStyle name="Normál 2 94" xfId="15300" xr:uid="{00000000-0005-0000-0000-0000653D0000}"/>
    <cellStyle name="Normal 2 94 10" xfId="24392" xr:uid="{00000000-0005-0000-0000-0000663D0000}"/>
    <cellStyle name="Normal 2 94 11" xfId="24393" xr:uid="{00000000-0005-0000-0000-0000673D0000}"/>
    <cellStyle name="Normal 2 94 12" xfId="24394" xr:uid="{00000000-0005-0000-0000-0000683D0000}"/>
    <cellStyle name="Normal 2 94 2" xfId="15301" xr:uid="{00000000-0005-0000-0000-0000693D0000}"/>
    <cellStyle name="Normál 2 94 2" xfId="15302" xr:uid="{00000000-0005-0000-0000-00006A3D0000}"/>
    <cellStyle name="Normal 2 94 2 2" xfId="15303" xr:uid="{00000000-0005-0000-0000-00006B3D0000}"/>
    <cellStyle name="Normál 2 94 2 2" xfId="15304" xr:uid="{00000000-0005-0000-0000-00006C3D0000}"/>
    <cellStyle name="Normal 2 94 2 2 2" xfId="24395" xr:uid="{00000000-0005-0000-0000-00006D3D0000}"/>
    <cellStyle name="Normal 2 94 2 2 3" xfId="24396" xr:uid="{00000000-0005-0000-0000-00006E3D0000}"/>
    <cellStyle name="Normal 2 94 2 2 4" xfId="24397" xr:uid="{00000000-0005-0000-0000-00006F3D0000}"/>
    <cellStyle name="Normal 2 94 2 2 5" xfId="24398" xr:uid="{00000000-0005-0000-0000-0000703D0000}"/>
    <cellStyle name="Normal 2 94 2 2 6" xfId="24399" xr:uid="{00000000-0005-0000-0000-0000713D0000}"/>
    <cellStyle name="Normal 2 94 2 3" xfId="15305" xr:uid="{00000000-0005-0000-0000-0000723D0000}"/>
    <cellStyle name="Normal 2 94 2 3 2" xfId="24400" xr:uid="{00000000-0005-0000-0000-0000733D0000}"/>
    <cellStyle name="Normal 2 94 2 4" xfId="24401" xr:uid="{00000000-0005-0000-0000-0000743D0000}"/>
    <cellStyle name="Normal 2 94 2 5" xfId="24402" xr:uid="{00000000-0005-0000-0000-0000753D0000}"/>
    <cellStyle name="Normal 2 94 2 6" xfId="24403" xr:uid="{00000000-0005-0000-0000-0000763D0000}"/>
    <cellStyle name="Normal 2 94 2 7" xfId="24404" xr:uid="{00000000-0005-0000-0000-0000773D0000}"/>
    <cellStyle name="Normal 2 94 2 8" xfId="24405" xr:uid="{00000000-0005-0000-0000-0000783D0000}"/>
    <cellStyle name="Normal 2 94 3" xfId="15306" xr:uid="{00000000-0005-0000-0000-0000793D0000}"/>
    <cellStyle name="Normál 2 94 3" xfId="15307" xr:uid="{00000000-0005-0000-0000-00007A3D0000}"/>
    <cellStyle name="Normal 2 94 3 2" xfId="24406" xr:uid="{00000000-0005-0000-0000-00007B3D0000}"/>
    <cellStyle name="Normal 2 94 3 3" xfId="24407" xr:uid="{00000000-0005-0000-0000-00007C3D0000}"/>
    <cellStyle name="Normal 2 94 3 4" xfId="24408" xr:uid="{00000000-0005-0000-0000-00007D3D0000}"/>
    <cellStyle name="Normal 2 94 3 5" xfId="24409" xr:uid="{00000000-0005-0000-0000-00007E3D0000}"/>
    <cellStyle name="Normal 2 94 3 6" xfId="24410" xr:uid="{00000000-0005-0000-0000-00007F3D0000}"/>
    <cellStyle name="Normal 2 94 4" xfId="15308" xr:uid="{00000000-0005-0000-0000-0000803D0000}"/>
    <cellStyle name="Normal 2 94 4 2" xfId="24411" xr:uid="{00000000-0005-0000-0000-0000813D0000}"/>
    <cellStyle name="Normal 2 94 5" xfId="15309" xr:uid="{00000000-0005-0000-0000-0000823D0000}"/>
    <cellStyle name="Normal 2 94 5 2" xfId="24412" xr:uid="{00000000-0005-0000-0000-0000833D0000}"/>
    <cellStyle name="Normal 2 94 6" xfId="15310" xr:uid="{00000000-0005-0000-0000-0000843D0000}"/>
    <cellStyle name="Normal 2 94 6 2" xfId="24413" xr:uid="{00000000-0005-0000-0000-0000853D0000}"/>
    <cellStyle name="Normal 2 94 7" xfId="15311" xr:uid="{00000000-0005-0000-0000-0000863D0000}"/>
    <cellStyle name="Normal 2 94 7 2" xfId="24414" xr:uid="{00000000-0005-0000-0000-0000873D0000}"/>
    <cellStyle name="Normal 2 94 8" xfId="24415" xr:uid="{00000000-0005-0000-0000-0000883D0000}"/>
    <cellStyle name="Normal 2 94 9" xfId="24416" xr:uid="{00000000-0005-0000-0000-0000893D0000}"/>
    <cellStyle name="Normal 2 95" xfId="15312" xr:uid="{00000000-0005-0000-0000-00008A3D0000}"/>
    <cellStyle name="Normál 2 95" xfId="15313" xr:uid="{00000000-0005-0000-0000-00008B3D0000}"/>
    <cellStyle name="Normal 2 95 2" xfId="15314" xr:uid="{00000000-0005-0000-0000-00008C3D0000}"/>
    <cellStyle name="Normál 2 95 2" xfId="15315" xr:uid="{00000000-0005-0000-0000-00008D3D0000}"/>
    <cellStyle name="Normal 2 95 2 2" xfId="24417" xr:uid="{00000000-0005-0000-0000-00008E3D0000}"/>
    <cellStyle name="Normál 2 95 2 2" xfId="15316" xr:uid="{00000000-0005-0000-0000-00008F3D0000}"/>
    <cellStyle name="Normal 2 95 2 3" xfId="24418" xr:uid="{00000000-0005-0000-0000-0000903D0000}"/>
    <cellStyle name="Normal 2 95 2 4" xfId="24419" xr:uid="{00000000-0005-0000-0000-0000913D0000}"/>
    <cellStyle name="Normal 2 95 2 5" xfId="24420" xr:uid="{00000000-0005-0000-0000-0000923D0000}"/>
    <cellStyle name="Normal 2 95 2 6" xfId="24421" xr:uid="{00000000-0005-0000-0000-0000933D0000}"/>
    <cellStyle name="Normal 2 95 3" xfId="15317" xr:uid="{00000000-0005-0000-0000-0000943D0000}"/>
    <cellStyle name="Normál 2 95 3" xfId="15318" xr:uid="{00000000-0005-0000-0000-0000953D0000}"/>
    <cellStyle name="Normal 2 95 3 2" xfId="24422" xr:uid="{00000000-0005-0000-0000-0000963D0000}"/>
    <cellStyle name="Normal 2 95 3 3" xfId="24423" xr:uid="{00000000-0005-0000-0000-0000973D0000}"/>
    <cellStyle name="Normal 2 95 3 4" xfId="24424" xr:uid="{00000000-0005-0000-0000-0000983D0000}"/>
    <cellStyle name="Normal 2 95 3 5" xfId="24425" xr:uid="{00000000-0005-0000-0000-0000993D0000}"/>
    <cellStyle name="Normal 2 95 3 6" xfId="24426" xr:uid="{00000000-0005-0000-0000-00009A3D0000}"/>
    <cellStyle name="Normal 2 95 4" xfId="15319" xr:uid="{00000000-0005-0000-0000-00009B3D0000}"/>
    <cellStyle name="Normal 2 95 4 2" xfId="24427" xr:uid="{00000000-0005-0000-0000-00009C3D0000}"/>
    <cellStyle name="Normal 2 96" xfId="15320" xr:uid="{00000000-0005-0000-0000-00009D3D0000}"/>
    <cellStyle name="Normál 2 96" xfId="15321" xr:uid="{00000000-0005-0000-0000-00009E3D0000}"/>
    <cellStyle name="Normal 2 96 2" xfId="15322" xr:uid="{00000000-0005-0000-0000-00009F3D0000}"/>
    <cellStyle name="Normál 2 96 2" xfId="15323" xr:uid="{00000000-0005-0000-0000-0000A03D0000}"/>
    <cellStyle name="Normal 2 96 2 2" xfId="24428" xr:uid="{00000000-0005-0000-0000-0000A13D0000}"/>
    <cellStyle name="Normál 2 96 2 2" xfId="15324" xr:uid="{00000000-0005-0000-0000-0000A23D0000}"/>
    <cellStyle name="Normal 2 96 2 3" xfId="24429" xr:uid="{00000000-0005-0000-0000-0000A33D0000}"/>
    <cellStyle name="Normal 2 96 2 4" xfId="24430" xr:uid="{00000000-0005-0000-0000-0000A43D0000}"/>
    <cellStyle name="Normal 2 96 2 5" xfId="24431" xr:uid="{00000000-0005-0000-0000-0000A53D0000}"/>
    <cellStyle name="Normal 2 96 2 6" xfId="24432" xr:uid="{00000000-0005-0000-0000-0000A63D0000}"/>
    <cellStyle name="Normal 2 96 3" xfId="15325" xr:uid="{00000000-0005-0000-0000-0000A73D0000}"/>
    <cellStyle name="Normál 2 96 3" xfId="15326" xr:uid="{00000000-0005-0000-0000-0000A83D0000}"/>
    <cellStyle name="Normal 2 96 3 2" xfId="24433" xr:uid="{00000000-0005-0000-0000-0000A93D0000}"/>
    <cellStyle name="Normal 2 96 3 3" xfId="24434" xr:uid="{00000000-0005-0000-0000-0000AA3D0000}"/>
    <cellStyle name="Normal 2 96 3 4" xfId="24435" xr:uid="{00000000-0005-0000-0000-0000AB3D0000}"/>
    <cellStyle name="Normal 2 96 3 5" xfId="24436" xr:uid="{00000000-0005-0000-0000-0000AC3D0000}"/>
    <cellStyle name="Normal 2 96 3 6" xfId="24437" xr:uid="{00000000-0005-0000-0000-0000AD3D0000}"/>
    <cellStyle name="Normal 2 96 4" xfId="24438" xr:uid="{00000000-0005-0000-0000-0000AE3D0000}"/>
    <cellStyle name="Normal 2 96 5" xfId="24439" xr:uid="{00000000-0005-0000-0000-0000AF3D0000}"/>
    <cellStyle name="Normal 2 96 6" xfId="24440" xr:uid="{00000000-0005-0000-0000-0000B03D0000}"/>
    <cellStyle name="Normal 2 96 7" xfId="24441" xr:uid="{00000000-0005-0000-0000-0000B13D0000}"/>
    <cellStyle name="Normal 2 96 8" xfId="24442" xr:uid="{00000000-0005-0000-0000-0000B23D0000}"/>
    <cellStyle name="Normal 2 97" xfId="15327" xr:uid="{00000000-0005-0000-0000-0000B33D0000}"/>
    <cellStyle name="Normál 2 97" xfId="15328" xr:uid="{00000000-0005-0000-0000-0000B43D0000}"/>
    <cellStyle name="Normal 2 97 2" xfId="15329" xr:uid="{00000000-0005-0000-0000-0000B53D0000}"/>
    <cellStyle name="Normál 2 97 2" xfId="15330" xr:uid="{00000000-0005-0000-0000-0000B63D0000}"/>
    <cellStyle name="Normal 2 97 2 2" xfId="24443" xr:uid="{00000000-0005-0000-0000-0000B73D0000}"/>
    <cellStyle name="Normál 2 97 2 2" xfId="15331" xr:uid="{00000000-0005-0000-0000-0000B83D0000}"/>
    <cellStyle name="Normal 2 97 2 3" xfId="24444" xr:uid="{00000000-0005-0000-0000-0000B93D0000}"/>
    <cellStyle name="Normal 2 97 2 4" xfId="24445" xr:uid="{00000000-0005-0000-0000-0000BA3D0000}"/>
    <cellStyle name="Normal 2 97 2 5" xfId="24446" xr:uid="{00000000-0005-0000-0000-0000BB3D0000}"/>
    <cellStyle name="Normal 2 97 2 6" xfId="24447" xr:uid="{00000000-0005-0000-0000-0000BC3D0000}"/>
    <cellStyle name="Normal 2 97 3" xfId="15332" xr:uid="{00000000-0005-0000-0000-0000BD3D0000}"/>
    <cellStyle name="Normál 2 97 3" xfId="15333" xr:uid="{00000000-0005-0000-0000-0000BE3D0000}"/>
    <cellStyle name="Normal 2 97 3 2" xfId="24448" xr:uid="{00000000-0005-0000-0000-0000BF3D0000}"/>
    <cellStyle name="Normal 2 97 3 3" xfId="24449" xr:uid="{00000000-0005-0000-0000-0000C03D0000}"/>
    <cellStyle name="Normal 2 97 3 4" xfId="24450" xr:uid="{00000000-0005-0000-0000-0000C13D0000}"/>
    <cellStyle name="Normal 2 97 3 5" xfId="24451" xr:uid="{00000000-0005-0000-0000-0000C23D0000}"/>
    <cellStyle name="Normal 2 97 3 6" xfId="24452" xr:uid="{00000000-0005-0000-0000-0000C33D0000}"/>
    <cellStyle name="Normal 2 97 4" xfId="24453" xr:uid="{00000000-0005-0000-0000-0000C43D0000}"/>
    <cellStyle name="Normal 2 97 5" xfId="24454" xr:uid="{00000000-0005-0000-0000-0000C53D0000}"/>
    <cellStyle name="Normal 2 97 6" xfId="24455" xr:uid="{00000000-0005-0000-0000-0000C63D0000}"/>
    <cellStyle name="Normal 2 97 7" xfId="24456" xr:uid="{00000000-0005-0000-0000-0000C73D0000}"/>
    <cellStyle name="Normal 2 97 8" xfId="24457" xr:uid="{00000000-0005-0000-0000-0000C83D0000}"/>
    <cellStyle name="Normal 2 98" xfId="15334" xr:uid="{00000000-0005-0000-0000-0000C93D0000}"/>
    <cellStyle name="Normál 2 98" xfId="15335" xr:uid="{00000000-0005-0000-0000-0000CA3D0000}"/>
    <cellStyle name="Normal 2 98 2" xfId="15336" xr:uid="{00000000-0005-0000-0000-0000CB3D0000}"/>
    <cellStyle name="Normál 2 98 2" xfId="15337" xr:uid="{00000000-0005-0000-0000-0000CC3D0000}"/>
    <cellStyle name="Normal 2 98 2 2" xfId="24458" xr:uid="{00000000-0005-0000-0000-0000CD3D0000}"/>
    <cellStyle name="Normál 2 98 2 2" xfId="15338" xr:uid="{00000000-0005-0000-0000-0000CE3D0000}"/>
    <cellStyle name="Normal 2 98 2 3" xfId="24459" xr:uid="{00000000-0005-0000-0000-0000CF3D0000}"/>
    <cellStyle name="Normal 2 98 2 4" xfId="24460" xr:uid="{00000000-0005-0000-0000-0000D03D0000}"/>
    <cellStyle name="Normal 2 98 2 5" xfId="24461" xr:uid="{00000000-0005-0000-0000-0000D13D0000}"/>
    <cellStyle name="Normal 2 98 2 6" xfId="24462" xr:uid="{00000000-0005-0000-0000-0000D23D0000}"/>
    <cellStyle name="Normal 2 98 3" xfId="15339" xr:uid="{00000000-0005-0000-0000-0000D33D0000}"/>
    <cellStyle name="Normál 2 98 3" xfId="15340" xr:uid="{00000000-0005-0000-0000-0000D43D0000}"/>
    <cellStyle name="Normal 2 98 3 2" xfId="24463" xr:uid="{00000000-0005-0000-0000-0000D53D0000}"/>
    <cellStyle name="Normal 2 98 3 3" xfId="24464" xr:uid="{00000000-0005-0000-0000-0000D63D0000}"/>
    <cellStyle name="Normal 2 98 3 4" xfId="24465" xr:uid="{00000000-0005-0000-0000-0000D73D0000}"/>
    <cellStyle name="Normal 2 98 3 5" xfId="24466" xr:uid="{00000000-0005-0000-0000-0000D83D0000}"/>
    <cellStyle name="Normal 2 98 3 6" xfId="24467" xr:uid="{00000000-0005-0000-0000-0000D93D0000}"/>
    <cellStyle name="Normal 2 98 4" xfId="24468" xr:uid="{00000000-0005-0000-0000-0000DA3D0000}"/>
    <cellStyle name="Normal 2 98 5" xfId="24469" xr:uid="{00000000-0005-0000-0000-0000DB3D0000}"/>
    <cellStyle name="Normal 2 98 6" xfId="24470" xr:uid="{00000000-0005-0000-0000-0000DC3D0000}"/>
    <cellStyle name="Normal 2 98 7" xfId="24471" xr:uid="{00000000-0005-0000-0000-0000DD3D0000}"/>
    <cellStyle name="Normal 2 98 8" xfId="24472" xr:uid="{00000000-0005-0000-0000-0000DE3D0000}"/>
    <cellStyle name="Normal 2 99" xfId="15341" xr:uid="{00000000-0005-0000-0000-0000DF3D0000}"/>
    <cellStyle name="Normál 2 99" xfId="15342" xr:uid="{00000000-0005-0000-0000-0000E03D0000}"/>
    <cellStyle name="Normal 2 99 2" xfId="15343" xr:uid="{00000000-0005-0000-0000-0000E13D0000}"/>
    <cellStyle name="Normál 2 99 2" xfId="15344" xr:uid="{00000000-0005-0000-0000-0000E23D0000}"/>
    <cellStyle name="Normal 2 99 2 2" xfId="24473" xr:uid="{00000000-0005-0000-0000-0000E33D0000}"/>
    <cellStyle name="Normál 2 99 2 2" xfId="15345" xr:uid="{00000000-0005-0000-0000-0000E43D0000}"/>
    <cellStyle name="Normal 2 99 2 3" xfId="24474" xr:uid="{00000000-0005-0000-0000-0000E53D0000}"/>
    <cellStyle name="Normal 2 99 2 4" xfId="24475" xr:uid="{00000000-0005-0000-0000-0000E63D0000}"/>
    <cellStyle name="Normal 2 99 2 5" xfId="24476" xr:uid="{00000000-0005-0000-0000-0000E73D0000}"/>
    <cellStyle name="Normal 2 99 2 6" xfId="24477" xr:uid="{00000000-0005-0000-0000-0000E83D0000}"/>
    <cellStyle name="Normal 2 99 3" xfId="15346" xr:uid="{00000000-0005-0000-0000-0000E93D0000}"/>
    <cellStyle name="Normál 2 99 3" xfId="15347" xr:uid="{00000000-0005-0000-0000-0000EA3D0000}"/>
    <cellStyle name="Normal 2 99 3 2" xfId="24478" xr:uid="{00000000-0005-0000-0000-0000EB3D0000}"/>
    <cellStyle name="Normal 2 99 3 3" xfId="24479" xr:uid="{00000000-0005-0000-0000-0000EC3D0000}"/>
    <cellStyle name="Normal 2 99 3 4" xfId="24480" xr:uid="{00000000-0005-0000-0000-0000ED3D0000}"/>
    <cellStyle name="Normal 2 99 3 5" xfId="24481" xr:uid="{00000000-0005-0000-0000-0000EE3D0000}"/>
    <cellStyle name="Normal 2 99 3 6" xfId="24482" xr:uid="{00000000-0005-0000-0000-0000EF3D0000}"/>
    <cellStyle name="Normal 2 99 4" xfId="24483" xr:uid="{00000000-0005-0000-0000-0000F03D0000}"/>
    <cellStyle name="Normal 2 99 5" xfId="24484" xr:uid="{00000000-0005-0000-0000-0000F13D0000}"/>
    <cellStyle name="Normal 2 99 6" xfId="24485" xr:uid="{00000000-0005-0000-0000-0000F23D0000}"/>
    <cellStyle name="Normal 2 99 7" xfId="24486" xr:uid="{00000000-0005-0000-0000-0000F33D0000}"/>
    <cellStyle name="Normal 2 99 8" xfId="24487" xr:uid="{00000000-0005-0000-0000-0000F43D0000}"/>
    <cellStyle name="Normál 2_2 Graf i faktori_NOVO radno" xfId="4416" xr:uid="{00000000-0005-0000-0000-0000F53D0000}"/>
    <cellStyle name="Normal 2_A Fonjak_Capex RR 2013 FINAL (2)" xfId="15348" xr:uid="{00000000-0005-0000-0000-0000F63D0000}"/>
    <cellStyle name="Normál 2_AM_CAPEX_10.02.15" xfId="7073" xr:uid="{00000000-0005-0000-0000-0000F73D0000}"/>
    <cellStyle name="Normal 2_bad debt_BR2_" xfId="1786" xr:uid="{00000000-0005-0000-0000-0000F83D0000}"/>
    <cellStyle name="Normál 2_bad debt_BR2_" xfId="1787" xr:uid="{00000000-0005-0000-0000-0000F93D0000}"/>
    <cellStyle name="Normal 2_BOTTOM UP 2012-2014 6th OCTOBER (CAPEX+ONE OFF OPEX)" xfId="4417" xr:uid="{00000000-0005-0000-0000-0000FA3D0000}"/>
    <cellStyle name="Normál 2_BOTTOM UP 2013-2015 OCTOBER 19th" xfId="15349" xr:uid="{00000000-0005-0000-0000-0000FB3D0000}"/>
    <cellStyle name="Normal 2_BU PLAN 2014-2016 kt, m3" xfId="4718" xr:uid="{00000000-0005-0000-0000-0000FC3D0000}"/>
    <cellStyle name="Normál 2_CAPEX" xfId="4418" xr:uid="{00000000-0005-0000-0000-0000FD3D0000}"/>
    <cellStyle name="Normal 2_CAPEX Status Table 29.10.2012" xfId="4419" xr:uid="{00000000-0005-0000-0000-0000FE3D0000}"/>
    <cellStyle name="Normál 2_Cash flow - May" xfId="4420" xr:uid="{00000000-0005-0000-0000-0000FF3D0000}"/>
    <cellStyle name="Normal 2_Cash flow - May 2" xfId="4421" xr:uid="{00000000-0005-0000-0000-0000003E0000}"/>
    <cellStyle name="Normál 2_Croatia_NACA" xfId="15350" xr:uid="{00000000-0005-0000-0000-0000013E0000}"/>
    <cellStyle name="Normal 2_Croatia_NACA_IkaSW_and_Ilena" xfId="15351" xr:uid="{00000000-0005-0000-0000-0000023E0000}"/>
    <cellStyle name="Normál 2_Croatia_NACA_IkaSW_and_Ilena" xfId="15352" xr:uid="{00000000-0005-0000-0000-0000033E0000}"/>
    <cellStyle name="Normal 2_Croatia_NACA_IkaSW_and_Ilena 2" xfId="15353" xr:uid="{00000000-0005-0000-0000-0000043E0000}"/>
    <cellStyle name="Normál 2_Croatia_NACA_IkaSW_and_Ilena 2" xfId="15354" xr:uid="{00000000-0005-0000-0000-0000053E0000}"/>
    <cellStyle name="Normal 2_Egypt MULTIPROSPECT" xfId="15355" xr:uid="{00000000-0005-0000-0000-0000063E0000}"/>
    <cellStyle name="Normál 2_Egypt MULTIPROSPECT" xfId="15356" xr:uid="{00000000-0005-0000-0000-0000073E0000}"/>
    <cellStyle name="Normal 2_Egypt MULTIPROSPECT 2" xfId="15357" xr:uid="{00000000-0005-0000-0000-0000083E0000}"/>
    <cellStyle name="Normál 2_Egypt MULTIPROSPECT 2" xfId="15358" xr:uid="{00000000-0005-0000-0000-0000093E0000}"/>
    <cellStyle name="Normal 2_Montenegro MULTIPROSPECT" xfId="15359" xr:uid="{00000000-0005-0000-0000-00000A3E0000}"/>
    <cellStyle name="Normál 2_Montenegro MULTIPROSPECT" xfId="15360" xr:uid="{00000000-0005-0000-0000-00000B3E0000}"/>
    <cellStyle name="Normal 2_Montenegro MULTIPROSPECT 2" xfId="15361" xr:uid="{00000000-0005-0000-0000-00000C3E0000}"/>
    <cellStyle name="Normál 2_Montenegro MULTIPROSPECT 2" xfId="15362" xr:uid="{00000000-0005-0000-0000-00000D3E0000}"/>
    <cellStyle name="Normal 2_workingcapital_indicators" xfId="1788" xr:uid="{00000000-0005-0000-0000-00000E3E0000}"/>
    <cellStyle name="Normál 2_workingcapital_indicators" xfId="1789" xr:uid="{00000000-0005-0000-0000-00000F3E0000}"/>
    <cellStyle name="Normal 2_workingcapital_indicators (2)" xfId="1790" xr:uid="{00000000-0005-0000-0000-0000103E0000}"/>
    <cellStyle name="Normál 2_workingcapital_indicators (2)" xfId="1791" xr:uid="{00000000-0005-0000-0000-0000113E0000}"/>
    <cellStyle name="Normal 2_ОСВ_факт_пред_мес" xfId="1792" xr:uid="{00000000-0005-0000-0000-0000123E0000}"/>
    <cellStyle name="Normal 20" xfId="4707" xr:uid="{00000000-0005-0000-0000-0000133E0000}"/>
    <cellStyle name="Normál 20" xfId="606" xr:uid="{00000000-0005-0000-0000-0000143E0000}"/>
    <cellStyle name="Normál 20 10" xfId="15363" xr:uid="{00000000-0005-0000-0000-0000153E0000}"/>
    <cellStyle name="Normál 20 11" xfId="15364" xr:uid="{00000000-0005-0000-0000-0000163E0000}"/>
    <cellStyle name="Normál 20 12" xfId="29789" xr:uid="{00000000-0005-0000-0000-0000173E0000}"/>
    <cellStyle name="Normál 20 13" xfId="34547" xr:uid="{00000000-0005-0000-0000-0000183E0000}"/>
    <cellStyle name="Normal 20 2" xfId="15365" xr:uid="{00000000-0005-0000-0000-0000193E0000}"/>
    <cellStyle name="Normál 20 2" xfId="939" xr:uid="{00000000-0005-0000-0000-00001A3E0000}"/>
    <cellStyle name="Normál 20 2 2" xfId="1794" xr:uid="{00000000-0005-0000-0000-00001B3E0000}"/>
    <cellStyle name="Normál 20 2 2 2" xfId="34913" xr:uid="{00000000-0005-0000-0000-00001C3E0000}"/>
    <cellStyle name="Normál 20 2 3" xfId="36655" xr:uid="{00000000-0005-0000-0000-00001D3E0000}"/>
    <cellStyle name="Normal 20 3" xfId="15366" xr:uid="{00000000-0005-0000-0000-00001E3E0000}"/>
    <cellStyle name="Normál 20 3" xfId="1793" xr:uid="{00000000-0005-0000-0000-00001F3E0000}"/>
    <cellStyle name="Normál 20 3 2" xfId="34912" xr:uid="{00000000-0005-0000-0000-0000203E0000}"/>
    <cellStyle name="Normal 20 4" xfId="36219" xr:uid="{00000000-0005-0000-0000-0000213E0000}"/>
    <cellStyle name="Normál 20 4" xfId="2168" xr:uid="{00000000-0005-0000-0000-0000223E0000}"/>
    <cellStyle name="Normál 20 4 2" xfId="35066" xr:uid="{00000000-0005-0000-0000-0000233E0000}"/>
    <cellStyle name="Normál 20 5" xfId="2556" xr:uid="{00000000-0005-0000-0000-0000243E0000}"/>
    <cellStyle name="Normál 20 6" xfId="5277" xr:uid="{00000000-0005-0000-0000-0000253E0000}"/>
    <cellStyle name="Normál 20 7" xfId="15367" xr:uid="{00000000-0005-0000-0000-0000263E0000}"/>
    <cellStyle name="Normál 20 8" xfId="15368" xr:uid="{00000000-0005-0000-0000-0000273E0000}"/>
    <cellStyle name="Normál 20 9" xfId="15369" xr:uid="{00000000-0005-0000-0000-0000283E0000}"/>
    <cellStyle name="Normál 200" xfId="15370" xr:uid="{00000000-0005-0000-0000-0000293E0000}"/>
    <cellStyle name="Normál 201" xfId="15371" xr:uid="{00000000-0005-0000-0000-00002A3E0000}"/>
    <cellStyle name="Normál 202" xfId="15372" xr:uid="{00000000-0005-0000-0000-00002B3E0000}"/>
    <cellStyle name="Normál 203" xfId="15373" xr:uid="{00000000-0005-0000-0000-00002C3E0000}"/>
    <cellStyle name="Normál 204" xfId="15374" xr:uid="{00000000-0005-0000-0000-00002D3E0000}"/>
    <cellStyle name="Normál 205" xfId="15375" xr:uid="{00000000-0005-0000-0000-00002E3E0000}"/>
    <cellStyle name="Normál 206" xfId="15376" xr:uid="{00000000-0005-0000-0000-00002F3E0000}"/>
    <cellStyle name="Normál 207" xfId="15377" xr:uid="{00000000-0005-0000-0000-0000303E0000}"/>
    <cellStyle name="Normál 208" xfId="15378" xr:uid="{00000000-0005-0000-0000-0000313E0000}"/>
    <cellStyle name="Normál 209" xfId="15379" xr:uid="{00000000-0005-0000-0000-0000323E0000}"/>
    <cellStyle name="Normal 21" xfId="5009" xr:uid="{00000000-0005-0000-0000-0000333E0000}"/>
    <cellStyle name="Normál 21" xfId="607" xr:uid="{00000000-0005-0000-0000-0000343E0000}"/>
    <cellStyle name="Normál 21 10" xfId="15380" xr:uid="{00000000-0005-0000-0000-0000353E0000}"/>
    <cellStyle name="Normál 21 11" xfId="15381" xr:uid="{00000000-0005-0000-0000-0000363E0000}"/>
    <cellStyle name="Normál 21 12" xfId="15382" xr:uid="{00000000-0005-0000-0000-0000373E0000}"/>
    <cellStyle name="Normál 21 12 2" xfId="24488" xr:uid="{00000000-0005-0000-0000-0000383E0000}"/>
    <cellStyle name="Normál 21 13" xfId="24489" xr:uid="{00000000-0005-0000-0000-0000393E0000}"/>
    <cellStyle name="Normál 21 14" xfId="7503" xr:uid="{00000000-0005-0000-0000-00003A3E0000}"/>
    <cellStyle name="Normál 21 15" xfId="34548" xr:uid="{00000000-0005-0000-0000-00003B3E0000}"/>
    <cellStyle name="Normál 21 16" xfId="36656" xr:uid="{00000000-0005-0000-0000-00003C3E0000}"/>
    <cellStyle name="Normal 21 2" xfId="15383" xr:uid="{00000000-0005-0000-0000-00003D3E0000}"/>
    <cellStyle name="Normál 21 2" xfId="940" xr:uid="{00000000-0005-0000-0000-00003E3E0000}"/>
    <cellStyle name="Normál 21 2 2" xfId="15384" xr:uid="{00000000-0005-0000-0000-00003F3E0000}"/>
    <cellStyle name="Normál 21 2 3" xfId="34683" xr:uid="{00000000-0005-0000-0000-0000403E0000}"/>
    <cellStyle name="Normál 21 2 4" xfId="36657" xr:uid="{00000000-0005-0000-0000-0000413E0000}"/>
    <cellStyle name="Normal 21 3" xfId="15385" xr:uid="{00000000-0005-0000-0000-0000423E0000}"/>
    <cellStyle name="Normál 21 3" xfId="1795" xr:uid="{00000000-0005-0000-0000-0000433E0000}"/>
    <cellStyle name="Normál 21 3 2" xfId="15386" xr:uid="{00000000-0005-0000-0000-0000443E0000}"/>
    <cellStyle name="Normál 21 3 3" xfId="34914" xr:uid="{00000000-0005-0000-0000-0000453E0000}"/>
    <cellStyle name="Normal 21 4" xfId="34413" xr:uid="{00000000-0005-0000-0000-0000463E0000}"/>
    <cellStyle name="Normál 21 4" xfId="2167" xr:uid="{00000000-0005-0000-0000-0000473E0000}"/>
    <cellStyle name="Normál 21 4 2" xfId="35065" xr:uid="{00000000-0005-0000-0000-0000483E0000}"/>
    <cellStyle name="Normál 21 5" xfId="2557" xr:uid="{00000000-0005-0000-0000-0000493E0000}"/>
    <cellStyle name="Normál 21 6" xfId="5278" xr:uid="{00000000-0005-0000-0000-00004A3E0000}"/>
    <cellStyle name="Normál 21 7" xfId="15387" xr:uid="{00000000-0005-0000-0000-00004B3E0000}"/>
    <cellStyle name="Normál 21 8" xfId="15388" xr:uid="{00000000-0005-0000-0000-00004C3E0000}"/>
    <cellStyle name="Normál 21 9" xfId="15389" xr:uid="{00000000-0005-0000-0000-00004D3E0000}"/>
    <cellStyle name="Normál 210" xfId="15390" xr:uid="{00000000-0005-0000-0000-00004E3E0000}"/>
    <cellStyle name="Normál 211" xfId="15391" xr:uid="{00000000-0005-0000-0000-00004F3E0000}"/>
    <cellStyle name="Normál 212" xfId="15392" xr:uid="{00000000-0005-0000-0000-0000503E0000}"/>
    <cellStyle name="Normál 213" xfId="15393" xr:uid="{00000000-0005-0000-0000-0000513E0000}"/>
    <cellStyle name="Normál 214" xfId="15394" xr:uid="{00000000-0005-0000-0000-0000523E0000}"/>
    <cellStyle name="Normál 215" xfId="15395" xr:uid="{00000000-0005-0000-0000-0000533E0000}"/>
    <cellStyle name="Normál 216" xfId="15396" xr:uid="{00000000-0005-0000-0000-0000543E0000}"/>
    <cellStyle name="Normál 217" xfId="15397" xr:uid="{00000000-0005-0000-0000-0000553E0000}"/>
    <cellStyle name="Normál 218" xfId="15398" xr:uid="{00000000-0005-0000-0000-0000563E0000}"/>
    <cellStyle name="Normál 219" xfId="15399" xr:uid="{00000000-0005-0000-0000-0000573E0000}"/>
    <cellStyle name="Normal 22" xfId="5522" xr:uid="{00000000-0005-0000-0000-0000583E0000}"/>
    <cellStyle name="Normál 22" xfId="776" xr:uid="{00000000-0005-0000-0000-0000593E0000}"/>
    <cellStyle name="Normál 22 10" xfId="15400" xr:uid="{00000000-0005-0000-0000-00005A3E0000}"/>
    <cellStyle name="Normál 22 11" xfId="15401" xr:uid="{00000000-0005-0000-0000-00005B3E0000}"/>
    <cellStyle name="Normál 22 12" xfId="15402" xr:uid="{00000000-0005-0000-0000-00005C3E0000}"/>
    <cellStyle name="Normál 22 12 2" xfId="24490" xr:uid="{00000000-0005-0000-0000-00005D3E0000}"/>
    <cellStyle name="Normál 22 13" xfId="24491" xr:uid="{00000000-0005-0000-0000-00005E3E0000}"/>
    <cellStyle name="Normál 22 14" xfId="7504" xr:uid="{00000000-0005-0000-0000-00005F3E0000}"/>
    <cellStyle name="Normal 22 2" xfId="15403" xr:uid="{00000000-0005-0000-0000-0000603E0000}"/>
    <cellStyle name="Normál 22 2" xfId="1796" xr:uid="{00000000-0005-0000-0000-0000613E0000}"/>
    <cellStyle name="Normál 22 2 2" xfId="15404" xr:uid="{00000000-0005-0000-0000-0000623E0000}"/>
    <cellStyle name="Normál 22 2 3" xfId="34915" xr:uid="{00000000-0005-0000-0000-0000633E0000}"/>
    <cellStyle name="Normál 22 2 4" xfId="36658" xr:uid="{00000000-0005-0000-0000-0000643E0000}"/>
    <cellStyle name="Normal 22 3" xfId="15405" xr:uid="{00000000-0005-0000-0000-0000653E0000}"/>
    <cellStyle name="Normál 22 3" xfId="2558" xr:uid="{00000000-0005-0000-0000-0000663E0000}"/>
    <cellStyle name="Normal 22 4" xfId="34358" xr:uid="{00000000-0005-0000-0000-0000673E0000}"/>
    <cellStyle name="Normál 22 4" xfId="15406" xr:uid="{00000000-0005-0000-0000-0000683E0000}"/>
    <cellStyle name="Normál 22 5" xfId="15407" xr:uid="{00000000-0005-0000-0000-0000693E0000}"/>
    <cellStyle name="Normál 22 6" xfId="15408" xr:uid="{00000000-0005-0000-0000-00006A3E0000}"/>
    <cellStyle name="Normál 22 7" xfId="15409" xr:uid="{00000000-0005-0000-0000-00006B3E0000}"/>
    <cellStyle name="Normál 22 8" xfId="15410" xr:uid="{00000000-0005-0000-0000-00006C3E0000}"/>
    <cellStyle name="Normál 22 9" xfId="15411" xr:uid="{00000000-0005-0000-0000-00006D3E0000}"/>
    <cellStyle name="Normál 220" xfId="15412" xr:uid="{00000000-0005-0000-0000-00006E3E0000}"/>
    <cellStyle name="Normál 221" xfId="15413" xr:uid="{00000000-0005-0000-0000-00006F3E0000}"/>
    <cellStyle name="Normál 222" xfId="15414" xr:uid="{00000000-0005-0000-0000-0000703E0000}"/>
    <cellStyle name="Normál 223" xfId="15415" xr:uid="{00000000-0005-0000-0000-0000713E0000}"/>
    <cellStyle name="Normál 224" xfId="15416" xr:uid="{00000000-0005-0000-0000-0000723E0000}"/>
    <cellStyle name="Normál 225" xfId="15417" xr:uid="{00000000-0005-0000-0000-0000733E0000}"/>
    <cellStyle name="Normál 226" xfId="15418" xr:uid="{00000000-0005-0000-0000-0000743E0000}"/>
    <cellStyle name="Normál 227" xfId="15419" xr:uid="{00000000-0005-0000-0000-0000753E0000}"/>
    <cellStyle name="Normál 228" xfId="15420" xr:uid="{00000000-0005-0000-0000-0000763E0000}"/>
    <cellStyle name="Normál 229" xfId="15421" xr:uid="{00000000-0005-0000-0000-0000773E0000}"/>
    <cellStyle name="Normal 23" xfId="5628" xr:uid="{00000000-0005-0000-0000-0000783E0000}"/>
    <cellStyle name="Normál 23" xfId="1102" xr:uid="{00000000-0005-0000-0000-0000793E0000}"/>
    <cellStyle name="Normál 23 10" xfId="15422" xr:uid="{00000000-0005-0000-0000-00007A3E0000}"/>
    <cellStyle name="Normál 23 11" xfId="15423" xr:uid="{00000000-0005-0000-0000-00007B3E0000}"/>
    <cellStyle name="Normál 23 12" xfId="15424" xr:uid="{00000000-0005-0000-0000-00007C3E0000}"/>
    <cellStyle name="Normál 23 12 2" xfId="24492" xr:uid="{00000000-0005-0000-0000-00007D3E0000}"/>
    <cellStyle name="Normál 23 13" xfId="24493" xr:uid="{00000000-0005-0000-0000-00007E3E0000}"/>
    <cellStyle name="Normál 23 14" xfId="7365" xr:uid="{00000000-0005-0000-0000-00007F3E0000}"/>
    <cellStyle name="Normal 23 2" xfId="15425" xr:uid="{00000000-0005-0000-0000-0000803E0000}"/>
    <cellStyle name="Normál 23 2" xfId="1797" xr:uid="{00000000-0005-0000-0000-0000813E0000}"/>
    <cellStyle name="Normál 23 2 2" xfId="15426" xr:uid="{00000000-0005-0000-0000-0000823E0000}"/>
    <cellStyle name="Normál 23 2 3" xfId="34916" xr:uid="{00000000-0005-0000-0000-0000833E0000}"/>
    <cellStyle name="Normál 23 2 4" xfId="36659" xr:uid="{00000000-0005-0000-0000-0000843E0000}"/>
    <cellStyle name="Normal 23 3" xfId="15427" xr:uid="{00000000-0005-0000-0000-0000853E0000}"/>
    <cellStyle name="Normál 23 3" xfId="2078" xr:uid="{00000000-0005-0000-0000-0000863E0000}"/>
    <cellStyle name="Normál 23 3 2" xfId="35011" xr:uid="{00000000-0005-0000-0000-0000873E0000}"/>
    <cellStyle name="Normal 23 4" xfId="34254" xr:uid="{00000000-0005-0000-0000-0000883E0000}"/>
    <cellStyle name="Normál 23 4" xfId="2559" xr:uid="{00000000-0005-0000-0000-0000893E0000}"/>
    <cellStyle name="Normál 23 5" xfId="15428" xr:uid="{00000000-0005-0000-0000-00008A3E0000}"/>
    <cellStyle name="Normál 23 6" xfId="15429" xr:uid="{00000000-0005-0000-0000-00008B3E0000}"/>
    <cellStyle name="Normál 23 7" xfId="15430" xr:uid="{00000000-0005-0000-0000-00008C3E0000}"/>
    <cellStyle name="Normál 23 8" xfId="15431" xr:uid="{00000000-0005-0000-0000-00008D3E0000}"/>
    <cellStyle name="Normál 23 9" xfId="15432" xr:uid="{00000000-0005-0000-0000-00008E3E0000}"/>
    <cellStyle name="Normál 230" xfId="15433" xr:uid="{00000000-0005-0000-0000-00008F3E0000}"/>
    <cellStyle name="Normál 231" xfId="15434" xr:uid="{00000000-0005-0000-0000-0000903E0000}"/>
    <cellStyle name="Normál 232" xfId="15435" xr:uid="{00000000-0005-0000-0000-0000913E0000}"/>
    <cellStyle name="Normál 233" xfId="15436" xr:uid="{00000000-0005-0000-0000-0000923E0000}"/>
    <cellStyle name="Normál 234" xfId="15437" xr:uid="{00000000-0005-0000-0000-0000933E0000}"/>
    <cellStyle name="Normál 235" xfId="15438" xr:uid="{00000000-0005-0000-0000-0000943E0000}"/>
    <cellStyle name="Normál 236" xfId="15439" xr:uid="{00000000-0005-0000-0000-0000953E0000}"/>
    <cellStyle name="Normál 237" xfId="15440" xr:uid="{00000000-0005-0000-0000-0000963E0000}"/>
    <cellStyle name="Normál 238" xfId="15441" xr:uid="{00000000-0005-0000-0000-0000973E0000}"/>
    <cellStyle name="Normál 239" xfId="15442" xr:uid="{00000000-0005-0000-0000-0000983E0000}"/>
    <cellStyle name="Normal 24" xfId="5631" xr:uid="{00000000-0005-0000-0000-0000993E0000}"/>
    <cellStyle name="Normál 24" xfId="1123" xr:uid="{00000000-0005-0000-0000-00009A3E0000}"/>
    <cellStyle name="Normál 24 10" xfId="15443" xr:uid="{00000000-0005-0000-0000-00009B3E0000}"/>
    <cellStyle name="Normál 24 11" xfId="15444" xr:uid="{00000000-0005-0000-0000-00009C3E0000}"/>
    <cellStyle name="Normál 24 12" xfId="6898" xr:uid="{00000000-0005-0000-0000-00009D3E0000}"/>
    <cellStyle name="Normál 24 13" xfId="34784" xr:uid="{00000000-0005-0000-0000-00009E3E0000}"/>
    <cellStyle name="Normál 24 14" xfId="36660" xr:uid="{00000000-0005-0000-0000-00009F3E0000}"/>
    <cellStyle name="Normal 24 2" xfId="15445" xr:uid="{00000000-0005-0000-0000-0000A03E0000}"/>
    <cellStyle name="Normál 24 2" xfId="1798" xr:uid="{00000000-0005-0000-0000-0000A13E0000}"/>
    <cellStyle name="Normál 24 2 2" xfId="15446" xr:uid="{00000000-0005-0000-0000-0000A23E0000}"/>
    <cellStyle name="Normál 24 2 3" xfId="34917" xr:uid="{00000000-0005-0000-0000-0000A33E0000}"/>
    <cellStyle name="Normál 24 2 4" xfId="36661" xr:uid="{00000000-0005-0000-0000-0000A43E0000}"/>
    <cellStyle name="Normal 24 3" xfId="15447" xr:uid="{00000000-0005-0000-0000-0000A53E0000}"/>
    <cellStyle name="Normál 24 3" xfId="2077" xr:uid="{00000000-0005-0000-0000-0000A63E0000}"/>
    <cellStyle name="Normál 24 3 2" xfId="3595" xr:uid="{00000000-0005-0000-0000-0000A73E0000}"/>
    <cellStyle name="Normál 24 3 3" xfId="35010" xr:uid="{00000000-0005-0000-0000-0000A83E0000}"/>
    <cellStyle name="Normál 24 4" xfId="2560" xr:uid="{00000000-0005-0000-0000-0000A93E0000}"/>
    <cellStyle name="Normál 24 5" xfId="15448" xr:uid="{00000000-0005-0000-0000-0000AA3E0000}"/>
    <cellStyle name="Normál 24 6" xfId="15449" xr:uid="{00000000-0005-0000-0000-0000AB3E0000}"/>
    <cellStyle name="Normál 24 7" xfId="15450" xr:uid="{00000000-0005-0000-0000-0000AC3E0000}"/>
    <cellStyle name="Normál 24 8" xfId="15451" xr:uid="{00000000-0005-0000-0000-0000AD3E0000}"/>
    <cellStyle name="Normál 24 9" xfId="15452" xr:uid="{00000000-0005-0000-0000-0000AE3E0000}"/>
    <cellStyle name="Normál 240" xfId="15453" xr:uid="{00000000-0005-0000-0000-0000AF3E0000}"/>
    <cellStyle name="Normál 241" xfId="15454" xr:uid="{00000000-0005-0000-0000-0000B03E0000}"/>
    <cellStyle name="Normál 242" xfId="15455" xr:uid="{00000000-0005-0000-0000-0000B13E0000}"/>
    <cellStyle name="Normál 243" xfId="15456" xr:uid="{00000000-0005-0000-0000-0000B23E0000}"/>
    <cellStyle name="Normál 244" xfId="15457" xr:uid="{00000000-0005-0000-0000-0000B33E0000}"/>
    <cellStyle name="Normál 245" xfId="15458" xr:uid="{00000000-0005-0000-0000-0000B43E0000}"/>
    <cellStyle name="Normál 246" xfId="15459" xr:uid="{00000000-0005-0000-0000-0000B53E0000}"/>
    <cellStyle name="Normál 247" xfId="15460" xr:uid="{00000000-0005-0000-0000-0000B63E0000}"/>
    <cellStyle name="Normál 248" xfId="15461" xr:uid="{00000000-0005-0000-0000-0000B73E0000}"/>
    <cellStyle name="Normál 249" xfId="15462" xr:uid="{00000000-0005-0000-0000-0000B83E0000}"/>
    <cellStyle name="Normal 25" xfId="5634" xr:uid="{00000000-0005-0000-0000-0000B93E0000}"/>
    <cellStyle name="Normál 25" xfId="1125" xr:uid="{00000000-0005-0000-0000-0000BA3E0000}"/>
    <cellStyle name="Normál 25 10" xfId="15463" xr:uid="{00000000-0005-0000-0000-0000BB3E0000}"/>
    <cellStyle name="Normál 25 11" xfId="15464" xr:uid="{00000000-0005-0000-0000-0000BC3E0000}"/>
    <cellStyle name="Normál 25 12" xfId="29831" xr:uid="{00000000-0005-0000-0000-0000BD3E0000}"/>
    <cellStyle name="Normál 25 13" xfId="34785" xr:uid="{00000000-0005-0000-0000-0000BE3E0000}"/>
    <cellStyle name="Normál 25 14" xfId="36662" xr:uid="{00000000-0005-0000-0000-0000BF3E0000}"/>
    <cellStyle name="Normal 25 2" xfId="15465" xr:uid="{00000000-0005-0000-0000-0000C03E0000}"/>
    <cellStyle name="Normál 25 2" xfId="1182" xr:uid="{00000000-0005-0000-0000-0000C13E0000}"/>
    <cellStyle name="Normál 25 2 2" xfId="15466" xr:uid="{00000000-0005-0000-0000-0000C23E0000}"/>
    <cellStyle name="Normál 25 2 3" xfId="34804" xr:uid="{00000000-0005-0000-0000-0000C33E0000}"/>
    <cellStyle name="Normál 25 2 4" xfId="36663" xr:uid="{00000000-0005-0000-0000-0000C43E0000}"/>
    <cellStyle name="Normal 25 3" xfId="15467" xr:uid="{00000000-0005-0000-0000-0000C53E0000}"/>
    <cellStyle name="Normál 25 3" xfId="1799" xr:uid="{00000000-0005-0000-0000-0000C63E0000}"/>
    <cellStyle name="Normál 25 3 2" xfId="34918" xr:uid="{00000000-0005-0000-0000-0000C73E0000}"/>
    <cellStyle name="Normál 25 4" xfId="2561" xr:uid="{00000000-0005-0000-0000-0000C83E0000}"/>
    <cellStyle name="Normál 25 5" xfId="15468" xr:uid="{00000000-0005-0000-0000-0000C93E0000}"/>
    <cellStyle name="Normál 25 6" xfId="15469" xr:uid="{00000000-0005-0000-0000-0000CA3E0000}"/>
    <cellStyle name="Normál 25 7" xfId="15470" xr:uid="{00000000-0005-0000-0000-0000CB3E0000}"/>
    <cellStyle name="Normál 25 8" xfId="15471" xr:uid="{00000000-0005-0000-0000-0000CC3E0000}"/>
    <cellStyle name="Normál 25 9" xfId="15472" xr:uid="{00000000-0005-0000-0000-0000CD3E0000}"/>
    <cellStyle name="Normál 250" xfId="15473" xr:uid="{00000000-0005-0000-0000-0000CE3E0000}"/>
    <cellStyle name="Normál 251" xfId="15474" xr:uid="{00000000-0005-0000-0000-0000CF3E0000}"/>
    <cellStyle name="Normál 252" xfId="15475" xr:uid="{00000000-0005-0000-0000-0000D03E0000}"/>
    <cellStyle name="Normál 253" xfId="15476" xr:uid="{00000000-0005-0000-0000-0000D13E0000}"/>
    <cellStyle name="Normál 254" xfId="15477" xr:uid="{00000000-0005-0000-0000-0000D23E0000}"/>
    <cellStyle name="Normál 255" xfId="15478" xr:uid="{00000000-0005-0000-0000-0000D33E0000}"/>
    <cellStyle name="Normál 256" xfId="15479" xr:uid="{00000000-0005-0000-0000-0000D43E0000}"/>
    <cellStyle name="Normál 257" xfId="15480" xr:uid="{00000000-0005-0000-0000-0000D53E0000}"/>
    <cellStyle name="Normál 258" xfId="15481" xr:uid="{00000000-0005-0000-0000-0000D63E0000}"/>
    <cellStyle name="Normál 259" xfId="15482" xr:uid="{00000000-0005-0000-0000-0000D73E0000}"/>
    <cellStyle name="Normal 26" xfId="5636" xr:uid="{00000000-0005-0000-0000-0000D83E0000}"/>
    <cellStyle name="Normál 26" xfId="1126" xr:uid="{00000000-0005-0000-0000-0000D93E0000}"/>
    <cellStyle name="Normál 26 10" xfId="15483" xr:uid="{00000000-0005-0000-0000-0000DA3E0000}"/>
    <cellStyle name="Normál 26 11" xfId="15484" xr:uid="{00000000-0005-0000-0000-0000DB3E0000}"/>
    <cellStyle name="Normál 26 12" xfId="29834" xr:uid="{00000000-0005-0000-0000-0000DC3E0000}"/>
    <cellStyle name="Normál 26 13" xfId="34786" xr:uid="{00000000-0005-0000-0000-0000DD3E0000}"/>
    <cellStyle name="Normál 26 14" xfId="36664" xr:uid="{00000000-0005-0000-0000-0000DE3E0000}"/>
    <cellStyle name="Normal 26 2" xfId="15485" xr:uid="{00000000-0005-0000-0000-0000DF3E0000}"/>
    <cellStyle name="Normál 26 2" xfId="1800" xr:uid="{00000000-0005-0000-0000-0000E03E0000}"/>
    <cellStyle name="Normál 26 2 2" xfId="15486" xr:uid="{00000000-0005-0000-0000-0000E13E0000}"/>
    <cellStyle name="Normál 26 2 3" xfId="34919" xr:uid="{00000000-0005-0000-0000-0000E23E0000}"/>
    <cellStyle name="Normál 26 2 4" xfId="36665" xr:uid="{00000000-0005-0000-0000-0000E33E0000}"/>
    <cellStyle name="Normal 26 3" xfId="15487" xr:uid="{00000000-0005-0000-0000-0000E43E0000}"/>
    <cellStyle name="Normál 26 3" xfId="2562" xr:uid="{00000000-0005-0000-0000-0000E53E0000}"/>
    <cellStyle name="Normál 26 4" xfId="15488" xr:uid="{00000000-0005-0000-0000-0000E63E0000}"/>
    <cellStyle name="Normál 26 5" xfId="15489" xr:uid="{00000000-0005-0000-0000-0000E73E0000}"/>
    <cellStyle name="Normál 26 6" xfId="15490" xr:uid="{00000000-0005-0000-0000-0000E83E0000}"/>
    <cellStyle name="Normál 26 7" xfId="15491" xr:uid="{00000000-0005-0000-0000-0000E93E0000}"/>
    <cellStyle name="Normál 26 8" xfId="15492" xr:uid="{00000000-0005-0000-0000-0000EA3E0000}"/>
    <cellStyle name="Normál 26 9" xfId="15493" xr:uid="{00000000-0005-0000-0000-0000EB3E0000}"/>
    <cellStyle name="Normál 260" xfId="15494" xr:uid="{00000000-0005-0000-0000-0000EC3E0000}"/>
    <cellStyle name="Normál 261" xfId="15495" xr:uid="{00000000-0005-0000-0000-0000ED3E0000}"/>
    <cellStyle name="Normál 262" xfId="15496" xr:uid="{00000000-0005-0000-0000-0000EE3E0000}"/>
    <cellStyle name="Normál 263" xfId="15497" xr:uid="{00000000-0005-0000-0000-0000EF3E0000}"/>
    <cellStyle name="Normál 264" xfId="15498" xr:uid="{00000000-0005-0000-0000-0000F03E0000}"/>
    <cellStyle name="Normál 265" xfId="15499" xr:uid="{00000000-0005-0000-0000-0000F13E0000}"/>
    <cellStyle name="Normál 266" xfId="15500" xr:uid="{00000000-0005-0000-0000-0000F23E0000}"/>
    <cellStyle name="Normál 267" xfId="15501" xr:uid="{00000000-0005-0000-0000-0000F33E0000}"/>
    <cellStyle name="Normál 268" xfId="15502" xr:uid="{00000000-0005-0000-0000-0000F43E0000}"/>
    <cellStyle name="Normál 269" xfId="15503" xr:uid="{00000000-0005-0000-0000-0000F53E0000}"/>
    <cellStyle name="Normal 27" xfId="5759" xr:uid="{00000000-0005-0000-0000-0000F63E0000}"/>
    <cellStyle name="Normál 27" xfId="1127" xr:uid="{00000000-0005-0000-0000-0000F73E0000}"/>
    <cellStyle name="Normál 27 10" xfId="15504" xr:uid="{00000000-0005-0000-0000-0000F83E0000}"/>
    <cellStyle name="Normál 27 11" xfId="15505" xr:uid="{00000000-0005-0000-0000-0000F93E0000}"/>
    <cellStyle name="Normál 27 12" xfId="7630" xr:uid="{00000000-0005-0000-0000-0000FA3E0000}"/>
    <cellStyle name="Normál 27 13" xfId="34787" xr:uid="{00000000-0005-0000-0000-0000FB3E0000}"/>
    <cellStyle name="Normál 27 14" xfId="36666" xr:uid="{00000000-0005-0000-0000-0000FC3E0000}"/>
    <cellStyle name="Normal 27 2" xfId="15506" xr:uid="{00000000-0005-0000-0000-0000FD3E0000}"/>
    <cellStyle name="Normál 27 2" xfId="1801" xr:uid="{00000000-0005-0000-0000-0000FE3E0000}"/>
    <cellStyle name="Normál 27 2 2" xfId="34920" xr:uid="{00000000-0005-0000-0000-0000FF3E0000}"/>
    <cellStyle name="Normál 27 2 3" xfId="36667" xr:uid="{00000000-0005-0000-0000-0000003F0000}"/>
    <cellStyle name="Normál 27 3" xfId="2563" xr:uid="{00000000-0005-0000-0000-0000013F0000}"/>
    <cellStyle name="Normál 27 4" xfId="15507" xr:uid="{00000000-0005-0000-0000-0000023F0000}"/>
    <cellStyle name="Normál 27 5" xfId="15508" xr:uid="{00000000-0005-0000-0000-0000033F0000}"/>
    <cellStyle name="Normál 27 6" xfId="15509" xr:uid="{00000000-0005-0000-0000-0000043F0000}"/>
    <cellStyle name="Normál 27 7" xfId="15510" xr:uid="{00000000-0005-0000-0000-0000053F0000}"/>
    <cellStyle name="Normál 27 8" xfId="15511" xr:uid="{00000000-0005-0000-0000-0000063F0000}"/>
    <cellStyle name="Normál 27 9" xfId="15512" xr:uid="{00000000-0005-0000-0000-0000073F0000}"/>
    <cellStyle name="Normál 270" xfId="15513" xr:uid="{00000000-0005-0000-0000-0000083F0000}"/>
    <cellStyle name="Normál 271" xfId="15514" xr:uid="{00000000-0005-0000-0000-0000093F0000}"/>
    <cellStyle name="Normál 272" xfId="15515" xr:uid="{00000000-0005-0000-0000-00000A3F0000}"/>
    <cellStyle name="Normál 273" xfId="15516" xr:uid="{00000000-0005-0000-0000-00000B3F0000}"/>
    <cellStyle name="Normál 274" xfId="15517" xr:uid="{00000000-0005-0000-0000-00000C3F0000}"/>
    <cellStyle name="Normál 275" xfId="15518" xr:uid="{00000000-0005-0000-0000-00000D3F0000}"/>
    <cellStyle name="Normál 275 2" xfId="15519" xr:uid="{00000000-0005-0000-0000-00000E3F0000}"/>
    <cellStyle name="Normál 275 2 2" xfId="24494" xr:uid="{00000000-0005-0000-0000-00000F3F0000}"/>
    <cellStyle name="Normál 275 3" xfId="24495" xr:uid="{00000000-0005-0000-0000-0000103F0000}"/>
    <cellStyle name="Normál 276" xfId="15520" xr:uid="{00000000-0005-0000-0000-0000113F0000}"/>
    <cellStyle name="Normál 276 2" xfId="15521" xr:uid="{00000000-0005-0000-0000-0000123F0000}"/>
    <cellStyle name="Normál 276 2 2" xfId="24496" xr:uid="{00000000-0005-0000-0000-0000133F0000}"/>
    <cellStyle name="Normál 276 3" xfId="24497" xr:uid="{00000000-0005-0000-0000-0000143F0000}"/>
    <cellStyle name="Normál 277" xfId="15522" xr:uid="{00000000-0005-0000-0000-0000153F0000}"/>
    <cellStyle name="Normál 277 2" xfId="15523" xr:uid="{00000000-0005-0000-0000-0000163F0000}"/>
    <cellStyle name="Normál 277 2 2" xfId="24498" xr:uid="{00000000-0005-0000-0000-0000173F0000}"/>
    <cellStyle name="Normál 277 3" xfId="24499" xr:uid="{00000000-0005-0000-0000-0000183F0000}"/>
    <cellStyle name="Normál 278" xfId="15524" xr:uid="{00000000-0005-0000-0000-0000193F0000}"/>
    <cellStyle name="Normál 278 2" xfId="15525" xr:uid="{00000000-0005-0000-0000-00001A3F0000}"/>
    <cellStyle name="Normál 278 2 2" xfId="24500" xr:uid="{00000000-0005-0000-0000-00001B3F0000}"/>
    <cellStyle name="Normál 278 3" xfId="24501" xr:uid="{00000000-0005-0000-0000-00001C3F0000}"/>
    <cellStyle name="Normál 279" xfId="15526" xr:uid="{00000000-0005-0000-0000-00001D3F0000}"/>
    <cellStyle name="Normál 279 2" xfId="15527" xr:uid="{00000000-0005-0000-0000-00001E3F0000}"/>
    <cellStyle name="Normál 279 2 2" xfId="24502" xr:uid="{00000000-0005-0000-0000-00001F3F0000}"/>
    <cellStyle name="Normál 279 3" xfId="24503" xr:uid="{00000000-0005-0000-0000-0000203F0000}"/>
    <cellStyle name="Normal 28" xfId="5762" xr:uid="{00000000-0005-0000-0000-0000213F0000}"/>
    <cellStyle name="Normál 28" xfId="1147" xr:uid="{00000000-0005-0000-0000-0000223F0000}"/>
    <cellStyle name="Normál 28 10" xfId="15528" xr:uid="{00000000-0005-0000-0000-0000233F0000}"/>
    <cellStyle name="Normál 28 11" xfId="15529" xr:uid="{00000000-0005-0000-0000-0000243F0000}"/>
    <cellStyle name="Normál 28 12" xfId="7631" xr:uid="{00000000-0005-0000-0000-0000253F0000}"/>
    <cellStyle name="Normál 28 13" xfId="34790" xr:uid="{00000000-0005-0000-0000-0000263F0000}"/>
    <cellStyle name="Normál 28 14" xfId="36668" xr:uid="{00000000-0005-0000-0000-0000273F0000}"/>
    <cellStyle name="Normal 28 2" xfId="15530" xr:uid="{00000000-0005-0000-0000-0000283F0000}"/>
    <cellStyle name="Normál 28 2" xfId="1802" xr:uid="{00000000-0005-0000-0000-0000293F0000}"/>
    <cellStyle name="Normál 28 2 2" xfId="34921" xr:uid="{00000000-0005-0000-0000-00002A3F0000}"/>
    <cellStyle name="Normál 28 2 3" xfId="36669" xr:uid="{00000000-0005-0000-0000-00002B3F0000}"/>
    <cellStyle name="Normál 28 3" xfId="2564" xr:uid="{00000000-0005-0000-0000-00002C3F0000}"/>
    <cellStyle name="Normál 28 4" xfId="15531" xr:uid="{00000000-0005-0000-0000-00002D3F0000}"/>
    <cellStyle name="Normál 28 5" xfId="15532" xr:uid="{00000000-0005-0000-0000-00002E3F0000}"/>
    <cellStyle name="Normál 28 6" xfId="15533" xr:uid="{00000000-0005-0000-0000-00002F3F0000}"/>
    <cellStyle name="Normál 28 7" xfId="15534" xr:uid="{00000000-0005-0000-0000-0000303F0000}"/>
    <cellStyle name="Normál 28 8" xfId="15535" xr:uid="{00000000-0005-0000-0000-0000313F0000}"/>
    <cellStyle name="Normál 28 9" xfId="15536" xr:uid="{00000000-0005-0000-0000-0000323F0000}"/>
    <cellStyle name="Normál 280" xfId="15537" xr:uid="{00000000-0005-0000-0000-0000333F0000}"/>
    <cellStyle name="Normál 280 2" xfId="15538" xr:uid="{00000000-0005-0000-0000-0000343F0000}"/>
    <cellStyle name="Normál 280 2 2" xfId="24504" xr:uid="{00000000-0005-0000-0000-0000353F0000}"/>
    <cellStyle name="Normál 280 3" xfId="24505" xr:uid="{00000000-0005-0000-0000-0000363F0000}"/>
    <cellStyle name="Normál 281" xfId="15539" xr:uid="{00000000-0005-0000-0000-0000373F0000}"/>
    <cellStyle name="Normál 281 2" xfId="15540" xr:uid="{00000000-0005-0000-0000-0000383F0000}"/>
    <cellStyle name="Normál 281 2 2" xfId="24506" xr:uid="{00000000-0005-0000-0000-0000393F0000}"/>
    <cellStyle name="Normál 281 3" xfId="24507" xr:uid="{00000000-0005-0000-0000-00003A3F0000}"/>
    <cellStyle name="Normál 282" xfId="15541" xr:uid="{00000000-0005-0000-0000-00003B3F0000}"/>
    <cellStyle name="Normál 282 2" xfId="15542" xr:uid="{00000000-0005-0000-0000-00003C3F0000}"/>
    <cellStyle name="Normál 282 2 2" xfId="24508" xr:uid="{00000000-0005-0000-0000-00003D3F0000}"/>
    <cellStyle name="Normál 282 3" xfId="24509" xr:uid="{00000000-0005-0000-0000-00003E3F0000}"/>
    <cellStyle name="Normál 283" xfId="15543" xr:uid="{00000000-0005-0000-0000-00003F3F0000}"/>
    <cellStyle name="Normál 283 2" xfId="15544" xr:uid="{00000000-0005-0000-0000-0000403F0000}"/>
    <cellStyle name="Normál 283 2 2" xfId="24510" xr:uid="{00000000-0005-0000-0000-0000413F0000}"/>
    <cellStyle name="Normál 283 3" xfId="24511" xr:uid="{00000000-0005-0000-0000-0000423F0000}"/>
    <cellStyle name="Normál 284" xfId="15545" xr:uid="{00000000-0005-0000-0000-0000433F0000}"/>
    <cellStyle name="Normál 284 2" xfId="15546" xr:uid="{00000000-0005-0000-0000-0000443F0000}"/>
    <cellStyle name="Normál 284 2 2" xfId="24512" xr:uid="{00000000-0005-0000-0000-0000453F0000}"/>
    <cellStyle name="Normál 284 3" xfId="24513" xr:uid="{00000000-0005-0000-0000-0000463F0000}"/>
    <cellStyle name="Normál 285" xfId="15547" xr:uid="{00000000-0005-0000-0000-0000473F0000}"/>
    <cellStyle name="Normál 285 2" xfId="15548" xr:uid="{00000000-0005-0000-0000-0000483F0000}"/>
    <cellStyle name="Normál 285 2 2" xfId="24514" xr:uid="{00000000-0005-0000-0000-0000493F0000}"/>
    <cellStyle name="Normál 285 3" xfId="24515" xr:uid="{00000000-0005-0000-0000-00004A3F0000}"/>
    <cellStyle name="Normál 286" xfId="15549" xr:uid="{00000000-0005-0000-0000-00004B3F0000}"/>
    <cellStyle name="Normál 286 2" xfId="15550" xr:uid="{00000000-0005-0000-0000-00004C3F0000}"/>
    <cellStyle name="Normál 286 2 2" xfId="24516" xr:uid="{00000000-0005-0000-0000-00004D3F0000}"/>
    <cellStyle name="Normál 286 3" xfId="24517" xr:uid="{00000000-0005-0000-0000-00004E3F0000}"/>
    <cellStyle name="Normál 287" xfId="15551" xr:uid="{00000000-0005-0000-0000-00004F3F0000}"/>
    <cellStyle name="Normál 287 2" xfId="15552" xr:uid="{00000000-0005-0000-0000-0000503F0000}"/>
    <cellStyle name="Normál 287 2 2" xfId="24518" xr:uid="{00000000-0005-0000-0000-0000513F0000}"/>
    <cellStyle name="Normál 287 3" xfId="24519" xr:uid="{00000000-0005-0000-0000-0000523F0000}"/>
    <cellStyle name="Normál 288" xfId="15553" xr:uid="{00000000-0005-0000-0000-0000533F0000}"/>
    <cellStyle name="Normál 288 2" xfId="15554" xr:uid="{00000000-0005-0000-0000-0000543F0000}"/>
    <cellStyle name="Normál 288 2 2" xfId="24520" xr:uid="{00000000-0005-0000-0000-0000553F0000}"/>
    <cellStyle name="Normál 288 3" xfId="24521" xr:uid="{00000000-0005-0000-0000-0000563F0000}"/>
    <cellStyle name="Normál 289" xfId="15555" xr:uid="{00000000-0005-0000-0000-0000573F0000}"/>
    <cellStyle name="Normál 289 2" xfId="15556" xr:uid="{00000000-0005-0000-0000-0000583F0000}"/>
    <cellStyle name="Normál 289 2 2" xfId="24522" xr:uid="{00000000-0005-0000-0000-0000593F0000}"/>
    <cellStyle name="Normál 289 3" xfId="24523" xr:uid="{00000000-0005-0000-0000-00005A3F0000}"/>
    <cellStyle name="Normal 29" xfId="5765" xr:uid="{00000000-0005-0000-0000-00005B3F0000}"/>
    <cellStyle name="Normál 29" xfId="1148" xr:uid="{00000000-0005-0000-0000-00005C3F0000}"/>
    <cellStyle name="Normál 29 10" xfId="15557" xr:uid="{00000000-0005-0000-0000-00005D3F0000}"/>
    <cellStyle name="Normál 29 11" xfId="15558" xr:uid="{00000000-0005-0000-0000-00005E3F0000}"/>
    <cellStyle name="Normál 29 12" xfId="7632" xr:uid="{00000000-0005-0000-0000-00005F3F0000}"/>
    <cellStyle name="Normál 29 13" xfId="34791" xr:uid="{00000000-0005-0000-0000-0000603F0000}"/>
    <cellStyle name="Normál 29 14" xfId="36671" xr:uid="{00000000-0005-0000-0000-0000613F0000}"/>
    <cellStyle name="Normal 29 2" xfId="15559" xr:uid="{00000000-0005-0000-0000-0000623F0000}"/>
    <cellStyle name="Normál 29 2" xfId="1803" xr:uid="{00000000-0005-0000-0000-0000633F0000}"/>
    <cellStyle name="Normál 29 2 2" xfId="34922" xr:uid="{00000000-0005-0000-0000-0000643F0000}"/>
    <cellStyle name="Normál 29 2 3" xfId="36672" xr:uid="{00000000-0005-0000-0000-0000653F0000}"/>
    <cellStyle name="Normal 29 3" xfId="36670" xr:uid="{00000000-0005-0000-0000-0000663F0000}"/>
    <cellStyle name="Normál 29 3" xfId="2565" xr:uid="{00000000-0005-0000-0000-0000673F0000}"/>
    <cellStyle name="Normál 29 4" xfId="15560" xr:uid="{00000000-0005-0000-0000-0000683F0000}"/>
    <cellStyle name="Normál 29 5" xfId="15561" xr:uid="{00000000-0005-0000-0000-0000693F0000}"/>
    <cellStyle name="Normál 29 6" xfId="15562" xr:uid="{00000000-0005-0000-0000-00006A3F0000}"/>
    <cellStyle name="Normál 29 7" xfId="15563" xr:uid="{00000000-0005-0000-0000-00006B3F0000}"/>
    <cellStyle name="Normál 29 8" xfId="15564" xr:uid="{00000000-0005-0000-0000-00006C3F0000}"/>
    <cellStyle name="Normál 29 9" xfId="15565" xr:uid="{00000000-0005-0000-0000-00006D3F0000}"/>
    <cellStyle name="Normál 290" xfId="15566" xr:uid="{00000000-0005-0000-0000-00006E3F0000}"/>
    <cellStyle name="Normál 290 2" xfId="15567" xr:uid="{00000000-0005-0000-0000-00006F3F0000}"/>
    <cellStyle name="Normál 290 2 2" xfId="24524" xr:uid="{00000000-0005-0000-0000-0000703F0000}"/>
    <cellStyle name="Normál 290 3" xfId="24525" xr:uid="{00000000-0005-0000-0000-0000713F0000}"/>
    <cellStyle name="Normál 291" xfId="15568" xr:uid="{00000000-0005-0000-0000-0000723F0000}"/>
    <cellStyle name="Normál 291 2" xfId="15569" xr:uid="{00000000-0005-0000-0000-0000733F0000}"/>
    <cellStyle name="Normál 291 2 2" xfId="24526" xr:uid="{00000000-0005-0000-0000-0000743F0000}"/>
    <cellStyle name="Normál 291 3" xfId="24527" xr:uid="{00000000-0005-0000-0000-0000753F0000}"/>
    <cellStyle name="Normál 292" xfId="15570" xr:uid="{00000000-0005-0000-0000-0000763F0000}"/>
    <cellStyle name="Normál 292 2" xfId="15571" xr:uid="{00000000-0005-0000-0000-0000773F0000}"/>
    <cellStyle name="Normál 292 2 2" xfId="24528" xr:uid="{00000000-0005-0000-0000-0000783F0000}"/>
    <cellStyle name="Normál 292 3" xfId="24529" xr:uid="{00000000-0005-0000-0000-0000793F0000}"/>
    <cellStyle name="Normál 293" xfId="15572" xr:uid="{00000000-0005-0000-0000-00007A3F0000}"/>
    <cellStyle name="Normál 293 2" xfId="15573" xr:uid="{00000000-0005-0000-0000-00007B3F0000}"/>
    <cellStyle name="Normál 293 2 2" xfId="24530" xr:uid="{00000000-0005-0000-0000-00007C3F0000}"/>
    <cellStyle name="Normál 293 3" xfId="24531" xr:uid="{00000000-0005-0000-0000-00007D3F0000}"/>
    <cellStyle name="Normál 294" xfId="15574" xr:uid="{00000000-0005-0000-0000-00007E3F0000}"/>
    <cellStyle name="Normál 294 2" xfId="15575" xr:uid="{00000000-0005-0000-0000-00007F3F0000}"/>
    <cellStyle name="Normál 294 2 2" xfId="24532" xr:uid="{00000000-0005-0000-0000-0000803F0000}"/>
    <cellStyle name="Normál 294 3" xfId="24533" xr:uid="{00000000-0005-0000-0000-0000813F0000}"/>
    <cellStyle name="Normál 295" xfId="15576" xr:uid="{00000000-0005-0000-0000-0000823F0000}"/>
    <cellStyle name="Normál 295 2" xfId="15577" xr:uid="{00000000-0005-0000-0000-0000833F0000}"/>
    <cellStyle name="Normál 295 2 2" xfId="24534" xr:uid="{00000000-0005-0000-0000-0000843F0000}"/>
    <cellStyle name="Normál 295 3" xfId="24535" xr:uid="{00000000-0005-0000-0000-0000853F0000}"/>
    <cellStyle name="Normál 296" xfId="15578" xr:uid="{00000000-0005-0000-0000-0000863F0000}"/>
    <cellStyle name="Normál 296 2" xfId="15579" xr:uid="{00000000-0005-0000-0000-0000873F0000}"/>
    <cellStyle name="Normál 296 2 2" xfId="24536" xr:uid="{00000000-0005-0000-0000-0000883F0000}"/>
    <cellStyle name="Normál 296 3" xfId="24537" xr:uid="{00000000-0005-0000-0000-0000893F0000}"/>
    <cellStyle name="Normál 297" xfId="15580" xr:uid="{00000000-0005-0000-0000-00008A3F0000}"/>
    <cellStyle name="Normál 297 2" xfId="15581" xr:uid="{00000000-0005-0000-0000-00008B3F0000}"/>
    <cellStyle name="Normál 297 2 2" xfId="24538" xr:uid="{00000000-0005-0000-0000-00008C3F0000}"/>
    <cellStyle name="Normál 297 3" xfId="24539" xr:uid="{00000000-0005-0000-0000-00008D3F0000}"/>
    <cellStyle name="Normál 298" xfId="15582" xr:uid="{00000000-0005-0000-0000-00008E3F0000}"/>
    <cellStyle name="Normál 298 2" xfId="15583" xr:uid="{00000000-0005-0000-0000-00008F3F0000}"/>
    <cellStyle name="Normál 298 2 2" xfId="24540" xr:uid="{00000000-0005-0000-0000-0000903F0000}"/>
    <cellStyle name="Normál 298 3" xfId="24541" xr:uid="{00000000-0005-0000-0000-0000913F0000}"/>
    <cellStyle name="Normál 299" xfId="15584" xr:uid="{00000000-0005-0000-0000-0000923F0000}"/>
    <cellStyle name="Normál 299 2" xfId="15585" xr:uid="{00000000-0005-0000-0000-0000933F0000}"/>
    <cellStyle name="Normál 299 2 2" xfId="24542" xr:uid="{00000000-0005-0000-0000-0000943F0000}"/>
    <cellStyle name="Normál 299 3" xfId="24543" xr:uid="{00000000-0005-0000-0000-0000953F0000}"/>
    <cellStyle name="Normal 3" xfId="231" xr:uid="{00000000-0005-0000-0000-0000963F0000}"/>
    <cellStyle name="Normál 3" xfId="232" xr:uid="{00000000-0005-0000-0000-0000973F0000}"/>
    <cellStyle name="Normal 3 10" xfId="3189" xr:uid="{00000000-0005-0000-0000-0000983F0000}"/>
    <cellStyle name="Normál 3 10" xfId="2058" xr:uid="{00000000-0005-0000-0000-0000993F0000}"/>
    <cellStyle name="Normál 3 10 10" xfId="15588" xr:uid="{00000000-0005-0000-0000-00009A3F0000}"/>
    <cellStyle name="Normál 3 10 11" xfId="15587" xr:uid="{00000000-0005-0000-0000-00009B3F0000}"/>
    <cellStyle name="Normál 3 10 12" xfId="36676" xr:uid="{00000000-0005-0000-0000-00009C3F0000}"/>
    <cellStyle name="Normal 3 10 2" xfId="15589" xr:uid="{00000000-0005-0000-0000-00009D3F0000}"/>
    <cellStyle name="Normál 3 10 2" xfId="15590" xr:uid="{00000000-0005-0000-0000-00009E3F0000}"/>
    <cellStyle name="Normal 3 10 3" xfId="35603" xr:uid="{00000000-0005-0000-0000-00009F3F0000}"/>
    <cellStyle name="Normál 3 10 3" xfId="15591" xr:uid="{00000000-0005-0000-0000-0000A03F0000}"/>
    <cellStyle name="Normal 3 10 4" xfId="36675" xr:uid="{00000000-0005-0000-0000-0000A13F0000}"/>
    <cellStyle name="Normál 3 10 4" xfId="15592" xr:uid="{00000000-0005-0000-0000-0000A23F0000}"/>
    <cellStyle name="Normál 3 10 5" xfId="15593" xr:uid="{00000000-0005-0000-0000-0000A33F0000}"/>
    <cellStyle name="Normál 3 10 6" xfId="15594" xr:uid="{00000000-0005-0000-0000-0000A43F0000}"/>
    <cellStyle name="Normál 3 10 7" xfId="15595" xr:uid="{00000000-0005-0000-0000-0000A53F0000}"/>
    <cellStyle name="Normál 3 10 8" xfId="15596" xr:uid="{00000000-0005-0000-0000-0000A63F0000}"/>
    <cellStyle name="Normál 3 10 9" xfId="15597" xr:uid="{00000000-0005-0000-0000-0000A73F0000}"/>
    <cellStyle name="Normal 3 100" xfId="15598" xr:uid="{00000000-0005-0000-0000-0000A83F0000}"/>
    <cellStyle name="Normal 3 101" xfId="15599" xr:uid="{00000000-0005-0000-0000-0000A93F0000}"/>
    <cellStyle name="Normal 3 102" xfId="15600" xr:uid="{00000000-0005-0000-0000-0000AA3F0000}"/>
    <cellStyle name="Normal 3 103" xfId="15601" xr:uid="{00000000-0005-0000-0000-0000AB3F0000}"/>
    <cellStyle name="Normal 3 104" xfId="29746" xr:uid="{00000000-0005-0000-0000-0000AC3F0000}"/>
    <cellStyle name="Normal 3 105" xfId="29737" xr:uid="{00000000-0005-0000-0000-0000AD3F0000}"/>
    <cellStyle name="Normal 3 106" xfId="15586" xr:uid="{00000000-0005-0000-0000-0000AE3F0000}"/>
    <cellStyle name="Normal 3 107" xfId="34221" xr:uid="{00000000-0005-0000-0000-0000AF3F0000}"/>
    <cellStyle name="Normal 3 108" xfId="36673" xr:uid="{00000000-0005-0000-0000-0000B03F0000}"/>
    <cellStyle name="Normal 3 109" xfId="37086" xr:uid="{00000000-0005-0000-0000-0000B13F0000}"/>
    <cellStyle name="Normal 3 11" xfId="3004" xr:uid="{00000000-0005-0000-0000-0000B23F0000}"/>
    <cellStyle name="Normál 3 11" xfId="2254" xr:uid="{00000000-0005-0000-0000-0000B33F0000}"/>
    <cellStyle name="Normál 3 11 10" xfId="29869" xr:uid="{00000000-0005-0000-0000-0000B43F0000}"/>
    <cellStyle name="Normál 3 11 11" xfId="35110" xr:uid="{00000000-0005-0000-0000-0000B53F0000}"/>
    <cellStyle name="Normál 3 11 12" xfId="36677" xr:uid="{00000000-0005-0000-0000-0000B63F0000}"/>
    <cellStyle name="Normal 3 11 2" xfId="15603" xr:uid="{00000000-0005-0000-0000-0000B73F0000}"/>
    <cellStyle name="Normál 3 11 2" xfId="15604" xr:uid="{00000000-0005-0000-0000-0000B83F0000}"/>
    <cellStyle name="Normal 3 11 3" xfId="35457" xr:uid="{00000000-0005-0000-0000-0000B93F0000}"/>
    <cellStyle name="Normál 3 11 3" xfId="15602" xr:uid="{00000000-0005-0000-0000-0000BA3F0000}"/>
    <cellStyle name="Normál 3 11 4" xfId="31280" xr:uid="{00000000-0005-0000-0000-0000BB3F0000}"/>
    <cellStyle name="Normál 3 11 5" xfId="31504" xr:uid="{00000000-0005-0000-0000-0000BC3F0000}"/>
    <cellStyle name="Normál 3 11 6" xfId="31408" xr:uid="{00000000-0005-0000-0000-0000BD3F0000}"/>
    <cellStyle name="Normál 3 11 7" xfId="31457" xr:uid="{00000000-0005-0000-0000-0000BE3F0000}"/>
    <cellStyle name="Normál 3 11 8" xfId="31431" xr:uid="{00000000-0005-0000-0000-0000BF3F0000}"/>
    <cellStyle name="Normál 3 11 9" xfId="30009" xr:uid="{00000000-0005-0000-0000-0000C03F0000}"/>
    <cellStyle name="Normal 3 110" xfId="37091" xr:uid="{00000000-0005-0000-0000-0000C13F0000}"/>
    <cellStyle name="Normal 3 111" xfId="37095" xr:uid="{00000000-0005-0000-0000-0000C23F0000}"/>
    <cellStyle name="Normal 3 12" xfId="3123" xr:uid="{00000000-0005-0000-0000-0000C33F0000}"/>
    <cellStyle name="Normál 3 12" xfId="2567" xr:uid="{00000000-0005-0000-0000-0000C43F0000}"/>
    <cellStyle name="Normál 3 12 10" xfId="31277" xr:uid="{00000000-0005-0000-0000-0000C53F0000}"/>
    <cellStyle name="Normál 3 12 11" xfId="35187" xr:uid="{00000000-0005-0000-0000-0000C63F0000}"/>
    <cellStyle name="Normál 3 12 12" xfId="36678" xr:uid="{00000000-0005-0000-0000-0000C73F0000}"/>
    <cellStyle name="Normal 3 12 2" xfId="15606" xr:uid="{00000000-0005-0000-0000-0000C83F0000}"/>
    <cellStyle name="Normál 3 12 2" xfId="15607" xr:uid="{00000000-0005-0000-0000-0000C93F0000}"/>
    <cellStyle name="Normal 3 12 3" xfId="35556" xr:uid="{00000000-0005-0000-0000-0000CA3F0000}"/>
    <cellStyle name="Normál 3 12 3" xfId="15605" xr:uid="{00000000-0005-0000-0000-0000CB3F0000}"/>
    <cellStyle name="Normál 3 12 4" xfId="31283" xr:uid="{00000000-0005-0000-0000-0000CC3F0000}"/>
    <cellStyle name="Normál 3 12 5" xfId="31503" xr:uid="{00000000-0005-0000-0000-0000CD3F0000}"/>
    <cellStyle name="Normál 3 12 6" xfId="7305" xr:uid="{00000000-0005-0000-0000-0000CE3F0000}"/>
    <cellStyle name="Normál 3 12 7" xfId="32448" xr:uid="{00000000-0005-0000-0000-0000CF3F0000}"/>
    <cellStyle name="Normál 3 12 8" xfId="32648" xr:uid="{00000000-0005-0000-0000-0000D03F0000}"/>
    <cellStyle name="Normál 3 12 9" xfId="32138" xr:uid="{00000000-0005-0000-0000-0000D13F0000}"/>
    <cellStyle name="Normal 3 13" xfId="3554" xr:uid="{00000000-0005-0000-0000-0000D23F0000}"/>
    <cellStyle name="Normál 3 13" xfId="3190" xr:uid="{00000000-0005-0000-0000-0000D33F0000}"/>
    <cellStyle name="Normál 3 13 10" xfId="31867" xr:uid="{00000000-0005-0000-0000-0000D43F0000}"/>
    <cellStyle name="Normál 3 13 11" xfId="36679" xr:uid="{00000000-0005-0000-0000-0000D53F0000}"/>
    <cellStyle name="Normal 3 13 2" xfId="15609" xr:uid="{00000000-0005-0000-0000-0000D63F0000}"/>
    <cellStyle name="Normál 3 13 2" xfId="15610" xr:uid="{00000000-0005-0000-0000-0000D73F0000}"/>
    <cellStyle name="Normal 3 13 3" xfId="35875" xr:uid="{00000000-0005-0000-0000-0000D83F0000}"/>
    <cellStyle name="Normál 3 13 3" xfId="15608" xr:uid="{00000000-0005-0000-0000-0000D93F0000}"/>
    <cellStyle name="Normál 3 13 4" xfId="31284" xr:uid="{00000000-0005-0000-0000-0000DA3F0000}"/>
    <cellStyle name="Normál 3 13 5" xfId="31502" xr:uid="{00000000-0005-0000-0000-0000DB3F0000}"/>
    <cellStyle name="Normál 3 13 6" xfId="31409" xr:uid="{00000000-0005-0000-0000-0000DC3F0000}"/>
    <cellStyle name="Normál 3 13 7" xfId="32970" xr:uid="{00000000-0005-0000-0000-0000DD3F0000}"/>
    <cellStyle name="Normál 3 13 8" xfId="30344" xr:uid="{00000000-0005-0000-0000-0000DE3F0000}"/>
    <cellStyle name="Normál 3 13 9" xfId="31646" xr:uid="{00000000-0005-0000-0000-0000DF3F0000}"/>
    <cellStyle name="Normal 3 14" xfId="3641" xr:uid="{00000000-0005-0000-0000-0000E03F0000}"/>
    <cellStyle name="Normál 3 14" xfId="3003" xr:uid="{00000000-0005-0000-0000-0000E13F0000}"/>
    <cellStyle name="Normál 3 14 10" xfId="32200" xr:uid="{00000000-0005-0000-0000-0000E23F0000}"/>
    <cellStyle name="Normál 3 14 11" xfId="36680" xr:uid="{00000000-0005-0000-0000-0000E33F0000}"/>
    <cellStyle name="Normal 3 14 2" xfId="15612" xr:uid="{00000000-0005-0000-0000-0000E43F0000}"/>
    <cellStyle name="Normál 3 14 2" xfId="15613" xr:uid="{00000000-0005-0000-0000-0000E53F0000}"/>
    <cellStyle name="Normal 3 14 3" xfId="35918" xr:uid="{00000000-0005-0000-0000-0000E63F0000}"/>
    <cellStyle name="Normál 3 14 3" xfId="15611" xr:uid="{00000000-0005-0000-0000-0000E73F0000}"/>
    <cellStyle name="Normál 3 14 4" xfId="31285" xr:uid="{00000000-0005-0000-0000-0000E83F0000}"/>
    <cellStyle name="Normál 3 14 5" xfId="31499" xr:uid="{00000000-0005-0000-0000-0000E93F0000}"/>
    <cellStyle name="Normál 3 14 6" xfId="31410" xr:uid="{00000000-0005-0000-0000-0000EA3F0000}"/>
    <cellStyle name="Normál 3 14 7" xfId="31456" xr:uid="{00000000-0005-0000-0000-0000EB3F0000}"/>
    <cellStyle name="Normál 3 14 8" xfId="32947" xr:uid="{00000000-0005-0000-0000-0000EC3F0000}"/>
    <cellStyle name="Normál 3 14 9" xfId="30658" xr:uid="{00000000-0005-0000-0000-0000ED3F0000}"/>
    <cellStyle name="Normal 3 15" xfId="3694" xr:uid="{00000000-0005-0000-0000-0000EE3F0000}"/>
    <cellStyle name="Normál 3 15" xfId="3124" xr:uid="{00000000-0005-0000-0000-0000EF3F0000}"/>
    <cellStyle name="Normál 3 15 10" xfId="32954" xr:uid="{00000000-0005-0000-0000-0000F03F0000}"/>
    <cellStyle name="Normál 3 15 11" xfId="36681" xr:uid="{00000000-0005-0000-0000-0000F13F0000}"/>
    <cellStyle name="Normal 3 15 2" xfId="15615" xr:uid="{00000000-0005-0000-0000-0000F23F0000}"/>
    <cellStyle name="Normál 3 15 2" xfId="15616" xr:uid="{00000000-0005-0000-0000-0000F33F0000}"/>
    <cellStyle name="Normal 3 15 3" xfId="35949" xr:uid="{00000000-0005-0000-0000-0000F43F0000}"/>
    <cellStyle name="Normál 3 15 3" xfId="15614" xr:uid="{00000000-0005-0000-0000-0000F53F0000}"/>
    <cellStyle name="Normál 3 15 4" xfId="31286" xr:uid="{00000000-0005-0000-0000-0000F63F0000}"/>
    <cellStyle name="Normál 3 15 5" xfId="33020" xr:uid="{00000000-0005-0000-0000-0000F73F0000}"/>
    <cellStyle name="Normál 3 15 6" xfId="30313" xr:uid="{00000000-0005-0000-0000-0000F83F0000}"/>
    <cellStyle name="Normál 3 15 7" xfId="33461" xr:uid="{00000000-0005-0000-0000-0000F93F0000}"/>
    <cellStyle name="Normál 3 15 8" xfId="7525" xr:uid="{00000000-0005-0000-0000-0000FA3F0000}"/>
    <cellStyle name="Normál 3 15 9" xfId="30356" xr:uid="{00000000-0005-0000-0000-0000FB3F0000}"/>
    <cellStyle name="Normal 3 16" xfId="4126" xr:uid="{00000000-0005-0000-0000-0000FC3F0000}"/>
    <cellStyle name="Normál 3 16" xfId="3122" xr:uid="{00000000-0005-0000-0000-0000FD3F0000}"/>
    <cellStyle name="Normál 3 16 10" xfId="31278" xr:uid="{00000000-0005-0000-0000-0000FE3F0000}"/>
    <cellStyle name="Normál 3 16 11" xfId="35555" xr:uid="{00000000-0005-0000-0000-0000FF3F0000}"/>
    <cellStyle name="Normál 3 16 12" xfId="36682" xr:uid="{00000000-0005-0000-0000-000000400000}"/>
    <cellStyle name="Normal 3 16 2" xfId="15618" xr:uid="{00000000-0005-0000-0000-000001400000}"/>
    <cellStyle name="Normál 3 16 2" xfId="15619" xr:uid="{00000000-0005-0000-0000-000002400000}"/>
    <cellStyle name="Normal 3 16 3" xfId="36041" xr:uid="{00000000-0005-0000-0000-000003400000}"/>
    <cellStyle name="Normál 3 16 3" xfId="15617" xr:uid="{00000000-0005-0000-0000-000004400000}"/>
    <cellStyle name="Normál 3 16 4" xfId="31287" xr:uid="{00000000-0005-0000-0000-000005400000}"/>
    <cellStyle name="Normál 3 16 5" xfId="33019" xr:uid="{00000000-0005-0000-0000-000006400000}"/>
    <cellStyle name="Normál 3 16 6" xfId="7064" xr:uid="{00000000-0005-0000-0000-000007400000}"/>
    <cellStyle name="Normál 3 16 7" xfId="33460" xr:uid="{00000000-0005-0000-0000-000008400000}"/>
    <cellStyle name="Normál 3 16 8" xfId="29988" xr:uid="{00000000-0005-0000-0000-000009400000}"/>
    <cellStyle name="Normál 3 16 9" xfId="30355" xr:uid="{00000000-0005-0000-0000-00000A400000}"/>
    <cellStyle name="Normal 3 17" xfId="4152" xr:uid="{00000000-0005-0000-0000-00000B400000}"/>
    <cellStyle name="Normál 3 17" xfId="3512" xr:uid="{00000000-0005-0000-0000-00000C400000}"/>
    <cellStyle name="Normál 3 17 10" xfId="30645" xr:uid="{00000000-0005-0000-0000-00000D400000}"/>
    <cellStyle name="Normál 3 17 11" xfId="35859" xr:uid="{00000000-0005-0000-0000-00000E400000}"/>
    <cellStyle name="Normál 3 17 12" xfId="36683" xr:uid="{00000000-0005-0000-0000-00000F400000}"/>
    <cellStyle name="Normal 3 17 2" xfId="15621" xr:uid="{00000000-0005-0000-0000-000010400000}"/>
    <cellStyle name="Normál 3 17 2" xfId="15622" xr:uid="{00000000-0005-0000-0000-000011400000}"/>
    <cellStyle name="Normal 3 17 3" xfId="36058" xr:uid="{00000000-0005-0000-0000-000012400000}"/>
    <cellStyle name="Normál 3 17 3" xfId="15620" xr:uid="{00000000-0005-0000-0000-000013400000}"/>
    <cellStyle name="Normál 3 17 4" xfId="31288" xr:uid="{00000000-0005-0000-0000-000014400000}"/>
    <cellStyle name="Normál 3 17 5" xfId="33018" xr:uid="{00000000-0005-0000-0000-000015400000}"/>
    <cellStyle name="Normál 3 17 6" xfId="30314" xr:uid="{00000000-0005-0000-0000-000016400000}"/>
    <cellStyle name="Normál 3 17 7" xfId="33459" xr:uid="{00000000-0005-0000-0000-000017400000}"/>
    <cellStyle name="Normál 3 17 8" xfId="7113" xr:uid="{00000000-0005-0000-0000-000018400000}"/>
    <cellStyle name="Normál 3 17 9" xfId="31947" xr:uid="{00000000-0005-0000-0000-000019400000}"/>
    <cellStyle name="Normal 3 18" xfId="4145" xr:uid="{00000000-0005-0000-0000-00001A400000}"/>
    <cellStyle name="Normál 3 18" xfId="3508" xr:uid="{00000000-0005-0000-0000-00001B400000}"/>
    <cellStyle name="Normál 3 18 10" xfId="30220" xr:uid="{00000000-0005-0000-0000-00001C400000}"/>
    <cellStyle name="Normál 3 18 11" xfId="35858" xr:uid="{00000000-0005-0000-0000-00001D400000}"/>
    <cellStyle name="Normál 3 18 12" xfId="36684" xr:uid="{00000000-0005-0000-0000-00001E400000}"/>
    <cellStyle name="Normal 3 18 2" xfId="15624" xr:uid="{00000000-0005-0000-0000-00001F400000}"/>
    <cellStyle name="Normál 3 18 2" xfId="15625" xr:uid="{00000000-0005-0000-0000-000020400000}"/>
    <cellStyle name="Normal 3 18 3" xfId="36054" xr:uid="{00000000-0005-0000-0000-000021400000}"/>
    <cellStyle name="Normál 3 18 3" xfId="15623" xr:uid="{00000000-0005-0000-0000-000022400000}"/>
    <cellStyle name="Normál 3 18 4" xfId="31289" xr:uid="{00000000-0005-0000-0000-000023400000}"/>
    <cellStyle name="Normál 3 18 5" xfId="31498" xr:uid="{00000000-0005-0000-0000-000024400000}"/>
    <cellStyle name="Normál 3 18 6" xfId="32923" xr:uid="{00000000-0005-0000-0000-000025400000}"/>
    <cellStyle name="Normál 3 18 7" xfId="30370" xr:uid="{00000000-0005-0000-0000-000026400000}"/>
    <cellStyle name="Normál 3 18 8" xfId="29819" xr:uid="{00000000-0005-0000-0000-000027400000}"/>
    <cellStyle name="Normál 3 18 9" xfId="31443" xr:uid="{00000000-0005-0000-0000-000028400000}"/>
    <cellStyle name="Normal 3 19" xfId="4814" xr:uid="{00000000-0005-0000-0000-000029400000}"/>
    <cellStyle name="Normál 3 19" xfId="3513" xr:uid="{00000000-0005-0000-0000-00002A400000}"/>
    <cellStyle name="Normál 3 19 10" xfId="31837" xr:uid="{00000000-0005-0000-0000-00002B400000}"/>
    <cellStyle name="Normál 3 19 11" xfId="35860" xr:uid="{00000000-0005-0000-0000-00002C400000}"/>
    <cellStyle name="Normál 3 19 12" xfId="36685" xr:uid="{00000000-0005-0000-0000-00002D400000}"/>
    <cellStyle name="Normal 3 19 2" xfId="15627" xr:uid="{00000000-0005-0000-0000-00002E400000}"/>
    <cellStyle name="Normál 3 19 2" xfId="15628" xr:uid="{00000000-0005-0000-0000-00002F400000}"/>
    <cellStyle name="Normal 3 19 3" xfId="36288" xr:uid="{00000000-0005-0000-0000-000030400000}"/>
    <cellStyle name="Normál 3 19 3" xfId="15626" xr:uid="{00000000-0005-0000-0000-000031400000}"/>
    <cellStyle name="Normál 3 19 4" xfId="31290" xr:uid="{00000000-0005-0000-0000-000032400000}"/>
    <cellStyle name="Normál 3 19 5" xfId="31497" xr:uid="{00000000-0005-0000-0000-000033400000}"/>
    <cellStyle name="Normál 3 19 6" xfId="32924" xr:uid="{00000000-0005-0000-0000-000034400000}"/>
    <cellStyle name="Normál 3 19 7" xfId="30369" xr:uid="{00000000-0005-0000-0000-000035400000}"/>
    <cellStyle name="Normál 3 19 8" xfId="32343" xr:uid="{00000000-0005-0000-0000-000036400000}"/>
    <cellStyle name="Normál 3 19 9" xfId="30656" xr:uid="{00000000-0005-0000-0000-000037400000}"/>
    <cellStyle name="Normal 3 2" xfId="1806" xr:uid="{00000000-0005-0000-0000-000038400000}"/>
    <cellStyle name="Normál 3 2" xfId="233" xr:uid="{00000000-0005-0000-0000-000039400000}"/>
    <cellStyle name="Normal 3 2 10" xfId="15629" xr:uid="{00000000-0005-0000-0000-00003A400000}"/>
    <cellStyle name="Normál 3 2 10" xfId="32749" xr:uid="{00000000-0005-0000-0000-00003B400000}"/>
    <cellStyle name="Normal 3 2 11" xfId="15630" xr:uid="{00000000-0005-0000-0000-00003C400000}"/>
    <cellStyle name="Normál 3 2 11" xfId="31709" xr:uid="{00000000-0005-0000-0000-00003D400000}"/>
    <cellStyle name="Normal 3 2 12" xfId="15631" xr:uid="{00000000-0005-0000-0000-00003E400000}"/>
    <cellStyle name="Normál 3 2 12" xfId="31369" xr:uid="{00000000-0005-0000-0000-00003F400000}"/>
    <cellStyle name="Normal 3 2 13" xfId="15632" xr:uid="{00000000-0005-0000-0000-000040400000}"/>
    <cellStyle name="Normál 3 2 13" xfId="33912" xr:uid="{00000000-0005-0000-0000-000041400000}"/>
    <cellStyle name="Normal 3 2 14" xfId="15633" xr:uid="{00000000-0005-0000-0000-000042400000}"/>
    <cellStyle name="Normál 3 2 14" xfId="33965" xr:uid="{00000000-0005-0000-0000-000043400000}"/>
    <cellStyle name="Normal 3 2 15" xfId="15634" xr:uid="{00000000-0005-0000-0000-000044400000}"/>
    <cellStyle name="Normál 3 2 15" xfId="34005" xr:uid="{00000000-0005-0000-0000-000045400000}"/>
    <cellStyle name="Normal 3 2 16" xfId="15635" xr:uid="{00000000-0005-0000-0000-000046400000}"/>
    <cellStyle name="Normál 3 2 16" xfId="34074" xr:uid="{00000000-0005-0000-0000-000047400000}"/>
    <cellStyle name="Normal 3 2 17" xfId="15636" xr:uid="{00000000-0005-0000-0000-000048400000}"/>
    <cellStyle name="Normál 3 2 17" xfId="34137" xr:uid="{00000000-0005-0000-0000-000049400000}"/>
    <cellStyle name="Normal 3 2 18" xfId="15637" xr:uid="{00000000-0005-0000-0000-00004A400000}"/>
    <cellStyle name="Normál 3 2 18" xfId="34303" xr:uid="{00000000-0005-0000-0000-00004B400000}"/>
    <cellStyle name="Normal 3 2 19" xfId="15638" xr:uid="{00000000-0005-0000-0000-00004C400000}"/>
    <cellStyle name="Normál 3 2 19" xfId="36687" xr:uid="{00000000-0005-0000-0000-00004D400000}"/>
    <cellStyle name="Normal 3 2 2" xfId="15639" xr:uid="{00000000-0005-0000-0000-00004E400000}"/>
    <cellStyle name="Normál 3 2 2" xfId="234" xr:uid="{00000000-0005-0000-0000-00004F400000}"/>
    <cellStyle name="Normál 3 2 2 10" xfId="30664" xr:uid="{00000000-0005-0000-0000-000050400000}"/>
    <cellStyle name="Normál 3 2 2 11" xfId="36689" xr:uid="{00000000-0005-0000-0000-000051400000}"/>
    <cellStyle name="Normal 3 2 2 2" xfId="15640" xr:uid="{00000000-0005-0000-0000-000052400000}"/>
    <cellStyle name="Normál 3 2 2 2" xfId="1150" xr:uid="{00000000-0005-0000-0000-000053400000}"/>
    <cellStyle name="Normál 3 2 2 2 2" xfId="15641" xr:uid="{00000000-0005-0000-0000-000054400000}"/>
    <cellStyle name="Normál 3 2 2 2 3" xfId="36690" xr:uid="{00000000-0005-0000-0000-000055400000}"/>
    <cellStyle name="Normal 3 2 2 3" xfId="15642" xr:uid="{00000000-0005-0000-0000-000056400000}"/>
    <cellStyle name="Normál 3 2 2 3" xfId="6230" xr:uid="{00000000-0005-0000-0000-000057400000}"/>
    <cellStyle name="Normál 3 2 2 3 2" xfId="15643" xr:uid="{00000000-0005-0000-0000-000058400000}"/>
    <cellStyle name="Normal 3 2 2 4" xfId="15644" xr:uid="{00000000-0005-0000-0000-000059400000}"/>
    <cellStyle name="Normál 3 2 2 4" xfId="15645" xr:uid="{00000000-0005-0000-0000-00005A400000}"/>
    <cellStyle name="Normal 3 2 2 5" xfId="34925" xr:uid="{00000000-0005-0000-0000-00005B400000}"/>
    <cellStyle name="Normál 3 2 2 5" xfId="15646" xr:uid="{00000000-0005-0000-0000-00005C400000}"/>
    <cellStyle name="Normal 3 2 2 6" xfId="36688" xr:uid="{00000000-0005-0000-0000-00005D400000}"/>
    <cellStyle name="Normál 3 2 2 6" xfId="7001" xr:uid="{00000000-0005-0000-0000-00005E400000}"/>
    <cellStyle name="Normál 3 2 2 7" xfId="33742" xr:uid="{00000000-0005-0000-0000-00005F400000}"/>
    <cellStyle name="Normál 3 2 2 8" xfId="29843" xr:uid="{00000000-0005-0000-0000-000060400000}"/>
    <cellStyle name="Normál 3 2 2 9" xfId="32532" xr:uid="{00000000-0005-0000-0000-000061400000}"/>
    <cellStyle name="Normal 3 2 20" xfId="15647" xr:uid="{00000000-0005-0000-0000-000062400000}"/>
    <cellStyle name="Normal 3 2 21" xfId="15648" xr:uid="{00000000-0005-0000-0000-000063400000}"/>
    <cellStyle name="Normal 3 2 22" xfId="15649" xr:uid="{00000000-0005-0000-0000-000064400000}"/>
    <cellStyle name="Normal 3 2 23" xfId="15650" xr:uid="{00000000-0005-0000-0000-000065400000}"/>
    <cellStyle name="Normal 3 2 24" xfId="15651" xr:uid="{00000000-0005-0000-0000-000066400000}"/>
    <cellStyle name="Normal 3 2 25" xfId="15652" xr:uid="{00000000-0005-0000-0000-000067400000}"/>
    <cellStyle name="Normal 3 2 26" xfId="15653" xr:uid="{00000000-0005-0000-0000-000068400000}"/>
    <cellStyle name="Normal 3 2 27" xfId="15654" xr:uid="{00000000-0005-0000-0000-000069400000}"/>
    <cellStyle name="Normal 3 2 28" xfId="15655" xr:uid="{00000000-0005-0000-0000-00006A400000}"/>
    <cellStyle name="Normal 3 2 29" xfId="15656" xr:uid="{00000000-0005-0000-0000-00006B400000}"/>
    <cellStyle name="Normal 3 2 3" xfId="15657" xr:uid="{00000000-0005-0000-0000-00006C400000}"/>
    <cellStyle name="Normál 3 2 3" xfId="1807" xr:uid="{00000000-0005-0000-0000-00006D400000}"/>
    <cellStyle name="Normal 3 2 3 2" xfId="15658" xr:uid="{00000000-0005-0000-0000-00006E400000}"/>
    <cellStyle name="Normál 3 2 3 2" xfId="15659" xr:uid="{00000000-0005-0000-0000-00006F400000}"/>
    <cellStyle name="Normál 3 2 3 2 2" xfId="15660" xr:uid="{00000000-0005-0000-0000-000070400000}"/>
    <cellStyle name="Normal 3 2 3 3" xfId="15661" xr:uid="{00000000-0005-0000-0000-000071400000}"/>
    <cellStyle name="Normál 3 2 3 3" xfId="15662" xr:uid="{00000000-0005-0000-0000-000072400000}"/>
    <cellStyle name="Normal 3 2 3 4" xfId="15663" xr:uid="{00000000-0005-0000-0000-000073400000}"/>
    <cellStyle name="Normál 3 2 3 4" xfId="36692" xr:uid="{00000000-0005-0000-0000-000074400000}"/>
    <cellStyle name="Normal 3 2 3 5" xfId="36691" xr:uid="{00000000-0005-0000-0000-000075400000}"/>
    <cellStyle name="Normal 3 2 30" xfId="15664" xr:uid="{00000000-0005-0000-0000-000076400000}"/>
    <cellStyle name="Normal 3 2 31" xfId="15665" xr:uid="{00000000-0005-0000-0000-000077400000}"/>
    <cellStyle name="Normal 3 2 32" xfId="15666" xr:uid="{00000000-0005-0000-0000-000078400000}"/>
    <cellStyle name="Normal 3 2 33" xfId="15667" xr:uid="{00000000-0005-0000-0000-000079400000}"/>
    <cellStyle name="Normal 3 2 34" xfId="15668" xr:uid="{00000000-0005-0000-0000-00007A400000}"/>
    <cellStyle name="Normal 3 2 35" xfId="15669" xr:uid="{00000000-0005-0000-0000-00007B400000}"/>
    <cellStyle name="Normal 3 2 36" xfId="15670" xr:uid="{00000000-0005-0000-0000-00007C400000}"/>
    <cellStyle name="Normal 3 2 37" xfId="15671" xr:uid="{00000000-0005-0000-0000-00007D400000}"/>
    <cellStyle name="Normal 3 2 38" xfId="15672" xr:uid="{00000000-0005-0000-0000-00007E400000}"/>
    <cellStyle name="Normal 3 2 39" xfId="15673" xr:uid="{00000000-0005-0000-0000-00007F400000}"/>
    <cellStyle name="Normal 3 2 4" xfId="15674" xr:uid="{00000000-0005-0000-0000-000080400000}"/>
    <cellStyle name="Normál 3 2 4" xfId="15675" xr:uid="{00000000-0005-0000-0000-000081400000}"/>
    <cellStyle name="Normal 3 2 4 2" xfId="15676" xr:uid="{00000000-0005-0000-0000-000082400000}"/>
    <cellStyle name="Normál 3 2 4 2" xfId="15677" xr:uid="{00000000-0005-0000-0000-000083400000}"/>
    <cellStyle name="Normal 3 2 4 3" xfId="15678" xr:uid="{00000000-0005-0000-0000-000084400000}"/>
    <cellStyle name="Normal 3 2 4 4" xfId="15679" xr:uid="{00000000-0005-0000-0000-000085400000}"/>
    <cellStyle name="Normal 3 2 40" xfId="15680" xr:uid="{00000000-0005-0000-0000-000086400000}"/>
    <cellStyle name="Normal 3 2 41" xfId="15681" xr:uid="{00000000-0005-0000-0000-000087400000}"/>
    <cellStyle name="Normal 3 2 42" xfId="15682" xr:uid="{00000000-0005-0000-0000-000088400000}"/>
    <cellStyle name="Normal 3 2 43" xfId="15683" xr:uid="{00000000-0005-0000-0000-000089400000}"/>
    <cellStyle name="Normal 3 2 44" xfId="15684" xr:uid="{00000000-0005-0000-0000-00008A400000}"/>
    <cellStyle name="Normal 3 2 45" xfId="15685" xr:uid="{00000000-0005-0000-0000-00008B400000}"/>
    <cellStyle name="Normal 3 2 46" xfId="15686" xr:uid="{00000000-0005-0000-0000-00008C400000}"/>
    <cellStyle name="Normal 3 2 47" xfId="15687" xr:uid="{00000000-0005-0000-0000-00008D400000}"/>
    <cellStyle name="Normal 3 2 48" xfId="15688" xr:uid="{00000000-0005-0000-0000-00008E400000}"/>
    <cellStyle name="Normal 3 2 49" xfId="15689" xr:uid="{00000000-0005-0000-0000-00008F400000}"/>
    <cellStyle name="Normal 3 2 5" xfId="15690" xr:uid="{00000000-0005-0000-0000-000090400000}"/>
    <cellStyle name="Normál 3 2 5" xfId="15691" xr:uid="{00000000-0005-0000-0000-000091400000}"/>
    <cellStyle name="Normal 3 2 5 2" xfId="15692" xr:uid="{00000000-0005-0000-0000-000092400000}"/>
    <cellStyle name="Normal 3 2 5 3" xfId="15693" xr:uid="{00000000-0005-0000-0000-000093400000}"/>
    <cellStyle name="Normal 3 2 5 4" xfId="15694" xr:uid="{00000000-0005-0000-0000-000094400000}"/>
    <cellStyle name="Normal 3 2 50" xfId="15695" xr:uid="{00000000-0005-0000-0000-000095400000}"/>
    <cellStyle name="Normal 3 2 51" xfId="15696" xr:uid="{00000000-0005-0000-0000-000096400000}"/>
    <cellStyle name="Normal 3 2 52" xfId="15697" xr:uid="{00000000-0005-0000-0000-000097400000}"/>
    <cellStyle name="Normal 3 2 53" xfId="15698" xr:uid="{00000000-0005-0000-0000-000098400000}"/>
    <cellStyle name="Normal 3 2 54" xfId="36686" xr:uid="{00000000-0005-0000-0000-000099400000}"/>
    <cellStyle name="Normal 3 2 6" xfId="3192" xr:uid="{00000000-0005-0000-0000-00009A400000}"/>
    <cellStyle name="Normál 3 2 6" xfId="7449" xr:uid="{00000000-0005-0000-0000-00009B400000}"/>
    <cellStyle name="Normal 3 2 6 2" xfId="15699" xr:uid="{00000000-0005-0000-0000-00009C400000}"/>
    <cellStyle name="Normal 3 2 6 3" xfId="35604" xr:uid="{00000000-0005-0000-0000-00009D400000}"/>
    <cellStyle name="Normal 3 2 7" xfId="15700" xr:uid="{00000000-0005-0000-0000-00009E400000}"/>
    <cellStyle name="Normál 3 2 7" xfId="33743" xr:uid="{00000000-0005-0000-0000-00009F400000}"/>
    <cellStyle name="Normal 3 2 7 2" xfId="15701" xr:uid="{00000000-0005-0000-0000-0000A0400000}"/>
    <cellStyle name="Normal 3 2 8" xfId="15702" xr:uid="{00000000-0005-0000-0000-0000A1400000}"/>
    <cellStyle name="Normál 3 2 8" xfId="29842" xr:uid="{00000000-0005-0000-0000-0000A2400000}"/>
    <cellStyle name="Normal 3 2 8 2" xfId="15703" xr:uid="{00000000-0005-0000-0000-0000A3400000}"/>
    <cellStyle name="Normal 3 2 9" xfId="15704" xr:uid="{00000000-0005-0000-0000-0000A4400000}"/>
    <cellStyle name="Normál 3 2 9" xfId="32223" xr:uid="{00000000-0005-0000-0000-0000A5400000}"/>
    <cellStyle name="Normál 3 2_BOTTOM UP 2013-2015 OCTOBER 19th" xfId="15705" xr:uid="{00000000-0005-0000-0000-0000A6400000}"/>
    <cellStyle name="Normal 3 20" xfId="4039" xr:uid="{00000000-0005-0000-0000-0000A7400000}"/>
    <cellStyle name="Normál 3 20" xfId="3543" xr:uid="{00000000-0005-0000-0000-0000A8400000}"/>
    <cellStyle name="Normál 3 20 10" xfId="7093" xr:uid="{00000000-0005-0000-0000-0000A9400000}"/>
    <cellStyle name="Normál 3 20 11" xfId="36693" xr:uid="{00000000-0005-0000-0000-0000AA400000}"/>
    <cellStyle name="Normal 3 20 2" xfId="15707" xr:uid="{00000000-0005-0000-0000-0000AB400000}"/>
    <cellStyle name="Normál 3 20 2" xfId="15708" xr:uid="{00000000-0005-0000-0000-0000AC400000}"/>
    <cellStyle name="Normal 3 20 3" xfId="36020" xr:uid="{00000000-0005-0000-0000-0000AD400000}"/>
    <cellStyle name="Normál 3 20 3" xfId="15706" xr:uid="{00000000-0005-0000-0000-0000AE400000}"/>
    <cellStyle name="Normál 3 20 4" xfId="31303" xr:uid="{00000000-0005-0000-0000-0000AF400000}"/>
    <cellStyle name="Normál 3 20 5" xfId="31490" xr:uid="{00000000-0005-0000-0000-0000B0400000}"/>
    <cellStyle name="Normál 3 20 6" xfId="32928" xr:uid="{00000000-0005-0000-0000-0000B1400000}"/>
    <cellStyle name="Normál 3 20 7" xfId="30368" xr:uid="{00000000-0005-0000-0000-0000B2400000}"/>
    <cellStyle name="Normál 3 20 8" xfId="32463" xr:uid="{00000000-0005-0000-0000-0000B3400000}"/>
    <cellStyle name="Normál 3 20 9" xfId="33285" xr:uid="{00000000-0005-0000-0000-0000B4400000}"/>
    <cellStyle name="Normal 3 21" xfId="4263" xr:uid="{00000000-0005-0000-0000-0000B5400000}"/>
    <cellStyle name="Normál 3 21" xfId="3630" xr:uid="{00000000-0005-0000-0000-0000B6400000}"/>
    <cellStyle name="Normal 3 21 2" xfId="15709" xr:uid="{00000000-0005-0000-0000-0000B7400000}"/>
    <cellStyle name="Normál 3 21 2" xfId="15710" xr:uid="{00000000-0005-0000-0000-0000B8400000}"/>
    <cellStyle name="Normal 3 21 3" xfId="36103" xr:uid="{00000000-0005-0000-0000-0000B9400000}"/>
    <cellStyle name="Normál 3 21 3" xfId="35914" xr:uid="{00000000-0005-0000-0000-0000BA400000}"/>
    <cellStyle name="Normál 3 21 4" xfId="36694" xr:uid="{00000000-0005-0000-0000-0000BB400000}"/>
    <cellStyle name="Normal 3 22" xfId="4851" xr:uid="{00000000-0005-0000-0000-0000BC400000}"/>
    <cellStyle name="Normál 3 22" xfId="3682" xr:uid="{00000000-0005-0000-0000-0000BD400000}"/>
    <cellStyle name="Normal 3 22 2" xfId="15711" xr:uid="{00000000-0005-0000-0000-0000BE400000}"/>
    <cellStyle name="Normál 3 22 2" xfId="15712" xr:uid="{00000000-0005-0000-0000-0000BF400000}"/>
    <cellStyle name="Normal 3 22 3" xfId="36307" xr:uid="{00000000-0005-0000-0000-0000C0400000}"/>
    <cellStyle name="Normál 3 22 3" xfId="36695" xr:uid="{00000000-0005-0000-0000-0000C1400000}"/>
    <cellStyle name="Normal 3 23" xfId="4840" xr:uid="{00000000-0005-0000-0000-0000C2400000}"/>
    <cellStyle name="Normál 3 23" xfId="3885" xr:uid="{00000000-0005-0000-0000-0000C3400000}"/>
    <cellStyle name="Normal 3 23 2" xfId="15713" xr:uid="{00000000-0005-0000-0000-0000C4400000}"/>
    <cellStyle name="Normál 3 23 2" xfId="15714" xr:uid="{00000000-0005-0000-0000-0000C5400000}"/>
    <cellStyle name="Normal 3 23 3" xfId="36302" xr:uid="{00000000-0005-0000-0000-0000C6400000}"/>
    <cellStyle name="Normál 3 23 3" xfId="36696" xr:uid="{00000000-0005-0000-0000-0000C7400000}"/>
    <cellStyle name="Normal 3 24" xfId="4891" xr:uid="{00000000-0005-0000-0000-0000C8400000}"/>
    <cellStyle name="Normál 3 24" xfId="3872" xr:uid="{00000000-0005-0000-0000-0000C9400000}"/>
    <cellStyle name="Normal 3 24 2" xfId="15715" xr:uid="{00000000-0005-0000-0000-0000CA400000}"/>
    <cellStyle name="Normál 3 24 2" xfId="15716" xr:uid="{00000000-0005-0000-0000-0000CB400000}"/>
    <cellStyle name="Normal 3 24 3" xfId="36325" xr:uid="{00000000-0005-0000-0000-0000CC400000}"/>
    <cellStyle name="Normál 3 24 3" xfId="35980" xr:uid="{00000000-0005-0000-0000-0000CD400000}"/>
    <cellStyle name="Normál 3 24 4" xfId="36697" xr:uid="{00000000-0005-0000-0000-0000CE400000}"/>
    <cellStyle name="Normal 3 25" xfId="4969" xr:uid="{00000000-0005-0000-0000-0000CF400000}"/>
    <cellStyle name="Normál 3 25" xfId="3874" xr:uid="{00000000-0005-0000-0000-0000D0400000}"/>
    <cellStyle name="Normal 3 25 2" xfId="15717" xr:uid="{00000000-0005-0000-0000-0000D1400000}"/>
    <cellStyle name="Normál 3 25 2" xfId="15718" xr:uid="{00000000-0005-0000-0000-0000D2400000}"/>
    <cellStyle name="Normal 3 25 3" xfId="36348" xr:uid="{00000000-0005-0000-0000-0000D3400000}"/>
    <cellStyle name="Normál 3 25 3" xfId="35982" xr:uid="{00000000-0005-0000-0000-0000D4400000}"/>
    <cellStyle name="Normál 3 25 4" xfId="36698" xr:uid="{00000000-0005-0000-0000-0000D5400000}"/>
    <cellStyle name="Normal 3 26" xfId="5279" xr:uid="{00000000-0005-0000-0000-0000D6400000}"/>
    <cellStyle name="Normál 3 26" xfId="4127" xr:uid="{00000000-0005-0000-0000-0000D7400000}"/>
    <cellStyle name="Normal 3 26 2" xfId="15719" xr:uid="{00000000-0005-0000-0000-0000D8400000}"/>
    <cellStyle name="Normál 3 26 2" xfId="15720" xr:uid="{00000000-0005-0000-0000-0000D9400000}"/>
    <cellStyle name="Normál 3 26 3" xfId="36042" xr:uid="{00000000-0005-0000-0000-0000DA400000}"/>
    <cellStyle name="Normál 3 26 4" xfId="36699" xr:uid="{00000000-0005-0000-0000-0000DB400000}"/>
    <cellStyle name="Normal 3 27" xfId="5589" xr:uid="{00000000-0005-0000-0000-0000DC400000}"/>
    <cellStyle name="Normál 3 27" xfId="4151" xr:uid="{00000000-0005-0000-0000-0000DD400000}"/>
    <cellStyle name="Normal 3 27 2" xfId="15721" xr:uid="{00000000-0005-0000-0000-0000DE400000}"/>
    <cellStyle name="Normál 3 27 2" xfId="15722" xr:uid="{00000000-0005-0000-0000-0000DF400000}"/>
    <cellStyle name="Normál 3 27 3" xfId="36057" xr:uid="{00000000-0005-0000-0000-0000E0400000}"/>
    <cellStyle name="Normál 3 27 4" xfId="36700" xr:uid="{00000000-0005-0000-0000-0000E1400000}"/>
    <cellStyle name="Normal 3 28" xfId="5561" xr:uid="{00000000-0005-0000-0000-0000E2400000}"/>
    <cellStyle name="Normál 3 28" xfId="4147" xr:uid="{00000000-0005-0000-0000-0000E3400000}"/>
    <cellStyle name="Normal 3 28 2" xfId="15723" xr:uid="{00000000-0005-0000-0000-0000E4400000}"/>
    <cellStyle name="Normál 3 28 2" xfId="15724" xr:uid="{00000000-0005-0000-0000-0000E5400000}"/>
    <cellStyle name="Normál 3 28 3" xfId="36055" xr:uid="{00000000-0005-0000-0000-0000E6400000}"/>
    <cellStyle name="Normál 3 28 4" xfId="36701" xr:uid="{00000000-0005-0000-0000-0000E7400000}"/>
    <cellStyle name="Normal 3 29" xfId="5591" xr:uid="{00000000-0005-0000-0000-0000E8400000}"/>
    <cellStyle name="Normál 3 29" xfId="4158" xr:uid="{00000000-0005-0000-0000-0000E9400000}"/>
    <cellStyle name="Normal 3 29 2" xfId="15725" xr:uid="{00000000-0005-0000-0000-0000EA400000}"/>
    <cellStyle name="Normál 3 29 2" xfId="15726" xr:uid="{00000000-0005-0000-0000-0000EB400000}"/>
    <cellStyle name="Normál 3 29 3" xfId="36063" xr:uid="{00000000-0005-0000-0000-0000EC400000}"/>
    <cellStyle name="Normál 3 29 4" xfId="36702" xr:uid="{00000000-0005-0000-0000-0000ED400000}"/>
    <cellStyle name="Normal 3 3" xfId="1804" xr:uid="{00000000-0005-0000-0000-0000EE400000}"/>
    <cellStyle name="Normál 3 3" xfId="941" xr:uid="{00000000-0005-0000-0000-0000EF400000}"/>
    <cellStyle name="Normál 3 3 10" xfId="4838" xr:uid="{00000000-0005-0000-0000-0000F0400000}"/>
    <cellStyle name="Normál 3 3 10 2" xfId="36300" xr:uid="{00000000-0005-0000-0000-0000F1400000}"/>
    <cellStyle name="Normál 3 3 11" xfId="4946" xr:uid="{00000000-0005-0000-0000-0000F2400000}"/>
    <cellStyle name="Normál 3 3 12" xfId="5281" xr:uid="{00000000-0005-0000-0000-0000F3400000}"/>
    <cellStyle name="Normál 3 3 13" xfId="36704" xr:uid="{00000000-0005-0000-0000-0000F4400000}"/>
    <cellStyle name="Normal 3 3 2" xfId="4423" xr:uid="{00000000-0005-0000-0000-0000F5400000}"/>
    <cellStyle name="Normál 3 3 2" xfId="1384" xr:uid="{00000000-0005-0000-0000-0000F6400000}"/>
    <cellStyle name="Normal 3 3 2 2" xfId="36136" xr:uid="{00000000-0005-0000-0000-0000F7400000}"/>
    <cellStyle name="Normál 3 3 2 2" xfId="15728" xr:uid="{00000000-0005-0000-0000-0000F8400000}"/>
    <cellStyle name="Normál 3 3 2 3" xfId="15727" xr:uid="{00000000-0005-0000-0000-0000F9400000}"/>
    <cellStyle name="Normál 3 3 2 4" xfId="34853" xr:uid="{00000000-0005-0000-0000-0000FA400000}"/>
    <cellStyle name="Normál 3 3 2 5" xfId="36705" xr:uid="{00000000-0005-0000-0000-0000FB400000}"/>
    <cellStyle name="Normal 3 3 3" xfId="4784" xr:uid="{00000000-0005-0000-0000-0000FC400000}"/>
    <cellStyle name="Normál 3 3 3" xfId="1808" xr:uid="{00000000-0005-0000-0000-0000FD400000}"/>
    <cellStyle name="Normál 3 3 3 2" xfId="15729" xr:uid="{00000000-0005-0000-0000-0000FE400000}"/>
    <cellStyle name="Normál 3 3 3 3" xfId="34926" xr:uid="{00000000-0005-0000-0000-0000FF400000}"/>
    <cellStyle name="Normál 3 3 3 4" xfId="36706" xr:uid="{00000000-0005-0000-0000-000000410000}"/>
    <cellStyle name="Normal 3 3 4" xfId="3997" xr:uid="{00000000-0005-0000-0000-000001410000}"/>
    <cellStyle name="Normál 3 3 4" xfId="2568" xr:uid="{00000000-0005-0000-0000-000002410000}"/>
    <cellStyle name="Normal 3 3 5" xfId="4945" xr:uid="{00000000-0005-0000-0000-000003410000}"/>
    <cellStyle name="Normál 3 3 5" xfId="4785" xr:uid="{00000000-0005-0000-0000-000004410000}"/>
    <cellStyle name="Normal 3 3 6" xfId="4884" xr:uid="{00000000-0005-0000-0000-000005410000}"/>
    <cellStyle name="Normál 3 3 6" xfId="3998" xr:uid="{00000000-0005-0000-0000-000006410000}"/>
    <cellStyle name="Normal 3 3 7" xfId="34923" xr:uid="{00000000-0005-0000-0000-000007410000}"/>
    <cellStyle name="Normál 3 3 7" xfId="4633" xr:uid="{00000000-0005-0000-0000-000008410000}"/>
    <cellStyle name="Normál 3 3 7 2" xfId="36206" xr:uid="{00000000-0005-0000-0000-000009410000}"/>
    <cellStyle name="Normal 3 3 8" xfId="36703" xr:uid="{00000000-0005-0000-0000-00000A410000}"/>
    <cellStyle name="Normál 3 3 8" xfId="4175" xr:uid="{00000000-0005-0000-0000-00000B410000}"/>
    <cellStyle name="Normál 3 3 8 2" xfId="36072" xr:uid="{00000000-0005-0000-0000-00000C410000}"/>
    <cellStyle name="Normál 3 3 9" xfId="4853" xr:uid="{00000000-0005-0000-0000-00000D410000}"/>
    <cellStyle name="Normál 3 3 9 2" xfId="36308" xr:uid="{00000000-0005-0000-0000-00000E410000}"/>
    <cellStyle name="Normal 3 30" xfId="5559" xr:uid="{00000000-0005-0000-0000-00000F410000}"/>
    <cellStyle name="Normál 3 30" xfId="4230" xr:uid="{00000000-0005-0000-0000-000010410000}"/>
    <cellStyle name="Normal 3 30 2" xfId="15730" xr:uid="{00000000-0005-0000-0000-000011410000}"/>
    <cellStyle name="Normál 3 30 2" xfId="15731" xr:uid="{00000000-0005-0000-0000-000012410000}"/>
    <cellStyle name="Normál 3 30 3" xfId="36707" xr:uid="{00000000-0005-0000-0000-000013410000}"/>
    <cellStyle name="Normal 3 31" xfId="5710" xr:uid="{00000000-0005-0000-0000-000014410000}"/>
    <cellStyle name="Normál 3 31" xfId="3995" xr:uid="{00000000-0005-0000-0000-000015410000}"/>
    <cellStyle name="Normal 3 31 2" xfId="15732" xr:uid="{00000000-0005-0000-0000-000016410000}"/>
    <cellStyle name="Normál 3 31 2" xfId="15733" xr:uid="{00000000-0005-0000-0000-000017410000}"/>
    <cellStyle name="Normál 3 31 3" xfId="36708" xr:uid="{00000000-0005-0000-0000-000018410000}"/>
    <cellStyle name="Normal 3 32" xfId="5672" xr:uid="{00000000-0005-0000-0000-000019410000}"/>
    <cellStyle name="Normál 3 32" xfId="4852" xr:uid="{00000000-0005-0000-0000-00001A410000}"/>
    <cellStyle name="Normal 3 32 2" xfId="15734" xr:uid="{00000000-0005-0000-0000-00001B410000}"/>
    <cellStyle name="Normál 3 32 2" xfId="15735" xr:uid="{00000000-0005-0000-0000-00001C410000}"/>
    <cellStyle name="Normál 3 32 3" xfId="36709" xr:uid="{00000000-0005-0000-0000-00001D410000}"/>
    <cellStyle name="Normal 3 33" xfId="5708" xr:uid="{00000000-0005-0000-0000-00001E410000}"/>
    <cellStyle name="Normál 3 33" xfId="4839" xr:uid="{00000000-0005-0000-0000-00001F410000}"/>
    <cellStyle name="Normal 3 33 2" xfId="15736" xr:uid="{00000000-0005-0000-0000-000020410000}"/>
    <cellStyle name="Normál 3 33 2" xfId="15737" xr:uid="{00000000-0005-0000-0000-000021410000}"/>
    <cellStyle name="Normál 3 33 3" xfId="36301" xr:uid="{00000000-0005-0000-0000-000022410000}"/>
    <cellStyle name="Normál 3 33 4" xfId="36710" xr:uid="{00000000-0005-0000-0000-000023410000}"/>
    <cellStyle name="Normal 3 34" xfId="5670" xr:uid="{00000000-0005-0000-0000-000024410000}"/>
    <cellStyle name="Normál 3 34" xfId="4871" xr:uid="{00000000-0005-0000-0000-000025410000}"/>
    <cellStyle name="Normal 3 34 2" xfId="15738" xr:uid="{00000000-0005-0000-0000-000026410000}"/>
    <cellStyle name="Normál 3 34 2" xfId="15739" xr:uid="{00000000-0005-0000-0000-000027410000}"/>
    <cellStyle name="Normál 3 34 3" xfId="36711" xr:uid="{00000000-0005-0000-0000-000028410000}"/>
    <cellStyle name="Normal 3 35" xfId="5712" xr:uid="{00000000-0005-0000-0000-000029410000}"/>
    <cellStyle name="Normál 3 35" xfId="4892" xr:uid="{00000000-0005-0000-0000-00002A410000}"/>
    <cellStyle name="Normal 3 35 2" xfId="15740" xr:uid="{00000000-0005-0000-0000-00002B410000}"/>
    <cellStyle name="Normál 3 35 2" xfId="36326" xr:uid="{00000000-0005-0000-0000-00002C410000}"/>
    <cellStyle name="Normál 3 35 3" xfId="36712" xr:uid="{00000000-0005-0000-0000-00002D410000}"/>
    <cellStyle name="Normal 3 36" xfId="5002" xr:uid="{00000000-0005-0000-0000-00002E410000}"/>
    <cellStyle name="Normál 3 36" xfId="4968" xr:uid="{00000000-0005-0000-0000-00002F410000}"/>
    <cellStyle name="Normal 3 36 2" xfId="15741" xr:uid="{00000000-0005-0000-0000-000030410000}"/>
    <cellStyle name="Normál 3 36 2" xfId="36347" xr:uid="{00000000-0005-0000-0000-000031410000}"/>
    <cellStyle name="Normál 3 36 3" xfId="36713" xr:uid="{00000000-0005-0000-0000-000032410000}"/>
    <cellStyle name="Normal 3 37" xfId="5797" xr:uid="{00000000-0005-0000-0000-000033410000}"/>
    <cellStyle name="Normál 3 37" xfId="5280" xr:uid="{00000000-0005-0000-0000-000034410000}"/>
    <cellStyle name="Normal 3 37 2" xfId="15742" xr:uid="{00000000-0005-0000-0000-000035410000}"/>
    <cellStyle name="Normál 3 37 2" xfId="34549" xr:uid="{00000000-0005-0000-0000-000036410000}"/>
    <cellStyle name="Normál 3 37 3" xfId="36714" xr:uid="{00000000-0005-0000-0000-000037410000}"/>
    <cellStyle name="Normal 3 38" xfId="5813" xr:uid="{00000000-0005-0000-0000-000038410000}"/>
    <cellStyle name="Normál 3 38" xfId="5590" xr:uid="{00000000-0005-0000-0000-000039410000}"/>
    <cellStyle name="Normal 3 38 2" xfId="15743" xr:uid="{00000000-0005-0000-0000-00003A410000}"/>
    <cellStyle name="Normál 3 38 2" xfId="34262" xr:uid="{00000000-0005-0000-0000-00003B410000}"/>
    <cellStyle name="Normál 3 38 3" xfId="36715" xr:uid="{00000000-0005-0000-0000-00003C410000}"/>
    <cellStyle name="Normal 3 39" xfId="5852" xr:uid="{00000000-0005-0000-0000-00003D410000}"/>
    <cellStyle name="Normál 3 39" xfId="5560" xr:uid="{00000000-0005-0000-0000-00003E410000}"/>
    <cellStyle name="Normal 3 39 2" xfId="15744" xr:uid="{00000000-0005-0000-0000-00003F410000}"/>
    <cellStyle name="Normal 3 4" xfId="2057" xr:uid="{00000000-0005-0000-0000-000040410000}"/>
    <cellStyle name="Normál 3 4" xfId="1809" xr:uid="{00000000-0005-0000-0000-000041410000}"/>
    <cellStyle name="Normál 3 4 10" xfId="32549" xr:uid="{00000000-0005-0000-0000-000042410000}"/>
    <cellStyle name="Normál 3 4 11" xfId="34927" xr:uid="{00000000-0005-0000-0000-000043410000}"/>
    <cellStyle name="Normál 3 4 12" xfId="36717" xr:uid="{00000000-0005-0000-0000-000044410000}"/>
    <cellStyle name="Normal 3 4 2" xfId="4424" xr:uid="{00000000-0005-0000-0000-000045410000}"/>
    <cellStyle name="Normál 3 4 2" xfId="4425" xr:uid="{00000000-0005-0000-0000-000046410000}"/>
    <cellStyle name="Normal 3 4 2 2" xfId="36137" xr:uid="{00000000-0005-0000-0000-000047410000}"/>
    <cellStyle name="Normál 3 4 2 2" xfId="15746" xr:uid="{00000000-0005-0000-0000-000048410000}"/>
    <cellStyle name="Normál 3 4 2 3" xfId="15745" xr:uid="{00000000-0005-0000-0000-000049410000}"/>
    <cellStyle name="Normál 3 4 2 4" xfId="36718" xr:uid="{00000000-0005-0000-0000-00004A410000}"/>
    <cellStyle name="Normal 3 4 3" xfId="4786" xr:uid="{00000000-0005-0000-0000-00004B410000}"/>
    <cellStyle name="Normál 3 4 3" xfId="4787" xr:uid="{00000000-0005-0000-0000-00004C410000}"/>
    <cellStyle name="Normál 3 4 3 2" xfId="36277" xr:uid="{00000000-0005-0000-0000-00004D410000}"/>
    <cellStyle name="Normal 3 4 4" xfId="3999" xr:uid="{00000000-0005-0000-0000-00004E410000}"/>
    <cellStyle name="Normál 3 4 4" xfId="4176" xr:uid="{00000000-0005-0000-0000-00004F410000}"/>
    <cellStyle name="Normál 3 4 4 2" xfId="36073" xr:uid="{00000000-0005-0000-0000-000050410000}"/>
    <cellStyle name="Normal 3 4 5" xfId="4947" xr:uid="{00000000-0005-0000-0000-000051410000}"/>
    <cellStyle name="Normál 3 4 5" xfId="4948" xr:uid="{00000000-0005-0000-0000-000052410000}"/>
    <cellStyle name="Normál 3 4 5 2" xfId="36339" xr:uid="{00000000-0005-0000-0000-000053410000}"/>
    <cellStyle name="Normal 3 4 6" xfId="4883" xr:uid="{00000000-0005-0000-0000-000054410000}"/>
    <cellStyle name="Normál 3 4 6" xfId="4913" xr:uid="{00000000-0005-0000-0000-000055410000}"/>
    <cellStyle name="Normál 3 4 6 2" xfId="36335" xr:uid="{00000000-0005-0000-0000-000056410000}"/>
    <cellStyle name="Normal 3 4 7" xfId="35007" xr:uid="{00000000-0005-0000-0000-000057410000}"/>
    <cellStyle name="Normál 3 4 7" xfId="29832" xr:uid="{00000000-0005-0000-0000-000058410000}"/>
    <cellStyle name="Normal 3 4 8" xfId="36716" xr:uid="{00000000-0005-0000-0000-000059410000}"/>
    <cellStyle name="Normál 3 4 8" xfId="32233" xr:uid="{00000000-0005-0000-0000-00005A410000}"/>
    <cellStyle name="Normál 3 4 9" xfId="32745" xr:uid="{00000000-0005-0000-0000-00005B410000}"/>
    <cellStyle name="Normal 3 40" xfId="1149" xr:uid="{00000000-0005-0000-0000-00005C410000}"/>
    <cellStyle name="Normál 3 40" xfId="5592" xr:uid="{00000000-0005-0000-0000-00005D410000}"/>
    <cellStyle name="Normal 3 40 2" xfId="15747" xr:uid="{00000000-0005-0000-0000-00005E410000}"/>
    <cellStyle name="Normal 3 41" xfId="15748" xr:uid="{00000000-0005-0000-0000-00005F410000}"/>
    <cellStyle name="Normál 3 41" xfId="5558" xr:uid="{00000000-0005-0000-0000-000060410000}"/>
    <cellStyle name="Normal 3 41 2" xfId="15749" xr:uid="{00000000-0005-0000-0000-000061410000}"/>
    <cellStyle name="Normal 3 42" xfId="15750" xr:uid="{00000000-0005-0000-0000-000062410000}"/>
    <cellStyle name="Normál 3 42" xfId="5711" xr:uid="{00000000-0005-0000-0000-000063410000}"/>
    <cellStyle name="Normal 3 42 2" xfId="15751" xr:uid="{00000000-0005-0000-0000-000064410000}"/>
    <cellStyle name="Normal 3 43" xfId="15752" xr:uid="{00000000-0005-0000-0000-000065410000}"/>
    <cellStyle name="Normál 3 43" xfId="5671" xr:uid="{00000000-0005-0000-0000-000066410000}"/>
    <cellStyle name="Normal 3 43 2" xfId="15753" xr:uid="{00000000-0005-0000-0000-000067410000}"/>
    <cellStyle name="Normal 3 44" xfId="15754" xr:uid="{00000000-0005-0000-0000-000068410000}"/>
    <cellStyle name="Normál 3 44" xfId="5709" xr:uid="{00000000-0005-0000-0000-000069410000}"/>
    <cellStyle name="Normal 3 44 2" xfId="15755" xr:uid="{00000000-0005-0000-0000-00006A410000}"/>
    <cellStyle name="Normal 3 45" xfId="15756" xr:uid="{00000000-0005-0000-0000-00006B410000}"/>
    <cellStyle name="Normál 3 45" xfId="5669" xr:uid="{00000000-0005-0000-0000-00006C410000}"/>
    <cellStyle name="Normal 3 45 2" xfId="15757" xr:uid="{00000000-0005-0000-0000-00006D410000}"/>
    <cellStyle name="Normal 3 46" xfId="15758" xr:uid="{00000000-0005-0000-0000-00006E410000}"/>
    <cellStyle name="Normál 3 46" xfId="5713" xr:uid="{00000000-0005-0000-0000-00006F410000}"/>
    <cellStyle name="Normal 3 46 2" xfId="15759" xr:uid="{00000000-0005-0000-0000-000070410000}"/>
    <cellStyle name="Normal 3 47" xfId="15760" xr:uid="{00000000-0005-0000-0000-000071410000}"/>
    <cellStyle name="Normál 3 47" xfId="4989" xr:uid="{00000000-0005-0000-0000-000072410000}"/>
    <cellStyle name="Normal 3 47 2" xfId="15761" xr:uid="{00000000-0005-0000-0000-000073410000}"/>
    <cellStyle name="Normal 3 48" xfId="15762" xr:uid="{00000000-0005-0000-0000-000074410000}"/>
    <cellStyle name="Normál 3 48" xfId="5779" xr:uid="{00000000-0005-0000-0000-000075410000}"/>
    <cellStyle name="Normal 3 48 2" xfId="15763" xr:uid="{00000000-0005-0000-0000-000076410000}"/>
    <cellStyle name="Normal 3 49" xfId="15764" xr:uid="{00000000-0005-0000-0000-000077410000}"/>
    <cellStyle name="Normál 3 49" xfId="5822" xr:uid="{00000000-0005-0000-0000-000078410000}"/>
    <cellStyle name="Normal 3 49 2" xfId="15765" xr:uid="{00000000-0005-0000-0000-000079410000}"/>
    <cellStyle name="Normal 3 5" xfId="2043" xr:uid="{00000000-0005-0000-0000-00007A410000}"/>
    <cellStyle name="Normál 3 5" xfId="1810" xr:uid="{00000000-0005-0000-0000-00007B410000}"/>
    <cellStyle name="Normál 3 5 10" xfId="15766" xr:uid="{00000000-0005-0000-0000-00007C410000}"/>
    <cellStyle name="Normál 3 5 11" xfId="15767" xr:uid="{00000000-0005-0000-0000-00007D410000}"/>
    <cellStyle name="Normál 3 5 12" xfId="15768" xr:uid="{00000000-0005-0000-0000-00007E410000}"/>
    <cellStyle name="Normál 3 5 13" xfId="34928" xr:uid="{00000000-0005-0000-0000-00007F410000}"/>
    <cellStyle name="Normál 3 5 14" xfId="36720" xr:uid="{00000000-0005-0000-0000-000080410000}"/>
    <cellStyle name="Normal 3 5 2" xfId="4426" xr:uid="{00000000-0005-0000-0000-000081410000}"/>
    <cellStyle name="Normál 3 5 2" xfId="4427" xr:uid="{00000000-0005-0000-0000-000082410000}"/>
    <cellStyle name="Normal 3 5 2 2" xfId="36138" xr:uid="{00000000-0005-0000-0000-000083410000}"/>
    <cellStyle name="Normál 3 5 2 2" xfId="15769" xr:uid="{00000000-0005-0000-0000-000084410000}"/>
    <cellStyle name="Normál 3 5 2 3" xfId="36139" xr:uid="{00000000-0005-0000-0000-000085410000}"/>
    <cellStyle name="Normal 3 5 3" xfId="4788" xr:uid="{00000000-0005-0000-0000-000086410000}"/>
    <cellStyle name="Normál 3 5 3" xfId="4789" xr:uid="{00000000-0005-0000-0000-000087410000}"/>
    <cellStyle name="Normál 3 5 3 2" xfId="36278" xr:uid="{00000000-0005-0000-0000-000088410000}"/>
    <cellStyle name="Normal 3 5 4" xfId="4000" xr:uid="{00000000-0005-0000-0000-000089410000}"/>
    <cellStyle name="Normál 3 5 4" xfId="4002" xr:uid="{00000000-0005-0000-0000-00008A410000}"/>
    <cellStyle name="Normál 3 5 4 2" xfId="36007" xr:uid="{00000000-0005-0000-0000-00008B410000}"/>
    <cellStyle name="Normal 3 5 5" xfId="4949" xr:uid="{00000000-0005-0000-0000-00008C410000}"/>
    <cellStyle name="Normál 3 5 5" xfId="4950" xr:uid="{00000000-0005-0000-0000-00008D410000}"/>
    <cellStyle name="Normál 3 5 5 2" xfId="36340" xr:uid="{00000000-0005-0000-0000-00008E410000}"/>
    <cellStyle name="Normal 3 5 6" xfId="4882" xr:uid="{00000000-0005-0000-0000-00008F410000}"/>
    <cellStyle name="Normál 3 5 6" xfId="4912" xr:uid="{00000000-0005-0000-0000-000090410000}"/>
    <cellStyle name="Normal 3 5 7" xfId="35003" xr:uid="{00000000-0005-0000-0000-000091410000}"/>
    <cellStyle name="Normál 3 5 7" xfId="15770" xr:uid="{00000000-0005-0000-0000-000092410000}"/>
    <cellStyle name="Normal 3 5 8" xfId="36719" xr:uid="{00000000-0005-0000-0000-000093410000}"/>
    <cellStyle name="Normál 3 5 8" xfId="15771" xr:uid="{00000000-0005-0000-0000-000094410000}"/>
    <cellStyle name="Normál 3 5 9" xfId="15772" xr:uid="{00000000-0005-0000-0000-000095410000}"/>
    <cellStyle name="Normal 3 50" xfId="15773" xr:uid="{00000000-0005-0000-0000-000096410000}"/>
    <cellStyle name="Normál 3 50" xfId="5840" xr:uid="{00000000-0005-0000-0000-000097410000}"/>
    <cellStyle name="Normal 3 51" xfId="15774" xr:uid="{00000000-0005-0000-0000-000098410000}"/>
    <cellStyle name="Normál 3 51" xfId="608" xr:uid="{00000000-0005-0000-0000-000099410000}"/>
    <cellStyle name="Normal 3 52" xfId="15775" xr:uid="{00000000-0005-0000-0000-00009A410000}"/>
    <cellStyle name="Normál 3 52" xfId="32995" xr:uid="{00000000-0005-0000-0000-00009B410000}"/>
    <cellStyle name="Normal 3 53" xfId="15776" xr:uid="{00000000-0005-0000-0000-00009C410000}"/>
    <cellStyle name="Normál 3 53" xfId="32841" xr:uid="{00000000-0005-0000-0000-00009D410000}"/>
    <cellStyle name="Normal 3 54" xfId="15777" xr:uid="{00000000-0005-0000-0000-00009E410000}"/>
    <cellStyle name="Normál 3 54" xfId="31223" xr:uid="{00000000-0005-0000-0000-00009F410000}"/>
    <cellStyle name="Normal 3 55" xfId="15778" xr:uid="{00000000-0005-0000-0000-0000A0410000}"/>
    <cellStyle name="Normál 3 55" xfId="34160" xr:uid="{00000000-0005-0000-0000-0000A1410000}"/>
    <cellStyle name="Normal 3 56" xfId="15779" xr:uid="{00000000-0005-0000-0000-0000A2410000}"/>
    <cellStyle name="Normál 3 56" xfId="36365" xr:uid="{00000000-0005-0000-0000-0000A3410000}"/>
    <cellStyle name="Normal 3 57" xfId="15780" xr:uid="{00000000-0005-0000-0000-0000A4410000}"/>
    <cellStyle name="Normál 3 57" xfId="36674" xr:uid="{00000000-0005-0000-0000-0000A5410000}"/>
    <cellStyle name="Normal 3 58" xfId="15781" xr:uid="{00000000-0005-0000-0000-0000A6410000}"/>
    <cellStyle name="Normal 3 59" xfId="15782" xr:uid="{00000000-0005-0000-0000-0000A7410000}"/>
    <cellStyle name="Normal 3 6" xfId="2056" xr:uid="{00000000-0005-0000-0000-0000A8410000}"/>
    <cellStyle name="Normál 3 6" xfId="1811" xr:uid="{00000000-0005-0000-0000-0000A9410000}"/>
    <cellStyle name="Normál 3 6 10" xfId="31729" xr:uid="{00000000-0005-0000-0000-0000AA410000}"/>
    <cellStyle name="Normál 3 6 11" xfId="34929" xr:uid="{00000000-0005-0000-0000-0000AB410000}"/>
    <cellStyle name="Normál 3 6 12" xfId="36722" xr:uid="{00000000-0005-0000-0000-0000AC410000}"/>
    <cellStyle name="Normal 3 6 2" xfId="4428" xr:uid="{00000000-0005-0000-0000-0000AD410000}"/>
    <cellStyle name="Normál 3 6 2" xfId="4429" xr:uid="{00000000-0005-0000-0000-0000AE410000}"/>
    <cellStyle name="Normal 3 6 2 2" xfId="15783" xr:uid="{00000000-0005-0000-0000-0000AF410000}"/>
    <cellStyle name="Normál 3 6 2 2" xfId="36141" xr:uid="{00000000-0005-0000-0000-0000B0410000}"/>
    <cellStyle name="Normal 3 6 2 3" xfId="36140" xr:uid="{00000000-0005-0000-0000-0000B1410000}"/>
    <cellStyle name="Normal 3 6 3" xfId="4790" xr:uid="{00000000-0005-0000-0000-0000B2410000}"/>
    <cellStyle name="Normál 3 6 3" xfId="4791" xr:uid="{00000000-0005-0000-0000-0000B3410000}"/>
    <cellStyle name="Normal 3 6 3 2" xfId="36279" xr:uid="{00000000-0005-0000-0000-0000B4410000}"/>
    <cellStyle name="Normal 3 6 4" xfId="4003" xr:uid="{00000000-0005-0000-0000-0000B5410000}"/>
    <cellStyle name="Normál 3 6 4" xfId="4004" xr:uid="{00000000-0005-0000-0000-0000B6410000}"/>
    <cellStyle name="Normal 3 6 5" xfId="4951" xr:uid="{00000000-0005-0000-0000-0000B7410000}"/>
    <cellStyle name="Normál 3 6 5" xfId="4952" xr:uid="{00000000-0005-0000-0000-0000B8410000}"/>
    <cellStyle name="Normal 3 6 6" xfId="4881" xr:uid="{00000000-0005-0000-0000-0000B9410000}"/>
    <cellStyle name="Normál 3 6 6" xfId="4911" xr:uid="{00000000-0005-0000-0000-0000BA410000}"/>
    <cellStyle name="Normal 3 6 7" xfId="35006" xr:uid="{00000000-0005-0000-0000-0000BB410000}"/>
    <cellStyle name="Normál 3 6 7" xfId="33454" xr:uid="{00000000-0005-0000-0000-0000BC410000}"/>
    <cellStyle name="Normal 3 6 8" xfId="36721" xr:uid="{00000000-0005-0000-0000-0000BD410000}"/>
    <cellStyle name="Normál 3 6 8" xfId="6912" xr:uid="{00000000-0005-0000-0000-0000BE410000}"/>
    <cellStyle name="Normál 3 6 9" xfId="31015" xr:uid="{00000000-0005-0000-0000-0000BF410000}"/>
    <cellStyle name="Normal 3 60" xfId="15784" xr:uid="{00000000-0005-0000-0000-0000C0410000}"/>
    <cellStyle name="Normal 3 61" xfId="15785" xr:uid="{00000000-0005-0000-0000-0000C1410000}"/>
    <cellStyle name="Normal 3 62" xfId="15786" xr:uid="{00000000-0005-0000-0000-0000C2410000}"/>
    <cellStyle name="Normal 3 63" xfId="15787" xr:uid="{00000000-0005-0000-0000-0000C3410000}"/>
    <cellStyle name="Normal 3 64" xfId="15788" xr:uid="{00000000-0005-0000-0000-0000C4410000}"/>
    <cellStyle name="Normal 3 65" xfId="15789" xr:uid="{00000000-0005-0000-0000-0000C5410000}"/>
    <cellStyle name="Normal 3 66" xfId="15790" xr:uid="{00000000-0005-0000-0000-0000C6410000}"/>
    <cellStyle name="Normal 3 67" xfId="15791" xr:uid="{00000000-0005-0000-0000-0000C7410000}"/>
    <cellStyle name="Normal 3 68" xfId="15792" xr:uid="{00000000-0005-0000-0000-0000C8410000}"/>
    <cellStyle name="Normal 3 69" xfId="15793" xr:uid="{00000000-0005-0000-0000-0000C9410000}"/>
    <cellStyle name="Normal 3 7" xfId="2044" xr:uid="{00000000-0005-0000-0000-0000CA410000}"/>
    <cellStyle name="Normál 3 7" xfId="1812" xr:uid="{00000000-0005-0000-0000-0000CB410000}"/>
    <cellStyle name="Normál 3 7 10" xfId="15795" xr:uid="{00000000-0005-0000-0000-0000CC410000}"/>
    <cellStyle name="Normál 3 7 11" xfId="15794" xr:uid="{00000000-0005-0000-0000-0000CD410000}"/>
    <cellStyle name="Normál 3 7 12" xfId="34930" xr:uid="{00000000-0005-0000-0000-0000CE410000}"/>
    <cellStyle name="Normál 3 7 13" xfId="36724" xr:uid="{00000000-0005-0000-0000-0000CF410000}"/>
    <cellStyle name="Normal 3 7 2" xfId="4430" xr:uid="{00000000-0005-0000-0000-0000D0410000}"/>
    <cellStyle name="Normál 3 7 2" xfId="4431" xr:uid="{00000000-0005-0000-0000-0000D1410000}"/>
    <cellStyle name="Normal 3 7 2 2" xfId="36142" xr:uid="{00000000-0005-0000-0000-0000D2410000}"/>
    <cellStyle name="Normál 3 7 2 2" xfId="36143" xr:uid="{00000000-0005-0000-0000-0000D3410000}"/>
    <cellStyle name="Normal 3 7 3" xfId="4792" xr:uid="{00000000-0005-0000-0000-0000D4410000}"/>
    <cellStyle name="Normál 3 7 3" xfId="4793" xr:uid="{00000000-0005-0000-0000-0000D5410000}"/>
    <cellStyle name="Normál 3 7 3 2" xfId="36280" xr:uid="{00000000-0005-0000-0000-0000D6410000}"/>
    <cellStyle name="Normal 3 7 4" xfId="4005" xr:uid="{00000000-0005-0000-0000-0000D7410000}"/>
    <cellStyle name="Normál 3 7 4" xfId="4006" xr:uid="{00000000-0005-0000-0000-0000D8410000}"/>
    <cellStyle name="Normál 3 7 4 2" xfId="36009" xr:uid="{00000000-0005-0000-0000-0000D9410000}"/>
    <cellStyle name="Normal 3 7 5" xfId="4953" xr:uid="{00000000-0005-0000-0000-0000DA410000}"/>
    <cellStyle name="Normál 3 7 5" xfId="4954" xr:uid="{00000000-0005-0000-0000-0000DB410000}"/>
    <cellStyle name="Normál 3 7 5 2" xfId="36342" xr:uid="{00000000-0005-0000-0000-0000DC410000}"/>
    <cellStyle name="Normal 3 7 6" xfId="4880" xr:uid="{00000000-0005-0000-0000-0000DD410000}"/>
    <cellStyle name="Normál 3 7 6" xfId="4910" xr:uid="{00000000-0005-0000-0000-0000DE410000}"/>
    <cellStyle name="Normál 3 7 6 2" xfId="36333" xr:uid="{00000000-0005-0000-0000-0000DF410000}"/>
    <cellStyle name="Normal 3 7 7" xfId="35004" xr:uid="{00000000-0005-0000-0000-0000E0410000}"/>
    <cellStyle name="Normál 3 7 7" xfId="15796" xr:uid="{00000000-0005-0000-0000-0000E1410000}"/>
    <cellStyle name="Normal 3 7 8" xfId="36723" xr:uid="{00000000-0005-0000-0000-0000E2410000}"/>
    <cellStyle name="Normál 3 7 8" xfId="15797" xr:uid="{00000000-0005-0000-0000-0000E3410000}"/>
    <cellStyle name="Normál 3 7 9" xfId="15798" xr:uid="{00000000-0005-0000-0000-0000E4410000}"/>
    <cellStyle name="Normal 3 70" xfId="15799" xr:uid="{00000000-0005-0000-0000-0000E5410000}"/>
    <cellStyle name="Normal 3 71" xfId="15800" xr:uid="{00000000-0005-0000-0000-0000E6410000}"/>
    <cellStyle name="Normal 3 72" xfId="15801" xr:uid="{00000000-0005-0000-0000-0000E7410000}"/>
    <cellStyle name="Normal 3 73" xfId="15802" xr:uid="{00000000-0005-0000-0000-0000E8410000}"/>
    <cellStyle name="Normal 3 74" xfId="15803" xr:uid="{00000000-0005-0000-0000-0000E9410000}"/>
    <cellStyle name="Normal 3 75" xfId="15804" xr:uid="{00000000-0005-0000-0000-0000EA410000}"/>
    <cellStyle name="Normal 3 76" xfId="15805" xr:uid="{00000000-0005-0000-0000-0000EB410000}"/>
    <cellStyle name="Normal 3 77" xfId="15806" xr:uid="{00000000-0005-0000-0000-0000EC410000}"/>
    <cellStyle name="Normal 3 78" xfId="15807" xr:uid="{00000000-0005-0000-0000-0000ED410000}"/>
    <cellStyle name="Normal 3 79" xfId="15808" xr:uid="{00000000-0005-0000-0000-0000EE410000}"/>
    <cellStyle name="Normal 3 8" xfId="2055" xr:uid="{00000000-0005-0000-0000-0000EF410000}"/>
    <cellStyle name="Normál 3 8" xfId="1813" xr:uid="{00000000-0005-0000-0000-0000F0410000}"/>
    <cellStyle name="Normál 3 8 10" xfId="15810" xr:uid="{00000000-0005-0000-0000-0000F1410000}"/>
    <cellStyle name="Normál 3 8 11" xfId="15809" xr:uid="{00000000-0005-0000-0000-0000F2410000}"/>
    <cellStyle name="Normál 3 8 12" xfId="34931" xr:uid="{00000000-0005-0000-0000-0000F3410000}"/>
    <cellStyle name="Normal 3 8 2" xfId="4432" xr:uid="{00000000-0005-0000-0000-0000F4410000}"/>
    <cellStyle name="Normál 3 8 2" xfId="15811" xr:uid="{00000000-0005-0000-0000-0000F5410000}"/>
    <cellStyle name="Normal 3 8 2 2" xfId="36144" xr:uid="{00000000-0005-0000-0000-0000F6410000}"/>
    <cellStyle name="Normal 3 8 3" xfId="4794" xr:uid="{00000000-0005-0000-0000-0000F7410000}"/>
    <cellStyle name="Normál 3 8 3" xfId="15812" xr:uid="{00000000-0005-0000-0000-0000F8410000}"/>
    <cellStyle name="Normal 3 8 4" xfId="4007" xr:uid="{00000000-0005-0000-0000-0000F9410000}"/>
    <cellStyle name="Normál 3 8 4" xfId="15813" xr:uid="{00000000-0005-0000-0000-0000FA410000}"/>
    <cellStyle name="Normal 3 8 5" xfId="4955" xr:uid="{00000000-0005-0000-0000-0000FB410000}"/>
    <cellStyle name="Normál 3 8 5" xfId="15814" xr:uid="{00000000-0005-0000-0000-0000FC410000}"/>
    <cellStyle name="Normal 3 8 6" xfId="4879" xr:uid="{00000000-0005-0000-0000-0000FD410000}"/>
    <cellStyle name="Normál 3 8 6" xfId="15815" xr:uid="{00000000-0005-0000-0000-0000FE410000}"/>
    <cellStyle name="Normal 3 8 7" xfId="35005" xr:uid="{00000000-0005-0000-0000-0000FF410000}"/>
    <cellStyle name="Normál 3 8 7" xfId="15816" xr:uid="{00000000-0005-0000-0000-000000420000}"/>
    <cellStyle name="Normal 3 8 8" xfId="36725" xr:uid="{00000000-0005-0000-0000-000001420000}"/>
    <cellStyle name="Normál 3 8 8" xfId="15817" xr:uid="{00000000-0005-0000-0000-000002420000}"/>
    <cellStyle name="Normál 3 8 9" xfId="15818" xr:uid="{00000000-0005-0000-0000-000003420000}"/>
    <cellStyle name="Normal 3 80" xfId="15819" xr:uid="{00000000-0005-0000-0000-000004420000}"/>
    <cellStyle name="Normal 3 81" xfId="15820" xr:uid="{00000000-0005-0000-0000-000005420000}"/>
    <cellStyle name="Normal 3 82" xfId="15821" xr:uid="{00000000-0005-0000-0000-000006420000}"/>
    <cellStyle name="Normal 3 83" xfId="15822" xr:uid="{00000000-0005-0000-0000-000007420000}"/>
    <cellStyle name="Normal 3 84" xfId="15823" xr:uid="{00000000-0005-0000-0000-000008420000}"/>
    <cellStyle name="Normal 3 85" xfId="15824" xr:uid="{00000000-0005-0000-0000-000009420000}"/>
    <cellStyle name="Normal 3 86" xfId="15825" xr:uid="{00000000-0005-0000-0000-00000A420000}"/>
    <cellStyle name="Normal 3 87" xfId="15826" xr:uid="{00000000-0005-0000-0000-00000B420000}"/>
    <cellStyle name="Normal 3 88" xfId="15827" xr:uid="{00000000-0005-0000-0000-00000C420000}"/>
    <cellStyle name="Normal 3 89" xfId="15828" xr:uid="{00000000-0005-0000-0000-00000D420000}"/>
    <cellStyle name="Normal 3 9" xfId="2566" xr:uid="{00000000-0005-0000-0000-00000E420000}"/>
    <cellStyle name="Normál 3 9" xfId="1805" xr:uid="{00000000-0005-0000-0000-00000F420000}"/>
    <cellStyle name="Normál 3 9 10" xfId="15830" xr:uid="{00000000-0005-0000-0000-000010420000}"/>
    <cellStyle name="Normál 3 9 11" xfId="15829" xr:uid="{00000000-0005-0000-0000-000011420000}"/>
    <cellStyle name="Normal 3 9 2" xfId="4719" xr:uid="{00000000-0005-0000-0000-000012420000}"/>
    <cellStyle name="Normál 3 9 2" xfId="15831" xr:uid="{00000000-0005-0000-0000-000013420000}"/>
    <cellStyle name="Normal 3 9 2 2" xfId="36224" xr:uid="{00000000-0005-0000-0000-000014420000}"/>
    <cellStyle name="Normal 3 9 3" xfId="35186" xr:uid="{00000000-0005-0000-0000-000015420000}"/>
    <cellStyle name="Normál 3 9 3" xfId="15832" xr:uid="{00000000-0005-0000-0000-000016420000}"/>
    <cellStyle name="Normal 3 9 4" xfId="36726" xr:uid="{00000000-0005-0000-0000-000017420000}"/>
    <cellStyle name="Normál 3 9 4" xfId="15833" xr:uid="{00000000-0005-0000-0000-000018420000}"/>
    <cellStyle name="Normál 3 9 5" xfId="15834" xr:uid="{00000000-0005-0000-0000-000019420000}"/>
    <cellStyle name="Normál 3 9 6" xfId="15835" xr:uid="{00000000-0005-0000-0000-00001A420000}"/>
    <cellStyle name="Normál 3 9 7" xfId="15836" xr:uid="{00000000-0005-0000-0000-00001B420000}"/>
    <cellStyle name="Normál 3 9 8" xfId="15837" xr:uid="{00000000-0005-0000-0000-00001C420000}"/>
    <cellStyle name="Normál 3 9 9" xfId="15838" xr:uid="{00000000-0005-0000-0000-00001D420000}"/>
    <cellStyle name="Normal 3 90" xfId="15839" xr:uid="{00000000-0005-0000-0000-00001E420000}"/>
    <cellStyle name="Normal 3 91" xfId="15840" xr:uid="{00000000-0005-0000-0000-00001F420000}"/>
    <cellStyle name="Normal 3 92" xfId="15841" xr:uid="{00000000-0005-0000-0000-000020420000}"/>
    <cellStyle name="Normal 3 93" xfId="15842" xr:uid="{00000000-0005-0000-0000-000021420000}"/>
    <cellStyle name="Normal 3 94" xfId="15843" xr:uid="{00000000-0005-0000-0000-000022420000}"/>
    <cellStyle name="Normal 3 95" xfId="15844" xr:uid="{00000000-0005-0000-0000-000023420000}"/>
    <cellStyle name="Normal 3 96" xfId="15845" xr:uid="{00000000-0005-0000-0000-000024420000}"/>
    <cellStyle name="Normal 3 97" xfId="15846" xr:uid="{00000000-0005-0000-0000-000025420000}"/>
    <cellStyle name="Normal 3 98" xfId="15847" xr:uid="{00000000-0005-0000-0000-000026420000}"/>
    <cellStyle name="Normal 3 99" xfId="15848" xr:uid="{00000000-0005-0000-0000-000027420000}"/>
    <cellStyle name="Normál 3_BI betöltő" xfId="36382" xr:uid="{00000000-0005-0000-0000-000028420000}"/>
    <cellStyle name="Normal 3_Business_review_template_tables" xfId="4433" xr:uid="{00000000-0005-0000-0000-000029420000}"/>
    <cellStyle name="Normál 3_CAPEX" xfId="4434" xr:uid="{00000000-0005-0000-0000-00002A420000}"/>
    <cellStyle name="Normal 3_Detailed_CAPEX_03act" xfId="6322" xr:uid="{00000000-0005-0000-0000-00002B420000}"/>
    <cellStyle name="Normal 30" xfId="5768" xr:uid="{00000000-0005-0000-0000-00002C420000}"/>
    <cellStyle name="Normál 30" xfId="1174" xr:uid="{00000000-0005-0000-0000-00002D420000}"/>
    <cellStyle name="Normál 30 10" xfId="15849" xr:uid="{00000000-0005-0000-0000-00002E420000}"/>
    <cellStyle name="Normál 30 11" xfId="7633" xr:uid="{00000000-0005-0000-0000-00002F420000}"/>
    <cellStyle name="Normál 30 12" xfId="34797" xr:uid="{00000000-0005-0000-0000-000030420000}"/>
    <cellStyle name="Normál 30 13" xfId="36727" xr:uid="{00000000-0005-0000-0000-000031420000}"/>
    <cellStyle name="Normal 30 2" xfId="15850" xr:uid="{00000000-0005-0000-0000-000032420000}"/>
    <cellStyle name="Normál 30 2" xfId="1814" xr:uid="{00000000-0005-0000-0000-000033420000}"/>
    <cellStyle name="Normál 30 2 2" xfId="15851" xr:uid="{00000000-0005-0000-0000-000034420000}"/>
    <cellStyle name="Normál 30 2 3" xfId="34932" xr:uid="{00000000-0005-0000-0000-000035420000}"/>
    <cellStyle name="Normál 30 2 4" xfId="36728" xr:uid="{00000000-0005-0000-0000-000036420000}"/>
    <cellStyle name="Normál 30 3" xfId="2569" xr:uid="{00000000-0005-0000-0000-000037420000}"/>
    <cellStyle name="Normál 30 3 2" xfId="35188" xr:uid="{00000000-0005-0000-0000-000038420000}"/>
    <cellStyle name="Normál 30 4" xfId="3585" xr:uid="{00000000-0005-0000-0000-000039420000}"/>
    <cellStyle name="Normál 30 4 2" xfId="35888" xr:uid="{00000000-0005-0000-0000-00003A420000}"/>
    <cellStyle name="Normál 30 5" xfId="15852" xr:uid="{00000000-0005-0000-0000-00003B420000}"/>
    <cellStyle name="Normál 30 6" xfId="15853" xr:uid="{00000000-0005-0000-0000-00003C420000}"/>
    <cellStyle name="Normál 30 7" xfId="15854" xr:uid="{00000000-0005-0000-0000-00003D420000}"/>
    <cellStyle name="Normál 30 8" xfId="15855" xr:uid="{00000000-0005-0000-0000-00003E420000}"/>
    <cellStyle name="Normál 30 9" xfId="15856" xr:uid="{00000000-0005-0000-0000-00003F420000}"/>
    <cellStyle name="Normál 300" xfId="15857" xr:uid="{00000000-0005-0000-0000-000040420000}"/>
    <cellStyle name="Normál 300 2" xfId="15858" xr:uid="{00000000-0005-0000-0000-000041420000}"/>
    <cellStyle name="Normál 300 2 2" xfId="24544" xr:uid="{00000000-0005-0000-0000-000042420000}"/>
    <cellStyle name="Normál 300 3" xfId="24545" xr:uid="{00000000-0005-0000-0000-000043420000}"/>
    <cellStyle name="Normál 301" xfId="15859" xr:uid="{00000000-0005-0000-0000-000044420000}"/>
    <cellStyle name="Normál 301 2" xfId="15860" xr:uid="{00000000-0005-0000-0000-000045420000}"/>
    <cellStyle name="Normál 301 2 2" xfId="24546" xr:uid="{00000000-0005-0000-0000-000046420000}"/>
    <cellStyle name="Normál 301 3" xfId="24547" xr:uid="{00000000-0005-0000-0000-000047420000}"/>
    <cellStyle name="Normál 302" xfId="15861" xr:uid="{00000000-0005-0000-0000-000048420000}"/>
    <cellStyle name="Normál 302 2" xfId="15862" xr:uid="{00000000-0005-0000-0000-000049420000}"/>
    <cellStyle name="Normál 302 2 2" xfId="24548" xr:uid="{00000000-0005-0000-0000-00004A420000}"/>
    <cellStyle name="Normál 302 3" xfId="24549" xr:uid="{00000000-0005-0000-0000-00004B420000}"/>
    <cellStyle name="Normál 303" xfId="15863" xr:uid="{00000000-0005-0000-0000-00004C420000}"/>
    <cellStyle name="Normál 303 2" xfId="15864" xr:uid="{00000000-0005-0000-0000-00004D420000}"/>
    <cellStyle name="Normál 303 2 2" xfId="24550" xr:uid="{00000000-0005-0000-0000-00004E420000}"/>
    <cellStyle name="Normál 303 3" xfId="24551" xr:uid="{00000000-0005-0000-0000-00004F420000}"/>
    <cellStyle name="Normál 304" xfId="15865" xr:uid="{00000000-0005-0000-0000-000050420000}"/>
    <cellStyle name="Normál 304 2" xfId="15866" xr:uid="{00000000-0005-0000-0000-000051420000}"/>
    <cellStyle name="Normál 304 2 2" xfId="24552" xr:uid="{00000000-0005-0000-0000-000052420000}"/>
    <cellStyle name="Normál 304 3" xfId="24553" xr:uid="{00000000-0005-0000-0000-000053420000}"/>
    <cellStyle name="Normál 305" xfId="15867" xr:uid="{00000000-0005-0000-0000-000054420000}"/>
    <cellStyle name="Normál 305 2" xfId="15868" xr:uid="{00000000-0005-0000-0000-000055420000}"/>
    <cellStyle name="Normál 305 2 2" xfId="24554" xr:uid="{00000000-0005-0000-0000-000056420000}"/>
    <cellStyle name="Normál 305 3" xfId="24555" xr:uid="{00000000-0005-0000-0000-000057420000}"/>
    <cellStyle name="Normál 306" xfId="15869" xr:uid="{00000000-0005-0000-0000-000058420000}"/>
    <cellStyle name="Normál 306 2" xfId="15870" xr:uid="{00000000-0005-0000-0000-000059420000}"/>
    <cellStyle name="Normál 306 2 2" xfId="24556" xr:uid="{00000000-0005-0000-0000-00005A420000}"/>
    <cellStyle name="Normál 306 3" xfId="24557" xr:uid="{00000000-0005-0000-0000-00005B420000}"/>
    <cellStyle name="Normál 307" xfId="15871" xr:uid="{00000000-0005-0000-0000-00005C420000}"/>
    <cellStyle name="Normál 307 2" xfId="15872" xr:uid="{00000000-0005-0000-0000-00005D420000}"/>
    <cellStyle name="Normál 307 2 2" xfId="24558" xr:uid="{00000000-0005-0000-0000-00005E420000}"/>
    <cellStyle name="Normál 307 3" xfId="24559" xr:uid="{00000000-0005-0000-0000-00005F420000}"/>
    <cellStyle name="Normál 308" xfId="15873" xr:uid="{00000000-0005-0000-0000-000060420000}"/>
    <cellStyle name="Normál 308 2" xfId="15874" xr:uid="{00000000-0005-0000-0000-000061420000}"/>
    <cellStyle name="Normál 308 2 2" xfId="24560" xr:uid="{00000000-0005-0000-0000-000062420000}"/>
    <cellStyle name="Normál 308 3" xfId="24561" xr:uid="{00000000-0005-0000-0000-000063420000}"/>
    <cellStyle name="Normál 309" xfId="15875" xr:uid="{00000000-0005-0000-0000-000064420000}"/>
    <cellStyle name="Normál 309 2" xfId="15876" xr:uid="{00000000-0005-0000-0000-000065420000}"/>
    <cellStyle name="Normál 309 2 2" xfId="24562" xr:uid="{00000000-0005-0000-0000-000066420000}"/>
    <cellStyle name="Normál 309 3" xfId="24563" xr:uid="{00000000-0005-0000-0000-000067420000}"/>
    <cellStyle name="Normal 31" xfId="5970" xr:uid="{00000000-0005-0000-0000-000068420000}"/>
    <cellStyle name="Normál 31" xfId="1175" xr:uid="{00000000-0005-0000-0000-000069420000}"/>
    <cellStyle name="Normál 31 10" xfId="15878" xr:uid="{00000000-0005-0000-0000-00006A420000}"/>
    <cellStyle name="Normál 31 11" xfId="15877" xr:uid="{00000000-0005-0000-0000-00006B420000}"/>
    <cellStyle name="Normál 31 12" xfId="7634" xr:uid="{00000000-0005-0000-0000-00006C420000}"/>
    <cellStyle name="Normál 31 13" xfId="34798" xr:uid="{00000000-0005-0000-0000-00006D420000}"/>
    <cellStyle name="Normál 31 14" xfId="36729" xr:uid="{00000000-0005-0000-0000-00006E420000}"/>
    <cellStyle name="Normal 31 2" xfId="15879" xr:uid="{00000000-0005-0000-0000-00006F420000}"/>
    <cellStyle name="Normál 31 2" xfId="1815" xr:uid="{00000000-0005-0000-0000-000070420000}"/>
    <cellStyle name="Normál 31 2 2" xfId="15880" xr:uid="{00000000-0005-0000-0000-000071420000}"/>
    <cellStyle name="Normál 31 2 3" xfId="34933" xr:uid="{00000000-0005-0000-0000-000072420000}"/>
    <cellStyle name="Normál 31 2 4" xfId="36730" xr:uid="{00000000-0005-0000-0000-000073420000}"/>
    <cellStyle name="Normál 31 3" xfId="2570" xr:uid="{00000000-0005-0000-0000-000074420000}"/>
    <cellStyle name="Normál 31 3 2" xfId="35189" xr:uid="{00000000-0005-0000-0000-000075420000}"/>
    <cellStyle name="Normál 31 4" xfId="15881" xr:uid="{00000000-0005-0000-0000-000076420000}"/>
    <cellStyle name="Normál 31 5" xfId="15882" xr:uid="{00000000-0005-0000-0000-000077420000}"/>
    <cellStyle name="Normál 31 6" xfId="15883" xr:uid="{00000000-0005-0000-0000-000078420000}"/>
    <cellStyle name="Normál 31 7" xfId="15884" xr:uid="{00000000-0005-0000-0000-000079420000}"/>
    <cellStyle name="Normál 31 8" xfId="15885" xr:uid="{00000000-0005-0000-0000-00007A420000}"/>
    <cellStyle name="Normál 31 9" xfId="15886" xr:uid="{00000000-0005-0000-0000-00007B420000}"/>
    <cellStyle name="Normál 310" xfId="15887" xr:uid="{00000000-0005-0000-0000-00007C420000}"/>
    <cellStyle name="Normál 310 2" xfId="15888" xr:uid="{00000000-0005-0000-0000-00007D420000}"/>
    <cellStyle name="Normál 310 2 2" xfId="24564" xr:uid="{00000000-0005-0000-0000-00007E420000}"/>
    <cellStyle name="Normál 310 3" xfId="24565" xr:uid="{00000000-0005-0000-0000-00007F420000}"/>
    <cellStyle name="Normál 311" xfId="15889" xr:uid="{00000000-0005-0000-0000-000080420000}"/>
    <cellStyle name="Normál 311 2" xfId="15890" xr:uid="{00000000-0005-0000-0000-000081420000}"/>
    <cellStyle name="Normál 311 2 2" xfId="24566" xr:uid="{00000000-0005-0000-0000-000082420000}"/>
    <cellStyle name="Normál 311 3" xfId="24567" xr:uid="{00000000-0005-0000-0000-000083420000}"/>
    <cellStyle name="Normál 312" xfId="15891" xr:uid="{00000000-0005-0000-0000-000084420000}"/>
    <cellStyle name="Normál 312 2" xfId="15892" xr:uid="{00000000-0005-0000-0000-000085420000}"/>
    <cellStyle name="Normál 312 2 2" xfId="24568" xr:uid="{00000000-0005-0000-0000-000086420000}"/>
    <cellStyle name="Normál 312 3" xfId="24569" xr:uid="{00000000-0005-0000-0000-000087420000}"/>
    <cellStyle name="Normál 313" xfId="15893" xr:uid="{00000000-0005-0000-0000-000088420000}"/>
    <cellStyle name="Normál 313 2" xfId="15894" xr:uid="{00000000-0005-0000-0000-000089420000}"/>
    <cellStyle name="Normál 313 2 2" xfId="24570" xr:uid="{00000000-0005-0000-0000-00008A420000}"/>
    <cellStyle name="Normál 313 3" xfId="24571" xr:uid="{00000000-0005-0000-0000-00008B420000}"/>
    <cellStyle name="Normál 314" xfId="15895" xr:uid="{00000000-0005-0000-0000-00008C420000}"/>
    <cellStyle name="Normál 314 2" xfId="15896" xr:uid="{00000000-0005-0000-0000-00008D420000}"/>
    <cellStyle name="Normál 314 2 2" xfId="24572" xr:uid="{00000000-0005-0000-0000-00008E420000}"/>
    <cellStyle name="Normál 314 3" xfId="24573" xr:uid="{00000000-0005-0000-0000-00008F420000}"/>
    <cellStyle name="Normál 315" xfId="15897" xr:uid="{00000000-0005-0000-0000-000090420000}"/>
    <cellStyle name="Normál 315 2" xfId="15898" xr:uid="{00000000-0005-0000-0000-000091420000}"/>
    <cellStyle name="Normál 315 2 2" xfId="24574" xr:uid="{00000000-0005-0000-0000-000092420000}"/>
    <cellStyle name="Normál 315 3" xfId="24575" xr:uid="{00000000-0005-0000-0000-000093420000}"/>
    <cellStyle name="Normál 316" xfId="15899" xr:uid="{00000000-0005-0000-0000-000094420000}"/>
    <cellStyle name="Normál 316 2" xfId="15900" xr:uid="{00000000-0005-0000-0000-000095420000}"/>
    <cellStyle name="Normál 316 2 2" xfId="24576" xr:uid="{00000000-0005-0000-0000-000096420000}"/>
    <cellStyle name="Normál 316 3" xfId="24577" xr:uid="{00000000-0005-0000-0000-000097420000}"/>
    <cellStyle name="Normál 317" xfId="15901" xr:uid="{00000000-0005-0000-0000-000098420000}"/>
    <cellStyle name="Normál 317 2" xfId="15902" xr:uid="{00000000-0005-0000-0000-000099420000}"/>
    <cellStyle name="Normál 317 2 2" xfId="24578" xr:uid="{00000000-0005-0000-0000-00009A420000}"/>
    <cellStyle name="Normál 317 3" xfId="24579" xr:uid="{00000000-0005-0000-0000-00009B420000}"/>
    <cellStyle name="Normál 318" xfId="15903" xr:uid="{00000000-0005-0000-0000-00009C420000}"/>
    <cellStyle name="Normál 318 2" xfId="15904" xr:uid="{00000000-0005-0000-0000-00009D420000}"/>
    <cellStyle name="Normál 318 2 2" xfId="24580" xr:uid="{00000000-0005-0000-0000-00009E420000}"/>
    <cellStyle name="Normál 318 3" xfId="24581" xr:uid="{00000000-0005-0000-0000-00009F420000}"/>
    <cellStyle name="Normál 319" xfId="15905" xr:uid="{00000000-0005-0000-0000-0000A0420000}"/>
    <cellStyle name="Normál 319 2" xfId="15906" xr:uid="{00000000-0005-0000-0000-0000A1420000}"/>
    <cellStyle name="Normál 319 2 2" xfId="24582" xr:uid="{00000000-0005-0000-0000-0000A2420000}"/>
    <cellStyle name="Normál 319 3" xfId="24583" xr:uid="{00000000-0005-0000-0000-0000A3420000}"/>
    <cellStyle name="Normal 32" xfId="6231" xr:uid="{00000000-0005-0000-0000-0000A4420000}"/>
    <cellStyle name="Normál 32" xfId="1181" xr:uid="{00000000-0005-0000-0000-0000A5420000}"/>
    <cellStyle name="Normál 32 10" xfId="15908" xr:uid="{00000000-0005-0000-0000-0000A6420000}"/>
    <cellStyle name="Normál 32 11" xfId="15907" xr:uid="{00000000-0005-0000-0000-0000A7420000}"/>
    <cellStyle name="Normál 32 12" xfId="7635" xr:uid="{00000000-0005-0000-0000-0000A8420000}"/>
    <cellStyle name="Normál 32 13" xfId="36731" xr:uid="{00000000-0005-0000-0000-0000A9420000}"/>
    <cellStyle name="Normal 32 2" xfId="15909" xr:uid="{00000000-0005-0000-0000-0000AA420000}"/>
    <cellStyle name="Normál 32 2" xfId="1816" xr:uid="{00000000-0005-0000-0000-0000AB420000}"/>
    <cellStyle name="Normál 32 2 2" xfId="15910" xr:uid="{00000000-0005-0000-0000-0000AC420000}"/>
    <cellStyle name="Normál 32 2 3" xfId="34934" xr:uid="{00000000-0005-0000-0000-0000AD420000}"/>
    <cellStyle name="Normál 32 2 4" xfId="36732" xr:uid="{00000000-0005-0000-0000-0000AE420000}"/>
    <cellStyle name="Normál 32 3" xfId="2571" xr:uid="{00000000-0005-0000-0000-0000AF420000}"/>
    <cellStyle name="Normál 32 3 2" xfId="35190" xr:uid="{00000000-0005-0000-0000-0000B0420000}"/>
    <cellStyle name="Normál 32 4" xfId="3587" xr:uid="{00000000-0005-0000-0000-0000B1420000}"/>
    <cellStyle name="Normál 32 4 2" xfId="35890" xr:uid="{00000000-0005-0000-0000-0000B2420000}"/>
    <cellStyle name="Normál 32 5" xfId="15911" xr:uid="{00000000-0005-0000-0000-0000B3420000}"/>
    <cellStyle name="Normál 32 6" xfId="15912" xr:uid="{00000000-0005-0000-0000-0000B4420000}"/>
    <cellStyle name="Normál 32 7" xfId="15913" xr:uid="{00000000-0005-0000-0000-0000B5420000}"/>
    <cellStyle name="Normál 32 8" xfId="15914" xr:uid="{00000000-0005-0000-0000-0000B6420000}"/>
    <cellStyle name="Normál 32 9" xfId="15915" xr:uid="{00000000-0005-0000-0000-0000B7420000}"/>
    <cellStyle name="Normál 320" xfId="15916" xr:uid="{00000000-0005-0000-0000-0000B8420000}"/>
    <cellStyle name="Normál 320 2" xfId="15917" xr:uid="{00000000-0005-0000-0000-0000B9420000}"/>
    <cellStyle name="Normál 320 2 2" xfId="24584" xr:uid="{00000000-0005-0000-0000-0000BA420000}"/>
    <cellStyle name="Normál 320 3" xfId="24585" xr:uid="{00000000-0005-0000-0000-0000BB420000}"/>
    <cellStyle name="Normál 321" xfId="15918" xr:uid="{00000000-0005-0000-0000-0000BC420000}"/>
    <cellStyle name="Normál 321 2" xfId="15919" xr:uid="{00000000-0005-0000-0000-0000BD420000}"/>
    <cellStyle name="Normál 321 2 2" xfId="24586" xr:uid="{00000000-0005-0000-0000-0000BE420000}"/>
    <cellStyle name="Normál 321 3" xfId="24587" xr:uid="{00000000-0005-0000-0000-0000BF420000}"/>
    <cellStyle name="Normál 322" xfId="15920" xr:uid="{00000000-0005-0000-0000-0000C0420000}"/>
    <cellStyle name="Normál 322 2" xfId="15921" xr:uid="{00000000-0005-0000-0000-0000C1420000}"/>
    <cellStyle name="Normál 322 2 2" xfId="24588" xr:uid="{00000000-0005-0000-0000-0000C2420000}"/>
    <cellStyle name="Normál 322 3" xfId="24589" xr:uid="{00000000-0005-0000-0000-0000C3420000}"/>
    <cellStyle name="Normál 323" xfId="15922" xr:uid="{00000000-0005-0000-0000-0000C4420000}"/>
    <cellStyle name="Normál 323 2" xfId="15923" xr:uid="{00000000-0005-0000-0000-0000C5420000}"/>
    <cellStyle name="Normál 323 2 2" xfId="24590" xr:uid="{00000000-0005-0000-0000-0000C6420000}"/>
    <cellStyle name="Normál 323 3" xfId="24591" xr:uid="{00000000-0005-0000-0000-0000C7420000}"/>
    <cellStyle name="Normál 324" xfId="15924" xr:uid="{00000000-0005-0000-0000-0000C8420000}"/>
    <cellStyle name="Normál 324 2" xfId="15925" xr:uid="{00000000-0005-0000-0000-0000C9420000}"/>
    <cellStyle name="Normál 324 2 2" xfId="24592" xr:uid="{00000000-0005-0000-0000-0000CA420000}"/>
    <cellStyle name="Normál 324 3" xfId="24593" xr:uid="{00000000-0005-0000-0000-0000CB420000}"/>
    <cellStyle name="Normál 325" xfId="15926" xr:uid="{00000000-0005-0000-0000-0000CC420000}"/>
    <cellStyle name="Normál 325 2" xfId="15927" xr:uid="{00000000-0005-0000-0000-0000CD420000}"/>
    <cellStyle name="Normál 325 2 2" xfId="24594" xr:uid="{00000000-0005-0000-0000-0000CE420000}"/>
    <cellStyle name="Normál 325 3" xfId="24595" xr:uid="{00000000-0005-0000-0000-0000CF420000}"/>
    <cellStyle name="Normál 326" xfId="15928" xr:uid="{00000000-0005-0000-0000-0000D0420000}"/>
    <cellStyle name="Normál 327" xfId="15929" xr:uid="{00000000-0005-0000-0000-0000D1420000}"/>
    <cellStyle name="Normál 328" xfId="15930" xr:uid="{00000000-0005-0000-0000-0000D2420000}"/>
    <cellStyle name="Normál 328 2" xfId="24596" xr:uid="{00000000-0005-0000-0000-0000D3420000}"/>
    <cellStyle name="Normál 329" xfId="15931" xr:uid="{00000000-0005-0000-0000-0000D4420000}"/>
    <cellStyle name="Normál 329 2" xfId="24597" xr:uid="{00000000-0005-0000-0000-0000D5420000}"/>
    <cellStyle name="Normal 33" xfId="5861" xr:uid="{00000000-0005-0000-0000-0000D6420000}"/>
    <cellStyle name="Normál 33" xfId="1176" xr:uid="{00000000-0005-0000-0000-0000D7420000}"/>
    <cellStyle name="Normál 33 10" xfId="15933" xr:uid="{00000000-0005-0000-0000-0000D8420000}"/>
    <cellStyle name="Normál 33 11" xfId="15932" xr:uid="{00000000-0005-0000-0000-0000D9420000}"/>
    <cellStyle name="Normál 33 12" xfId="7637" xr:uid="{00000000-0005-0000-0000-0000DA420000}"/>
    <cellStyle name="Normál 33 13" xfId="34799" xr:uid="{00000000-0005-0000-0000-0000DB420000}"/>
    <cellStyle name="Normál 33 14" xfId="36733" xr:uid="{00000000-0005-0000-0000-0000DC420000}"/>
    <cellStyle name="Normal 33 2" xfId="15934" xr:uid="{00000000-0005-0000-0000-0000DD420000}"/>
    <cellStyle name="Normál 33 2" xfId="1817" xr:uid="{00000000-0005-0000-0000-0000DE420000}"/>
    <cellStyle name="Normál 33 2 2" xfId="34935" xr:uid="{00000000-0005-0000-0000-0000DF420000}"/>
    <cellStyle name="Normál 33 2 3" xfId="36734" xr:uid="{00000000-0005-0000-0000-0000E0420000}"/>
    <cellStyle name="Normál 33 3" xfId="2572" xr:uid="{00000000-0005-0000-0000-0000E1420000}"/>
    <cellStyle name="Normál 33 4" xfId="15935" xr:uid="{00000000-0005-0000-0000-0000E2420000}"/>
    <cellStyle name="Normál 33 5" xfId="15936" xr:uid="{00000000-0005-0000-0000-0000E3420000}"/>
    <cellStyle name="Normál 33 6" xfId="15937" xr:uid="{00000000-0005-0000-0000-0000E4420000}"/>
    <cellStyle name="Normál 33 7" xfId="15938" xr:uid="{00000000-0005-0000-0000-0000E5420000}"/>
    <cellStyle name="Normál 33 8" xfId="15939" xr:uid="{00000000-0005-0000-0000-0000E6420000}"/>
    <cellStyle name="Normál 33 9" xfId="15940" xr:uid="{00000000-0005-0000-0000-0000E7420000}"/>
    <cellStyle name="Normál 330" xfId="15941" xr:uid="{00000000-0005-0000-0000-0000E8420000}"/>
    <cellStyle name="Normál 331" xfId="15942" xr:uid="{00000000-0005-0000-0000-0000E9420000}"/>
    <cellStyle name="Normál 332" xfId="15943" xr:uid="{00000000-0005-0000-0000-0000EA420000}"/>
    <cellStyle name="Normál 332 2" xfId="24598" xr:uid="{00000000-0005-0000-0000-0000EB420000}"/>
    <cellStyle name="Normál 333" xfId="15944" xr:uid="{00000000-0005-0000-0000-0000EC420000}"/>
    <cellStyle name="Normál 333 2" xfId="24599" xr:uid="{00000000-0005-0000-0000-0000ED420000}"/>
    <cellStyle name="Normál 334" xfId="15945" xr:uid="{00000000-0005-0000-0000-0000EE420000}"/>
    <cellStyle name="Normál 334 2" xfId="24600" xr:uid="{00000000-0005-0000-0000-0000EF420000}"/>
    <cellStyle name="Normál 335" xfId="15946" xr:uid="{00000000-0005-0000-0000-0000F0420000}"/>
    <cellStyle name="Normál 335 2" xfId="24601" xr:uid="{00000000-0005-0000-0000-0000F1420000}"/>
    <cellStyle name="Normál 336" xfId="15947" xr:uid="{00000000-0005-0000-0000-0000F2420000}"/>
    <cellStyle name="Normál 337" xfId="15948" xr:uid="{00000000-0005-0000-0000-0000F3420000}"/>
    <cellStyle name="Normál 337 2" xfId="24602" xr:uid="{00000000-0005-0000-0000-0000F4420000}"/>
    <cellStyle name="Normál 338" xfId="24603" xr:uid="{00000000-0005-0000-0000-0000F5420000}"/>
    <cellStyle name="Normál 338 2" xfId="36735" xr:uid="{00000000-0005-0000-0000-0000F6420000}"/>
    <cellStyle name="Normál 338 3" xfId="37040" xr:uid="{00000000-0005-0000-0000-0000F7420000}"/>
    <cellStyle name="Normál 339" xfId="6817" xr:uid="{00000000-0005-0000-0000-0000F8420000}"/>
    <cellStyle name="Normal 34" xfId="5860" xr:uid="{00000000-0005-0000-0000-0000F9420000}"/>
    <cellStyle name="Normál 34" xfId="1180" xr:uid="{00000000-0005-0000-0000-0000FA420000}"/>
    <cellStyle name="Normál 34 10" xfId="15950" xr:uid="{00000000-0005-0000-0000-0000FB420000}"/>
    <cellStyle name="Normál 34 11" xfId="15949" xr:uid="{00000000-0005-0000-0000-0000FC420000}"/>
    <cellStyle name="Normál 34 12" xfId="34803" xr:uid="{00000000-0005-0000-0000-0000FD420000}"/>
    <cellStyle name="Normál 34 13" xfId="36736" xr:uid="{00000000-0005-0000-0000-0000FE420000}"/>
    <cellStyle name="Normal 34 2" xfId="15951" xr:uid="{00000000-0005-0000-0000-0000FF420000}"/>
    <cellStyle name="Normál 34 2" xfId="1818" xr:uid="{00000000-0005-0000-0000-000000430000}"/>
    <cellStyle name="Normál 34 2 2" xfId="34936" xr:uid="{00000000-0005-0000-0000-000001430000}"/>
    <cellStyle name="Normál 34 2 3" xfId="36737" xr:uid="{00000000-0005-0000-0000-000002430000}"/>
    <cellStyle name="Normal 34 3" xfId="15952" xr:uid="{00000000-0005-0000-0000-000003430000}"/>
    <cellStyle name="Normál 34 3" xfId="2573" xr:uid="{00000000-0005-0000-0000-000004430000}"/>
    <cellStyle name="Normál 34 4" xfId="3586" xr:uid="{00000000-0005-0000-0000-000005430000}"/>
    <cellStyle name="Normál 34 4 2" xfId="35889" xr:uid="{00000000-0005-0000-0000-000006430000}"/>
    <cellStyle name="Normál 34 5" xfId="15953" xr:uid="{00000000-0005-0000-0000-000007430000}"/>
    <cellStyle name="Normál 34 6" xfId="15954" xr:uid="{00000000-0005-0000-0000-000008430000}"/>
    <cellStyle name="Normál 34 7" xfId="15955" xr:uid="{00000000-0005-0000-0000-000009430000}"/>
    <cellStyle name="Normál 34 8" xfId="15956" xr:uid="{00000000-0005-0000-0000-00000A430000}"/>
    <cellStyle name="Normál 34 9" xfId="15957" xr:uid="{00000000-0005-0000-0000-00000B430000}"/>
    <cellStyle name="Normál 340" xfId="7338" xr:uid="{00000000-0005-0000-0000-00000C430000}"/>
    <cellStyle name="Normál 341" xfId="7297" xr:uid="{00000000-0005-0000-0000-00000D430000}"/>
    <cellStyle name="Normál 342" xfId="32350" xr:uid="{00000000-0005-0000-0000-00000E430000}"/>
    <cellStyle name="Normál 343" xfId="32697" xr:uid="{00000000-0005-0000-0000-00000F430000}"/>
    <cellStyle name="Normál 344" xfId="32559" xr:uid="{00000000-0005-0000-0000-000010430000}"/>
    <cellStyle name="Normál 345" xfId="33338" xr:uid="{00000000-0005-0000-0000-000011430000}"/>
    <cellStyle name="Normál 346" xfId="29815" xr:uid="{00000000-0005-0000-0000-000012430000}"/>
    <cellStyle name="Normál 347" xfId="31599" xr:uid="{00000000-0005-0000-0000-000013430000}"/>
    <cellStyle name="Normál 348" xfId="32518" xr:uid="{00000000-0005-0000-0000-000014430000}"/>
    <cellStyle name="Normál 349" xfId="32996" xr:uid="{00000000-0005-0000-0000-000015430000}"/>
    <cellStyle name="Normal 35" xfId="6232" xr:uid="{00000000-0005-0000-0000-000016430000}"/>
    <cellStyle name="Normál 35" xfId="1177" xr:uid="{00000000-0005-0000-0000-000017430000}"/>
    <cellStyle name="Normál 35 10" xfId="15959" xr:uid="{00000000-0005-0000-0000-000018430000}"/>
    <cellStyle name="Normál 35 11" xfId="15958" xr:uid="{00000000-0005-0000-0000-000019430000}"/>
    <cellStyle name="Normál 35 12" xfId="34800" xr:uid="{00000000-0005-0000-0000-00001A430000}"/>
    <cellStyle name="Normál 35 13" xfId="36738" xr:uid="{00000000-0005-0000-0000-00001B430000}"/>
    <cellStyle name="Normal 35 2" xfId="15960" xr:uid="{00000000-0005-0000-0000-00001C430000}"/>
    <cellStyle name="Normál 35 2" xfId="1819" xr:uid="{00000000-0005-0000-0000-00001D430000}"/>
    <cellStyle name="Normál 35 2 2" xfId="34937" xr:uid="{00000000-0005-0000-0000-00001E430000}"/>
    <cellStyle name="Normal 35 3" xfId="15961" xr:uid="{00000000-0005-0000-0000-00001F430000}"/>
    <cellStyle name="Normál 35 3" xfId="2574" xr:uid="{00000000-0005-0000-0000-000020430000}"/>
    <cellStyle name="Normál 35 4" xfId="15962" xr:uid="{00000000-0005-0000-0000-000021430000}"/>
    <cellStyle name="Normál 35 5" xfId="15963" xr:uid="{00000000-0005-0000-0000-000022430000}"/>
    <cellStyle name="Normál 35 6" xfId="15964" xr:uid="{00000000-0005-0000-0000-000023430000}"/>
    <cellStyle name="Normál 35 7" xfId="15965" xr:uid="{00000000-0005-0000-0000-000024430000}"/>
    <cellStyle name="Normál 35 8" xfId="15966" xr:uid="{00000000-0005-0000-0000-000025430000}"/>
    <cellStyle name="Normál 35 9" xfId="15967" xr:uid="{00000000-0005-0000-0000-000026430000}"/>
    <cellStyle name="Normál 350" xfId="30270" xr:uid="{00000000-0005-0000-0000-000027430000}"/>
    <cellStyle name="Normál 351" xfId="32863" xr:uid="{00000000-0005-0000-0000-000028430000}"/>
    <cellStyle name="Normál 352" xfId="36355" xr:uid="{00000000-0005-0000-0000-000029430000}"/>
    <cellStyle name="Normál 353" xfId="36366" xr:uid="{00000000-0005-0000-0000-00002A430000}"/>
    <cellStyle name="Normál 354" xfId="6069" xr:uid="{00000000-0005-0000-0000-00002B430000}"/>
    <cellStyle name="Normál 355" xfId="36367" xr:uid="{00000000-0005-0000-0000-00002C430000}"/>
    <cellStyle name="Normál 356" xfId="36371" xr:uid="{00000000-0005-0000-0000-00002D430000}"/>
    <cellStyle name="Normál 357" xfId="36400" xr:uid="{00000000-0005-0000-0000-00002E430000}"/>
    <cellStyle name="Normal 36" xfId="6233" xr:uid="{00000000-0005-0000-0000-00002F430000}"/>
    <cellStyle name="Normál 36" xfId="1178" xr:uid="{00000000-0005-0000-0000-000030430000}"/>
    <cellStyle name="Normál 36 10" xfId="15969" xr:uid="{00000000-0005-0000-0000-000031430000}"/>
    <cellStyle name="Normál 36 11" xfId="15968" xr:uid="{00000000-0005-0000-0000-000032430000}"/>
    <cellStyle name="Normál 36 12" xfId="34801" xr:uid="{00000000-0005-0000-0000-000033430000}"/>
    <cellStyle name="Normál 36 13" xfId="36739" xr:uid="{00000000-0005-0000-0000-000034430000}"/>
    <cellStyle name="Normal 36 2" xfId="15970" xr:uid="{00000000-0005-0000-0000-000035430000}"/>
    <cellStyle name="Normál 36 2" xfId="1820" xr:uid="{00000000-0005-0000-0000-000036430000}"/>
    <cellStyle name="Normál 36 2 2" xfId="34938" xr:uid="{00000000-0005-0000-0000-000037430000}"/>
    <cellStyle name="Normal 36 3" xfId="15971" xr:uid="{00000000-0005-0000-0000-000038430000}"/>
    <cellStyle name="Normál 36 3" xfId="2575" xr:uid="{00000000-0005-0000-0000-000039430000}"/>
    <cellStyle name="Normál 36 4" xfId="15972" xr:uid="{00000000-0005-0000-0000-00003A430000}"/>
    <cellStyle name="Normál 36 5" xfId="15973" xr:uid="{00000000-0005-0000-0000-00003B430000}"/>
    <cellStyle name="Normál 36 6" xfId="15974" xr:uid="{00000000-0005-0000-0000-00003C430000}"/>
    <cellStyle name="Normál 36 7" xfId="15975" xr:uid="{00000000-0005-0000-0000-00003D430000}"/>
    <cellStyle name="Normál 36 8" xfId="15976" xr:uid="{00000000-0005-0000-0000-00003E430000}"/>
    <cellStyle name="Normál 36 9" xfId="15977" xr:uid="{00000000-0005-0000-0000-00003F430000}"/>
    <cellStyle name="Normal 37" xfId="6234" xr:uid="{00000000-0005-0000-0000-000040430000}"/>
    <cellStyle name="Normál 37" xfId="1183" xr:uid="{00000000-0005-0000-0000-000041430000}"/>
    <cellStyle name="Normál 37 10" xfId="15979" xr:uid="{00000000-0005-0000-0000-000042430000}"/>
    <cellStyle name="Normál 37 11" xfId="15978" xr:uid="{00000000-0005-0000-0000-000043430000}"/>
    <cellStyle name="Normál 37 12" xfId="34805" xr:uid="{00000000-0005-0000-0000-000044430000}"/>
    <cellStyle name="Normal 37 2" xfId="15980" xr:uid="{00000000-0005-0000-0000-000045430000}"/>
    <cellStyle name="Normál 37 2" xfId="1821" xr:uid="{00000000-0005-0000-0000-000046430000}"/>
    <cellStyle name="Normál 37 2 2" xfId="34939" xr:uid="{00000000-0005-0000-0000-000047430000}"/>
    <cellStyle name="Normál 37 2 3" xfId="36740" xr:uid="{00000000-0005-0000-0000-000048430000}"/>
    <cellStyle name="Normal 37 3" xfId="15981" xr:uid="{00000000-0005-0000-0000-000049430000}"/>
    <cellStyle name="Normál 37 3" xfId="2576" xr:uid="{00000000-0005-0000-0000-00004A430000}"/>
    <cellStyle name="Normál 37 3 2" xfId="36741" xr:uid="{00000000-0005-0000-0000-00004B430000}"/>
    <cellStyle name="Normál 37 4" xfId="15982" xr:uid="{00000000-0005-0000-0000-00004C430000}"/>
    <cellStyle name="Normál 37 4 2" xfId="36742" xr:uid="{00000000-0005-0000-0000-00004D430000}"/>
    <cellStyle name="Normál 37 5" xfId="15983" xr:uid="{00000000-0005-0000-0000-00004E430000}"/>
    <cellStyle name="Normál 37 6" xfId="15984" xr:uid="{00000000-0005-0000-0000-00004F430000}"/>
    <cellStyle name="Normál 37 7" xfId="15985" xr:uid="{00000000-0005-0000-0000-000050430000}"/>
    <cellStyle name="Normál 37 8" xfId="15986" xr:uid="{00000000-0005-0000-0000-000051430000}"/>
    <cellStyle name="Normál 37 9" xfId="15987" xr:uid="{00000000-0005-0000-0000-000052430000}"/>
    <cellStyle name="Normál 37_BI betöltő" xfId="36383" xr:uid="{00000000-0005-0000-0000-000053430000}"/>
    <cellStyle name="Normal 38" xfId="6235" xr:uid="{00000000-0005-0000-0000-000054430000}"/>
    <cellStyle name="Normál 38" xfId="1822" xr:uid="{00000000-0005-0000-0000-000055430000}"/>
    <cellStyle name="Normál 38 10" xfId="15989" xr:uid="{00000000-0005-0000-0000-000056430000}"/>
    <cellStyle name="Normál 38 11" xfId="15988" xr:uid="{00000000-0005-0000-0000-000057430000}"/>
    <cellStyle name="Normál 38 12" xfId="34940" xr:uid="{00000000-0005-0000-0000-000058430000}"/>
    <cellStyle name="Normál 38 13" xfId="36743" xr:uid="{00000000-0005-0000-0000-000059430000}"/>
    <cellStyle name="Normal 38 2" xfId="15990" xr:uid="{00000000-0005-0000-0000-00005A430000}"/>
    <cellStyle name="Normál 38 2" xfId="2577" xr:uid="{00000000-0005-0000-0000-00005B430000}"/>
    <cellStyle name="Normál 38 2 2" xfId="35191" xr:uid="{00000000-0005-0000-0000-00005C430000}"/>
    <cellStyle name="Normal 38 3" xfId="15991" xr:uid="{00000000-0005-0000-0000-00005D430000}"/>
    <cellStyle name="Normál 38 3" xfId="15992" xr:uid="{00000000-0005-0000-0000-00005E430000}"/>
    <cellStyle name="Normál 38 4" xfId="15993" xr:uid="{00000000-0005-0000-0000-00005F430000}"/>
    <cellStyle name="Normál 38 5" xfId="15994" xr:uid="{00000000-0005-0000-0000-000060430000}"/>
    <cellStyle name="Normál 38 6" xfId="15995" xr:uid="{00000000-0005-0000-0000-000061430000}"/>
    <cellStyle name="Normál 38 7" xfId="15996" xr:uid="{00000000-0005-0000-0000-000062430000}"/>
    <cellStyle name="Normál 38 8" xfId="15997" xr:uid="{00000000-0005-0000-0000-000063430000}"/>
    <cellStyle name="Normál 38 9" xfId="15998" xr:uid="{00000000-0005-0000-0000-000064430000}"/>
    <cellStyle name="Normal 39" xfId="6236" xr:uid="{00000000-0005-0000-0000-000065430000}"/>
    <cellStyle name="Normál 39" xfId="1823" xr:uid="{00000000-0005-0000-0000-000066430000}"/>
    <cellStyle name="Normál 39 10" xfId="16000" xr:uid="{00000000-0005-0000-0000-000067430000}"/>
    <cellStyle name="Normál 39 11" xfId="15999" xr:uid="{00000000-0005-0000-0000-000068430000}"/>
    <cellStyle name="Normál 39 12" xfId="34941" xr:uid="{00000000-0005-0000-0000-000069430000}"/>
    <cellStyle name="Normál 39 13" xfId="36744" xr:uid="{00000000-0005-0000-0000-00006A430000}"/>
    <cellStyle name="Normal 39 2" xfId="16001" xr:uid="{00000000-0005-0000-0000-00006B430000}"/>
    <cellStyle name="Normál 39 2" xfId="2578" xr:uid="{00000000-0005-0000-0000-00006C430000}"/>
    <cellStyle name="Normal 39 2 2" xfId="16002" xr:uid="{00000000-0005-0000-0000-00006D430000}"/>
    <cellStyle name="Normál 39 2 2" xfId="35192" xr:uid="{00000000-0005-0000-0000-00006E430000}"/>
    <cellStyle name="Normal 39 2 2 2" xfId="24604" xr:uid="{00000000-0005-0000-0000-00006F430000}"/>
    <cellStyle name="Normal 39 2 3" xfId="16003" xr:uid="{00000000-0005-0000-0000-000070430000}"/>
    <cellStyle name="Normál 39 2 3" xfId="36745" xr:uid="{00000000-0005-0000-0000-000071430000}"/>
    <cellStyle name="Normal 39 2 3 2" xfId="24605" xr:uid="{00000000-0005-0000-0000-000072430000}"/>
    <cellStyle name="Normal 39 2 4" xfId="24606" xr:uid="{00000000-0005-0000-0000-000073430000}"/>
    <cellStyle name="Normal 39 2 5" xfId="24607" xr:uid="{00000000-0005-0000-0000-000074430000}"/>
    <cellStyle name="Normal 39 2 6" xfId="24608" xr:uid="{00000000-0005-0000-0000-000075430000}"/>
    <cellStyle name="Normal 39 2 7" xfId="24609" xr:uid="{00000000-0005-0000-0000-000076430000}"/>
    <cellStyle name="Normal 39 2 8" xfId="24610" xr:uid="{00000000-0005-0000-0000-000077430000}"/>
    <cellStyle name="Normal 39 3" xfId="16004" xr:uid="{00000000-0005-0000-0000-000078430000}"/>
    <cellStyle name="Normál 39 3" xfId="16005" xr:uid="{00000000-0005-0000-0000-000079430000}"/>
    <cellStyle name="Normal 39 3 2" xfId="24611" xr:uid="{00000000-0005-0000-0000-00007A430000}"/>
    <cellStyle name="Normál 39 3 2" xfId="36746" xr:uid="{00000000-0005-0000-0000-00007B430000}"/>
    <cellStyle name="Normal 39 3 3" xfId="24612" xr:uid="{00000000-0005-0000-0000-00007C430000}"/>
    <cellStyle name="Normal 39 3 4" xfId="24613" xr:uid="{00000000-0005-0000-0000-00007D430000}"/>
    <cellStyle name="Normal 39 3 5" xfId="24614" xr:uid="{00000000-0005-0000-0000-00007E430000}"/>
    <cellStyle name="Normal 39 3 6" xfId="24615" xr:uid="{00000000-0005-0000-0000-00007F430000}"/>
    <cellStyle name="Normal 39 4" xfId="16006" xr:uid="{00000000-0005-0000-0000-000080430000}"/>
    <cellStyle name="Normál 39 4" xfId="16007" xr:uid="{00000000-0005-0000-0000-000081430000}"/>
    <cellStyle name="Normal 39 4 2" xfId="24616" xr:uid="{00000000-0005-0000-0000-000082430000}"/>
    <cellStyle name="Normál 39 4 2" xfId="36747" xr:uid="{00000000-0005-0000-0000-000083430000}"/>
    <cellStyle name="Normal 39 4 3" xfId="24617" xr:uid="{00000000-0005-0000-0000-000084430000}"/>
    <cellStyle name="Normal 39 4 4" xfId="24618" xr:uid="{00000000-0005-0000-0000-000085430000}"/>
    <cellStyle name="Normal 39 4 5" xfId="24619" xr:uid="{00000000-0005-0000-0000-000086430000}"/>
    <cellStyle name="Normal 39 4 6" xfId="24620" xr:uid="{00000000-0005-0000-0000-000087430000}"/>
    <cellStyle name="Normal 39 5" xfId="16008" xr:uid="{00000000-0005-0000-0000-000088430000}"/>
    <cellStyle name="Normál 39 5" xfId="16009" xr:uid="{00000000-0005-0000-0000-000089430000}"/>
    <cellStyle name="Normal 39 5 2" xfId="24621" xr:uid="{00000000-0005-0000-0000-00008A430000}"/>
    <cellStyle name="Normal 39 5 3" xfId="24622" xr:uid="{00000000-0005-0000-0000-00008B430000}"/>
    <cellStyle name="Normal 39 5 4" xfId="24623" xr:uid="{00000000-0005-0000-0000-00008C430000}"/>
    <cellStyle name="Normal 39 5 5" xfId="24624" xr:uid="{00000000-0005-0000-0000-00008D430000}"/>
    <cellStyle name="Normal 39 5 6" xfId="24625" xr:uid="{00000000-0005-0000-0000-00008E430000}"/>
    <cellStyle name="Normál 39 6" xfId="16010" xr:uid="{00000000-0005-0000-0000-00008F430000}"/>
    <cellStyle name="Normál 39 7" xfId="16011" xr:uid="{00000000-0005-0000-0000-000090430000}"/>
    <cellStyle name="Normál 39 8" xfId="16012" xr:uid="{00000000-0005-0000-0000-000091430000}"/>
    <cellStyle name="Normál 39 9" xfId="16013" xr:uid="{00000000-0005-0000-0000-000092430000}"/>
    <cellStyle name="Normál 39_BI betöltő" xfId="36384" xr:uid="{00000000-0005-0000-0000-000093430000}"/>
    <cellStyle name="Normal 4" xfId="235" xr:uid="{00000000-0005-0000-0000-000094430000}"/>
    <cellStyle name="Normál 4" xfId="236" xr:uid="{00000000-0005-0000-0000-000095430000}"/>
    <cellStyle name="Normal 4 10" xfId="3642" xr:uid="{00000000-0005-0000-0000-000096430000}"/>
    <cellStyle name="Normál 4 10" xfId="3888" xr:uid="{00000000-0005-0000-0000-000097430000}"/>
    <cellStyle name="Normal 4 10 2" xfId="16015" xr:uid="{00000000-0005-0000-0000-000098430000}"/>
    <cellStyle name="Normál 4 10 2" xfId="16016" xr:uid="{00000000-0005-0000-0000-000099430000}"/>
    <cellStyle name="Normal 4 10 3" xfId="16017" xr:uid="{00000000-0005-0000-0000-00009A430000}"/>
    <cellStyle name="Normál 4 10 3" xfId="35989" xr:uid="{00000000-0005-0000-0000-00009B430000}"/>
    <cellStyle name="Normal 4 10 4" xfId="16018" xr:uid="{00000000-0005-0000-0000-00009C430000}"/>
    <cellStyle name="Normal 4 10 5" xfId="35919" xr:uid="{00000000-0005-0000-0000-00009D430000}"/>
    <cellStyle name="Normal 4 11" xfId="3695" xr:uid="{00000000-0005-0000-0000-00009E430000}"/>
    <cellStyle name="Normál 4 11" xfId="3869" xr:uid="{00000000-0005-0000-0000-00009F430000}"/>
    <cellStyle name="Normal 4 11 2" xfId="35950" xr:uid="{00000000-0005-0000-0000-0000A0430000}"/>
    <cellStyle name="Normál 4 11 2" xfId="16019" xr:uid="{00000000-0005-0000-0000-0000A1430000}"/>
    <cellStyle name="Normál 4 11 3" xfId="35978" xr:uid="{00000000-0005-0000-0000-0000A2430000}"/>
    <cellStyle name="Normal 4 12" xfId="4009" xr:uid="{00000000-0005-0000-0000-0000A3430000}"/>
    <cellStyle name="Normál 4 12" xfId="3878" xr:uid="{00000000-0005-0000-0000-0000A4430000}"/>
    <cellStyle name="Normal 4 12 2" xfId="36011" xr:uid="{00000000-0005-0000-0000-0000A5430000}"/>
    <cellStyle name="Normál 4 12 2" xfId="16020" xr:uid="{00000000-0005-0000-0000-0000A6430000}"/>
    <cellStyle name="Normál 4 12 3" xfId="35986" xr:uid="{00000000-0005-0000-0000-0000A7430000}"/>
    <cellStyle name="Normal 4 13" xfId="4133" xr:uid="{00000000-0005-0000-0000-0000A8430000}"/>
    <cellStyle name="Normál 4 13" xfId="4130" xr:uid="{00000000-0005-0000-0000-0000A9430000}"/>
    <cellStyle name="Normal 4 13 2" xfId="36045" xr:uid="{00000000-0005-0000-0000-0000AA430000}"/>
    <cellStyle name="Normál 4 13 2" xfId="36043" xr:uid="{00000000-0005-0000-0000-0000AB430000}"/>
    <cellStyle name="Normal 4 14" xfId="4854" xr:uid="{00000000-0005-0000-0000-0000AC430000}"/>
    <cellStyle name="Normál 4 14" xfId="4150" xr:uid="{00000000-0005-0000-0000-0000AD430000}"/>
    <cellStyle name="Normal 4 14 2" xfId="36309" xr:uid="{00000000-0005-0000-0000-0000AE430000}"/>
    <cellStyle name="Normál 4 14 2" xfId="36056" xr:uid="{00000000-0005-0000-0000-0000AF430000}"/>
    <cellStyle name="Normal 4 15" xfId="4837" xr:uid="{00000000-0005-0000-0000-0000B0430000}"/>
    <cellStyle name="Normál 4 15" xfId="4475" xr:uid="{00000000-0005-0000-0000-0000B1430000}"/>
    <cellStyle name="Normal 4 15 2" xfId="36299" xr:uid="{00000000-0005-0000-0000-0000B2430000}"/>
    <cellStyle name="Normál 4 15 2" xfId="36153" xr:uid="{00000000-0005-0000-0000-0000B3430000}"/>
    <cellStyle name="Normal 4 16" xfId="5282" xr:uid="{00000000-0005-0000-0000-0000B4430000}"/>
    <cellStyle name="Normál 4 16" xfId="4412" xr:uid="{00000000-0005-0000-0000-0000B5430000}"/>
    <cellStyle name="Normál 4 16 2" xfId="36134" xr:uid="{00000000-0005-0000-0000-0000B6430000}"/>
    <cellStyle name="Normal 4 17" xfId="5593" xr:uid="{00000000-0005-0000-0000-0000B7430000}"/>
    <cellStyle name="Normál 4 17" xfId="4809" xr:uid="{00000000-0005-0000-0000-0000B8430000}"/>
    <cellStyle name="Normál 4 17 2" xfId="36287" xr:uid="{00000000-0005-0000-0000-0000B9430000}"/>
    <cellStyle name="Normal 4 18" xfId="5557" xr:uid="{00000000-0005-0000-0000-0000BA430000}"/>
    <cellStyle name="Normál 4 18" xfId="4023" xr:uid="{00000000-0005-0000-0000-0000BB430000}"/>
    <cellStyle name="Normál 4 18 2" xfId="36015" xr:uid="{00000000-0005-0000-0000-0000BC430000}"/>
    <cellStyle name="Normal 4 19" xfId="5595" xr:uid="{00000000-0005-0000-0000-0000BD430000}"/>
    <cellStyle name="Normál 4 19" xfId="4855" xr:uid="{00000000-0005-0000-0000-0000BE430000}"/>
    <cellStyle name="Normál 4 19 2" xfId="36310" xr:uid="{00000000-0005-0000-0000-0000BF430000}"/>
    <cellStyle name="Normal 4 2" xfId="3193" xr:uid="{00000000-0005-0000-0000-0000C0430000}"/>
    <cellStyle name="Normál 4 2" xfId="237" xr:uid="{00000000-0005-0000-0000-0000C1430000}"/>
    <cellStyle name="Normal 4 2 10" xfId="16021" xr:uid="{00000000-0005-0000-0000-0000C2430000}"/>
    <cellStyle name="Normál 4 2 10" xfId="5553" xr:uid="{00000000-0005-0000-0000-0000C3430000}"/>
    <cellStyle name="Normal 4 2 11" xfId="16022" xr:uid="{00000000-0005-0000-0000-0000C4430000}"/>
    <cellStyle name="Normál 4 2 11" xfId="4991" xr:uid="{00000000-0005-0000-0000-0000C5430000}"/>
    <cellStyle name="Normal 4 2 12" xfId="34253" xr:uid="{00000000-0005-0000-0000-0000C6430000}"/>
    <cellStyle name="Normál 4 2 12" xfId="610" xr:uid="{00000000-0005-0000-0000-0000C7430000}"/>
    <cellStyle name="Normal 4 2 13" xfId="36749" xr:uid="{00000000-0005-0000-0000-0000C8430000}"/>
    <cellStyle name="Normál 4 2 13" xfId="30312" xr:uid="{00000000-0005-0000-0000-0000C9430000}"/>
    <cellStyle name="Normál 4 2 14" xfId="30790" xr:uid="{00000000-0005-0000-0000-0000CA430000}"/>
    <cellStyle name="Normál 4 2 15" xfId="32603" xr:uid="{00000000-0005-0000-0000-0000CB430000}"/>
    <cellStyle name="Normál 4 2 16" xfId="30393" xr:uid="{00000000-0005-0000-0000-0000CC430000}"/>
    <cellStyle name="Normál 4 2 17" xfId="34304" xr:uid="{00000000-0005-0000-0000-0000CD430000}"/>
    <cellStyle name="Normál 4 2 18" xfId="36750" xr:uid="{00000000-0005-0000-0000-0000CE430000}"/>
    <cellStyle name="Normal 4 2 2" xfId="4437" xr:uid="{00000000-0005-0000-0000-0000CF430000}"/>
    <cellStyle name="Normál 4 2 2" xfId="943" xr:uid="{00000000-0005-0000-0000-0000D0430000}"/>
    <cellStyle name="Normál 4 2 2 10" xfId="30893" xr:uid="{00000000-0005-0000-0000-0000D1430000}"/>
    <cellStyle name="Normál 4 2 2 11" xfId="34335" xr:uid="{00000000-0005-0000-0000-0000D2430000}"/>
    <cellStyle name="Normál 4 2 2 12" xfId="36751" xr:uid="{00000000-0005-0000-0000-0000D3430000}"/>
    <cellStyle name="Normal 4 2 2 2" xfId="16023" xr:uid="{00000000-0005-0000-0000-0000D4430000}"/>
    <cellStyle name="Normál 4 2 2 2" xfId="3194" xr:uid="{00000000-0005-0000-0000-0000D5430000}"/>
    <cellStyle name="Normal 4 2 2 2 2" xfId="16024" xr:uid="{00000000-0005-0000-0000-0000D6430000}"/>
    <cellStyle name="Normál 4 2 2 2 2" xfId="35606" xr:uid="{00000000-0005-0000-0000-0000D7430000}"/>
    <cellStyle name="Normal 4 2 2 2 2 2" xfId="24626" xr:uid="{00000000-0005-0000-0000-0000D8430000}"/>
    <cellStyle name="Normal 4 2 2 2 3" xfId="16025" xr:uid="{00000000-0005-0000-0000-0000D9430000}"/>
    <cellStyle name="Normal 4 2 2 2 3 2" xfId="24627" xr:uid="{00000000-0005-0000-0000-0000DA430000}"/>
    <cellStyle name="Normal 4 2 2 2 4" xfId="24628" xr:uid="{00000000-0005-0000-0000-0000DB430000}"/>
    <cellStyle name="Normal 4 2 2 2 5" xfId="24629" xr:uid="{00000000-0005-0000-0000-0000DC430000}"/>
    <cellStyle name="Normal 4 2 2 2 6" xfId="24630" xr:uid="{00000000-0005-0000-0000-0000DD430000}"/>
    <cellStyle name="Normal 4 2 2 2 7" xfId="24631" xr:uid="{00000000-0005-0000-0000-0000DE430000}"/>
    <cellStyle name="Normal 4 2 2 2 8" xfId="24632" xr:uid="{00000000-0005-0000-0000-0000DF430000}"/>
    <cellStyle name="Normal 4 2 2 3" xfId="16026" xr:uid="{00000000-0005-0000-0000-0000E0430000}"/>
    <cellStyle name="Normál 4 2 2 3" xfId="5285" xr:uid="{00000000-0005-0000-0000-0000E1430000}"/>
    <cellStyle name="Normal 4 2 2 3 2" xfId="24633" xr:uid="{00000000-0005-0000-0000-0000E2430000}"/>
    <cellStyle name="Normal 4 2 2 4" xfId="16027" xr:uid="{00000000-0005-0000-0000-0000E3430000}"/>
    <cellStyle name="Normál 4 2 2 4" xfId="31385" xr:uid="{00000000-0005-0000-0000-0000E4430000}"/>
    <cellStyle name="Normal 4 2 2 4 2" xfId="24634" xr:uid="{00000000-0005-0000-0000-0000E5430000}"/>
    <cellStyle name="Normal 4 2 2 5" xfId="16028" xr:uid="{00000000-0005-0000-0000-0000E6430000}"/>
    <cellStyle name="Normál 4 2 2 5" xfId="32978" xr:uid="{00000000-0005-0000-0000-0000E7430000}"/>
    <cellStyle name="Normal 4 2 2 5 2" xfId="24635" xr:uid="{00000000-0005-0000-0000-0000E8430000}"/>
    <cellStyle name="Normal 4 2 2 6" xfId="16029" xr:uid="{00000000-0005-0000-0000-0000E9430000}"/>
    <cellStyle name="Normál 4 2 2 6" xfId="30339" xr:uid="{00000000-0005-0000-0000-0000EA430000}"/>
    <cellStyle name="Normal 4 2 2 6 2" xfId="24636" xr:uid="{00000000-0005-0000-0000-0000EB430000}"/>
    <cellStyle name="Normal 4 2 2 7" xfId="16030" xr:uid="{00000000-0005-0000-0000-0000EC430000}"/>
    <cellStyle name="Normál 4 2 2 7" xfId="33446" xr:uid="{00000000-0005-0000-0000-0000ED430000}"/>
    <cellStyle name="Normal 4 2 2 7 2" xfId="24637" xr:uid="{00000000-0005-0000-0000-0000EE430000}"/>
    <cellStyle name="Normal 4 2 2 8" xfId="36145" xr:uid="{00000000-0005-0000-0000-0000EF430000}"/>
    <cellStyle name="Normál 4 2 2 8" xfId="29999" xr:uid="{00000000-0005-0000-0000-0000F0430000}"/>
    <cellStyle name="Normál 4 2 2 9" xfId="32468" xr:uid="{00000000-0005-0000-0000-0000F1430000}"/>
    <cellStyle name="Normal 4 2 3" xfId="4795" xr:uid="{00000000-0005-0000-0000-0000F2430000}"/>
    <cellStyle name="Normál 4 2 3" xfId="2579" xr:uid="{00000000-0005-0000-0000-0000F3430000}"/>
    <cellStyle name="Normal 4 2 3 2" xfId="16031" xr:uid="{00000000-0005-0000-0000-0000F4430000}"/>
    <cellStyle name="Normál 4 2 3 2" xfId="4977" xr:uid="{00000000-0005-0000-0000-0000F5430000}"/>
    <cellStyle name="Normal 4 2 3 3" xfId="16032" xr:uid="{00000000-0005-0000-0000-0000F6430000}"/>
    <cellStyle name="Normál 4 2 3 3" xfId="35193" xr:uid="{00000000-0005-0000-0000-0000F7430000}"/>
    <cellStyle name="Normal 4 2 3 4" xfId="16033" xr:uid="{00000000-0005-0000-0000-0000F8430000}"/>
    <cellStyle name="Normál 4 2 3 4" xfId="36752" xr:uid="{00000000-0005-0000-0000-0000F9430000}"/>
    <cellStyle name="Normal 4 2 3 5" xfId="36281" xr:uid="{00000000-0005-0000-0000-0000FA430000}"/>
    <cellStyle name="Normal 4 2 4" xfId="4021" xr:uid="{00000000-0005-0000-0000-0000FB430000}"/>
    <cellStyle name="Normál 4 2 4" xfId="4171" xr:uid="{00000000-0005-0000-0000-0000FC430000}"/>
    <cellStyle name="Normal 4 2 4 2" xfId="36014" xr:uid="{00000000-0005-0000-0000-0000FD430000}"/>
    <cellStyle name="Normál 4 2 4 2" xfId="36069" xr:uid="{00000000-0005-0000-0000-0000FE430000}"/>
    <cellStyle name="Normal 4 2 5" xfId="4956" xr:uid="{00000000-0005-0000-0000-0000FF430000}"/>
    <cellStyle name="Normál 4 2 5" xfId="4046" xr:uid="{00000000-0005-0000-0000-000000440000}"/>
    <cellStyle name="Normal 4 2 5 2" xfId="36343" xr:uid="{00000000-0005-0000-0000-000001440000}"/>
    <cellStyle name="Normál 4 2 5 2" xfId="36025" xr:uid="{00000000-0005-0000-0000-000002440000}"/>
    <cellStyle name="Normal 4 2 6" xfId="4909" xr:uid="{00000000-0005-0000-0000-000003440000}"/>
    <cellStyle name="Normál 4 2 6" xfId="4856" xr:uid="{00000000-0005-0000-0000-000004440000}"/>
    <cellStyle name="Normal 4 2 6 2" xfId="36332" xr:uid="{00000000-0005-0000-0000-000005440000}"/>
    <cellStyle name="Normál 4 2 6 2" xfId="36311" xr:uid="{00000000-0005-0000-0000-000006440000}"/>
    <cellStyle name="Normal 4 2 7" xfId="16034" xr:uid="{00000000-0005-0000-0000-000007440000}"/>
    <cellStyle name="Normál 4 2 7" xfId="4835" xr:uid="{00000000-0005-0000-0000-000008440000}"/>
    <cellStyle name="Normal 4 2 7 2" xfId="35605" xr:uid="{00000000-0005-0000-0000-000009440000}"/>
    <cellStyle name="Normál 4 2 7 2" xfId="36297" xr:uid="{00000000-0005-0000-0000-00000A440000}"/>
    <cellStyle name="Normal 4 2 8" xfId="16035" xr:uid="{00000000-0005-0000-0000-00000B440000}"/>
    <cellStyle name="Normál 4 2 8" xfId="5284" xr:uid="{00000000-0005-0000-0000-00000C440000}"/>
    <cellStyle name="Normál 4 2 8 2" xfId="34551" xr:uid="{00000000-0005-0000-0000-00000D440000}"/>
    <cellStyle name="Normal 4 2 9" xfId="16036" xr:uid="{00000000-0005-0000-0000-00000E440000}"/>
    <cellStyle name="Normál 4 2 9" xfId="5597" xr:uid="{00000000-0005-0000-0000-00000F440000}"/>
    <cellStyle name="Normal 4 20" xfId="5555" xr:uid="{00000000-0005-0000-0000-000010440000}"/>
    <cellStyle name="Normál 4 20" xfId="4836" xr:uid="{00000000-0005-0000-0000-000011440000}"/>
    <cellStyle name="Normál 4 20 2" xfId="36298" xr:uid="{00000000-0005-0000-0000-000012440000}"/>
    <cellStyle name="Normal 4 21" xfId="5714" xr:uid="{00000000-0005-0000-0000-000013440000}"/>
    <cellStyle name="Normál 4 21" xfId="4893" xr:uid="{00000000-0005-0000-0000-000014440000}"/>
    <cellStyle name="Normál 4 21 2" xfId="36327" xr:uid="{00000000-0005-0000-0000-000015440000}"/>
    <cellStyle name="Normal 4 22" xfId="5668" xr:uid="{00000000-0005-0000-0000-000016440000}"/>
    <cellStyle name="Normál 4 22" xfId="4967" xr:uid="{00000000-0005-0000-0000-000017440000}"/>
    <cellStyle name="Normál 4 22 2" xfId="36346" xr:uid="{00000000-0005-0000-0000-000018440000}"/>
    <cellStyle name="Normal 4 23" xfId="5716" xr:uid="{00000000-0005-0000-0000-000019440000}"/>
    <cellStyle name="Normál 4 23" xfId="5283" xr:uid="{00000000-0005-0000-0000-00001A440000}"/>
    <cellStyle name="Normál 4 23 2" xfId="34550" xr:uid="{00000000-0005-0000-0000-00001B440000}"/>
    <cellStyle name="Normal 4 24" xfId="5666" xr:uid="{00000000-0005-0000-0000-00001C440000}"/>
    <cellStyle name="Normál 4 24" xfId="5594" xr:uid="{00000000-0005-0000-0000-00001D440000}"/>
    <cellStyle name="Normál 4 24 2" xfId="34376" xr:uid="{00000000-0005-0000-0000-00001E440000}"/>
    <cellStyle name="Normal 4 25" xfId="5718" xr:uid="{00000000-0005-0000-0000-00001F440000}"/>
    <cellStyle name="Normál 4 25" xfId="5556" xr:uid="{00000000-0005-0000-0000-000020440000}"/>
    <cellStyle name="Normál 4 25 2" xfId="34161" xr:uid="{00000000-0005-0000-0000-000021440000}"/>
    <cellStyle name="Normal 4 26" xfId="5003" xr:uid="{00000000-0005-0000-0000-000022440000}"/>
    <cellStyle name="Normál 4 26" xfId="5596" xr:uid="{00000000-0005-0000-0000-000023440000}"/>
    <cellStyle name="Normal 4 27" xfId="5798" xr:uid="{00000000-0005-0000-0000-000024440000}"/>
    <cellStyle name="Normál 4 27" xfId="5554" xr:uid="{00000000-0005-0000-0000-000025440000}"/>
    <cellStyle name="Normal 4 28" xfId="5812" xr:uid="{00000000-0005-0000-0000-000026440000}"/>
    <cellStyle name="Normál 4 28" xfId="5715" xr:uid="{00000000-0005-0000-0000-000027440000}"/>
    <cellStyle name="Normal 4 29" xfId="5853" xr:uid="{00000000-0005-0000-0000-000028440000}"/>
    <cellStyle name="Normál 4 29" xfId="5667" xr:uid="{00000000-0005-0000-0000-000029440000}"/>
    <cellStyle name="Normal 4 3" xfId="2998" xr:uid="{00000000-0005-0000-0000-00002A440000}"/>
    <cellStyle name="Normál 4 3" xfId="942" xr:uid="{00000000-0005-0000-0000-00002B440000}"/>
    <cellStyle name="Normál 4 3 10" xfId="30002" xr:uid="{00000000-0005-0000-0000-00002C440000}"/>
    <cellStyle name="Normál 4 3 11" xfId="34334" xr:uid="{00000000-0005-0000-0000-00002D440000}"/>
    <cellStyle name="Normál 4 3 12" xfId="36753" xr:uid="{00000000-0005-0000-0000-00002E440000}"/>
    <cellStyle name="Normal 4 3 2" xfId="16038" xr:uid="{00000000-0005-0000-0000-00002F440000}"/>
    <cellStyle name="Normál 4 3 2" xfId="1387" xr:uid="{00000000-0005-0000-0000-000030440000}"/>
    <cellStyle name="Normál 4 3 2 2" xfId="16039" xr:uid="{00000000-0005-0000-0000-000031440000}"/>
    <cellStyle name="Normál 4 3 2 3" xfId="34856" xr:uid="{00000000-0005-0000-0000-000032440000}"/>
    <cellStyle name="Normál 4 3 2 4" xfId="36754" xr:uid="{00000000-0005-0000-0000-000033440000}"/>
    <cellStyle name="Normal 4 3 3" xfId="16040" xr:uid="{00000000-0005-0000-0000-000034440000}"/>
    <cellStyle name="Normál 4 3 3" xfId="5286" xr:uid="{00000000-0005-0000-0000-000035440000}"/>
    <cellStyle name="Normal 4 3 4" xfId="16041" xr:uid="{00000000-0005-0000-0000-000036440000}"/>
    <cellStyle name="Normál 4 3 4" xfId="16037" xr:uid="{00000000-0005-0000-0000-000037440000}"/>
    <cellStyle name="Normal 4 3 5" xfId="16042" xr:uid="{00000000-0005-0000-0000-000038440000}"/>
    <cellStyle name="Normál 4 3 5" xfId="31393" xr:uid="{00000000-0005-0000-0000-000039440000}"/>
    <cellStyle name="Normal 4 3 6" xfId="35452" xr:uid="{00000000-0005-0000-0000-00003A440000}"/>
    <cellStyle name="Normál 4 3 6" xfId="32972" xr:uid="{00000000-0005-0000-0000-00003B440000}"/>
    <cellStyle name="Normál 4 3 7" xfId="30340" xr:uid="{00000000-0005-0000-0000-00003C440000}"/>
    <cellStyle name="Normál 4 3 8" xfId="31952" xr:uid="{00000000-0005-0000-0000-00003D440000}"/>
    <cellStyle name="Normál 4 3 9" xfId="32844" xr:uid="{00000000-0005-0000-0000-00003E440000}"/>
    <cellStyle name="Normal 4 30" xfId="1824" xr:uid="{00000000-0005-0000-0000-00003F440000}"/>
    <cellStyle name="Normál 4 30" xfId="5717" xr:uid="{00000000-0005-0000-0000-000040440000}"/>
    <cellStyle name="Normal 4 31" xfId="16043" xr:uid="{00000000-0005-0000-0000-000041440000}"/>
    <cellStyle name="Normál 4 31" xfId="5665" xr:uid="{00000000-0005-0000-0000-000042440000}"/>
    <cellStyle name="Normal 4 32" xfId="16044" xr:uid="{00000000-0005-0000-0000-000043440000}"/>
    <cellStyle name="Normál 4 32" xfId="5719" xr:uid="{00000000-0005-0000-0000-000044440000}"/>
    <cellStyle name="Normal 4 33" xfId="16045" xr:uid="{00000000-0005-0000-0000-000045440000}"/>
    <cellStyle name="Normál 4 33" xfId="4990" xr:uid="{00000000-0005-0000-0000-000046440000}"/>
    <cellStyle name="Normal 4 34" xfId="16046" xr:uid="{00000000-0005-0000-0000-000047440000}"/>
    <cellStyle name="Normál 4 34" xfId="5780" xr:uid="{00000000-0005-0000-0000-000048440000}"/>
    <cellStyle name="Normal 4 35" xfId="16047" xr:uid="{00000000-0005-0000-0000-000049440000}"/>
    <cellStyle name="Normál 4 35" xfId="5821" xr:uid="{00000000-0005-0000-0000-00004A440000}"/>
    <cellStyle name="Normal 4 36" xfId="16048" xr:uid="{00000000-0005-0000-0000-00004B440000}"/>
    <cellStyle name="Normál 4 36" xfId="5841" xr:uid="{00000000-0005-0000-0000-00004C440000}"/>
    <cellStyle name="Normal 4 37" xfId="16049" xr:uid="{00000000-0005-0000-0000-00004D440000}"/>
    <cellStyle name="Normál 4 37" xfId="609" xr:uid="{00000000-0005-0000-0000-00004E440000}"/>
    <cellStyle name="Normal 4 38" xfId="16050" xr:uid="{00000000-0005-0000-0000-00004F440000}"/>
    <cellStyle name="Normál 4 38" xfId="16051" xr:uid="{00000000-0005-0000-0000-000050440000}"/>
    <cellStyle name="Normal 4 39" xfId="16052" xr:uid="{00000000-0005-0000-0000-000051440000}"/>
    <cellStyle name="Normál 4 39" xfId="16053" xr:uid="{00000000-0005-0000-0000-000052440000}"/>
    <cellStyle name="Normal 4 4" xfId="3126" xr:uid="{00000000-0005-0000-0000-000053440000}"/>
    <cellStyle name="Normál 4 4" xfId="2184" xr:uid="{00000000-0005-0000-0000-000054440000}"/>
    <cellStyle name="Normal 4 4 2" xfId="16054" xr:uid="{00000000-0005-0000-0000-000055440000}"/>
    <cellStyle name="Normál 4 4 2" xfId="16055" xr:uid="{00000000-0005-0000-0000-000056440000}"/>
    <cellStyle name="Normál 4 4 2 2" xfId="16056" xr:uid="{00000000-0005-0000-0000-000057440000}"/>
    <cellStyle name="Normal 4 4 3" xfId="16057" xr:uid="{00000000-0005-0000-0000-000058440000}"/>
    <cellStyle name="Normál 4 4 3" xfId="16058" xr:uid="{00000000-0005-0000-0000-000059440000}"/>
    <cellStyle name="Normal 4 4 4" xfId="16059" xr:uid="{00000000-0005-0000-0000-00005A440000}"/>
    <cellStyle name="Normál 4 4 4" xfId="16060" xr:uid="{00000000-0005-0000-0000-00005B440000}"/>
    <cellStyle name="Normal 4 4 5" xfId="16061" xr:uid="{00000000-0005-0000-0000-00005C440000}"/>
    <cellStyle name="Normál 4 4 5" xfId="16062" xr:uid="{00000000-0005-0000-0000-00005D440000}"/>
    <cellStyle name="Normal 4 4 6" xfId="35557" xr:uid="{00000000-0005-0000-0000-00005E440000}"/>
    <cellStyle name="Normál 4 4 6" xfId="16063" xr:uid="{00000000-0005-0000-0000-00005F440000}"/>
    <cellStyle name="Normál 4 4 7" xfId="35077" xr:uid="{00000000-0005-0000-0000-000060440000}"/>
    <cellStyle name="Normál 4 4 8" xfId="36755" xr:uid="{00000000-0005-0000-0000-000061440000}"/>
    <cellStyle name="Normal 4 40" xfId="16064" xr:uid="{00000000-0005-0000-0000-000062440000}"/>
    <cellStyle name="Normál 4 40" xfId="16065" xr:uid="{00000000-0005-0000-0000-000063440000}"/>
    <cellStyle name="Normal 4 41" xfId="16066" xr:uid="{00000000-0005-0000-0000-000064440000}"/>
    <cellStyle name="Normál 4 41" xfId="16067" xr:uid="{00000000-0005-0000-0000-000065440000}"/>
    <cellStyle name="Normal 4 42" xfId="16068" xr:uid="{00000000-0005-0000-0000-000066440000}"/>
    <cellStyle name="Normál 4 42" xfId="16069" xr:uid="{00000000-0005-0000-0000-000067440000}"/>
    <cellStyle name="Normal 4 43" xfId="16070" xr:uid="{00000000-0005-0000-0000-000068440000}"/>
    <cellStyle name="Normál 4 43" xfId="16071" xr:uid="{00000000-0005-0000-0000-000069440000}"/>
    <cellStyle name="Normal 4 44" xfId="16072" xr:uid="{00000000-0005-0000-0000-00006A440000}"/>
    <cellStyle name="Normál 4 44" xfId="16073" xr:uid="{00000000-0005-0000-0000-00006B440000}"/>
    <cellStyle name="Normal 4 45" xfId="16074" xr:uid="{00000000-0005-0000-0000-00006C440000}"/>
    <cellStyle name="Normál 4 45" xfId="16075" xr:uid="{00000000-0005-0000-0000-00006D440000}"/>
    <cellStyle name="Normal 4 46" xfId="16076" xr:uid="{00000000-0005-0000-0000-00006E440000}"/>
    <cellStyle name="Normál 4 46" xfId="16077" xr:uid="{00000000-0005-0000-0000-00006F440000}"/>
    <cellStyle name="Normal 4 47" xfId="16078" xr:uid="{00000000-0005-0000-0000-000070440000}"/>
    <cellStyle name="Normál 4 47" xfId="16079" xr:uid="{00000000-0005-0000-0000-000071440000}"/>
    <cellStyle name="Normal 4 48" xfId="16080" xr:uid="{00000000-0005-0000-0000-000072440000}"/>
    <cellStyle name="Normál 4 48" xfId="16081" xr:uid="{00000000-0005-0000-0000-000073440000}"/>
    <cellStyle name="Normal 4 49" xfId="16082" xr:uid="{00000000-0005-0000-0000-000074440000}"/>
    <cellStyle name="Normál 4 49" xfId="16083" xr:uid="{00000000-0005-0000-0000-000075440000}"/>
    <cellStyle name="Normal 4 5" xfId="3121" xr:uid="{00000000-0005-0000-0000-000076440000}"/>
    <cellStyle name="Normál 4 5" xfId="2997" xr:uid="{00000000-0005-0000-0000-000077440000}"/>
    <cellStyle name="Normal 4 5 2" xfId="16084" xr:uid="{00000000-0005-0000-0000-000078440000}"/>
    <cellStyle name="Normál 4 5 2" xfId="16085" xr:uid="{00000000-0005-0000-0000-000079440000}"/>
    <cellStyle name="Normal 4 5 3" xfId="16086" xr:uid="{00000000-0005-0000-0000-00007A440000}"/>
    <cellStyle name="Normál 4 5 3" xfId="35451" xr:uid="{00000000-0005-0000-0000-00007B440000}"/>
    <cellStyle name="Normal 4 5 4" xfId="16087" xr:uid="{00000000-0005-0000-0000-00007C440000}"/>
    <cellStyle name="Normál 4 5 4" xfId="36756" xr:uid="{00000000-0005-0000-0000-00007D440000}"/>
    <cellStyle name="Normal 4 5 5" xfId="16088" xr:uid="{00000000-0005-0000-0000-00007E440000}"/>
    <cellStyle name="Normal 4 5 6" xfId="35554" xr:uid="{00000000-0005-0000-0000-00007F440000}"/>
    <cellStyle name="Normal 4 50" xfId="16089" xr:uid="{00000000-0005-0000-0000-000080440000}"/>
    <cellStyle name="Normál 4 50" xfId="16090" xr:uid="{00000000-0005-0000-0000-000081440000}"/>
    <cellStyle name="Normal 4 51" xfId="16091" xr:uid="{00000000-0005-0000-0000-000082440000}"/>
    <cellStyle name="Normál 4 51" xfId="16092" xr:uid="{00000000-0005-0000-0000-000083440000}"/>
    <cellStyle name="Normal 4 52" xfId="16093" xr:uid="{00000000-0005-0000-0000-000084440000}"/>
    <cellStyle name="Normál 4 52" xfId="16094" xr:uid="{00000000-0005-0000-0000-000085440000}"/>
    <cellStyle name="Normal 4 53" xfId="16095" xr:uid="{00000000-0005-0000-0000-000086440000}"/>
    <cellStyle name="Normál 4 53" xfId="16096" xr:uid="{00000000-0005-0000-0000-000087440000}"/>
    <cellStyle name="Normal 4 54" xfId="16097" xr:uid="{00000000-0005-0000-0000-000088440000}"/>
    <cellStyle name="Normál 4 54" xfId="16098" xr:uid="{00000000-0005-0000-0000-000089440000}"/>
    <cellStyle name="Normal 4 55" xfId="16099" xr:uid="{00000000-0005-0000-0000-00008A440000}"/>
    <cellStyle name="Normál 4 55" xfId="16100" xr:uid="{00000000-0005-0000-0000-00008B440000}"/>
    <cellStyle name="Normal 4 56" xfId="16101" xr:uid="{00000000-0005-0000-0000-00008C440000}"/>
    <cellStyle name="Normál 4 56" xfId="16102" xr:uid="{00000000-0005-0000-0000-00008D440000}"/>
    <cellStyle name="Normal 4 57" xfId="16103" xr:uid="{00000000-0005-0000-0000-00008E440000}"/>
    <cellStyle name="Normál 4 57" xfId="16104" xr:uid="{00000000-0005-0000-0000-00008F440000}"/>
    <cellStyle name="Normal 4 58" xfId="16105" xr:uid="{00000000-0005-0000-0000-000090440000}"/>
    <cellStyle name="Normál 4 58" xfId="16106" xr:uid="{00000000-0005-0000-0000-000091440000}"/>
    <cellStyle name="Normal 4 59" xfId="16107" xr:uid="{00000000-0005-0000-0000-000092440000}"/>
    <cellStyle name="Normál 4 59" xfId="16108" xr:uid="{00000000-0005-0000-0000-000093440000}"/>
    <cellStyle name="Normal 4 6" xfId="3514" xr:uid="{00000000-0005-0000-0000-000094440000}"/>
    <cellStyle name="Normál 4 6" xfId="3127" xr:uid="{00000000-0005-0000-0000-000095440000}"/>
    <cellStyle name="Normal 4 6 2" xfId="16109" xr:uid="{00000000-0005-0000-0000-000096440000}"/>
    <cellStyle name="Normál 4 6 2" xfId="16110" xr:uid="{00000000-0005-0000-0000-000097440000}"/>
    <cellStyle name="Normal 4 6 3" xfId="16111" xr:uid="{00000000-0005-0000-0000-000098440000}"/>
    <cellStyle name="Normál 4 6 3" xfId="35558" xr:uid="{00000000-0005-0000-0000-000099440000}"/>
    <cellStyle name="Normal 4 6 4" xfId="16112" xr:uid="{00000000-0005-0000-0000-00009A440000}"/>
    <cellStyle name="Normal 4 6 5" xfId="35861" xr:uid="{00000000-0005-0000-0000-00009B440000}"/>
    <cellStyle name="Normal 4 60" xfId="16113" xr:uid="{00000000-0005-0000-0000-00009C440000}"/>
    <cellStyle name="Normál 4 60" xfId="16114" xr:uid="{00000000-0005-0000-0000-00009D440000}"/>
    <cellStyle name="Normal 4 61" xfId="29747" xr:uid="{00000000-0005-0000-0000-00009E440000}"/>
    <cellStyle name="Normál 4 61" xfId="16115" xr:uid="{00000000-0005-0000-0000-00009F440000}"/>
    <cellStyle name="Normal 4 62" xfId="29736" xr:uid="{00000000-0005-0000-0000-0000A0440000}"/>
    <cellStyle name="Normál 4 62" xfId="16116" xr:uid="{00000000-0005-0000-0000-0000A1440000}"/>
    <cellStyle name="Normal 4 63" xfId="16014" xr:uid="{00000000-0005-0000-0000-0000A2440000}"/>
    <cellStyle name="Normál 4 63" xfId="16117" xr:uid="{00000000-0005-0000-0000-0000A3440000}"/>
    <cellStyle name="Normal 4 64" xfId="34239" xr:uid="{00000000-0005-0000-0000-0000A4440000}"/>
    <cellStyle name="Normál 4 64" xfId="7307" xr:uid="{00000000-0005-0000-0000-0000A5440000}"/>
    <cellStyle name="Normal 4 65" xfId="36748" xr:uid="{00000000-0005-0000-0000-0000A6440000}"/>
    <cellStyle name="Normál 4 65" xfId="33741" xr:uid="{00000000-0005-0000-0000-0000A7440000}"/>
    <cellStyle name="Normál 4 66" xfId="29844" xr:uid="{00000000-0005-0000-0000-0000A8440000}"/>
    <cellStyle name="Normál 4 67" xfId="32381" xr:uid="{00000000-0005-0000-0000-0000A9440000}"/>
    <cellStyle name="Normál 4 68" xfId="32678" xr:uid="{00000000-0005-0000-0000-0000AA440000}"/>
    <cellStyle name="Normál 4 69" xfId="33340" xr:uid="{00000000-0005-0000-0000-0000AB440000}"/>
    <cellStyle name="Normal 4 7" xfId="3507" xr:uid="{00000000-0005-0000-0000-0000AC440000}"/>
    <cellStyle name="Normál 4 7" xfId="3544" xr:uid="{00000000-0005-0000-0000-0000AD440000}"/>
    <cellStyle name="Normal 4 7 2" xfId="16118" xr:uid="{00000000-0005-0000-0000-0000AE440000}"/>
    <cellStyle name="Normál 4 7 2" xfId="16119" xr:uid="{00000000-0005-0000-0000-0000AF440000}"/>
    <cellStyle name="Normal 4 7 3" xfId="16120" xr:uid="{00000000-0005-0000-0000-0000B0440000}"/>
    <cellStyle name="Normál 4 7 3" xfId="35872" xr:uid="{00000000-0005-0000-0000-0000B1440000}"/>
    <cellStyle name="Normal 4 7 4" xfId="16121" xr:uid="{00000000-0005-0000-0000-0000B2440000}"/>
    <cellStyle name="Normal 4 7 5" xfId="35857" xr:uid="{00000000-0005-0000-0000-0000B3440000}"/>
    <cellStyle name="Normál 4 70" xfId="33841" xr:uid="{00000000-0005-0000-0000-0000B4440000}"/>
    <cellStyle name="Normál 4 71" xfId="33911" xr:uid="{00000000-0005-0000-0000-0000B5440000}"/>
    <cellStyle name="Normál 4 72" xfId="33964" xr:uid="{00000000-0005-0000-0000-0000B6440000}"/>
    <cellStyle name="Normál 4 73" xfId="34004" xr:uid="{00000000-0005-0000-0000-0000B7440000}"/>
    <cellStyle name="Normál 4 74" xfId="34073" xr:uid="{00000000-0005-0000-0000-0000B8440000}"/>
    <cellStyle name="Normál 4 75" xfId="34136" xr:uid="{00000000-0005-0000-0000-0000B9440000}"/>
    <cellStyle name="Normál 4 76" xfId="34145" xr:uid="{00000000-0005-0000-0000-0000BA440000}"/>
    <cellStyle name="Normal 4 8" xfId="3517" xr:uid="{00000000-0005-0000-0000-0000BB440000}"/>
    <cellStyle name="Normál 4 8" xfId="3631" xr:uid="{00000000-0005-0000-0000-0000BC440000}"/>
    <cellStyle name="Normal 4 8 2" xfId="16122" xr:uid="{00000000-0005-0000-0000-0000BD440000}"/>
    <cellStyle name="Normál 4 8 2" xfId="16123" xr:uid="{00000000-0005-0000-0000-0000BE440000}"/>
    <cellStyle name="Normal 4 8 3" xfId="16124" xr:uid="{00000000-0005-0000-0000-0000BF440000}"/>
    <cellStyle name="Normál 4 8 3" xfId="35915" xr:uid="{00000000-0005-0000-0000-0000C0440000}"/>
    <cellStyle name="Normal 4 8 4" xfId="16125" xr:uid="{00000000-0005-0000-0000-0000C1440000}"/>
    <cellStyle name="Normal 4 8 5" xfId="35864" xr:uid="{00000000-0005-0000-0000-0000C2440000}"/>
    <cellStyle name="Normal 4 9" xfId="3555" xr:uid="{00000000-0005-0000-0000-0000C3440000}"/>
    <cellStyle name="Normál 4 9" xfId="3683" xr:uid="{00000000-0005-0000-0000-0000C4440000}"/>
    <cellStyle name="Normal 4 9 2" xfId="16126" xr:uid="{00000000-0005-0000-0000-0000C5440000}"/>
    <cellStyle name="Normál 4 9 2" xfId="16127" xr:uid="{00000000-0005-0000-0000-0000C6440000}"/>
    <cellStyle name="Normal 4 9 3" xfId="16128" xr:uid="{00000000-0005-0000-0000-0000C7440000}"/>
    <cellStyle name="Normál 4 9 3" xfId="35945" xr:uid="{00000000-0005-0000-0000-0000C8440000}"/>
    <cellStyle name="Normal 4 9 4" xfId="16129" xr:uid="{00000000-0005-0000-0000-0000C9440000}"/>
    <cellStyle name="Normal 4 9 5" xfId="35876" xr:uid="{00000000-0005-0000-0000-0000CA440000}"/>
    <cellStyle name="Normal 4_Business_review_template_tables" xfId="4438" xr:uid="{00000000-0005-0000-0000-0000CB440000}"/>
    <cellStyle name="Normal 40" xfId="6237" xr:uid="{00000000-0005-0000-0000-0000CC440000}"/>
    <cellStyle name="Normál 40" xfId="1825" xr:uid="{00000000-0005-0000-0000-0000CD440000}"/>
    <cellStyle name="Normál 40 10" xfId="16131" xr:uid="{00000000-0005-0000-0000-0000CE440000}"/>
    <cellStyle name="Normál 40 11" xfId="16130" xr:uid="{00000000-0005-0000-0000-0000CF440000}"/>
    <cellStyle name="Normál 40 12" xfId="34942" xr:uid="{00000000-0005-0000-0000-0000D0440000}"/>
    <cellStyle name="Normal 40 2" xfId="16132" xr:uid="{00000000-0005-0000-0000-0000D1440000}"/>
    <cellStyle name="Normál 40 2" xfId="2580" xr:uid="{00000000-0005-0000-0000-0000D2440000}"/>
    <cellStyle name="Normal 40 2 2" xfId="16133" xr:uid="{00000000-0005-0000-0000-0000D3440000}"/>
    <cellStyle name="Normál 40 2 2" xfId="35194" xr:uid="{00000000-0005-0000-0000-0000D4440000}"/>
    <cellStyle name="Normal 40 2 2 2" xfId="24638" xr:uid="{00000000-0005-0000-0000-0000D5440000}"/>
    <cellStyle name="Normal 40 2 3" xfId="16134" xr:uid="{00000000-0005-0000-0000-0000D6440000}"/>
    <cellStyle name="Normal 40 2 3 2" xfId="24639" xr:uid="{00000000-0005-0000-0000-0000D7440000}"/>
    <cellStyle name="Normal 40 2 4" xfId="24640" xr:uid="{00000000-0005-0000-0000-0000D8440000}"/>
    <cellStyle name="Normal 40 2 5" xfId="24641" xr:uid="{00000000-0005-0000-0000-0000D9440000}"/>
    <cellStyle name="Normal 40 2 6" xfId="24642" xr:uid="{00000000-0005-0000-0000-0000DA440000}"/>
    <cellStyle name="Normal 40 2 7" xfId="24643" xr:uid="{00000000-0005-0000-0000-0000DB440000}"/>
    <cellStyle name="Normal 40 2 8" xfId="24644" xr:uid="{00000000-0005-0000-0000-0000DC440000}"/>
    <cellStyle name="Normal 40 3" xfId="16135" xr:uid="{00000000-0005-0000-0000-0000DD440000}"/>
    <cellStyle name="Normál 40 3" xfId="16136" xr:uid="{00000000-0005-0000-0000-0000DE440000}"/>
    <cellStyle name="Normal 40 3 2" xfId="24645" xr:uid="{00000000-0005-0000-0000-0000DF440000}"/>
    <cellStyle name="Normal 40 3 3" xfId="24646" xr:uid="{00000000-0005-0000-0000-0000E0440000}"/>
    <cellStyle name="Normal 40 3 4" xfId="24647" xr:uid="{00000000-0005-0000-0000-0000E1440000}"/>
    <cellStyle name="Normal 40 3 5" xfId="24648" xr:uid="{00000000-0005-0000-0000-0000E2440000}"/>
    <cellStyle name="Normal 40 3 6" xfId="24649" xr:uid="{00000000-0005-0000-0000-0000E3440000}"/>
    <cellStyle name="Normal 40 4" xfId="16137" xr:uid="{00000000-0005-0000-0000-0000E4440000}"/>
    <cellStyle name="Normál 40 4" xfId="16138" xr:uid="{00000000-0005-0000-0000-0000E5440000}"/>
    <cellStyle name="Normal 40 4 2" xfId="24650" xr:uid="{00000000-0005-0000-0000-0000E6440000}"/>
    <cellStyle name="Normal 40 4 3" xfId="24651" xr:uid="{00000000-0005-0000-0000-0000E7440000}"/>
    <cellStyle name="Normal 40 4 4" xfId="24652" xr:uid="{00000000-0005-0000-0000-0000E8440000}"/>
    <cellStyle name="Normal 40 4 5" xfId="24653" xr:uid="{00000000-0005-0000-0000-0000E9440000}"/>
    <cellStyle name="Normal 40 4 6" xfId="24654" xr:uid="{00000000-0005-0000-0000-0000EA440000}"/>
    <cellStyle name="Normal 40 5" xfId="16139" xr:uid="{00000000-0005-0000-0000-0000EB440000}"/>
    <cellStyle name="Normál 40 5" xfId="16140" xr:uid="{00000000-0005-0000-0000-0000EC440000}"/>
    <cellStyle name="Normal 40 5 2" xfId="24655" xr:uid="{00000000-0005-0000-0000-0000ED440000}"/>
    <cellStyle name="Normal 40 5 3" xfId="24656" xr:uid="{00000000-0005-0000-0000-0000EE440000}"/>
    <cellStyle name="Normal 40 5 4" xfId="24657" xr:uid="{00000000-0005-0000-0000-0000EF440000}"/>
    <cellStyle name="Normal 40 5 5" xfId="24658" xr:uid="{00000000-0005-0000-0000-0000F0440000}"/>
    <cellStyle name="Normal 40 5 6" xfId="24659" xr:uid="{00000000-0005-0000-0000-0000F1440000}"/>
    <cellStyle name="Normál 40 6" xfId="16141" xr:uid="{00000000-0005-0000-0000-0000F2440000}"/>
    <cellStyle name="Normál 40 7" xfId="16142" xr:uid="{00000000-0005-0000-0000-0000F3440000}"/>
    <cellStyle name="Normál 40 8" xfId="16143" xr:uid="{00000000-0005-0000-0000-0000F4440000}"/>
    <cellStyle name="Normál 40 9" xfId="16144" xr:uid="{00000000-0005-0000-0000-0000F5440000}"/>
    <cellStyle name="Normal 41" xfId="6238" xr:uid="{00000000-0005-0000-0000-0000F6440000}"/>
    <cellStyle name="Normál 41" xfId="1826" xr:uid="{00000000-0005-0000-0000-0000F7440000}"/>
    <cellStyle name="Normál 41 10" xfId="16146" xr:uid="{00000000-0005-0000-0000-0000F8440000}"/>
    <cellStyle name="Normál 41 11" xfId="16145" xr:uid="{00000000-0005-0000-0000-0000F9440000}"/>
    <cellStyle name="Normál 41 12" xfId="34943" xr:uid="{00000000-0005-0000-0000-0000FA440000}"/>
    <cellStyle name="Normal 41 2" xfId="16147" xr:uid="{00000000-0005-0000-0000-0000FB440000}"/>
    <cellStyle name="Normál 41 2" xfId="2581" xr:uid="{00000000-0005-0000-0000-0000FC440000}"/>
    <cellStyle name="Normal 41 2 2" xfId="16148" xr:uid="{00000000-0005-0000-0000-0000FD440000}"/>
    <cellStyle name="Normál 41 2 2" xfId="35195" xr:uid="{00000000-0005-0000-0000-0000FE440000}"/>
    <cellStyle name="Normal 41 2 2 2" xfId="24660" xr:uid="{00000000-0005-0000-0000-0000FF440000}"/>
    <cellStyle name="Normal 41 2 3" xfId="16149" xr:uid="{00000000-0005-0000-0000-000000450000}"/>
    <cellStyle name="Normal 41 2 3 2" xfId="24661" xr:uid="{00000000-0005-0000-0000-000001450000}"/>
    <cellStyle name="Normal 41 2 4" xfId="24662" xr:uid="{00000000-0005-0000-0000-000002450000}"/>
    <cellStyle name="Normal 41 2 5" xfId="24663" xr:uid="{00000000-0005-0000-0000-000003450000}"/>
    <cellStyle name="Normal 41 2 6" xfId="24664" xr:uid="{00000000-0005-0000-0000-000004450000}"/>
    <cellStyle name="Normal 41 2 7" xfId="24665" xr:uid="{00000000-0005-0000-0000-000005450000}"/>
    <cellStyle name="Normal 41 2 8" xfId="24666" xr:uid="{00000000-0005-0000-0000-000006450000}"/>
    <cellStyle name="Normal 41 3" xfId="16150" xr:uid="{00000000-0005-0000-0000-000007450000}"/>
    <cellStyle name="Normál 41 3" xfId="16151" xr:uid="{00000000-0005-0000-0000-000008450000}"/>
    <cellStyle name="Normal 41 3 2" xfId="24667" xr:uid="{00000000-0005-0000-0000-000009450000}"/>
    <cellStyle name="Normal 41 3 3" xfId="24668" xr:uid="{00000000-0005-0000-0000-00000A450000}"/>
    <cellStyle name="Normal 41 3 4" xfId="24669" xr:uid="{00000000-0005-0000-0000-00000B450000}"/>
    <cellStyle name="Normal 41 3 5" xfId="24670" xr:uid="{00000000-0005-0000-0000-00000C450000}"/>
    <cellStyle name="Normal 41 3 6" xfId="24671" xr:uid="{00000000-0005-0000-0000-00000D450000}"/>
    <cellStyle name="Normal 41 4" xfId="16152" xr:uid="{00000000-0005-0000-0000-00000E450000}"/>
    <cellStyle name="Normál 41 4" xfId="16153" xr:uid="{00000000-0005-0000-0000-00000F450000}"/>
    <cellStyle name="Normal 41 4 2" xfId="24672" xr:uid="{00000000-0005-0000-0000-000010450000}"/>
    <cellStyle name="Normal 41 4 3" xfId="24673" xr:uid="{00000000-0005-0000-0000-000011450000}"/>
    <cellStyle name="Normal 41 4 4" xfId="24674" xr:uid="{00000000-0005-0000-0000-000012450000}"/>
    <cellStyle name="Normal 41 4 5" xfId="24675" xr:uid="{00000000-0005-0000-0000-000013450000}"/>
    <cellStyle name="Normal 41 4 6" xfId="24676" xr:uid="{00000000-0005-0000-0000-000014450000}"/>
    <cellStyle name="Normal 41 5" xfId="16154" xr:uid="{00000000-0005-0000-0000-000015450000}"/>
    <cellStyle name="Normál 41 5" xfId="16155" xr:uid="{00000000-0005-0000-0000-000016450000}"/>
    <cellStyle name="Normal 41 5 2" xfId="24677" xr:uid="{00000000-0005-0000-0000-000017450000}"/>
    <cellStyle name="Normal 41 5 3" xfId="24678" xr:uid="{00000000-0005-0000-0000-000018450000}"/>
    <cellStyle name="Normal 41 5 4" xfId="24679" xr:uid="{00000000-0005-0000-0000-000019450000}"/>
    <cellStyle name="Normal 41 5 5" xfId="24680" xr:uid="{00000000-0005-0000-0000-00001A450000}"/>
    <cellStyle name="Normal 41 5 6" xfId="24681" xr:uid="{00000000-0005-0000-0000-00001B450000}"/>
    <cellStyle name="Normál 41 6" xfId="16156" xr:uid="{00000000-0005-0000-0000-00001C450000}"/>
    <cellStyle name="Normál 41 7" xfId="16157" xr:uid="{00000000-0005-0000-0000-00001D450000}"/>
    <cellStyle name="Normál 41 8" xfId="16158" xr:uid="{00000000-0005-0000-0000-00001E450000}"/>
    <cellStyle name="Normál 41 9" xfId="16159" xr:uid="{00000000-0005-0000-0000-00001F450000}"/>
    <cellStyle name="Normal 42" xfId="6239" xr:uid="{00000000-0005-0000-0000-000020450000}"/>
    <cellStyle name="Normál 42" xfId="1827" xr:uid="{00000000-0005-0000-0000-000021450000}"/>
    <cellStyle name="Normál 42 10" xfId="16161" xr:uid="{00000000-0005-0000-0000-000022450000}"/>
    <cellStyle name="Normál 42 11" xfId="16160" xr:uid="{00000000-0005-0000-0000-000023450000}"/>
    <cellStyle name="Normál 42 12" xfId="34944" xr:uid="{00000000-0005-0000-0000-000024450000}"/>
    <cellStyle name="Normal 42 2" xfId="16162" xr:uid="{00000000-0005-0000-0000-000025450000}"/>
    <cellStyle name="Normál 42 2" xfId="2582" xr:uid="{00000000-0005-0000-0000-000026450000}"/>
    <cellStyle name="Normal 42 2 2" xfId="16163" xr:uid="{00000000-0005-0000-0000-000027450000}"/>
    <cellStyle name="Normál 42 2 2" xfId="35196" xr:uid="{00000000-0005-0000-0000-000028450000}"/>
    <cellStyle name="Normal 42 2 2 2" xfId="24682" xr:uid="{00000000-0005-0000-0000-000029450000}"/>
    <cellStyle name="Normal 42 2 3" xfId="16164" xr:uid="{00000000-0005-0000-0000-00002A450000}"/>
    <cellStyle name="Normal 42 2 3 2" xfId="24683" xr:uid="{00000000-0005-0000-0000-00002B450000}"/>
    <cellStyle name="Normal 42 2 4" xfId="24684" xr:uid="{00000000-0005-0000-0000-00002C450000}"/>
    <cellStyle name="Normal 42 2 5" xfId="24685" xr:uid="{00000000-0005-0000-0000-00002D450000}"/>
    <cellStyle name="Normal 42 2 6" xfId="24686" xr:uid="{00000000-0005-0000-0000-00002E450000}"/>
    <cellStyle name="Normal 42 2 7" xfId="24687" xr:uid="{00000000-0005-0000-0000-00002F450000}"/>
    <cellStyle name="Normal 42 2 8" xfId="24688" xr:uid="{00000000-0005-0000-0000-000030450000}"/>
    <cellStyle name="Normal 42 3" xfId="16165" xr:uid="{00000000-0005-0000-0000-000031450000}"/>
    <cellStyle name="Normál 42 3" xfId="16166" xr:uid="{00000000-0005-0000-0000-000032450000}"/>
    <cellStyle name="Normal 42 3 2" xfId="24689" xr:uid="{00000000-0005-0000-0000-000033450000}"/>
    <cellStyle name="Normal 42 3 3" xfId="24690" xr:uid="{00000000-0005-0000-0000-000034450000}"/>
    <cellStyle name="Normal 42 3 4" xfId="24691" xr:uid="{00000000-0005-0000-0000-000035450000}"/>
    <cellStyle name="Normal 42 3 5" xfId="24692" xr:uid="{00000000-0005-0000-0000-000036450000}"/>
    <cellStyle name="Normal 42 3 6" xfId="24693" xr:uid="{00000000-0005-0000-0000-000037450000}"/>
    <cellStyle name="Normal 42 4" xfId="16167" xr:uid="{00000000-0005-0000-0000-000038450000}"/>
    <cellStyle name="Normál 42 4" xfId="16168" xr:uid="{00000000-0005-0000-0000-000039450000}"/>
    <cellStyle name="Normal 42 4 2" xfId="24694" xr:uid="{00000000-0005-0000-0000-00003A450000}"/>
    <cellStyle name="Normal 42 4 3" xfId="24695" xr:uid="{00000000-0005-0000-0000-00003B450000}"/>
    <cellStyle name="Normal 42 4 4" xfId="24696" xr:uid="{00000000-0005-0000-0000-00003C450000}"/>
    <cellStyle name="Normal 42 4 5" xfId="24697" xr:uid="{00000000-0005-0000-0000-00003D450000}"/>
    <cellStyle name="Normal 42 4 6" xfId="24698" xr:uid="{00000000-0005-0000-0000-00003E450000}"/>
    <cellStyle name="Normal 42 5" xfId="16169" xr:uid="{00000000-0005-0000-0000-00003F450000}"/>
    <cellStyle name="Normál 42 5" xfId="16170" xr:uid="{00000000-0005-0000-0000-000040450000}"/>
    <cellStyle name="Normal 42 5 2" xfId="24699" xr:uid="{00000000-0005-0000-0000-000041450000}"/>
    <cellStyle name="Normal 42 5 3" xfId="24700" xr:uid="{00000000-0005-0000-0000-000042450000}"/>
    <cellStyle name="Normal 42 5 4" xfId="24701" xr:uid="{00000000-0005-0000-0000-000043450000}"/>
    <cellStyle name="Normal 42 5 5" xfId="24702" xr:uid="{00000000-0005-0000-0000-000044450000}"/>
    <cellStyle name="Normal 42 5 6" xfId="24703" xr:uid="{00000000-0005-0000-0000-000045450000}"/>
    <cellStyle name="Normál 42 6" xfId="16171" xr:uid="{00000000-0005-0000-0000-000046450000}"/>
    <cellStyle name="Normál 42 7" xfId="16172" xr:uid="{00000000-0005-0000-0000-000047450000}"/>
    <cellStyle name="Normál 42 8" xfId="16173" xr:uid="{00000000-0005-0000-0000-000048450000}"/>
    <cellStyle name="Normál 42 9" xfId="16174" xr:uid="{00000000-0005-0000-0000-000049450000}"/>
    <cellStyle name="Normal 43" xfId="6240" xr:uid="{00000000-0005-0000-0000-00004A450000}"/>
    <cellStyle name="Normál 43" xfId="1828" xr:uid="{00000000-0005-0000-0000-00004B450000}"/>
    <cellStyle name="Normál 43 10" xfId="16176" xr:uid="{00000000-0005-0000-0000-00004C450000}"/>
    <cellStyle name="Normál 43 11" xfId="16175" xr:uid="{00000000-0005-0000-0000-00004D450000}"/>
    <cellStyle name="Normal 43 2" xfId="16177" xr:uid="{00000000-0005-0000-0000-00004E450000}"/>
    <cellStyle name="Normál 43 2" xfId="2583" xr:uid="{00000000-0005-0000-0000-00004F450000}"/>
    <cellStyle name="Normal 43 2 2" xfId="16178" xr:uid="{00000000-0005-0000-0000-000050450000}"/>
    <cellStyle name="Normál 43 2 2" xfId="4439" xr:uid="{00000000-0005-0000-0000-000051450000}"/>
    <cellStyle name="Normal 43 2 2 2" xfId="24704" xr:uid="{00000000-0005-0000-0000-000052450000}"/>
    <cellStyle name="Normal 43 2 3" xfId="16179" xr:uid="{00000000-0005-0000-0000-000053450000}"/>
    <cellStyle name="Normál 43 2 3" xfId="35197" xr:uid="{00000000-0005-0000-0000-000054450000}"/>
    <cellStyle name="Normal 43 2 3 2" xfId="24705" xr:uid="{00000000-0005-0000-0000-000055450000}"/>
    <cellStyle name="Normal 43 2 4" xfId="24706" xr:uid="{00000000-0005-0000-0000-000056450000}"/>
    <cellStyle name="Normal 43 2 5" xfId="24707" xr:uid="{00000000-0005-0000-0000-000057450000}"/>
    <cellStyle name="Normal 43 2 6" xfId="24708" xr:uid="{00000000-0005-0000-0000-000058450000}"/>
    <cellStyle name="Normal 43 2 7" xfId="24709" xr:uid="{00000000-0005-0000-0000-000059450000}"/>
    <cellStyle name="Normal 43 2 8" xfId="24710" xr:uid="{00000000-0005-0000-0000-00005A450000}"/>
    <cellStyle name="Normal 43 3" xfId="16180" xr:uid="{00000000-0005-0000-0000-00005B450000}"/>
    <cellStyle name="Normál 43 3" xfId="16181" xr:uid="{00000000-0005-0000-0000-00005C450000}"/>
    <cellStyle name="Normal 43 3 2" xfId="24711" xr:uid="{00000000-0005-0000-0000-00005D450000}"/>
    <cellStyle name="Normal 43 3 3" xfId="24712" xr:uid="{00000000-0005-0000-0000-00005E450000}"/>
    <cellStyle name="Normal 43 3 4" xfId="24713" xr:uid="{00000000-0005-0000-0000-00005F450000}"/>
    <cellStyle name="Normal 43 3 5" xfId="24714" xr:uid="{00000000-0005-0000-0000-000060450000}"/>
    <cellStyle name="Normal 43 3 6" xfId="24715" xr:uid="{00000000-0005-0000-0000-000061450000}"/>
    <cellStyle name="Normal 43 4" xfId="16182" xr:uid="{00000000-0005-0000-0000-000062450000}"/>
    <cellStyle name="Normál 43 4" xfId="16183" xr:uid="{00000000-0005-0000-0000-000063450000}"/>
    <cellStyle name="Normal 43 4 2" xfId="24716" xr:uid="{00000000-0005-0000-0000-000064450000}"/>
    <cellStyle name="Normal 43 4 3" xfId="24717" xr:uid="{00000000-0005-0000-0000-000065450000}"/>
    <cellStyle name="Normal 43 4 4" xfId="24718" xr:uid="{00000000-0005-0000-0000-000066450000}"/>
    <cellStyle name="Normal 43 4 5" xfId="24719" xr:uid="{00000000-0005-0000-0000-000067450000}"/>
    <cellStyle name="Normal 43 4 6" xfId="24720" xr:uid="{00000000-0005-0000-0000-000068450000}"/>
    <cellStyle name="Normal 43 5" xfId="16184" xr:uid="{00000000-0005-0000-0000-000069450000}"/>
    <cellStyle name="Normál 43 5" xfId="16185" xr:uid="{00000000-0005-0000-0000-00006A450000}"/>
    <cellStyle name="Normal 43 5 2" xfId="24721" xr:uid="{00000000-0005-0000-0000-00006B450000}"/>
    <cellStyle name="Normal 43 5 3" xfId="24722" xr:uid="{00000000-0005-0000-0000-00006C450000}"/>
    <cellStyle name="Normal 43 5 4" xfId="24723" xr:uid="{00000000-0005-0000-0000-00006D450000}"/>
    <cellStyle name="Normal 43 5 5" xfId="24724" xr:uid="{00000000-0005-0000-0000-00006E450000}"/>
    <cellStyle name="Normal 43 5 6" xfId="24725" xr:uid="{00000000-0005-0000-0000-00006F450000}"/>
    <cellStyle name="Normál 43 6" xfId="16186" xr:uid="{00000000-0005-0000-0000-000070450000}"/>
    <cellStyle name="Normál 43 7" xfId="16187" xr:uid="{00000000-0005-0000-0000-000071450000}"/>
    <cellStyle name="Normál 43 8" xfId="16188" xr:uid="{00000000-0005-0000-0000-000072450000}"/>
    <cellStyle name="Normál 43 9" xfId="16189" xr:uid="{00000000-0005-0000-0000-000073450000}"/>
    <cellStyle name="Normál 43_2012vs plan_ Graf i faktori_SKRAĆENO" xfId="4440" xr:uid="{00000000-0005-0000-0000-000074450000}"/>
    <cellStyle name="Normal 44" xfId="6241" xr:uid="{00000000-0005-0000-0000-000075450000}"/>
    <cellStyle name="Normál 44" xfId="1829" xr:uid="{00000000-0005-0000-0000-000076450000}"/>
    <cellStyle name="Normál 44 10" xfId="16191" xr:uid="{00000000-0005-0000-0000-000077450000}"/>
    <cellStyle name="Normál 44 11" xfId="16190" xr:uid="{00000000-0005-0000-0000-000078450000}"/>
    <cellStyle name="Normal 44 2" xfId="16192" xr:uid="{00000000-0005-0000-0000-000079450000}"/>
    <cellStyle name="Normál 44 2" xfId="2584" xr:uid="{00000000-0005-0000-0000-00007A450000}"/>
    <cellStyle name="Normal 44 2 2" xfId="16193" xr:uid="{00000000-0005-0000-0000-00007B450000}"/>
    <cellStyle name="Normál 44 2 2" xfId="35198" xr:uid="{00000000-0005-0000-0000-00007C450000}"/>
    <cellStyle name="Normal 44 2 2 2" xfId="24726" xr:uid="{00000000-0005-0000-0000-00007D450000}"/>
    <cellStyle name="Normal 44 2 3" xfId="16194" xr:uid="{00000000-0005-0000-0000-00007E450000}"/>
    <cellStyle name="Normal 44 2 3 2" xfId="24727" xr:uid="{00000000-0005-0000-0000-00007F450000}"/>
    <cellStyle name="Normal 44 2 4" xfId="24728" xr:uid="{00000000-0005-0000-0000-000080450000}"/>
    <cellStyle name="Normal 44 2 5" xfId="24729" xr:uid="{00000000-0005-0000-0000-000081450000}"/>
    <cellStyle name="Normal 44 2 6" xfId="24730" xr:uid="{00000000-0005-0000-0000-000082450000}"/>
    <cellStyle name="Normal 44 2 7" xfId="24731" xr:uid="{00000000-0005-0000-0000-000083450000}"/>
    <cellStyle name="Normal 44 2 8" xfId="24732" xr:uid="{00000000-0005-0000-0000-000084450000}"/>
    <cellStyle name="Normal 44 3" xfId="16195" xr:uid="{00000000-0005-0000-0000-000085450000}"/>
    <cellStyle name="Normál 44 3" xfId="16196" xr:uid="{00000000-0005-0000-0000-000086450000}"/>
    <cellStyle name="Normal 44 3 2" xfId="24733" xr:uid="{00000000-0005-0000-0000-000087450000}"/>
    <cellStyle name="Normal 44 3 3" xfId="24734" xr:uid="{00000000-0005-0000-0000-000088450000}"/>
    <cellStyle name="Normal 44 3 4" xfId="24735" xr:uid="{00000000-0005-0000-0000-000089450000}"/>
    <cellStyle name="Normal 44 3 5" xfId="24736" xr:uid="{00000000-0005-0000-0000-00008A450000}"/>
    <cellStyle name="Normal 44 3 6" xfId="24737" xr:uid="{00000000-0005-0000-0000-00008B450000}"/>
    <cellStyle name="Normal 44 4" xfId="16197" xr:uid="{00000000-0005-0000-0000-00008C450000}"/>
    <cellStyle name="Normál 44 4" xfId="16198" xr:uid="{00000000-0005-0000-0000-00008D450000}"/>
    <cellStyle name="Normal 44 4 2" xfId="24738" xr:uid="{00000000-0005-0000-0000-00008E450000}"/>
    <cellStyle name="Normal 44 4 3" xfId="24739" xr:uid="{00000000-0005-0000-0000-00008F450000}"/>
    <cellStyle name="Normal 44 4 4" xfId="24740" xr:uid="{00000000-0005-0000-0000-000090450000}"/>
    <cellStyle name="Normal 44 4 5" xfId="24741" xr:uid="{00000000-0005-0000-0000-000091450000}"/>
    <cellStyle name="Normal 44 4 6" xfId="24742" xr:uid="{00000000-0005-0000-0000-000092450000}"/>
    <cellStyle name="Normal 44 5" xfId="16199" xr:uid="{00000000-0005-0000-0000-000093450000}"/>
    <cellStyle name="Normál 44 5" xfId="16200" xr:uid="{00000000-0005-0000-0000-000094450000}"/>
    <cellStyle name="Normal 44 5 2" xfId="24743" xr:uid="{00000000-0005-0000-0000-000095450000}"/>
    <cellStyle name="Normal 44 5 3" xfId="24744" xr:uid="{00000000-0005-0000-0000-000096450000}"/>
    <cellStyle name="Normal 44 5 4" xfId="24745" xr:uid="{00000000-0005-0000-0000-000097450000}"/>
    <cellStyle name="Normal 44 5 5" xfId="24746" xr:uid="{00000000-0005-0000-0000-000098450000}"/>
    <cellStyle name="Normal 44 5 6" xfId="24747" xr:uid="{00000000-0005-0000-0000-000099450000}"/>
    <cellStyle name="Normál 44 6" xfId="16201" xr:uid="{00000000-0005-0000-0000-00009A450000}"/>
    <cellStyle name="Normál 44 7" xfId="16202" xr:uid="{00000000-0005-0000-0000-00009B450000}"/>
    <cellStyle name="Normál 44 8" xfId="16203" xr:uid="{00000000-0005-0000-0000-00009C450000}"/>
    <cellStyle name="Normál 44 9" xfId="16204" xr:uid="{00000000-0005-0000-0000-00009D450000}"/>
    <cellStyle name="Normal 45" xfId="6242" xr:uid="{00000000-0005-0000-0000-00009E450000}"/>
    <cellStyle name="Normál 45" xfId="1830" xr:uid="{00000000-0005-0000-0000-00009F450000}"/>
    <cellStyle name="Normál 45 10" xfId="16206" xr:uid="{00000000-0005-0000-0000-0000A0450000}"/>
    <cellStyle name="Normál 45 11" xfId="16205" xr:uid="{00000000-0005-0000-0000-0000A1450000}"/>
    <cellStyle name="Normál 45 12" xfId="34945" xr:uid="{00000000-0005-0000-0000-0000A2450000}"/>
    <cellStyle name="Normal 45 2" xfId="16207" xr:uid="{00000000-0005-0000-0000-0000A3450000}"/>
    <cellStyle name="Normál 45 2" xfId="2585" xr:uid="{00000000-0005-0000-0000-0000A4450000}"/>
    <cellStyle name="Normál 45 2 10" xfId="32179" xr:uid="{00000000-0005-0000-0000-0000A5450000}"/>
    <cellStyle name="Normál 45 2 11" xfId="35199" xr:uid="{00000000-0005-0000-0000-0000A6450000}"/>
    <cellStyle name="Normal 45 2 2" xfId="16209" xr:uid="{00000000-0005-0000-0000-0000A7450000}"/>
    <cellStyle name="Normál 45 2 2" xfId="16208" xr:uid="{00000000-0005-0000-0000-0000A8450000}"/>
    <cellStyle name="Normal 45 2 2 2" xfId="24748" xr:uid="{00000000-0005-0000-0000-0000A9450000}"/>
    <cellStyle name="Normal 45 2 3" xfId="16210" xr:uid="{00000000-0005-0000-0000-0000AA450000}"/>
    <cellStyle name="Normál 45 2 3" xfId="31420" xr:uid="{00000000-0005-0000-0000-0000AB450000}"/>
    <cellStyle name="Normal 45 2 3 2" xfId="24749" xr:uid="{00000000-0005-0000-0000-0000AC450000}"/>
    <cellStyle name="Normal 45 2 4" xfId="24750" xr:uid="{00000000-0005-0000-0000-0000AD450000}"/>
    <cellStyle name="Normál 45 2 4" xfId="32966" xr:uid="{00000000-0005-0000-0000-0000AE450000}"/>
    <cellStyle name="Normal 45 2 5" xfId="24751" xr:uid="{00000000-0005-0000-0000-0000AF450000}"/>
    <cellStyle name="Normál 45 2 5" xfId="32540" xr:uid="{00000000-0005-0000-0000-0000B0450000}"/>
    <cellStyle name="Normal 45 2 6" xfId="24752" xr:uid="{00000000-0005-0000-0000-0000B1450000}"/>
    <cellStyle name="Normál 45 2 6" xfId="30652" xr:uid="{00000000-0005-0000-0000-0000B2450000}"/>
    <cellStyle name="Normal 45 2 7" xfId="24753" xr:uid="{00000000-0005-0000-0000-0000B3450000}"/>
    <cellStyle name="Normál 45 2 7" xfId="31813" xr:uid="{00000000-0005-0000-0000-0000B4450000}"/>
    <cellStyle name="Normal 45 2 8" xfId="24754" xr:uid="{00000000-0005-0000-0000-0000B5450000}"/>
    <cellStyle name="Normál 45 2 8" xfId="31814" xr:uid="{00000000-0005-0000-0000-0000B6450000}"/>
    <cellStyle name="Normál 45 2 9" xfId="31842" xr:uid="{00000000-0005-0000-0000-0000B7450000}"/>
    <cellStyle name="Normal 45 3" xfId="16211" xr:uid="{00000000-0005-0000-0000-0000B8450000}"/>
    <cellStyle name="Normál 45 3" xfId="16212" xr:uid="{00000000-0005-0000-0000-0000B9450000}"/>
    <cellStyle name="Normal 45 3 2" xfId="24755" xr:uid="{00000000-0005-0000-0000-0000BA450000}"/>
    <cellStyle name="Normal 45 3 3" xfId="24756" xr:uid="{00000000-0005-0000-0000-0000BB450000}"/>
    <cellStyle name="Normal 45 3 4" xfId="24757" xr:uid="{00000000-0005-0000-0000-0000BC450000}"/>
    <cellStyle name="Normal 45 3 5" xfId="24758" xr:uid="{00000000-0005-0000-0000-0000BD450000}"/>
    <cellStyle name="Normal 45 3 6" xfId="24759" xr:uid="{00000000-0005-0000-0000-0000BE450000}"/>
    <cellStyle name="Normal 45 4" xfId="16213" xr:uid="{00000000-0005-0000-0000-0000BF450000}"/>
    <cellStyle name="Normál 45 4" xfId="16214" xr:uid="{00000000-0005-0000-0000-0000C0450000}"/>
    <cellStyle name="Normal 45 4 2" xfId="24760" xr:uid="{00000000-0005-0000-0000-0000C1450000}"/>
    <cellStyle name="Normal 45 4 3" xfId="24761" xr:uid="{00000000-0005-0000-0000-0000C2450000}"/>
    <cellStyle name="Normal 45 4 4" xfId="24762" xr:uid="{00000000-0005-0000-0000-0000C3450000}"/>
    <cellStyle name="Normal 45 4 5" xfId="24763" xr:uid="{00000000-0005-0000-0000-0000C4450000}"/>
    <cellStyle name="Normal 45 4 6" xfId="24764" xr:uid="{00000000-0005-0000-0000-0000C5450000}"/>
    <cellStyle name="Normal 45 5" xfId="16215" xr:uid="{00000000-0005-0000-0000-0000C6450000}"/>
    <cellStyle name="Normál 45 5" xfId="16216" xr:uid="{00000000-0005-0000-0000-0000C7450000}"/>
    <cellStyle name="Normal 45 5 2" xfId="24765" xr:uid="{00000000-0005-0000-0000-0000C8450000}"/>
    <cellStyle name="Normal 45 5 3" xfId="24766" xr:uid="{00000000-0005-0000-0000-0000C9450000}"/>
    <cellStyle name="Normal 45 5 4" xfId="24767" xr:uid="{00000000-0005-0000-0000-0000CA450000}"/>
    <cellStyle name="Normal 45 5 5" xfId="24768" xr:uid="{00000000-0005-0000-0000-0000CB450000}"/>
    <cellStyle name="Normal 45 5 6" xfId="24769" xr:uid="{00000000-0005-0000-0000-0000CC450000}"/>
    <cellStyle name="Normál 45 6" xfId="16217" xr:uid="{00000000-0005-0000-0000-0000CD450000}"/>
    <cellStyle name="Normál 45 7" xfId="16218" xr:uid="{00000000-0005-0000-0000-0000CE450000}"/>
    <cellStyle name="Normál 45 8" xfId="16219" xr:uid="{00000000-0005-0000-0000-0000CF450000}"/>
    <cellStyle name="Normál 45 9" xfId="16220" xr:uid="{00000000-0005-0000-0000-0000D0450000}"/>
    <cellStyle name="Normal 46" xfId="6243" xr:uid="{00000000-0005-0000-0000-0000D1450000}"/>
    <cellStyle name="Normál 46" xfId="1831" xr:uid="{00000000-0005-0000-0000-0000D2450000}"/>
    <cellStyle name="Normál 46 10" xfId="16222" xr:uid="{00000000-0005-0000-0000-0000D3450000}"/>
    <cellStyle name="Normál 46 11" xfId="16221" xr:uid="{00000000-0005-0000-0000-0000D4450000}"/>
    <cellStyle name="Normal 46 2" xfId="16223" xr:uid="{00000000-0005-0000-0000-0000D5450000}"/>
    <cellStyle name="Normál 46 2" xfId="2586" xr:uid="{00000000-0005-0000-0000-0000D6450000}"/>
    <cellStyle name="Normal 46 2 2" xfId="16224" xr:uid="{00000000-0005-0000-0000-0000D7450000}"/>
    <cellStyle name="Normál 46 2 2" xfId="35200" xr:uid="{00000000-0005-0000-0000-0000D8450000}"/>
    <cellStyle name="Normal 46 3" xfId="16225" xr:uid="{00000000-0005-0000-0000-0000D9450000}"/>
    <cellStyle name="Normál 46 3" xfId="16226" xr:uid="{00000000-0005-0000-0000-0000DA450000}"/>
    <cellStyle name="Normál 46 4" xfId="16227" xr:uid="{00000000-0005-0000-0000-0000DB450000}"/>
    <cellStyle name="Normál 46 5" xfId="16228" xr:uid="{00000000-0005-0000-0000-0000DC450000}"/>
    <cellStyle name="Normál 46 6" xfId="16229" xr:uid="{00000000-0005-0000-0000-0000DD450000}"/>
    <cellStyle name="Normál 46 7" xfId="16230" xr:uid="{00000000-0005-0000-0000-0000DE450000}"/>
    <cellStyle name="Normál 46 8" xfId="16231" xr:uid="{00000000-0005-0000-0000-0000DF450000}"/>
    <cellStyle name="Normál 46 9" xfId="16232" xr:uid="{00000000-0005-0000-0000-0000E0450000}"/>
    <cellStyle name="Normal 47" xfId="6244" xr:uid="{00000000-0005-0000-0000-0000E1450000}"/>
    <cellStyle name="Normál 47" xfId="1832" xr:uid="{00000000-0005-0000-0000-0000E2450000}"/>
    <cellStyle name="Normál 47 10" xfId="16234" xr:uid="{00000000-0005-0000-0000-0000E3450000}"/>
    <cellStyle name="Normál 47 11" xfId="16233" xr:uid="{00000000-0005-0000-0000-0000E4450000}"/>
    <cellStyle name="Normál 47 12" xfId="34946" xr:uid="{00000000-0005-0000-0000-0000E5450000}"/>
    <cellStyle name="Normal 47 2" xfId="16235" xr:uid="{00000000-0005-0000-0000-0000E6450000}"/>
    <cellStyle name="Normál 47 2" xfId="2587" xr:uid="{00000000-0005-0000-0000-0000E7450000}"/>
    <cellStyle name="Normal 47 2 2" xfId="16236" xr:uid="{00000000-0005-0000-0000-0000E8450000}"/>
    <cellStyle name="Normál 47 2 2" xfId="35201" xr:uid="{00000000-0005-0000-0000-0000E9450000}"/>
    <cellStyle name="Normal 47 3" xfId="16237" xr:uid="{00000000-0005-0000-0000-0000EA450000}"/>
    <cellStyle name="Normál 47 3" xfId="16238" xr:uid="{00000000-0005-0000-0000-0000EB450000}"/>
    <cellStyle name="Normal 47 3 2" xfId="16239" xr:uid="{00000000-0005-0000-0000-0000EC450000}"/>
    <cellStyle name="Normal 47 3 2 2" xfId="24770" xr:uid="{00000000-0005-0000-0000-0000ED450000}"/>
    <cellStyle name="Normal 47 3 3" xfId="16240" xr:uid="{00000000-0005-0000-0000-0000EE450000}"/>
    <cellStyle name="Normal 47 3 3 2" xfId="24771" xr:uid="{00000000-0005-0000-0000-0000EF450000}"/>
    <cellStyle name="Normal 47 3 4" xfId="24772" xr:uid="{00000000-0005-0000-0000-0000F0450000}"/>
    <cellStyle name="Normal 47 3 5" xfId="24773" xr:uid="{00000000-0005-0000-0000-0000F1450000}"/>
    <cellStyle name="Normal 47 3 6" xfId="24774" xr:uid="{00000000-0005-0000-0000-0000F2450000}"/>
    <cellStyle name="Normal 47 3 7" xfId="24775" xr:uid="{00000000-0005-0000-0000-0000F3450000}"/>
    <cellStyle name="Normal 47 3 8" xfId="24776" xr:uid="{00000000-0005-0000-0000-0000F4450000}"/>
    <cellStyle name="Normal 47 4" xfId="16241" xr:uid="{00000000-0005-0000-0000-0000F5450000}"/>
    <cellStyle name="Normál 47 4" xfId="16242" xr:uid="{00000000-0005-0000-0000-0000F6450000}"/>
    <cellStyle name="Normal 47 4 2" xfId="24777" xr:uid="{00000000-0005-0000-0000-0000F7450000}"/>
    <cellStyle name="Normal 47 4 3" xfId="24778" xr:uid="{00000000-0005-0000-0000-0000F8450000}"/>
    <cellStyle name="Normal 47 4 4" xfId="24779" xr:uid="{00000000-0005-0000-0000-0000F9450000}"/>
    <cellStyle name="Normal 47 4 5" xfId="24780" xr:uid="{00000000-0005-0000-0000-0000FA450000}"/>
    <cellStyle name="Normal 47 4 6" xfId="24781" xr:uid="{00000000-0005-0000-0000-0000FB450000}"/>
    <cellStyle name="Normal 47 5" xfId="16243" xr:uid="{00000000-0005-0000-0000-0000FC450000}"/>
    <cellStyle name="Normál 47 5" xfId="16244" xr:uid="{00000000-0005-0000-0000-0000FD450000}"/>
    <cellStyle name="Normal 47 5 2" xfId="24782" xr:uid="{00000000-0005-0000-0000-0000FE450000}"/>
    <cellStyle name="Normal 47 5 3" xfId="24783" xr:uid="{00000000-0005-0000-0000-0000FF450000}"/>
    <cellStyle name="Normal 47 5 4" xfId="24784" xr:uid="{00000000-0005-0000-0000-000000460000}"/>
    <cellStyle name="Normal 47 5 5" xfId="24785" xr:uid="{00000000-0005-0000-0000-000001460000}"/>
    <cellStyle name="Normal 47 5 6" xfId="24786" xr:uid="{00000000-0005-0000-0000-000002460000}"/>
    <cellStyle name="Normal 47 6" xfId="16245" xr:uid="{00000000-0005-0000-0000-000003460000}"/>
    <cellStyle name="Normál 47 6" xfId="16246" xr:uid="{00000000-0005-0000-0000-000004460000}"/>
    <cellStyle name="Normal 47 6 2" xfId="24787" xr:uid="{00000000-0005-0000-0000-000005460000}"/>
    <cellStyle name="Normal 47 6 3" xfId="24788" xr:uid="{00000000-0005-0000-0000-000006460000}"/>
    <cellStyle name="Normal 47 6 4" xfId="24789" xr:uid="{00000000-0005-0000-0000-000007460000}"/>
    <cellStyle name="Normal 47 6 5" xfId="24790" xr:uid="{00000000-0005-0000-0000-000008460000}"/>
    <cellStyle name="Normal 47 6 6" xfId="24791" xr:uid="{00000000-0005-0000-0000-000009460000}"/>
    <cellStyle name="Normál 47 7" xfId="16247" xr:uid="{00000000-0005-0000-0000-00000A460000}"/>
    <cellStyle name="Normál 47 8" xfId="16248" xr:uid="{00000000-0005-0000-0000-00000B460000}"/>
    <cellStyle name="Normál 47 9" xfId="16249" xr:uid="{00000000-0005-0000-0000-00000C460000}"/>
    <cellStyle name="Normal 48" xfId="6245" xr:uid="{00000000-0005-0000-0000-00000D460000}"/>
    <cellStyle name="Normál 48" xfId="1833" xr:uid="{00000000-0005-0000-0000-00000E460000}"/>
    <cellStyle name="Normál 48 10" xfId="16251" xr:uid="{00000000-0005-0000-0000-00000F460000}"/>
    <cellStyle name="Normál 48 11" xfId="16250" xr:uid="{00000000-0005-0000-0000-000010460000}"/>
    <cellStyle name="Normál 48 12" xfId="36757" xr:uid="{00000000-0005-0000-0000-000011460000}"/>
    <cellStyle name="Normal 48 2" xfId="16252" xr:uid="{00000000-0005-0000-0000-000012460000}"/>
    <cellStyle name="Normál 48 2" xfId="2589" xr:uid="{00000000-0005-0000-0000-000013460000}"/>
    <cellStyle name="Normal 48 2 2" xfId="16253" xr:uid="{00000000-0005-0000-0000-000014460000}"/>
    <cellStyle name="Normál 48 2 2" xfId="35203" xr:uid="{00000000-0005-0000-0000-000015460000}"/>
    <cellStyle name="Normál 48 2 3" xfId="36758" xr:uid="{00000000-0005-0000-0000-000016460000}"/>
    <cellStyle name="Normal 48 3" xfId="16254" xr:uid="{00000000-0005-0000-0000-000017460000}"/>
    <cellStyle name="Normál 48 3" xfId="2588" xr:uid="{00000000-0005-0000-0000-000018460000}"/>
    <cellStyle name="Normal 48 3 2" xfId="16255" xr:uid="{00000000-0005-0000-0000-000019460000}"/>
    <cellStyle name="Normál 48 3 2" xfId="35202" xr:uid="{00000000-0005-0000-0000-00001A460000}"/>
    <cellStyle name="Normal 48 3 2 2" xfId="24792" xr:uid="{00000000-0005-0000-0000-00001B460000}"/>
    <cellStyle name="Normal 48 3 3" xfId="16256" xr:uid="{00000000-0005-0000-0000-00001C460000}"/>
    <cellStyle name="Normal 48 3 3 2" xfId="24793" xr:uid="{00000000-0005-0000-0000-00001D460000}"/>
    <cellStyle name="Normal 48 3 4" xfId="24794" xr:uid="{00000000-0005-0000-0000-00001E460000}"/>
    <cellStyle name="Normal 48 3 5" xfId="24795" xr:uid="{00000000-0005-0000-0000-00001F460000}"/>
    <cellStyle name="Normal 48 3 6" xfId="24796" xr:uid="{00000000-0005-0000-0000-000020460000}"/>
    <cellStyle name="Normal 48 3 7" xfId="24797" xr:uid="{00000000-0005-0000-0000-000021460000}"/>
    <cellStyle name="Normal 48 3 8" xfId="24798" xr:uid="{00000000-0005-0000-0000-000022460000}"/>
    <cellStyle name="Normal 48 4" xfId="16257" xr:uid="{00000000-0005-0000-0000-000023460000}"/>
    <cellStyle name="Normál 48 4" xfId="16258" xr:uid="{00000000-0005-0000-0000-000024460000}"/>
    <cellStyle name="Normal 48 4 2" xfId="24799" xr:uid="{00000000-0005-0000-0000-000025460000}"/>
    <cellStyle name="Normal 48 4 3" xfId="24800" xr:uid="{00000000-0005-0000-0000-000026460000}"/>
    <cellStyle name="Normal 48 4 4" xfId="24801" xr:uid="{00000000-0005-0000-0000-000027460000}"/>
    <cellStyle name="Normal 48 4 5" xfId="24802" xr:uid="{00000000-0005-0000-0000-000028460000}"/>
    <cellStyle name="Normal 48 4 6" xfId="24803" xr:uid="{00000000-0005-0000-0000-000029460000}"/>
    <cellStyle name="Normal 48 5" xfId="16259" xr:uid="{00000000-0005-0000-0000-00002A460000}"/>
    <cellStyle name="Normál 48 5" xfId="16260" xr:uid="{00000000-0005-0000-0000-00002B460000}"/>
    <cellStyle name="Normal 48 5 2" xfId="24804" xr:uid="{00000000-0005-0000-0000-00002C460000}"/>
    <cellStyle name="Normal 48 5 3" xfId="24805" xr:uid="{00000000-0005-0000-0000-00002D460000}"/>
    <cellStyle name="Normal 48 5 4" xfId="24806" xr:uid="{00000000-0005-0000-0000-00002E460000}"/>
    <cellStyle name="Normal 48 5 5" xfId="24807" xr:uid="{00000000-0005-0000-0000-00002F460000}"/>
    <cellStyle name="Normal 48 5 6" xfId="24808" xr:uid="{00000000-0005-0000-0000-000030460000}"/>
    <cellStyle name="Normal 48 6" xfId="16261" xr:uid="{00000000-0005-0000-0000-000031460000}"/>
    <cellStyle name="Normál 48 6" xfId="16262" xr:uid="{00000000-0005-0000-0000-000032460000}"/>
    <cellStyle name="Normal 48 6 2" xfId="24809" xr:uid="{00000000-0005-0000-0000-000033460000}"/>
    <cellStyle name="Normal 48 6 3" xfId="24810" xr:uid="{00000000-0005-0000-0000-000034460000}"/>
    <cellStyle name="Normal 48 6 4" xfId="24811" xr:uid="{00000000-0005-0000-0000-000035460000}"/>
    <cellStyle name="Normal 48 6 5" xfId="24812" xr:uid="{00000000-0005-0000-0000-000036460000}"/>
    <cellStyle name="Normal 48 6 6" xfId="24813" xr:uid="{00000000-0005-0000-0000-000037460000}"/>
    <cellStyle name="Normál 48 7" xfId="16263" xr:uid="{00000000-0005-0000-0000-000038460000}"/>
    <cellStyle name="Normál 48 8" xfId="16264" xr:uid="{00000000-0005-0000-0000-000039460000}"/>
    <cellStyle name="Normál 48 9" xfId="16265" xr:uid="{00000000-0005-0000-0000-00003A460000}"/>
    <cellStyle name="Normal 49" xfId="6246" xr:uid="{00000000-0005-0000-0000-00003B460000}"/>
    <cellStyle name="Normál 49" xfId="1834" xr:uid="{00000000-0005-0000-0000-00003C460000}"/>
    <cellStyle name="Normál 49 10" xfId="16267" xr:uid="{00000000-0005-0000-0000-00003D460000}"/>
    <cellStyle name="Normál 49 10 2" xfId="16268" xr:uid="{00000000-0005-0000-0000-00003E460000}"/>
    <cellStyle name="Normál 49 10 2 2" xfId="24814" xr:uid="{00000000-0005-0000-0000-00003F460000}"/>
    <cellStyle name="Normál 49 10 3" xfId="24815" xr:uid="{00000000-0005-0000-0000-000040460000}"/>
    <cellStyle name="Normál 49 11" xfId="16269" xr:uid="{00000000-0005-0000-0000-000041460000}"/>
    <cellStyle name="Normál 49 11 2" xfId="16270" xr:uid="{00000000-0005-0000-0000-000042460000}"/>
    <cellStyle name="Normál 49 11 2 2" xfId="24816" xr:uid="{00000000-0005-0000-0000-000043460000}"/>
    <cellStyle name="Normál 49 11 3" xfId="24817" xr:uid="{00000000-0005-0000-0000-000044460000}"/>
    <cellStyle name="Normál 49 12" xfId="16266" xr:uid="{00000000-0005-0000-0000-000045460000}"/>
    <cellStyle name="Normál 49 13" xfId="34947" xr:uid="{00000000-0005-0000-0000-000046460000}"/>
    <cellStyle name="Normál 49 14" xfId="36759" xr:uid="{00000000-0005-0000-0000-000047460000}"/>
    <cellStyle name="Normal 49 2" xfId="16271" xr:uid="{00000000-0005-0000-0000-000048460000}"/>
    <cellStyle name="Normál 49 2" xfId="2590" xr:uid="{00000000-0005-0000-0000-000049460000}"/>
    <cellStyle name="Normál 49 2 10" xfId="16272" xr:uid="{00000000-0005-0000-0000-00004A460000}"/>
    <cellStyle name="Normál 49 2 10 2" xfId="16273" xr:uid="{00000000-0005-0000-0000-00004B460000}"/>
    <cellStyle name="Normál 49 2 10 2 2" xfId="24818" xr:uid="{00000000-0005-0000-0000-00004C460000}"/>
    <cellStyle name="Normál 49 2 10 3" xfId="24819" xr:uid="{00000000-0005-0000-0000-00004D460000}"/>
    <cellStyle name="Normál 49 2 11" xfId="35204" xr:uid="{00000000-0005-0000-0000-00004E460000}"/>
    <cellStyle name="Normal 49 2 2" xfId="16274" xr:uid="{00000000-0005-0000-0000-00004F460000}"/>
    <cellStyle name="Normál 49 2 2" xfId="16275" xr:uid="{00000000-0005-0000-0000-000050460000}"/>
    <cellStyle name="Normál 49 2 2 2" xfId="16276" xr:uid="{00000000-0005-0000-0000-000051460000}"/>
    <cellStyle name="Normál 49 2 2 2 2" xfId="16277" xr:uid="{00000000-0005-0000-0000-000052460000}"/>
    <cellStyle name="Normál 49 2 2 2 2 2" xfId="16278" xr:uid="{00000000-0005-0000-0000-000053460000}"/>
    <cellStyle name="Normál 49 2 2 2 2 2 2" xfId="16279" xr:uid="{00000000-0005-0000-0000-000054460000}"/>
    <cellStyle name="Normál 49 2 2 2 2 2 2 2" xfId="16280" xr:uid="{00000000-0005-0000-0000-000055460000}"/>
    <cellStyle name="Normál 49 2 2 2 2 2 2 2 2" xfId="16281" xr:uid="{00000000-0005-0000-0000-000056460000}"/>
    <cellStyle name="Normál 49 2 2 2 2 2 2 2 2 2" xfId="16282" xr:uid="{00000000-0005-0000-0000-000057460000}"/>
    <cellStyle name="Normál 49 2 2 2 2 2 2 2 2 2 2" xfId="24820" xr:uid="{00000000-0005-0000-0000-000058460000}"/>
    <cellStyle name="Normál 49 2 2 2 2 2 2 2 2 3" xfId="24821" xr:uid="{00000000-0005-0000-0000-000059460000}"/>
    <cellStyle name="Normál 49 2 2 2 2 2 2 2 3" xfId="16283" xr:uid="{00000000-0005-0000-0000-00005A460000}"/>
    <cellStyle name="Normál 49 2 2 2 2 2 2 2 3 2" xfId="24822" xr:uid="{00000000-0005-0000-0000-00005B460000}"/>
    <cellStyle name="Normál 49 2 2 2 2 2 2 2 4" xfId="24823" xr:uid="{00000000-0005-0000-0000-00005C460000}"/>
    <cellStyle name="Normál 49 2 2 2 2 2 2 3" xfId="16284" xr:uid="{00000000-0005-0000-0000-00005D460000}"/>
    <cellStyle name="Normál 49 2 2 2 2 2 2 3 2" xfId="16285" xr:uid="{00000000-0005-0000-0000-00005E460000}"/>
    <cellStyle name="Normál 49 2 2 2 2 2 2 3 2 2" xfId="24824" xr:uid="{00000000-0005-0000-0000-00005F460000}"/>
    <cellStyle name="Normál 49 2 2 2 2 2 2 3 3" xfId="24825" xr:uid="{00000000-0005-0000-0000-000060460000}"/>
    <cellStyle name="Normál 49 2 2 2 2 2 2 4" xfId="16286" xr:uid="{00000000-0005-0000-0000-000061460000}"/>
    <cellStyle name="Normál 49 2 2 2 2 2 2 4 2" xfId="24826" xr:uid="{00000000-0005-0000-0000-000062460000}"/>
    <cellStyle name="Normál 49 2 2 2 2 2 2 5" xfId="24827" xr:uid="{00000000-0005-0000-0000-000063460000}"/>
    <cellStyle name="Normál 49 2 2 2 2 2 3" xfId="16287" xr:uid="{00000000-0005-0000-0000-000064460000}"/>
    <cellStyle name="Normál 49 2 2 2 2 2 3 2" xfId="16288" xr:uid="{00000000-0005-0000-0000-000065460000}"/>
    <cellStyle name="Normál 49 2 2 2 2 2 3 2 2" xfId="16289" xr:uid="{00000000-0005-0000-0000-000066460000}"/>
    <cellStyle name="Normál 49 2 2 2 2 2 3 2 2 2" xfId="24828" xr:uid="{00000000-0005-0000-0000-000067460000}"/>
    <cellStyle name="Normál 49 2 2 2 2 2 3 2 3" xfId="24829" xr:uid="{00000000-0005-0000-0000-000068460000}"/>
    <cellStyle name="Normál 49 2 2 2 2 2 3 3" xfId="16290" xr:uid="{00000000-0005-0000-0000-000069460000}"/>
    <cellStyle name="Normál 49 2 2 2 2 2 3 3 2" xfId="24830" xr:uid="{00000000-0005-0000-0000-00006A460000}"/>
    <cellStyle name="Normál 49 2 2 2 2 2 3 4" xfId="24831" xr:uid="{00000000-0005-0000-0000-00006B460000}"/>
    <cellStyle name="Normál 49 2 2 2 2 2 4" xfId="16291" xr:uid="{00000000-0005-0000-0000-00006C460000}"/>
    <cellStyle name="Normál 49 2 2 2 2 2 4 2" xfId="16292" xr:uid="{00000000-0005-0000-0000-00006D460000}"/>
    <cellStyle name="Normál 49 2 2 2 2 2 4 2 2" xfId="24832" xr:uid="{00000000-0005-0000-0000-00006E460000}"/>
    <cellStyle name="Normál 49 2 2 2 2 2 4 3" xfId="24833" xr:uid="{00000000-0005-0000-0000-00006F460000}"/>
    <cellStyle name="Normál 49 2 2 2 2 2 5" xfId="16293" xr:uid="{00000000-0005-0000-0000-000070460000}"/>
    <cellStyle name="Normál 49 2 2 2 2 2 5 2" xfId="24834" xr:uid="{00000000-0005-0000-0000-000071460000}"/>
    <cellStyle name="Normál 49 2 2 2 2 2 6" xfId="24835" xr:uid="{00000000-0005-0000-0000-000072460000}"/>
    <cellStyle name="Normál 49 2 2 2 2 3" xfId="16294" xr:uid="{00000000-0005-0000-0000-000073460000}"/>
    <cellStyle name="Normál 49 2 2 2 2 3 2" xfId="16295" xr:uid="{00000000-0005-0000-0000-000074460000}"/>
    <cellStyle name="Normál 49 2 2 2 2 3 2 2" xfId="16296" xr:uid="{00000000-0005-0000-0000-000075460000}"/>
    <cellStyle name="Normál 49 2 2 2 2 3 2 2 2" xfId="16297" xr:uid="{00000000-0005-0000-0000-000076460000}"/>
    <cellStyle name="Normál 49 2 2 2 2 3 2 2 2 2" xfId="24836" xr:uid="{00000000-0005-0000-0000-000077460000}"/>
    <cellStyle name="Normál 49 2 2 2 2 3 2 2 3" xfId="24837" xr:uid="{00000000-0005-0000-0000-000078460000}"/>
    <cellStyle name="Normál 49 2 2 2 2 3 2 3" xfId="16298" xr:uid="{00000000-0005-0000-0000-000079460000}"/>
    <cellStyle name="Normál 49 2 2 2 2 3 2 3 2" xfId="24838" xr:uid="{00000000-0005-0000-0000-00007A460000}"/>
    <cellStyle name="Normál 49 2 2 2 2 3 2 4" xfId="24839" xr:uid="{00000000-0005-0000-0000-00007B460000}"/>
    <cellStyle name="Normál 49 2 2 2 2 3 3" xfId="16299" xr:uid="{00000000-0005-0000-0000-00007C460000}"/>
    <cellStyle name="Normál 49 2 2 2 2 3 3 2" xfId="16300" xr:uid="{00000000-0005-0000-0000-00007D460000}"/>
    <cellStyle name="Normál 49 2 2 2 2 3 3 2 2" xfId="24840" xr:uid="{00000000-0005-0000-0000-00007E460000}"/>
    <cellStyle name="Normál 49 2 2 2 2 3 3 3" xfId="24841" xr:uid="{00000000-0005-0000-0000-00007F460000}"/>
    <cellStyle name="Normál 49 2 2 2 2 3 4" xfId="16301" xr:uid="{00000000-0005-0000-0000-000080460000}"/>
    <cellStyle name="Normál 49 2 2 2 2 3 4 2" xfId="24842" xr:uid="{00000000-0005-0000-0000-000081460000}"/>
    <cellStyle name="Normál 49 2 2 2 2 3 5" xfId="24843" xr:uid="{00000000-0005-0000-0000-000082460000}"/>
    <cellStyle name="Normál 49 2 2 2 2 4" xfId="16302" xr:uid="{00000000-0005-0000-0000-000083460000}"/>
    <cellStyle name="Normál 49 2 2 2 2 4 2" xfId="16303" xr:uid="{00000000-0005-0000-0000-000084460000}"/>
    <cellStyle name="Normál 49 2 2 2 2 4 2 2" xfId="16304" xr:uid="{00000000-0005-0000-0000-000085460000}"/>
    <cellStyle name="Normál 49 2 2 2 2 4 2 2 2" xfId="24844" xr:uid="{00000000-0005-0000-0000-000086460000}"/>
    <cellStyle name="Normál 49 2 2 2 2 4 2 3" xfId="24845" xr:uid="{00000000-0005-0000-0000-000087460000}"/>
    <cellStyle name="Normál 49 2 2 2 2 4 3" xfId="16305" xr:uid="{00000000-0005-0000-0000-000088460000}"/>
    <cellStyle name="Normál 49 2 2 2 2 4 3 2" xfId="24846" xr:uid="{00000000-0005-0000-0000-000089460000}"/>
    <cellStyle name="Normál 49 2 2 2 2 4 4" xfId="24847" xr:uid="{00000000-0005-0000-0000-00008A460000}"/>
    <cellStyle name="Normál 49 2 2 2 2 5" xfId="16306" xr:uid="{00000000-0005-0000-0000-00008B460000}"/>
    <cellStyle name="Normál 49 2 2 2 2 5 2" xfId="16307" xr:uid="{00000000-0005-0000-0000-00008C460000}"/>
    <cellStyle name="Normál 49 2 2 2 2 5 2 2" xfId="24848" xr:uid="{00000000-0005-0000-0000-00008D460000}"/>
    <cellStyle name="Normál 49 2 2 2 2 5 3" xfId="24849" xr:uid="{00000000-0005-0000-0000-00008E460000}"/>
    <cellStyle name="Normál 49 2 2 2 2 6" xfId="16308" xr:uid="{00000000-0005-0000-0000-00008F460000}"/>
    <cellStyle name="Normál 49 2 2 2 2 6 2" xfId="24850" xr:uid="{00000000-0005-0000-0000-000090460000}"/>
    <cellStyle name="Normál 49 2 2 2 2 7" xfId="24851" xr:uid="{00000000-0005-0000-0000-000091460000}"/>
    <cellStyle name="Normál 49 2 2 2 3" xfId="16309" xr:uid="{00000000-0005-0000-0000-000092460000}"/>
    <cellStyle name="Normál 49 2 2 2 3 2" xfId="16310" xr:uid="{00000000-0005-0000-0000-000093460000}"/>
    <cellStyle name="Normál 49 2 2 2 3 2 2" xfId="16311" xr:uid="{00000000-0005-0000-0000-000094460000}"/>
    <cellStyle name="Normál 49 2 2 2 3 2 2 2" xfId="16312" xr:uid="{00000000-0005-0000-0000-000095460000}"/>
    <cellStyle name="Normál 49 2 2 2 3 2 2 2 2" xfId="16313" xr:uid="{00000000-0005-0000-0000-000096460000}"/>
    <cellStyle name="Normál 49 2 2 2 3 2 2 2 2 2" xfId="24852" xr:uid="{00000000-0005-0000-0000-000097460000}"/>
    <cellStyle name="Normál 49 2 2 2 3 2 2 2 3" xfId="24853" xr:uid="{00000000-0005-0000-0000-000098460000}"/>
    <cellStyle name="Normál 49 2 2 2 3 2 2 3" xfId="16314" xr:uid="{00000000-0005-0000-0000-000099460000}"/>
    <cellStyle name="Normál 49 2 2 2 3 2 2 3 2" xfId="24854" xr:uid="{00000000-0005-0000-0000-00009A460000}"/>
    <cellStyle name="Normál 49 2 2 2 3 2 2 4" xfId="24855" xr:uid="{00000000-0005-0000-0000-00009B460000}"/>
    <cellStyle name="Normál 49 2 2 2 3 2 3" xfId="16315" xr:uid="{00000000-0005-0000-0000-00009C460000}"/>
    <cellStyle name="Normál 49 2 2 2 3 2 3 2" xfId="16316" xr:uid="{00000000-0005-0000-0000-00009D460000}"/>
    <cellStyle name="Normál 49 2 2 2 3 2 3 2 2" xfId="24856" xr:uid="{00000000-0005-0000-0000-00009E460000}"/>
    <cellStyle name="Normál 49 2 2 2 3 2 3 3" xfId="24857" xr:uid="{00000000-0005-0000-0000-00009F460000}"/>
    <cellStyle name="Normál 49 2 2 2 3 2 4" xfId="16317" xr:uid="{00000000-0005-0000-0000-0000A0460000}"/>
    <cellStyle name="Normál 49 2 2 2 3 2 4 2" xfId="24858" xr:uid="{00000000-0005-0000-0000-0000A1460000}"/>
    <cellStyle name="Normál 49 2 2 2 3 2 5" xfId="24859" xr:uid="{00000000-0005-0000-0000-0000A2460000}"/>
    <cellStyle name="Normál 49 2 2 2 3 3" xfId="16318" xr:uid="{00000000-0005-0000-0000-0000A3460000}"/>
    <cellStyle name="Normál 49 2 2 2 3 3 2" xfId="16319" xr:uid="{00000000-0005-0000-0000-0000A4460000}"/>
    <cellStyle name="Normál 49 2 2 2 3 3 2 2" xfId="16320" xr:uid="{00000000-0005-0000-0000-0000A5460000}"/>
    <cellStyle name="Normál 49 2 2 2 3 3 2 2 2" xfId="24860" xr:uid="{00000000-0005-0000-0000-0000A6460000}"/>
    <cellStyle name="Normál 49 2 2 2 3 3 2 3" xfId="24861" xr:uid="{00000000-0005-0000-0000-0000A7460000}"/>
    <cellStyle name="Normál 49 2 2 2 3 3 3" xfId="16321" xr:uid="{00000000-0005-0000-0000-0000A8460000}"/>
    <cellStyle name="Normál 49 2 2 2 3 3 3 2" xfId="24862" xr:uid="{00000000-0005-0000-0000-0000A9460000}"/>
    <cellStyle name="Normál 49 2 2 2 3 3 4" xfId="24863" xr:uid="{00000000-0005-0000-0000-0000AA460000}"/>
    <cellStyle name="Normál 49 2 2 2 3 4" xfId="16322" xr:uid="{00000000-0005-0000-0000-0000AB460000}"/>
    <cellStyle name="Normál 49 2 2 2 3 4 2" xfId="16323" xr:uid="{00000000-0005-0000-0000-0000AC460000}"/>
    <cellStyle name="Normál 49 2 2 2 3 4 2 2" xfId="24864" xr:uid="{00000000-0005-0000-0000-0000AD460000}"/>
    <cellStyle name="Normál 49 2 2 2 3 4 3" xfId="24865" xr:uid="{00000000-0005-0000-0000-0000AE460000}"/>
    <cellStyle name="Normál 49 2 2 2 3 5" xfId="16324" xr:uid="{00000000-0005-0000-0000-0000AF460000}"/>
    <cellStyle name="Normál 49 2 2 2 3 5 2" xfId="24866" xr:uid="{00000000-0005-0000-0000-0000B0460000}"/>
    <cellStyle name="Normál 49 2 2 2 3 6" xfId="24867" xr:uid="{00000000-0005-0000-0000-0000B1460000}"/>
    <cellStyle name="Normál 49 2 2 2 4" xfId="16325" xr:uid="{00000000-0005-0000-0000-0000B2460000}"/>
    <cellStyle name="Normál 49 2 2 2 4 2" xfId="16326" xr:uid="{00000000-0005-0000-0000-0000B3460000}"/>
    <cellStyle name="Normál 49 2 2 2 4 2 2" xfId="16327" xr:uid="{00000000-0005-0000-0000-0000B4460000}"/>
    <cellStyle name="Normál 49 2 2 2 4 2 2 2" xfId="16328" xr:uid="{00000000-0005-0000-0000-0000B5460000}"/>
    <cellStyle name="Normál 49 2 2 2 4 2 2 2 2" xfId="24868" xr:uid="{00000000-0005-0000-0000-0000B6460000}"/>
    <cellStyle name="Normál 49 2 2 2 4 2 2 3" xfId="24869" xr:uid="{00000000-0005-0000-0000-0000B7460000}"/>
    <cellStyle name="Normál 49 2 2 2 4 2 3" xfId="16329" xr:uid="{00000000-0005-0000-0000-0000B8460000}"/>
    <cellStyle name="Normál 49 2 2 2 4 2 3 2" xfId="24870" xr:uid="{00000000-0005-0000-0000-0000B9460000}"/>
    <cellStyle name="Normál 49 2 2 2 4 2 4" xfId="24871" xr:uid="{00000000-0005-0000-0000-0000BA460000}"/>
    <cellStyle name="Normál 49 2 2 2 4 3" xfId="16330" xr:uid="{00000000-0005-0000-0000-0000BB460000}"/>
    <cellStyle name="Normál 49 2 2 2 4 3 2" xfId="16331" xr:uid="{00000000-0005-0000-0000-0000BC460000}"/>
    <cellStyle name="Normál 49 2 2 2 4 3 2 2" xfId="24872" xr:uid="{00000000-0005-0000-0000-0000BD460000}"/>
    <cellStyle name="Normál 49 2 2 2 4 3 3" xfId="24873" xr:uid="{00000000-0005-0000-0000-0000BE460000}"/>
    <cellStyle name="Normál 49 2 2 2 4 4" xfId="16332" xr:uid="{00000000-0005-0000-0000-0000BF460000}"/>
    <cellStyle name="Normál 49 2 2 2 4 4 2" xfId="24874" xr:uid="{00000000-0005-0000-0000-0000C0460000}"/>
    <cellStyle name="Normál 49 2 2 2 4 5" xfId="24875" xr:uid="{00000000-0005-0000-0000-0000C1460000}"/>
    <cellStyle name="Normál 49 2 2 2 5" xfId="16333" xr:uid="{00000000-0005-0000-0000-0000C2460000}"/>
    <cellStyle name="Normál 49 2 2 2 5 2" xfId="16334" xr:uid="{00000000-0005-0000-0000-0000C3460000}"/>
    <cellStyle name="Normál 49 2 2 2 5 2 2" xfId="16335" xr:uid="{00000000-0005-0000-0000-0000C4460000}"/>
    <cellStyle name="Normál 49 2 2 2 5 2 2 2" xfId="24876" xr:uid="{00000000-0005-0000-0000-0000C5460000}"/>
    <cellStyle name="Normál 49 2 2 2 5 2 3" xfId="24877" xr:uid="{00000000-0005-0000-0000-0000C6460000}"/>
    <cellStyle name="Normál 49 2 2 2 5 3" xfId="16336" xr:uid="{00000000-0005-0000-0000-0000C7460000}"/>
    <cellStyle name="Normál 49 2 2 2 5 3 2" xfId="24878" xr:uid="{00000000-0005-0000-0000-0000C8460000}"/>
    <cellStyle name="Normál 49 2 2 2 5 4" xfId="24879" xr:uid="{00000000-0005-0000-0000-0000C9460000}"/>
    <cellStyle name="Normál 49 2 2 2 6" xfId="16337" xr:uid="{00000000-0005-0000-0000-0000CA460000}"/>
    <cellStyle name="Normál 49 2 2 2 6 2" xfId="16338" xr:uid="{00000000-0005-0000-0000-0000CB460000}"/>
    <cellStyle name="Normál 49 2 2 2 6 2 2" xfId="24880" xr:uid="{00000000-0005-0000-0000-0000CC460000}"/>
    <cellStyle name="Normál 49 2 2 2 6 3" xfId="24881" xr:uid="{00000000-0005-0000-0000-0000CD460000}"/>
    <cellStyle name="Normál 49 2 2 2 7" xfId="16339" xr:uid="{00000000-0005-0000-0000-0000CE460000}"/>
    <cellStyle name="Normál 49 2 2 2 7 2" xfId="24882" xr:uid="{00000000-0005-0000-0000-0000CF460000}"/>
    <cellStyle name="Normál 49 2 2 2 8" xfId="24883" xr:uid="{00000000-0005-0000-0000-0000D0460000}"/>
    <cellStyle name="Normál 49 2 2 3" xfId="16340" xr:uid="{00000000-0005-0000-0000-0000D1460000}"/>
    <cellStyle name="Normál 49 2 2 3 2" xfId="16341" xr:uid="{00000000-0005-0000-0000-0000D2460000}"/>
    <cellStyle name="Normál 49 2 2 3 2 2" xfId="16342" xr:uid="{00000000-0005-0000-0000-0000D3460000}"/>
    <cellStyle name="Normál 49 2 2 3 2 2 2" xfId="16343" xr:uid="{00000000-0005-0000-0000-0000D4460000}"/>
    <cellStyle name="Normál 49 2 2 3 2 2 2 2" xfId="16344" xr:uid="{00000000-0005-0000-0000-0000D5460000}"/>
    <cellStyle name="Normál 49 2 2 3 2 2 2 2 2" xfId="16345" xr:uid="{00000000-0005-0000-0000-0000D6460000}"/>
    <cellStyle name="Normál 49 2 2 3 2 2 2 2 2 2" xfId="24884" xr:uid="{00000000-0005-0000-0000-0000D7460000}"/>
    <cellStyle name="Normál 49 2 2 3 2 2 2 2 3" xfId="24885" xr:uid="{00000000-0005-0000-0000-0000D8460000}"/>
    <cellStyle name="Normál 49 2 2 3 2 2 2 3" xfId="16346" xr:uid="{00000000-0005-0000-0000-0000D9460000}"/>
    <cellStyle name="Normál 49 2 2 3 2 2 2 3 2" xfId="24886" xr:uid="{00000000-0005-0000-0000-0000DA460000}"/>
    <cellStyle name="Normál 49 2 2 3 2 2 2 4" xfId="24887" xr:uid="{00000000-0005-0000-0000-0000DB460000}"/>
    <cellStyle name="Normál 49 2 2 3 2 2 3" xfId="16347" xr:uid="{00000000-0005-0000-0000-0000DC460000}"/>
    <cellStyle name="Normál 49 2 2 3 2 2 3 2" xfId="16348" xr:uid="{00000000-0005-0000-0000-0000DD460000}"/>
    <cellStyle name="Normál 49 2 2 3 2 2 3 2 2" xfId="24888" xr:uid="{00000000-0005-0000-0000-0000DE460000}"/>
    <cellStyle name="Normál 49 2 2 3 2 2 3 3" xfId="24889" xr:uid="{00000000-0005-0000-0000-0000DF460000}"/>
    <cellStyle name="Normál 49 2 2 3 2 2 4" xfId="16349" xr:uid="{00000000-0005-0000-0000-0000E0460000}"/>
    <cellStyle name="Normál 49 2 2 3 2 2 4 2" xfId="24890" xr:uid="{00000000-0005-0000-0000-0000E1460000}"/>
    <cellStyle name="Normál 49 2 2 3 2 2 5" xfId="24891" xr:uid="{00000000-0005-0000-0000-0000E2460000}"/>
    <cellStyle name="Normál 49 2 2 3 2 3" xfId="16350" xr:uid="{00000000-0005-0000-0000-0000E3460000}"/>
    <cellStyle name="Normál 49 2 2 3 2 3 2" xfId="16351" xr:uid="{00000000-0005-0000-0000-0000E4460000}"/>
    <cellStyle name="Normál 49 2 2 3 2 3 2 2" xfId="16352" xr:uid="{00000000-0005-0000-0000-0000E5460000}"/>
    <cellStyle name="Normál 49 2 2 3 2 3 2 2 2" xfId="24892" xr:uid="{00000000-0005-0000-0000-0000E6460000}"/>
    <cellStyle name="Normál 49 2 2 3 2 3 2 3" xfId="24893" xr:uid="{00000000-0005-0000-0000-0000E7460000}"/>
    <cellStyle name="Normál 49 2 2 3 2 3 3" xfId="16353" xr:uid="{00000000-0005-0000-0000-0000E8460000}"/>
    <cellStyle name="Normál 49 2 2 3 2 3 3 2" xfId="24894" xr:uid="{00000000-0005-0000-0000-0000E9460000}"/>
    <cellStyle name="Normál 49 2 2 3 2 3 4" xfId="24895" xr:uid="{00000000-0005-0000-0000-0000EA460000}"/>
    <cellStyle name="Normál 49 2 2 3 2 4" xfId="16354" xr:uid="{00000000-0005-0000-0000-0000EB460000}"/>
    <cellStyle name="Normál 49 2 2 3 2 4 2" xfId="16355" xr:uid="{00000000-0005-0000-0000-0000EC460000}"/>
    <cellStyle name="Normál 49 2 2 3 2 4 2 2" xfId="24896" xr:uid="{00000000-0005-0000-0000-0000ED460000}"/>
    <cellStyle name="Normál 49 2 2 3 2 4 3" xfId="24897" xr:uid="{00000000-0005-0000-0000-0000EE460000}"/>
    <cellStyle name="Normál 49 2 2 3 2 5" xfId="16356" xr:uid="{00000000-0005-0000-0000-0000EF460000}"/>
    <cellStyle name="Normál 49 2 2 3 2 5 2" xfId="24898" xr:uid="{00000000-0005-0000-0000-0000F0460000}"/>
    <cellStyle name="Normál 49 2 2 3 2 6" xfId="24899" xr:uid="{00000000-0005-0000-0000-0000F1460000}"/>
    <cellStyle name="Normál 49 2 2 3 3" xfId="16357" xr:uid="{00000000-0005-0000-0000-0000F2460000}"/>
    <cellStyle name="Normál 49 2 2 3 3 2" xfId="16358" xr:uid="{00000000-0005-0000-0000-0000F3460000}"/>
    <cellStyle name="Normál 49 2 2 3 3 2 2" xfId="16359" xr:uid="{00000000-0005-0000-0000-0000F4460000}"/>
    <cellStyle name="Normál 49 2 2 3 3 2 2 2" xfId="16360" xr:uid="{00000000-0005-0000-0000-0000F5460000}"/>
    <cellStyle name="Normál 49 2 2 3 3 2 2 2 2" xfId="24900" xr:uid="{00000000-0005-0000-0000-0000F6460000}"/>
    <cellStyle name="Normál 49 2 2 3 3 2 2 3" xfId="24901" xr:uid="{00000000-0005-0000-0000-0000F7460000}"/>
    <cellStyle name="Normál 49 2 2 3 3 2 3" xfId="16361" xr:uid="{00000000-0005-0000-0000-0000F8460000}"/>
    <cellStyle name="Normál 49 2 2 3 3 2 3 2" xfId="24902" xr:uid="{00000000-0005-0000-0000-0000F9460000}"/>
    <cellStyle name="Normál 49 2 2 3 3 2 4" xfId="24903" xr:uid="{00000000-0005-0000-0000-0000FA460000}"/>
    <cellStyle name="Normál 49 2 2 3 3 3" xfId="16362" xr:uid="{00000000-0005-0000-0000-0000FB460000}"/>
    <cellStyle name="Normál 49 2 2 3 3 3 2" xfId="16363" xr:uid="{00000000-0005-0000-0000-0000FC460000}"/>
    <cellStyle name="Normál 49 2 2 3 3 3 2 2" xfId="24904" xr:uid="{00000000-0005-0000-0000-0000FD460000}"/>
    <cellStyle name="Normál 49 2 2 3 3 3 3" xfId="24905" xr:uid="{00000000-0005-0000-0000-0000FE460000}"/>
    <cellStyle name="Normál 49 2 2 3 3 4" xfId="16364" xr:uid="{00000000-0005-0000-0000-0000FF460000}"/>
    <cellStyle name="Normál 49 2 2 3 3 4 2" xfId="24906" xr:uid="{00000000-0005-0000-0000-000000470000}"/>
    <cellStyle name="Normál 49 2 2 3 3 5" xfId="24907" xr:uid="{00000000-0005-0000-0000-000001470000}"/>
    <cellStyle name="Normál 49 2 2 3 4" xfId="16365" xr:uid="{00000000-0005-0000-0000-000002470000}"/>
    <cellStyle name="Normál 49 2 2 3 4 2" xfId="16366" xr:uid="{00000000-0005-0000-0000-000003470000}"/>
    <cellStyle name="Normál 49 2 2 3 4 2 2" xfId="16367" xr:uid="{00000000-0005-0000-0000-000004470000}"/>
    <cellStyle name="Normál 49 2 2 3 4 2 2 2" xfId="24908" xr:uid="{00000000-0005-0000-0000-000005470000}"/>
    <cellStyle name="Normál 49 2 2 3 4 2 3" xfId="24909" xr:uid="{00000000-0005-0000-0000-000006470000}"/>
    <cellStyle name="Normál 49 2 2 3 4 3" xfId="16368" xr:uid="{00000000-0005-0000-0000-000007470000}"/>
    <cellStyle name="Normál 49 2 2 3 4 3 2" xfId="24910" xr:uid="{00000000-0005-0000-0000-000008470000}"/>
    <cellStyle name="Normál 49 2 2 3 4 4" xfId="24911" xr:uid="{00000000-0005-0000-0000-000009470000}"/>
    <cellStyle name="Normál 49 2 2 3 5" xfId="16369" xr:uid="{00000000-0005-0000-0000-00000A470000}"/>
    <cellStyle name="Normál 49 2 2 3 5 2" xfId="16370" xr:uid="{00000000-0005-0000-0000-00000B470000}"/>
    <cellStyle name="Normál 49 2 2 3 5 2 2" xfId="24912" xr:uid="{00000000-0005-0000-0000-00000C470000}"/>
    <cellStyle name="Normál 49 2 2 3 5 3" xfId="24913" xr:uid="{00000000-0005-0000-0000-00000D470000}"/>
    <cellStyle name="Normál 49 2 2 3 6" xfId="16371" xr:uid="{00000000-0005-0000-0000-00000E470000}"/>
    <cellStyle name="Normál 49 2 2 3 6 2" xfId="24914" xr:uid="{00000000-0005-0000-0000-00000F470000}"/>
    <cellStyle name="Normál 49 2 2 3 7" xfId="24915" xr:uid="{00000000-0005-0000-0000-000010470000}"/>
    <cellStyle name="Normál 49 2 2 4" xfId="16372" xr:uid="{00000000-0005-0000-0000-000011470000}"/>
    <cellStyle name="Normál 49 2 2 4 2" xfId="16373" xr:uid="{00000000-0005-0000-0000-000012470000}"/>
    <cellStyle name="Normál 49 2 2 4 2 2" xfId="16374" xr:uid="{00000000-0005-0000-0000-000013470000}"/>
    <cellStyle name="Normál 49 2 2 4 2 2 2" xfId="16375" xr:uid="{00000000-0005-0000-0000-000014470000}"/>
    <cellStyle name="Normál 49 2 2 4 2 2 2 2" xfId="16376" xr:uid="{00000000-0005-0000-0000-000015470000}"/>
    <cellStyle name="Normál 49 2 2 4 2 2 2 2 2" xfId="24916" xr:uid="{00000000-0005-0000-0000-000016470000}"/>
    <cellStyle name="Normál 49 2 2 4 2 2 2 3" xfId="24917" xr:uid="{00000000-0005-0000-0000-000017470000}"/>
    <cellStyle name="Normál 49 2 2 4 2 2 3" xfId="16377" xr:uid="{00000000-0005-0000-0000-000018470000}"/>
    <cellStyle name="Normál 49 2 2 4 2 2 3 2" xfId="24918" xr:uid="{00000000-0005-0000-0000-000019470000}"/>
    <cellStyle name="Normál 49 2 2 4 2 2 4" xfId="24919" xr:uid="{00000000-0005-0000-0000-00001A470000}"/>
    <cellStyle name="Normál 49 2 2 4 2 3" xfId="16378" xr:uid="{00000000-0005-0000-0000-00001B470000}"/>
    <cellStyle name="Normál 49 2 2 4 2 3 2" xfId="16379" xr:uid="{00000000-0005-0000-0000-00001C470000}"/>
    <cellStyle name="Normál 49 2 2 4 2 3 2 2" xfId="24920" xr:uid="{00000000-0005-0000-0000-00001D470000}"/>
    <cellStyle name="Normál 49 2 2 4 2 3 3" xfId="24921" xr:uid="{00000000-0005-0000-0000-00001E470000}"/>
    <cellStyle name="Normál 49 2 2 4 2 4" xfId="16380" xr:uid="{00000000-0005-0000-0000-00001F470000}"/>
    <cellStyle name="Normál 49 2 2 4 2 4 2" xfId="24922" xr:uid="{00000000-0005-0000-0000-000020470000}"/>
    <cellStyle name="Normál 49 2 2 4 2 5" xfId="24923" xr:uid="{00000000-0005-0000-0000-000021470000}"/>
    <cellStyle name="Normál 49 2 2 4 3" xfId="16381" xr:uid="{00000000-0005-0000-0000-000022470000}"/>
    <cellStyle name="Normál 49 2 2 4 3 2" xfId="16382" xr:uid="{00000000-0005-0000-0000-000023470000}"/>
    <cellStyle name="Normál 49 2 2 4 3 2 2" xfId="16383" xr:uid="{00000000-0005-0000-0000-000024470000}"/>
    <cellStyle name="Normál 49 2 2 4 3 2 2 2" xfId="24924" xr:uid="{00000000-0005-0000-0000-000025470000}"/>
    <cellStyle name="Normál 49 2 2 4 3 2 3" xfId="24925" xr:uid="{00000000-0005-0000-0000-000026470000}"/>
    <cellStyle name="Normál 49 2 2 4 3 3" xfId="16384" xr:uid="{00000000-0005-0000-0000-000027470000}"/>
    <cellStyle name="Normál 49 2 2 4 3 3 2" xfId="24926" xr:uid="{00000000-0005-0000-0000-000028470000}"/>
    <cellStyle name="Normál 49 2 2 4 3 4" xfId="24927" xr:uid="{00000000-0005-0000-0000-000029470000}"/>
    <cellStyle name="Normál 49 2 2 4 4" xfId="16385" xr:uid="{00000000-0005-0000-0000-00002A470000}"/>
    <cellStyle name="Normál 49 2 2 4 4 2" xfId="16386" xr:uid="{00000000-0005-0000-0000-00002B470000}"/>
    <cellStyle name="Normál 49 2 2 4 4 2 2" xfId="24928" xr:uid="{00000000-0005-0000-0000-00002C470000}"/>
    <cellStyle name="Normál 49 2 2 4 4 3" xfId="24929" xr:uid="{00000000-0005-0000-0000-00002D470000}"/>
    <cellStyle name="Normál 49 2 2 4 5" xfId="16387" xr:uid="{00000000-0005-0000-0000-00002E470000}"/>
    <cellStyle name="Normál 49 2 2 4 5 2" xfId="24930" xr:uid="{00000000-0005-0000-0000-00002F470000}"/>
    <cellStyle name="Normál 49 2 2 4 6" xfId="24931" xr:uid="{00000000-0005-0000-0000-000030470000}"/>
    <cellStyle name="Normál 49 2 2 5" xfId="16388" xr:uid="{00000000-0005-0000-0000-000031470000}"/>
    <cellStyle name="Normál 49 2 2 5 2" xfId="16389" xr:uid="{00000000-0005-0000-0000-000032470000}"/>
    <cellStyle name="Normál 49 2 2 5 2 2" xfId="16390" xr:uid="{00000000-0005-0000-0000-000033470000}"/>
    <cellStyle name="Normál 49 2 2 5 2 2 2" xfId="16391" xr:uid="{00000000-0005-0000-0000-000034470000}"/>
    <cellStyle name="Normál 49 2 2 5 2 2 2 2" xfId="24932" xr:uid="{00000000-0005-0000-0000-000035470000}"/>
    <cellStyle name="Normál 49 2 2 5 2 2 3" xfId="24933" xr:uid="{00000000-0005-0000-0000-000036470000}"/>
    <cellStyle name="Normál 49 2 2 5 2 3" xfId="16392" xr:uid="{00000000-0005-0000-0000-000037470000}"/>
    <cellStyle name="Normál 49 2 2 5 2 3 2" xfId="24934" xr:uid="{00000000-0005-0000-0000-000038470000}"/>
    <cellStyle name="Normál 49 2 2 5 2 4" xfId="24935" xr:uid="{00000000-0005-0000-0000-000039470000}"/>
    <cellStyle name="Normál 49 2 2 5 3" xfId="16393" xr:uid="{00000000-0005-0000-0000-00003A470000}"/>
    <cellStyle name="Normál 49 2 2 5 3 2" xfId="16394" xr:uid="{00000000-0005-0000-0000-00003B470000}"/>
    <cellStyle name="Normál 49 2 2 5 3 2 2" xfId="24936" xr:uid="{00000000-0005-0000-0000-00003C470000}"/>
    <cellStyle name="Normál 49 2 2 5 3 3" xfId="24937" xr:uid="{00000000-0005-0000-0000-00003D470000}"/>
    <cellStyle name="Normál 49 2 2 5 4" xfId="16395" xr:uid="{00000000-0005-0000-0000-00003E470000}"/>
    <cellStyle name="Normál 49 2 2 5 4 2" xfId="24938" xr:uid="{00000000-0005-0000-0000-00003F470000}"/>
    <cellStyle name="Normál 49 2 2 5 5" xfId="24939" xr:uid="{00000000-0005-0000-0000-000040470000}"/>
    <cellStyle name="Normál 49 2 2 6" xfId="16396" xr:uid="{00000000-0005-0000-0000-000041470000}"/>
    <cellStyle name="Normál 49 2 2 6 2" xfId="16397" xr:uid="{00000000-0005-0000-0000-000042470000}"/>
    <cellStyle name="Normál 49 2 2 6 2 2" xfId="16398" xr:uid="{00000000-0005-0000-0000-000043470000}"/>
    <cellStyle name="Normál 49 2 2 6 2 2 2" xfId="24940" xr:uid="{00000000-0005-0000-0000-000044470000}"/>
    <cellStyle name="Normál 49 2 2 6 2 3" xfId="24941" xr:uid="{00000000-0005-0000-0000-000045470000}"/>
    <cellStyle name="Normál 49 2 2 6 3" xfId="16399" xr:uid="{00000000-0005-0000-0000-000046470000}"/>
    <cellStyle name="Normál 49 2 2 6 3 2" xfId="24942" xr:uid="{00000000-0005-0000-0000-000047470000}"/>
    <cellStyle name="Normál 49 2 2 6 4" xfId="24943" xr:uid="{00000000-0005-0000-0000-000048470000}"/>
    <cellStyle name="Normál 49 2 2 7" xfId="16400" xr:uid="{00000000-0005-0000-0000-000049470000}"/>
    <cellStyle name="Normál 49 2 2 7 2" xfId="16401" xr:uid="{00000000-0005-0000-0000-00004A470000}"/>
    <cellStyle name="Normál 49 2 2 7 2 2" xfId="24944" xr:uid="{00000000-0005-0000-0000-00004B470000}"/>
    <cellStyle name="Normál 49 2 2 7 3" xfId="24945" xr:uid="{00000000-0005-0000-0000-00004C470000}"/>
    <cellStyle name="Normál 49 2 2 8" xfId="16402" xr:uid="{00000000-0005-0000-0000-00004D470000}"/>
    <cellStyle name="Normál 49 2 2 8 2" xfId="24946" xr:uid="{00000000-0005-0000-0000-00004E470000}"/>
    <cellStyle name="Normál 49 2 2 9" xfId="24947" xr:uid="{00000000-0005-0000-0000-00004F470000}"/>
    <cellStyle name="Normál 49 2 3" xfId="16403" xr:uid="{00000000-0005-0000-0000-000050470000}"/>
    <cellStyle name="Normál 49 2 3 2" xfId="16404" xr:uid="{00000000-0005-0000-0000-000051470000}"/>
    <cellStyle name="Normál 49 2 3 2 2" xfId="16405" xr:uid="{00000000-0005-0000-0000-000052470000}"/>
    <cellStyle name="Normál 49 2 3 2 2 2" xfId="16406" xr:uid="{00000000-0005-0000-0000-000053470000}"/>
    <cellStyle name="Normál 49 2 3 2 2 2 2" xfId="16407" xr:uid="{00000000-0005-0000-0000-000054470000}"/>
    <cellStyle name="Normál 49 2 3 2 2 2 2 2" xfId="16408" xr:uid="{00000000-0005-0000-0000-000055470000}"/>
    <cellStyle name="Normál 49 2 3 2 2 2 2 2 2" xfId="16409" xr:uid="{00000000-0005-0000-0000-000056470000}"/>
    <cellStyle name="Normál 49 2 3 2 2 2 2 2 2 2" xfId="16410" xr:uid="{00000000-0005-0000-0000-000057470000}"/>
    <cellStyle name="Normál 49 2 3 2 2 2 2 2 2 2 2" xfId="24948" xr:uid="{00000000-0005-0000-0000-000058470000}"/>
    <cellStyle name="Normál 49 2 3 2 2 2 2 2 2 3" xfId="24949" xr:uid="{00000000-0005-0000-0000-000059470000}"/>
    <cellStyle name="Normál 49 2 3 2 2 2 2 2 3" xfId="16411" xr:uid="{00000000-0005-0000-0000-00005A470000}"/>
    <cellStyle name="Normál 49 2 3 2 2 2 2 2 3 2" xfId="24950" xr:uid="{00000000-0005-0000-0000-00005B470000}"/>
    <cellStyle name="Normál 49 2 3 2 2 2 2 2 4" xfId="24951" xr:uid="{00000000-0005-0000-0000-00005C470000}"/>
    <cellStyle name="Normál 49 2 3 2 2 2 2 3" xfId="16412" xr:uid="{00000000-0005-0000-0000-00005D470000}"/>
    <cellStyle name="Normál 49 2 3 2 2 2 2 3 2" xfId="16413" xr:uid="{00000000-0005-0000-0000-00005E470000}"/>
    <cellStyle name="Normál 49 2 3 2 2 2 2 3 2 2" xfId="24952" xr:uid="{00000000-0005-0000-0000-00005F470000}"/>
    <cellStyle name="Normál 49 2 3 2 2 2 2 3 3" xfId="24953" xr:uid="{00000000-0005-0000-0000-000060470000}"/>
    <cellStyle name="Normál 49 2 3 2 2 2 2 4" xfId="16414" xr:uid="{00000000-0005-0000-0000-000061470000}"/>
    <cellStyle name="Normál 49 2 3 2 2 2 2 4 2" xfId="24954" xr:uid="{00000000-0005-0000-0000-000062470000}"/>
    <cellStyle name="Normál 49 2 3 2 2 2 2 5" xfId="24955" xr:uid="{00000000-0005-0000-0000-000063470000}"/>
    <cellStyle name="Normál 49 2 3 2 2 2 3" xfId="16415" xr:uid="{00000000-0005-0000-0000-000064470000}"/>
    <cellStyle name="Normál 49 2 3 2 2 2 3 2" xfId="16416" xr:uid="{00000000-0005-0000-0000-000065470000}"/>
    <cellStyle name="Normál 49 2 3 2 2 2 3 2 2" xfId="16417" xr:uid="{00000000-0005-0000-0000-000066470000}"/>
    <cellStyle name="Normál 49 2 3 2 2 2 3 2 2 2" xfId="24956" xr:uid="{00000000-0005-0000-0000-000067470000}"/>
    <cellStyle name="Normál 49 2 3 2 2 2 3 2 3" xfId="24957" xr:uid="{00000000-0005-0000-0000-000068470000}"/>
    <cellStyle name="Normál 49 2 3 2 2 2 3 3" xfId="16418" xr:uid="{00000000-0005-0000-0000-000069470000}"/>
    <cellStyle name="Normál 49 2 3 2 2 2 3 3 2" xfId="24958" xr:uid="{00000000-0005-0000-0000-00006A470000}"/>
    <cellStyle name="Normál 49 2 3 2 2 2 3 4" xfId="24959" xr:uid="{00000000-0005-0000-0000-00006B470000}"/>
    <cellStyle name="Normál 49 2 3 2 2 2 4" xfId="16419" xr:uid="{00000000-0005-0000-0000-00006C470000}"/>
    <cellStyle name="Normál 49 2 3 2 2 2 4 2" xfId="16420" xr:uid="{00000000-0005-0000-0000-00006D470000}"/>
    <cellStyle name="Normál 49 2 3 2 2 2 4 2 2" xfId="24960" xr:uid="{00000000-0005-0000-0000-00006E470000}"/>
    <cellStyle name="Normál 49 2 3 2 2 2 4 3" xfId="24961" xr:uid="{00000000-0005-0000-0000-00006F470000}"/>
    <cellStyle name="Normál 49 2 3 2 2 2 5" xfId="16421" xr:uid="{00000000-0005-0000-0000-000070470000}"/>
    <cellStyle name="Normál 49 2 3 2 2 2 5 2" xfId="24962" xr:uid="{00000000-0005-0000-0000-000071470000}"/>
    <cellStyle name="Normál 49 2 3 2 2 2 6" xfId="24963" xr:uid="{00000000-0005-0000-0000-000072470000}"/>
    <cellStyle name="Normál 49 2 3 2 2 3" xfId="16422" xr:uid="{00000000-0005-0000-0000-000073470000}"/>
    <cellStyle name="Normál 49 2 3 2 2 3 2" xfId="16423" xr:uid="{00000000-0005-0000-0000-000074470000}"/>
    <cellStyle name="Normál 49 2 3 2 2 3 2 2" xfId="16424" xr:uid="{00000000-0005-0000-0000-000075470000}"/>
    <cellStyle name="Normál 49 2 3 2 2 3 2 2 2" xfId="16425" xr:uid="{00000000-0005-0000-0000-000076470000}"/>
    <cellStyle name="Normál 49 2 3 2 2 3 2 2 2 2" xfId="24964" xr:uid="{00000000-0005-0000-0000-000077470000}"/>
    <cellStyle name="Normál 49 2 3 2 2 3 2 2 3" xfId="24965" xr:uid="{00000000-0005-0000-0000-000078470000}"/>
    <cellStyle name="Normál 49 2 3 2 2 3 2 3" xfId="16426" xr:uid="{00000000-0005-0000-0000-000079470000}"/>
    <cellStyle name="Normál 49 2 3 2 2 3 2 3 2" xfId="24966" xr:uid="{00000000-0005-0000-0000-00007A470000}"/>
    <cellStyle name="Normál 49 2 3 2 2 3 2 4" xfId="24967" xr:uid="{00000000-0005-0000-0000-00007B470000}"/>
    <cellStyle name="Normál 49 2 3 2 2 3 3" xfId="16427" xr:uid="{00000000-0005-0000-0000-00007C470000}"/>
    <cellStyle name="Normál 49 2 3 2 2 3 3 2" xfId="16428" xr:uid="{00000000-0005-0000-0000-00007D470000}"/>
    <cellStyle name="Normál 49 2 3 2 2 3 3 2 2" xfId="24968" xr:uid="{00000000-0005-0000-0000-00007E470000}"/>
    <cellStyle name="Normál 49 2 3 2 2 3 3 3" xfId="24969" xr:uid="{00000000-0005-0000-0000-00007F470000}"/>
    <cellStyle name="Normál 49 2 3 2 2 3 4" xfId="16429" xr:uid="{00000000-0005-0000-0000-000080470000}"/>
    <cellStyle name="Normál 49 2 3 2 2 3 4 2" xfId="24970" xr:uid="{00000000-0005-0000-0000-000081470000}"/>
    <cellStyle name="Normál 49 2 3 2 2 3 5" xfId="24971" xr:uid="{00000000-0005-0000-0000-000082470000}"/>
    <cellStyle name="Normál 49 2 3 2 2 4" xfId="16430" xr:uid="{00000000-0005-0000-0000-000083470000}"/>
    <cellStyle name="Normál 49 2 3 2 2 4 2" xfId="16431" xr:uid="{00000000-0005-0000-0000-000084470000}"/>
    <cellStyle name="Normál 49 2 3 2 2 4 2 2" xfId="16432" xr:uid="{00000000-0005-0000-0000-000085470000}"/>
    <cellStyle name="Normál 49 2 3 2 2 4 2 2 2" xfId="24972" xr:uid="{00000000-0005-0000-0000-000086470000}"/>
    <cellStyle name="Normál 49 2 3 2 2 4 2 3" xfId="24973" xr:uid="{00000000-0005-0000-0000-000087470000}"/>
    <cellStyle name="Normál 49 2 3 2 2 4 3" xfId="16433" xr:uid="{00000000-0005-0000-0000-000088470000}"/>
    <cellStyle name="Normál 49 2 3 2 2 4 3 2" xfId="24974" xr:uid="{00000000-0005-0000-0000-000089470000}"/>
    <cellStyle name="Normál 49 2 3 2 2 4 4" xfId="24975" xr:uid="{00000000-0005-0000-0000-00008A470000}"/>
    <cellStyle name="Normál 49 2 3 2 2 5" xfId="16434" xr:uid="{00000000-0005-0000-0000-00008B470000}"/>
    <cellStyle name="Normál 49 2 3 2 2 5 2" xfId="16435" xr:uid="{00000000-0005-0000-0000-00008C470000}"/>
    <cellStyle name="Normál 49 2 3 2 2 5 2 2" xfId="24976" xr:uid="{00000000-0005-0000-0000-00008D470000}"/>
    <cellStyle name="Normál 49 2 3 2 2 5 3" xfId="24977" xr:uid="{00000000-0005-0000-0000-00008E470000}"/>
    <cellStyle name="Normál 49 2 3 2 2 6" xfId="16436" xr:uid="{00000000-0005-0000-0000-00008F470000}"/>
    <cellStyle name="Normál 49 2 3 2 2 6 2" xfId="24978" xr:uid="{00000000-0005-0000-0000-000090470000}"/>
    <cellStyle name="Normál 49 2 3 2 2 7" xfId="24979" xr:uid="{00000000-0005-0000-0000-000091470000}"/>
    <cellStyle name="Normál 49 2 3 2 3" xfId="16437" xr:uid="{00000000-0005-0000-0000-000092470000}"/>
    <cellStyle name="Normál 49 2 3 2 3 2" xfId="16438" xr:uid="{00000000-0005-0000-0000-000093470000}"/>
    <cellStyle name="Normál 49 2 3 2 3 2 2" xfId="16439" xr:uid="{00000000-0005-0000-0000-000094470000}"/>
    <cellStyle name="Normál 49 2 3 2 3 2 2 2" xfId="16440" xr:uid="{00000000-0005-0000-0000-000095470000}"/>
    <cellStyle name="Normál 49 2 3 2 3 2 2 2 2" xfId="16441" xr:uid="{00000000-0005-0000-0000-000096470000}"/>
    <cellStyle name="Normál 49 2 3 2 3 2 2 2 2 2" xfId="24980" xr:uid="{00000000-0005-0000-0000-000097470000}"/>
    <cellStyle name="Normál 49 2 3 2 3 2 2 2 3" xfId="24981" xr:uid="{00000000-0005-0000-0000-000098470000}"/>
    <cellStyle name="Normál 49 2 3 2 3 2 2 3" xfId="16442" xr:uid="{00000000-0005-0000-0000-000099470000}"/>
    <cellStyle name="Normál 49 2 3 2 3 2 2 3 2" xfId="24982" xr:uid="{00000000-0005-0000-0000-00009A470000}"/>
    <cellStyle name="Normál 49 2 3 2 3 2 2 4" xfId="24983" xr:uid="{00000000-0005-0000-0000-00009B470000}"/>
    <cellStyle name="Normál 49 2 3 2 3 2 3" xfId="16443" xr:uid="{00000000-0005-0000-0000-00009C470000}"/>
    <cellStyle name="Normál 49 2 3 2 3 2 3 2" xfId="16444" xr:uid="{00000000-0005-0000-0000-00009D470000}"/>
    <cellStyle name="Normál 49 2 3 2 3 2 3 2 2" xfId="24984" xr:uid="{00000000-0005-0000-0000-00009E470000}"/>
    <cellStyle name="Normál 49 2 3 2 3 2 3 3" xfId="24985" xr:uid="{00000000-0005-0000-0000-00009F470000}"/>
    <cellStyle name="Normál 49 2 3 2 3 2 4" xfId="16445" xr:uid="{00000000-0005-0000-0000-0000A0470000}"/>
    <cellStyle name="Normál 49 2 3 2 3 2 4 2" xfId="24986" xr:uid="{00000000-0005-0000-0000-0000A1470000}"/>
    <cellStyle name="Normál 49 2 3 2 3 2 5" xfId="24987" xr:uid="{00000000-0005-0000-0000-0000A2470000}"/>
    <cellStyle name="Normál 49 2 3 2 3 3" xfId="16446" xr:uid="{00000000-0005-0000-0000-0000A3470000}"/>
    <cellStyle name="Normál 49 2 3 2 3 3 2" xfId="16447" xr:uid="{00000000-0005-0000-0000-0000A4470000}"/>
    <cellStyle name="Normál 49 2 3 2 3 3 2 2" xfId="16448" xr:uid="{00000000-0005-0000-0000-0000A5470000}"/>
    <cellStyle name="Normál 49 2 3 2 3 3 2 2 2" xfId="24988" xr:uid="{00000000-0005-0000-0000-0000A6470000}"/>
    <cellStyle name="Normál 49 2 3 2 3 3 2 3" xfId="24989" xr:uid="{00000000-0005-0000-0000-0000A7470000}"/>
    <cellStyle name="Normál 49 2 3 2 3 3 3" xfId="16449" xr:uid="{00000000-0005-0000-0000-0000A8470000}"/>
    <cellStyle name="Normál 49 2 3 2 3 3 3 2" xfId="24990" xr:uid="{00000000-0005-0000-0000-0000A9470000}"/>
    <cellStyle name="Normál 49 2 3 2 3 3 4" xfId="24991" xr:uid="{00000000-0005-0000-0000-0000AA470000}"/>
    <cellStyle name="Normál 49 2 3 2 3 4" xfId="16450" xr:uid="{00000000-0005-0000-0000-0000AB470000}"/>
    <cellStyle name="Normál 49 2 3 2 3 4 2" xfId="16451" xr:uid="{00000000-0005-0000-0000-0000AC470000}"/>
    <cellStyle name="Normál 49 2 3 2 3 4 2 2" xfId="24992" xr:uid="{00000000-0005-0000-0000-0000AD470000}"/>
    <cellStyle name="Normál 49 2 3 2 3 4 3" xfId="24993" xr:uid="{00000000-0005-0000-0000-0000AE470000}"/>
    <cellStyle name="Normál 49 2 3 2 3 5" xfId="16452" xr:uid="{00000000-0005-0000-0000-0000AF470000}"/>
    <cellStyle name="Normál 49 2 3 2 3 5 2" xfId="24994" xr:uid="{00000000-0005-0000-0000-0000B0470000}"/>
    <cellStyle name="Normál 49 2 3 2 3 6" xfId="24995" xr:uid="{00000000-0005-0000-0000-0000B1470000}"/>
    <cellStyle name="Normál 49 2 3 2 4" xfId="16453" xr:uid="{00000000-0005-0000-0000-0000B2470000}"/>
    <cellStyle name="Normál 49 2 3 2 4 2" xfId="16454" xr:uid="{00000000-0005-0000-0000-0000B3470000}"/>
    <cellStyle name="Normál 49 2 3 2 4 2 2" xfId="16455" xr:uid="{00000000-0005-0000-0000-0000B4470000}"/>
    <cellStyle name="Normál 49 2 3 2 4 2 2 2" xfId="16456" xr:uid="{00000000-0005-0000-0000-0000B5470000}"/>
    <cellStyle name="Normál 49 2 3 2 4 2 2 2 2" xfId="24996" xr:uid="{00000000-0005-0000-0000-0000B6470000}"/>
    <cellStyle name="Normál 49 2 3 2 4 2 2 3" xfId="24997" xr:uid="{00000000-0005-0000-0000-0000B7470000}"/>
    <cellStyle name="Normál 49 2 3 2 4 2 3" xfId="16457" xr:uid="{00000000-0005-0000-0000-0000B8470000}"/>
    <cellStyle name="Normál 49 2 3 2 4 2 3 2" xfId="24998" xr:uid="{00000000-0005-0000-0000-0000B9470000}"/>
    <cellStyle name="Normál 49 2 3 2 4 2 4" xfId="24999" xr:uid="{00000000-0005-0000-0000-0000BA470000}"/>
    <cellStyle name="Normál 49 2 3 2 4 3" xfId="16458" xr:uid="{00000000-0005-0000-0000-0000BB470000}"/>
    <cellStyle name="Normál 49 2 3 2 4 3 2" xfId="16459" xr:uid="{00000000-0005-0000-0000-0000BC470000}"/>
    <cellStyle name="Normál 49 2 3 2 4 3 2 2" xfId="25000" xr:uid="{00000000-0005-0000-0000-0000BD470000}"/>
    <cellStyle name="Normál 49 2 3 2 4 3 3" xfId="25001" xr:uid="{00000000-0005-0000-0000-0000BE470000}"/>
    <cellStyle name="Normál 49 2 3 2 4 4" xfId="16460" xr:uid="{00000000-0005-0000-0000-0000BF470000}"/>
    <cellStyle name="Normál 49 2 3 2 4 4 2" xfId="25002" xr:uid="{00000000-0005-0000-0000-0000C0470000}"/>
    <cellStyle name="Normál 49 2 3 2 4 5" xfId="25003" xr:uid="{00000000-0005-0000-0000-0000C1470000}"/>
    <cellStyle name="Normál 49 2 3 2 5" xfId="16461" xr:uid="{00000000-0005-0000-0000-0000C2470000}"/>
    <cellStyle name="Normál 49 2 3 2 5 2" xfId="16462" xr:uid="{00000000-0005-0000-0000-0000C3470000}"/>
    <cellStyle name="Normál 49 2 3 2 5 2 2" xfId="16463" xr:uid="{00000000-0005-0000-0000-0000C4470000}"/>
    <cellStyle name="Normál 49 2 3 2 5 2 2 2" xfId="25004" xr:uid="{00000000-0005-0000-0000-0000C5470000}"/>
    <cellStyle name="Normál 49 2 3 2 5 2 3" xfId="25005" xr:uid="{00000000-0005-0000-0000-0000C6470000}"/>
    <cellStyle name="Normál 49 2 3 2 5 3" xfId="16464" xr:uid="{00000000-0005-0000-0000-0000C7470000}"/>
    <cellStyle name="Normál 49 2 3 2 5 3 2" xfId="25006" xr:uid="{00000000-0005-0000-0000-0000C8470000}"/>
    <cellStyle name="Normál 49 2 3 2 5 4" xfId="25007" xr:uid="{00000000-0005-0000-0000-0000C9470000}"/>
    <cellStyle name="Normál 49 2 3 2 6" xfId="16465" xr:uid="{00000000-0005-0000-0000-0000CA470000}"/>
    <cellStyle name="Normál 49 2 3 2 6 2" xfId="16466" xr:uid="{00000000-0005-0000-0000-0000CB470000}"/>
    <cellStyle name="Normál 49 2 3 2 6 2 2" xfId="25008" xr:uid="{00000000-0005-0000-0000-0000CC470000}"/>
    <cellStyle name="Normál 49 2 3 2 6 3" xfId="25009" xr:uid="{00000000-0005-0000-0000-0000CD470000}"/>
    <cellStyle name="Normál 49 2 3 2 7" xfId="16467" xr:uid="{00000000-0005-0000-0000-0000CE470000}"/>
    <cellStyle name="Normál 49 2 3 2 7 2" xfId="25010" xr:uid="{00000000-0005-0000-0000-0000CF470000}"/>
    <cellStyle name="Normál 49 2 3 2 8" xfId="25011" xr:uid="{00000000-0005-0000-0000-0000D0470000}"/>
    <cellStyle name="Normál 49 2 3 3" xfId="16468" xr:uid="{00000000-0005-0000-0000-0000D1470000}"/>
    <cellStyle name="Normál 49 2 3 3 2" xfId="16469" xr:uid="{00000000-0005-0000-0000-0000D2470000}"/>
    <cellStyle name="Normál 49 2 3 3 2 2" xfId="16470" xr:uid="{00000000-0005-0000-0000-0000D3470000}"/>
    <cellStyle name="Normál 49 2 3 3 2 2 2" xfId="16471" xr:uid="{00000000-0005-0000-0000-0000D4470000}"/>
    <cellStyle name="Normál 49 2 3 3 2 2 2 2" xfId="16472" xr:uid="{00000000-0005-0000-0000-0000D5470000}"/>
    <cellStyle name="Normál 49 2 3 3 2 2 2 2 2" xfId="16473" xr:uid="{00000000-0005-0000-0000-0000D6470000}"/>
    <cellStyle name="Normál 49 2 3 3 2 2 2 2 2 2" xfId="25012" xr:uid="{00000000-0005-0000-0000-0000D7470000}"/>
    <cellStyle name="Normál 49 2 3 3 2 2 2 2 3" xfId="25013" xr:uid="{00000000-0005-0000-0000-0000D8470000}"/>
    <cellStyle name="Normál 49 2 3 3 2 2 2 3" xfId="16474" xr:uid="{00000000-0005-0000-0000-0000D9470000}"/>
    <cellStyle name="Normál 49 2 3 3 2 2 2 3 2" xfId="25014" xr:uid="{00000000-0005-0000-0000-0000DA470000}"/>
    <cellStyle name="Normál 49 2 3 3 2 2 2 4" xfId="25015" xr:uid="{00000000-0005-0000-0000-0000DB470000}"/>
    <cellStyle name="Normál 49 2 3 3 2 2 3" xfId="16475" xr:uid="{00000000-0005-0000-0000-0000DC470000}"/>
    <cellStyle name="Normál 49 2 3 3 2 2 3 2" xfId="16476" xr:uid="{00000000-0005-0000-0000-0000DD470000}"/>
    <cellStyle name="Normál 49 2 3 3 2 2 3 2 2" xfId="25016" xr:uid="{00000000-0005-0000-0000-0000DE470000}"/>
    <cellStyle name="Normál 49 2 3 3 2 2 3 3" xfId="25017" xr:uid="{00000000-0005-0000-0000-0000DF470000}"/>
    <cellStyle name="Normál 49 2 3 3 2 2 4" xfId="16477" xr:uid="{00000000-0005-0000-0000-0000E0470000}"/>
    <cellStyle name="Normál 49 2 3 3 2 2 4 2" xfId="25018" xr:uid="{00000000-0005-0000-0000-0000E1470000}"/>
    <cellStyle name="Normál 49 2 3 3 2 2 5" xfId="25019" xr:uid="{00000000-0005-0000-0000-0000E2470000}"/>
    <cellStyle name="Normál 49 2 3 3 2 3" xfId="16478" xr:uid="{00000000-0005-0000-0000-0000E3470000}"/>
    <cellStyle name="Normál 49 2 3 3 2 3 2" xfId="16479" xr:uid="{00000000-0005-0000-0000-0000E4470000}"/>
    <cellStyle name="Normál 49 2 3 3 2 3 2 2" xfId="16480" xr:uid="{00000000-0005-0000-0000-0000E5470000}"/>
    <cellStyle name="Normál 49 2 3 3 2 3 2 2 2" xfId="25020" xr:uid="{00000000-0005-0000-0000-0000E6470000}"/>
    <cellStyle name="Normál 49 2 3 3 2 3 2 3" xfId="25021" xr:uid="{00000000-0005-0000-0000-0000E7470000}"/>
    <cellStyle name="Normál 49 2 3 3 2 3 3" xfId="16481" xr:uid="{00000000-0005-0000-0000-0000E8470000}"/>
    <cellStyle name="Normál 49 2 3 3 2 3 3 2" xfId="25022" xr:uid="{00000000-0005-0000-0000-0000E9470000}"/>
    <cellStyle name="Normál 49 2 3 3 2 3 4" xfId="25023" xr:uid="{00000000-0005-0000-0000-0000EA470000}"/>
    <cellStyle name="Normál 49 2 3 3 2 4" xfId="16482" xr:uid="{00000000-0005-0000-0000-0000EB470000}"/>
    <cellStyle name="Normál 49 2 3 3 2 4 2" xfId="16483" xr:uid="{00000000-0005-0000-0000-0000EC470000}"/>
    <cellStyle name="Normál 49 2 3 3 2 4 2 2" xfId="25024" xr:uid="{00000000-0005-0000-0000-0000ED470000}"/>
    <cellStyle name="Normál 49 2 3 3 2 4 3" xfId="25025" xr:uid="{00000000-0005-0000-0000-0000EE470000}"/>
    <cellStyle name="Normál 49 2 3 3 2 5" xfId="16484" xr:uid="{00000000-0005-0000-0000-0000EF470000}"/>
    <cellStyle name="Normál 49 2 3 3 2 5 2" xfId="25026" xr:uid="{00000000-0005-0000-0000-0000F0470000}"/>
    <cellStyle name="Normál 49 2 3 3 2 6" xfId="25027" xr:uid="{00000000-0005-0000-0000-0000F1470000}"/>
    <cellStyle name="Normál 49 2 3 3 3" xfId="16485" xr:uid="{00000000-0005-0000-0000-0000F2470000}"/>
    <cellStyle name="Normál 49 2 3 3 3 2" xfId="16486" xr:uid="{00000000-0005-0000-0000-0000F3470000}"/>
    <cellStyle name="Normál 49 2 3 3 3 2 2" xfId="16487" xr:uid="{00000000-0005-0000-0000-0000F4470000}"/>
    <cellStyle name="Normál 49 2 3 3 3 2 2 2" xfId="16488" xr:uid="{00000000-0005-0000-0000-0000F5470000}"/>
    <cellStyle name="Normál 49 2 3 3 3 2 2 2 2" xfId="25028" xr:uid="{00000000-0005-0000-0000-0000F6470000}"/>
    <cellStyle name="Normál 49 2 3 3 3 2 2 3" xfId="25029" xr:uid="{00000000-0005-0000-0000-0000F7470000}"/>
    <cellStyle name="Normál 49 2 3 3 3 2 3" xfId="16489" xr:uid="{00000000-0005-0000-0000-0000F8470000}"/>
    <cellStyle name="Normál 49 2 3 3 3 2 3 2" xfId="25030" xr:uid="{00000000-0005-0000-0000-0000F9470000}"/>
    <cellStyle name="Normál 49 2 3 3 3 2 4" xfId="25031" xr:uid="{00000000-0005-0000-0000-0000FA470000}"/>
    <cellStyle name="Normál 49 2 3 3 3 3" xfId="16490" xr:uid="{00000000-0005-0000-0000-0000FB470000}"/>
    <cellStyle name="Normál 49 2 3 3 3 3 2" xfId="16491" xr:uid="{00000000-0005-0000-0000-0000FC470000}"/>
    <cellStyle name="Normál 49 2 3 3 3 3 2 2" xfId="25032" xr:uid="{00000000-0005-0000-0000-0000FD470000}"/>
    <cellStyle name="Normál 49 2 3 3 3 3 3" xfId="25033" xr:uid="{00000000-0005-0000-0000-0000FE470000}"/>
    <cellStyle name="Normál 49 2 3 3 3 4" xfId="16492" xr:uid="{00000000-0005-0000-0000-0000FF470000}"/>
    <cellStyle name="Normál 49 2 3 3 3 4 2" xfId="25034" xr:uid="{00000000-0005-0000-0000-000000480000}"/>
    <cellStyle name="Normál 49 2 3 3 3 5" xfId="25035" xr:uid="{00000000-0005-0000-0000-000001480000}"/>
    <cellStyle name="Normál 49 2 3 3 4" xfId="16493" xr:uid="{00000000-0005-0000-0000-000002480000}"/>
    <cellStyle name="Normál 49 2 3 3 4 2" xfId="16494" xr:uid="{00000000-0005-0000-0000-000003480000}"/>
    <cellStyle name="Normál 49 2 3 3 4 2 2" xfId="16495" xr:uid="{00000000-0005-0000-0000-000004480000}"/>
    <cellStyle name="Normál 49 2 3 3 4 2 2 2" xfId="25036" xr:uid="{00000000-0005-0000-0000-000005480000}"/>
    <cellStyle name="Normál 49 2 3 3 4 2 3" xfId="25037" xr:uid="{00000000-0005-0000-0000-000006480000}"/>
    <cellStyle name="Normál 49 2 3 3 4 3" xfId="16496" xr:uid="{00000000-0005-0000-0000-000007480000}"/>
    <cellStyle name="Normál 49 2 3 3 4 3 2" xfId="25038" xr:uid="{00000000-0005-0000-0000-000008480000}"/>
    <cellStyle name="Normál 49 2 3 3 4 4" xfId="25039" xr:uid="{00000000-0005-0000-0000-000009480000}"/>
    <cellStyle name="Normál 49 2 3 3 5" xfId="16497" xr:uid="{00000000-0005-0000-0000-00000A480000}"/>
    <cellStyle name="Normál 49 2 3 3 5 2" xfId="16498" xr:uid="{00000000-0005-0000-0000-00000B480000}"/>
    <cellStyle name="Normál 49 2 3 3 5 2 2" xfId="25040" xr:uid="{00000000-0005-0000-0000-00000C480000}"/>
    <cellStyle name="Normál 49 2 3 3 5 3" xfId="25041" xr:uid="{00000000-0005-0000-0000-00000D480000}"/>
    <cellStyle name="Normál 49 2 3 3 6" xfId="16499" xr:uid="{00000000-0005-0000-0000-00000E480000}"/>
    <cellStyle name="Normál 49 2 3 3 6 2" xfId="25042" xr:uid="{00000000-0005-0000-0000-00000F480000}"/>
    <cellStyle name="Normál 49 2 3 3 7" xfId="25043" xr:uid="{00000000-0005-0000-0000-000010480000}"/>
    <cellStyle name="Normál 49 2 3 4" xfId="16500" xr:uid="{00000000-0005-0000-0000-000011480000}"/>
    <cellStyle name="Normál 49 2 3 4 2" xfId="16501" xr:uid="{00000000-0005-0000-0000-000012480000}"/>
    <cellStyle name="Normál 49 2 3 4 2 2" xfId="16502" xr:uid="{00000000-0005-0000-0000-000013480000}"/>
    <cellStyle name="Normál 49 2 3 4 2 2 2" xfId="16503" xr:uid="{00000000-0005-0000-0000-000014480000}"/>
    <cellStyle name="Normál 49 2 3 4 2 2 2 2" xfId="16504" xr:uid="{00000000-0005-0000-0000-000015480000}"/>
    <cellStyle name="Normál 49 2 3 4 2 2 2 2 2" xfId="25044" xr:uid="{00000000-0005-0000-0000-000016480000}"/>
    <cellStyle name="Normál 49 2 3 4 2 2 2 3" xfId="25045" xr:uid="{00000000-0005-0000-0000-000017480000}"/>
    <cellStyle name="Normál 49 2 3 4 2 2 3" xfId="16505" xr:uid="{00000000-0005-0000-0000-000018480000}"/>
    <cellStyle name="Normál 49 2 3 4 2 2 3 2" xfId="25046" xr:uid="{00000000-0005-0000-0000-000019480000}"/>
    <cellStyle name="Normál 49 2 3 4 2 2 4" xfId="25047" xr:uid="{00000000-0005-0000-0000-00001A480000}"/>
    <cellStyle name="Normál 49 2 3 4 2 3" xfId="16506" xr:uid="{00000000-0005-0000-0000-00001B480000}"/>
    <cellStyle name="Normál 49 2 3 4 2 3 2" xfId="16507" xr:uid="{00000000-0005-0000-0000-00001C480000}"/>
    <cellStyle name="Normál 49 2 3 4 2 3 2 2" xfId="25048" xr:uid="{00000000-0005-0000-0000-00001D480000}"/>
    <cellStyle name="Normál 49 2 3 4 2 3 3" xfId="25049" xr:uid="{00000000-0005-0000-0000-00001E480000}"/>
    <cellStyle name="Normál 49 2 3 4 2 4" xfId="16508" xr:uid="{00000000-0005-0000-0000-00001F480000}"/>
    <cellStyle name="Normál 49 2 3 4 2 4 2" xfId="25050" xr:uid="{00000000-0005-0000-0000-000020480000}"/>
    <cellStyle name="Normál 49 2 3 4 2 5" xfId="25051" xr:uid="{00000000-0005-0000-0000-000021480000}"/>
    <cellStyle name="Normál 49 2 3 4 3" xfId="16509" xr:uid="{00000000-0005-0000-0000-000022480000}"/>
    <cellStyle name="Normál 49 2 3 4 3 2" xfId="16510" xr:uid="{00000000-0005-0000-0000-000023480000}"/>
    <cellStyle name="Normál 49 2 3 4 3 2 2" xfId="16511" xr:uid="{00000000-0005-0000-0000-000024480000}"/>
    <cellStyle name="Normál 49 2 3 4 3 2 2 2" xfId="25052" xr:uid="{00000000-0005-0000-0000-000025480000}"/>
    <cellStyle name="Normál 49 2 3 4 3 2 3" xfId="25053" xr:uid="{00000000-0005-0000-0000-000026480000}"/>
    <cellStyle name="Normál 49 2 3 4 3 3" xfId="16512" xr:uid="{00000000-0005-0000-0000-000027480000}"/>
    <cellStyle name="Normál 49 2 3 4 3 3 2" xfId="25054" xr:uid="{00000000-0005-0000-0000-000028480000}"/>
    <cellStyle name="Normál 49 2 3 4 3 4" xfId="25055" xr:uid="{00000000-0005-0000-0000-000029480000}"/>
    <cellStyle name="Normál 49 2 3 4 4" xfId="16513" xr:uid="{00000000-0005-0000-0000-00002A480000}"/>
    <cellStyle name="Normál 49 2 3 4 4 2" xfId="16514" xr:uid="{00000000-0005-0000-0000-00002B480000}"/>
    <cellStyle name="Normál 49 2 3 4 4 2 2" xfId="25056" xr:uid="{00000000-0005-0000-0000-00002C480000}"/>
    <cellStyle name="Normál 49 2 3 4 4 3" xfId="25057" xr:uid="{00000000-0005-0000-0000-00002D480000}"/>
    <cellStyle name="Normál 49 2 3 4 5" xfId="16515" xr:uid="{00000000-0005-0000-0000-00002E480000}"/>
    <cellStyle name="Normál 49 2 3 4 5 2" xfId="25058" xr:uid="{00000000-0005-0000-0000-00002F480000}"/>
    <cellStyle name="Normál 49 2 3 4 6" xfId="25059" xr:uid="{00000000-0005-0000-0000-000030480000}"/>
    <cellStyle name="Normál 49 2 3 5" xfId="16516" xr:uid="{00000000-0005-0000-0000-000031480000}"/>
    <cellStyle name="Normál 49 2 3 5 2" xfId="16517" xr:uid="{00000000-0005-0000-0000-000032480000}"/>
    <cellStyle name="Normál 49 2 3 5 2 2" xfId="16518" xr:uid="{00000000-0005-0000-0000-000033480000}"/>
    <cellStyle name="Normál 49 2 3 5 2 2 2" xfId="16519" xr:uid="{00000000-0005-0000-0000-000034480000}"/>
    <cellStyle name="Normál 49 2 3 5 2 2 2 2" xfId="25060" xr:uid="{00000000-0005-0000-0000-000035480000}"/>
    <cellStyle name="Normál 49 2 3 5 2 2 3" xfId="25061" xr:uid="{00000000-0005-0000-0000-000036480000}"/>
    <cellStyle name="Normál 49 2 3 5 2 3" xfId="16520" xr:uid="{00000000-0005-0000-0000-000037480000}"/>
    <cellStyle name="Normál 49 2 3 5 2 3 2" xfId="25062" xr:uid="{00000000-0005-0000-0000-000038480000}"/>
    <cellStyle name="Normál 49 2 3 5 2 4" xfId="25063" xr:uid="{00000000-0005-0000-0000-000039480000}"/>
    <cellStyle name="Normál 49 2 3 5 3" xfId="16521" xr:uid="{00000000-0005-0000-0000-00003A480000}"/>
    <cellStyle name="Normál 49 2 3 5 3 2" xfId="16522" xr:uid="{00000000-0005-0000-0000-00003B480000}"/>
    <cellStyle name="Normál 49 2 3 5 3 2 2" xfId="25064" xr:uid="{00000000-0005-0000-0000-00003C480000}"/>
    <cellStyle name="Normál 49 2 3 5 3 3" xfId="25065" xr:uid="{00000000-0005-0000-0000-00003D480000}"/>
    <cellStyle name="Normál 49 2 3 5 4" xfId="16523" xr:uid="{00000000-0005-0000-0000-00003E480000}"/>
    <cellStyle name="Normál 49 2 3 5 4 2" xfId="25066" xr:uid="{00000000-0005-0000-0000-00003F480000}"/>
    <cellStyle name="Normál 49 2 3 5 5" xfId="25067" xr:uid="{00000000-0005-0000-0000-000040480000}"/>
    <cellStyle name="Normál 49 2 3 6" xfId="16524" xr:uid="{00000000-0005-0000-0000-000041480000}"/>
    <cellStyle name="Normál 49 2 3 6 2" xfId="16525" xr:uid="{00000000-0005-0000-0000-000042480000}"/>
    <cellStyle name="Normál 49 2 3 6 2 2" xfId="16526" xr:uid="{00000000-0005-0000-0000-000043480000}"/>
    <cellStyle name="Normál 49 2 3 6 2 2 2" xfId="25068" xr:uid="{00000000-0005-0000-0000-000044480000}"/>
    <cellStyle name="Normál 49 2 3 6 2 3" xfId="25069" xr:uid="{00000000-0005-0000-0000-000045480000}"/>
    <cellStyle name="Normál 49 2 3 6 3" xfId="16527" xr:uid="{00000000-0005-0000-0000-000046480000}"/>
    <cellStyle name="Normál 49 2 3 6 3 2" xfId="25070" xr:uid="{00000000-0005-0000-0000-000047480000}"/>
    <cellStyle name="Normál 49 2 3 6 4" xfId="25071" xr:uid="{00000000-0005-0000-0000-000048480000}"/>
    <cellStyle name="Normál 49 2 3 7" xfId="16528" xr:uid="{00000000-0005-0000-0000-000049480000}"/>
    <cellStyle name="Normál 49 2 3 7 2" xfId="16529" xr:uid="{00000000-0005-0000-0000-00004A480000}"/>
    <cellStyle name="Normál 49 2 3 7 2 2" xfId="25072" xr:uid="{00000000-0005-0000-0000-00004B480000}"/>
    <cellStyle name="Normál 49 2 3 7 3" xfId="25073" xr:uid="{00000000-0005-0000-0000-00004C480000}"/>
    <cellStyle name="Normál 49 2 3 8" xfId="16530" xr:uid="{00000000-0005-0000-0000-00004D480000}"/>
    <cellStyle name="Normál 49 2 3 8 2" xfId="25074" xr:uid="{00000000-0005-0000-0000-00004E480000}"/>
    <cellStyle name="Normál 49 2 3 9" xfId="25075" xr:uid="{00000000-0005-0000-0000-00004F480000}"/>
    <cellStyle name="Normál 49 2 4" xfId="16531" xr:uid="{00000000-0005-0000-0000-000050480000}"/>
    <cellStyle name="Normál 49 2 4 2" xfId="16532" xr:uid="{00000000-0005-0000-0000-000051480000}"/>
    <cellStyle name="Normál 49 2 4 2 2" xfId="16533" xr:uid="{00000000-0005-0000-0000-000052480000}"/>
    <cellStyle name="Normál 49 2 4 2 2 2" xfId="16534" xr:uid="{00000000-0005-0000-0000-000053480000}"/>
    <cellStyle name="Normál 49 2 4 2 2 2 2" xfId="16535" xr:uid="{00000000-0005-0000-0000-000054480000}"/>
    <cellStyle name="Normál 49 2 4 2 2 2 2 2" xfId="16536" xr:uid="{00000000-0005-0000-0000-000055480000}"/>
    <cellStyle name="Normál 49 2 4 2 2 2 2 2 2" xfId="16537" xr:uid="{00000000-0005-0000-0000-000056480000}"/>
    <cellStyle name="Normál 49 2 4 2 2 2 2 2 2 2" xfId="25076" xr:uid="{00000000-0005-0000-0000-000057480000}"/>
    <cellStyle name="Normál 49 2 4 2 2 2 2 2 3" xfId="25077" xr:uid="{00000000-0005-0000-0000-000058480000}"/>
    <cellStyle name="Normál 49 2 4 2 2 2 2 3" xfId="16538" xr:uid="{00000000-0005-0000-0000-000059480000}"/>
    <cellStyle name="Normál 49 2 4 2 2 2 2 3 2" xfId="25078" xr:uid="{00000000-0005-0000-0000-00005A480000}"/>
    <cellStyle name="Normál 49 2 4 2 2 2 2 4" xfId="25079" xr:uid="{00000000-0005-0000-0000-00005B480000}"/>
    <cellStyle name="Normál 49 2 4 2 2 2 3" xfId="16539" xr:uid="{00000000-0005-0000-0000-00005C480000}"/>
    <cellStyle name="Normál 49 2 4 2 2 2 3 2" xfId="16540" xr:uid="{00000000-0005-0000-0000-00005D480000}"/>
    <cellStyle name="Normál 49 2 4 2 2 2 3 2 2" xfId="25080" xr:uid="{00000000-0005-0000-0000-00005E480000}"/>
    <cellStyle name="Normál 49 2 4 2 2 2 3 3" xfId="25081" xr:uid="{00000000-0005-0000-0000-00005F480000}"/>
    <cellStyle name="Normál 49 2 4 2 2 2 4" xfId="16541" xr:uid="{00000000-0005-0000-0000-000060480000}"/>
    <cellStyle name="Normál 49 2 4 2 2 2 4 2" xfId="25082" xr:uid="{00000000-0005-0000-0000-000061480000}"/>
    <cellStyle name="Normál 49 2 4 2 2 2 5" xfId="25083" xr:uid="{00000000-0005-0000-0000-000062480000}"/>
    <cellStyle name="Normál 49 2 4 2 2 3" xfId="16542" xr:uid="{00000000-0005-0000-0000-000063480000}"/>
    <cellStyle name="Normál 49 2 4 2 2 3 2" xfId="16543" xr:uid="{00000000-0005-0000-0000-000064480000}"/>
    <cellStyle name="Normál 49 2 4 2 2 3 2 2" xfId="16544" xr:uid="{00000000-0005-0000-0000-000065480000}"/>
    <cellStyle name="Normál 49 2 4 2 2 3 2 2 2" xfId="25084" xr:uid="{00000000-0005-0000-0000-000066480000}"/>
    <cellStyle name="Normál 49 2 4 2 2 3 2 3" xfId="25085" xr:uid="{00000000-0005-0000-0000-000067480000}"/>
    <cellStyle name="Normál 49 2 4 2 2 3 3" xfId="16545" xr:uid="{00000000-0005-0000-0000-000068480000}"/>
    <cellStyle name="Normál 49 2 4 2 2 3 3 2" xfId="25086" xr:uid="{00000000-0005-0000-0000-000069480000}"/>
    <cellStyle name="Normál 49 2 4 2 2 3 4" xfId="25087" xr:uid="{00000000-0005-0000-0000-00006A480000}"/>
    <cellStyle name="Normál 49 2 4 2 2 4" xfId="16546" xr:uid="{00000000-0005-0000-0000-00006B480000}"/>
    <cellStyle name="Normál 49 2 4 2 2 4 2" xfId="16547" xr:uid="{00000000-0005-0000-0000-00006C480000}"/>
    <cellStyle name="Normál 49 2 4 2 2 4 2 2" xfId="25088" xr:uid="{00000000-0005-0000-0000-00006D480000}"/>
    <cellStyle name="Normál 49 2 4 2 2 4 3" xfId="25089" xr:uid="{00000000-0005-0000-0000-00006E480000}"/>
    <cellStyle name="Normál 49 2 4 2 2 5" xfId="16548" xr:uid="{00000000-0005-0000-0000-00006F480000}"/>
    <cellStyle name="Normál 49 2 4 2 2 5 2" xfId="25090" xr:uid="{00000000-0005-0000-0000-000070480000}"/>
    <cellStyle name="Normál 49 2 4 2 2 6" xfId="25091" xr:uid="{00000000-0005-0000-0000-000071480000}"/>
    <cellStyle name="Normál 49 2 4 2 3" xfId="16549" xr:uid="{00000000-0005-0000-0000-000072480000}"/>
    <cellStyle name="Normál 49 2 4 2 3 2" xfId="16550" xr:uid="{00000000-0005-0000-0000-000073480000}"/>
    <cellStyle name="Normál 49 2 4 2 3 2 2" xfId="16551" xr:uid="{00000000-0005-0000-0000-000074480000}"/>
    <cellStyle name="Normál 49 2 4 2 3 2 2 2" xfId="16552" xr:uid="{00000000-0005-0000-0000-000075480000}"/>
    <cellStyle name="Normál 49 2 4 2 3 2 2 2 2" xfId="25092" xr:uid="{00000000-0005-0000-0000-000076480000}"/>
    <cellStyle name="Normál 49 2 4 2 3 2 2 3" xfId="25093" xr:uid="{00000000-0005-0000-0000-000077480000}"/>
    <cellStyle name="Normál 49 2 4 2 3 2 3" xfId="16553" xr:uid="{00000000-0005-0000-0000-000078480000}"/>
    <cellStyle name="Normál 49 2 4 2 3 2 3 2" xfId="25094" xr:uid="{00000000-0005-0000-0000-000079480000}"/>
    <cellStyle name="Normál 49 2 4 2 3 2 4" xfId="25095" xr:uid="{00000000-0005-0000-0000-00007A480000}"/>
    <cellStyle name="Normál 49 2 4 2 3 3" xfId="16554" xr:uid="{00000000-0005-0000-0000-00007B480000}"/>
    <cellStyle name="Normál 49 2 4 2 3 3 2" xfId="16555" xr:uid="{00000000-0005-0000-0000-00007C480000}"/>
    <cellStyle name="Normál 49 2 4 2 3 3 2 2" xfId="25096" xr:uid="{00000000-0005-0000-0000-00007D480000}"/>
    <cellStyle name="Normál 49 2 4 2 3 3 3" xfId="25097" xr:uid="{00000000-0005-0000-0000-00007E480000}"/>
    <cellStyle name="Normál 49 2 4 2 3 4" xfId="16556" xr:uid="{00000000-0005-0000-0000-00007F480000}"/>
    <cellStyle name="Normál 49 2 4 2 3 4 2" xfId="25098" xr:uid="{00000000-0005-0000-0000-000080480000}"/>
    <cellStyle name="Normál 49 2 4 2 3 5" xfId="25099" xr:uid="{00000000-0005-0000-0000-000081480000}"/>
    <cellStyle name="Normál 49 2 4 2 4" xfId="16557" xr:uid="{00000000-0005-0000-0000-000082480000}"/>
    <cellStyle name="Normál 49 2 4 2 4 2" xfId="16558" xr:uid="{00000000-0005-0000-0000-000083480000}"/>
    <cellStyle name="Normál 49 2 4 2 4 2 2" xfId="16559" xr:uid="{00000000-0005-0000-0000-000084480000}"/>
    <cellStyle name="Normál 49 2 4 2 4 2 2 2" xfId="25100" xr:uid="{00000000-0005-0000-0000-000085480000}"/>
    <cellStyle name="Normál 49 2 4 2 4 2 3" xfId="25101" xr:uid="{00000000-0005-0000-0000-000086480000}"/>
    <cellStyle name="Normál 49 2 4 2 4 3" xfId="16560" xr:uid="{00000000-0005-0000-0000-000087480000}"/>
    <cellStyle name="Normál 49 2 4 2 4 3 2" xfId="25102" xr:uid="{00000000-0005-0000-0000-000088480000}"/>
    <cellStyle name="Normál 49 2 4 2 4 4" xfId="25103" xr:uid="{00000000-0005-0000-0000-000089480000}"/>
    <cellStyle name="Normál 49 2 4 2 5" xfId="16561" xr:uid="{00000000-0005-0000-0000-00008A480000}"/>
    <cellStyle name="Normál 49 2 4 2 5 2" xfId="16562" xr:uid="{00000000-0005-0000-0000-00008B480000}"/>
    <cellStyle name="Normál 49 2 4 2 5 2 2" xfId="25104" xr:uid="{00000000-0005-0000-0000-00008C480000}"/>
    <cellStyle name="Normál 49 2 4 2 5 3" xfId="25105" xr:uid="{00000000-0005-0000-0000-00008D480000}"/>
    <cellStyle name="Normál 49 2 4 2 6" xfId="16563" xr:uid="{00000000-0005-0000-0000-00008E480000}"/>
    <cellStyle name="Normál 49 2 4 2 6 2" xfId="25106" xr:uid="{00000000-0005-0000-0000-00008F480000}"/>
    <cellStyle name="Normál 49 2 4 2 7" xfId="25107" xr:uid="{00000000-0005-0000-0000-000090480000}"/>
    <cellStyle name="Normál 49 2 4 3" xfId="16564" xr:uid="{00000000-0005-0000-0000-000091480000}"/>
    <cellStyle name="Normál 49 2 4 3 2" xfId="16565" xr:uid="{00000000-0005-0000-0000-000092480000}"/>
    <cellStyle name="Normál 49 2 4 3 2 2" xfId="16566" xr:uid="{00000000-0005-0000-0000-000093480000}"/>
    <cellStyle name="Normál 49 2 4 3 2 2 2" xfId="16567" xr:uid="{00000000-0005-0000-0000-000094480000}"/>
    <cellStyle name="Normál 49 2 4 3 2 2 2 2" xfId="16568" xr:uid="{00000000-0005-0000-0000-000095480000}"/>
    <cellStyle name="Normál 49 2 4 3 2 2 2 2 2" xfId="25108" xr:uid="{00000000-0005-0000-0000-000096480000}"/>
    <cellStyle name="Normál 49 2 4 3 2 2 2 3" xfId="25109" xr:uid="{00000000-0005-0000-0000-000097480000}"/>
    <cellStyle name="Normál 49 2 4 3 2 2 3" xfId="16569" xr:uid="{00000000-0005-0000-0000-000098480000}"/>
    <cellStyle name="Normál 49 2 4 3 2 2 3 2" xfId="25110" xr:uid="{00000000-0005-0000-0000-000099480000}"/>
    <cellStyle name="Normál 49 2 4 3 2 2 4" xfId="25111" xr:uid="{00000000-0005-0000-0000-00009A480000}"/>
    <cellStyle name="Normál 49 2 4 3 2 3" xfId="16570" xr:uid="{00000000-0005-0000-0000-00009B480000}"/>
    <cellStyle name="Normál 49 2 4 3 2 3 2" xfId="16571" xr:uid="{00000000-0005-0000-0000-00009C480000}"/>
    <cellStyle name="Normál 49 2 4 3 2 3 2 2" xfId="25112" xr:uid="{00000000-0005-0000-0000-00009D480000}"/>
    <cellStyle name="Normál 49 2 4 3 2 3 3" xfId="25113" xr:uid="{00000000-0005-0000-0000-00009E480000}"/>
    <cellStyle name="Normál 49 2 4 3 2 4" xfId="16572" xr:uid="{00000000-0005-0000-0000-00009F480000}"/>
    <cellStyle name="Normál 49 2 4 3 2 4 2" xfId="25114" xr:uid="{00000000-0005-0000-0000-0000A0480000}"/>
    <cellStyle name="Normál 49 2 4 3 2 5" xfId="25115" xr:uid="{00000000-0005-0000-0000-0000A1480000}"/>
    <cellStyle name="Normál 49 2 4 3 3" xfId="16573" xr:uid="{00000000-0005-0000-0000-0000A2480000}"/>
    <cellStyle name="Normál 49 2 4 3 3 2" xfId="16574" xr:uid="{00000000-0005-0000-0000-0000A3480000}"/>
    <cellStyle name="Normál 49 2 4 3 3 2 2" xfId="16575" xr:uid="{00000000-0005-0000-0000-0000A4480000}"/>
    <cellStyle name="Normál 49 2 4 3 3 2 2 2" xfId="25116" xr:uid="{00000000-0005-0000-0000-0000A5480000}"/>
    <cellStyle name="Normál 49 2 4 3 3 2 3" xfId="25117" xr:uid="{00000000-0005-0000-0000-0000A6480000}"/>
    <cellStyle name="Normál 49 2 4 3 3 3" xfId="16576" xr:uid="{00000000-0005-0000-0000-0000A7480000}"/>
    <cellStyle name="Normál 49 2 4 3 3 3 2" xfId="25118" xr:uid="{00000000-0005-0000-0000-0000A8480000}"/>
    <cellStyle name="Normál 49 2 4 3 3 4" xfId="25119" xr:uid="{00000000-0005-0000-0000-0000A9480000}"/>
    <cellStyle name="Normál 49 2 4 3 4" xfId="16577" xr:uid="{00000000-0005-0000-0000-0000AA480000}"/>
    <cellStyle name="Normál 49 2 4 3 4 2" xfId="16578" xr:uid="{00000000-0005-0000-0000-0000AB480000}"/>
    <cellStyle name="Normál 49 2 4 3 4 2 2" xfId="25120" xr:uid="{00000000-0005-0000-0000-0000AC480000}"/>
    <cellStyle name="Normál 49 2 4 3 4 3" xfId="25121" xr:uid="{00000000-0005-0000-0000-0000AD480000}"/>
    <cellStyle name="Normál 49 2 4 3 5" xfId="16579" xr:uid="{00000000-0005-0000-0000-0000AE480000}"/>
    <cellStyle name="Normál 49 2 4 3 5 2" xfId="25122" xr:uid="{00000000-0005-0000-0000-0000AF480000}"/>
    <cellStyle name="Normál 49 2 4 3 6" xfId="25123" xr:uid="{00000000-0005-0000-0000-0000B0480000}"/>
    <cellStyle name="Normál 49 2 4 4" xfId="16580" xr:uid="{00000000-0005-0000-0000-0000B1480000}"/>
    <cellStyle name="Normál 49 2 4 4 2" xfId="16581" xr:uid="{00000000-0005-0000-0000-0000B2480000}"/>
    <cellStyle name="Normál 49 2 4 4 2 2" xfId="16582" xr:uid="{00000000-0005-0000-0000-0000B3480000}"/>
    <cellStyle name="Normál 49 2 4 4 2 2 2" xfId="16583" xr:uid="{00000000-0005-0000-0000-0000B4480000}"/>
    <cellStyle name="Normál 49 2 4 4 2 2 2 2" xfId="25124" xr:uid="{00000000-0005-0000-0000-0000B5480000}"/>
    <cellStyle name="Normál 49 2 4 4 2 2 3" xfId="25125" xr:uid="{00000000-0005-0000-0000-0000B6480000}"/>
    <cellStyle name="Normál 49 2 4 4 2 3" xfId="16584" xr:uid="{00000000-0005-0000-0000-0000B7480000}"/>
    <cellStyle name="Normál 49 2 4 4 2 3 2" xfId="25126" xr:uid="{00000000-0005-0000-0000-0000B8480000}"/>
    <cellStyle name="Normál 49 2 4 4 2 4" xfId="25127" xr:uid="{00000000-0005-0000-0000-0000B9480000}"/>
    <cellStyle name="Normál 49 2 4 4 3" xfId="16585" xr:uid="{00000000-0005-0000-0000-0000BA480000}"/>
    <cellStyle name="Normál 49 2 4 4 3 2" xfId="16586" xr:uid="{00000000-0005-0000-0000-0000BB480000}"/>
    <cellStyle name="Normál 49 2 4 4 3 2 2" xfId="25128" xr:uid="{00000000-0005-0000-0000-0000BC480000}"/>
    <cellStyle name="Normál 49 2 4 4 3 3" xfId="25129" xr:uid="{00000000-0005-0000-0000-0000BD480000}"/>
    <cellStyle name="Normál 49 2 4 4 4" xfId="16587" xr:uid="{00000000-0005-0000-0000-0000BE480000}"/>
    <cellStyle name="Normál 49 2 4 4 4 2" xfId="25130" xr:uid="{00000000-0005-0000-0000-0000BF480000}"/>
    <cellStyle name="Normál 49 2 4 4 5" xfId="25131" xr:uid="{00000000-0005-0000-0000-0000C0480000}"/>
    <cellStyle name="Normál 49 2 4 5" xfId="16588" xr:uid="{00000000-0005-0000-0000-0000C1480000}"/>
    <cellStyle name="Normál 49 2 4 5 2" xfId="16589" xr:uid="{00000000-0005-0000-0000-0000C2480000}"/>
    <cellStyle name="Normál 49 2 4 5 2 2" xfId="16590" xr:uid="{00000000-0005-0000-0000-0000C3480000}"/>
    <cellStyle name="Normál 49 2 4 5 2 2 2" xfId="25132" xr:uid="{00000000-0005-0000-0000-0000C4480000}"/>
    <cellStyle name="Normál 49 2 4 5 2 3" xfId="25133" xr:uid="{00000000-0005-0000-0000-0000C5480000}"/>
    <cellStyle name="Normál 49 2 4 5 3" xfId="16591" xr:uid="{00000000-0005-0000-0000-0000C6480000}"/>
    <cellStyle name="Normál 49 2 4 5 3 2" xfId="25134" xr:uid="{00000000-0005-0000-0000-0000C7480000}"/>
    <cellStyle name="Normál 49 2 4 5 4" xfId="25135" xr:uid="{00000000-0005-0000-0000-0000C8480000}"/>
    <cellStyle name="Normál 49 2 4 6" xfId="16592" xr:uid="{00000000-0005-0000-0000-0000C9480000}"/>
    <cellStyle name="Normál 49 2 4 6 2" xfId="16593" xr:uid="{00000000-0005-0000-0000-0000CA480000}"/>
    <cellStyle name="Normál 49 2 4 6 2 2" xfId="25136" xr:uid="{00000000-0005-0000-0000-0000CB480000}"/>
    <cellStyle name="Normál 49 2 4 6 3" xfId="25137" xr:uid="{00000000-0005-0000-0000-0000CC480000}"/>
    <cellStyle name="Normál 49 2 4 7" xfId="16594" xr:uid="{00000000-0005-0000-0000-0000CD480000}"/>
    <cellStyle name="Normál 49 2 4 7 2" xfId="25138" xr:uid="{00000000-0005-0000-0000-0000CE480000}"/>
    <cellStyle name="Normál 49 2 4 8" xfId="25139" xr:uid="{00000000-0005-0000-0000-0000CF480000}"/>
    <cellStyle name="Normál 49 2 5" xfId="16595" xr:uid="{00000000-0005-0000-0000-0000D0480000}"/>
    <cellStyle name="Normál 49 2 5 2" xfId="16596" xr:uid="{00000000-0005-0000-0000-0000D1480000}"/>
    <cellStyle name="Normál 49 2 5 2 2" xfId="16597" xr:uid="{00000000-0005-0000-0000-0000D2480000}"/>
    <cellStyle name="Normál 49 2 5 2 2 2" xfId="16598" xr:uid="{00000000-0005-0000-0000-0000D3480000}"/>
    <cellStyle name="Normál 49 2 5 2 2 2 2" xfId="16599" xr:uid="{00000000-0005-0000-0000-0000D4480000}"/>
    <cellStyle name="Normál 49 2 5 2 2 2 2 2" xfId="16600" xr:uid="{00000000-0005-0000-0000-0000D5480000}"/>
    <cellStyle name="Normál 49 2 5 2 2 2 2 2 2" xfId="25140" xr:uid="{00000000-0005-0000-0000-0000D6480000}"/>
    <cellStyle name="Normál 49 2 5 2 2 2 2 3" xfId="25141" xr:uid="{00000000-0005-0000-0000-0000D7480000}"/>
    <cellStyle name="Normál 49 2 5 2 2 2 3" xfId="16601" xr:uid="{00000000-0005-0000-0000-0000D8480000}"/>
    <cellStyle name="Normál 49 2 5 2 2 2 3 2" xfId="25142" xr:uid="{00000000-0005-0000-0000-0000D9480000}"/>
    <cellStyle name="Normál 49 2 5 2 2 2 4" xfId="25143" xr:uid="{00000000-0005-0000-0000-0000DA480000}"/>
    <cellStyle name="Normál 49 2 5 2 2 3" xfId="16602" xr:uid="{00000000-0005-0000-0000-0000DB480000}"/>
    <cellStyle name="Normál 49 2 5 2 2 3 2" xfId="16603" xr:uid="{00000000-0005-0000-0000-0000DC480000}"/>
    <cellStyle name="Normál 49 2 5 2 2 3 2 2" xfId="25144" xr:uid="{00000000-0005-0000-0000-0000DD480000}"/>
    <cellStyle name="Normál 49 2 5 2 2 3 3" xfId="25145" xr:uid="{00000000-0005-0000-0000-0000DE480000}"/>
    <cellStyle name="Normál 49 2 5 2 2 4" xfId="16604" xr:uid="{00000000-0005-0000-0000-0000DF480000}"/>
    <cellStyle name="Normál 49 2 5 2 2 4 2" xfId="25146" xr:uid="{00000000-0005-0000-0000-0000E0480000}"/>
    <cellStyle name="Normál 49 2 5 2 2 5" xfId="25147" xr:uid="{00000000-0005-0000-0000-0000E1480000}"/>
    <cellStyle name="Normál 49 2 5 2 3" xfId="16605" xr:uid="{00000000-0005-0000-0000-0000E2480000}"/>
    <cellStyle name="Normál 49 2 5 2 3 2" xfId="16606" xr:uid="{00000000-0005-0000-0000-0000E3480000}"/>
    <cellStyle name="Normál 49 2 5 2 3 2 2" xfId="16607" xr:uid="{00000000-0005-0000-0000-0000E4480000}"/>
    <cellStyle name="Normál 49 2 5 2 3 2 2 2" xfId="25148" xr:uid="{00000000-0005-0000-0000-0000E5480000}"/>
    <cellStyle name="Normál 49 2 5 2 3 2 3" xfId="25149" xr:uid="{00000000-0005-0000-0000-0000E6480000}"/>
    <cellStyle name="Normál 49 2 5 2 3 3" xfId="16608" xr:uid="{00000000-0005-0000-0000-0000E7480000}"/>
    <cellStyle name="Normál 49 2 5 2 3 3 2" xfId="25150" xr:uid="{00000000-0005-0000-0000-0000E8480000}"/>
    <cellStyle name="Normál 49 2 5 2 3 4" xfId="25151" xr:uid="{00000000-0005-0000-0000-0000E9480000}"/>
    <cellStyle name="Normál 49 2 5 2 4" xfId="16609" xr:uid="{00000000-0005-0000-0000-0000EA480000}"/>
    <cellStyle name="Normál 49 2 5 2 4 2" xfId="16610" xr:uid="{00000000-0005-0000-0000-0000EB480000}"/>
    <cellStyle name="Normál 49 2 5 2 4 2 2" xfId="25152" xr:uid="{00000000-0005-0000-0000-0000EC480000}"/>
    <cellStyle name="Normál 49 2 5 2 4 3" xfId="25153" xr:uid="{00000000-0005-0000-0000-0000ED480000}"/>
    <cellStyle name="Normál 49 2 5 2 5" xfId="16611" xr:uid="{00000000-0005-0000-0000-0000EE480000}"/>
    <cellStyle name="Normál 49 2 5 2 5 2" xfId="25154" xr:uid="{00000000-0005-0000-0000-0000EF480000}"/>
    <cellStyle name="Normál 49 2 5 2 6" xfId="25155" xr:uid="{00000000-0005-0000-0000-0000F0480000}"/>
    <cellStyle name="Normál 49 2 5 3" xfId="16612" xr:uid="{00000000-0005-0000-0000-0000F1480000}"/>
    <cellStyle name="Normál 49 2 5 3 2" xfId="16613" xr:uid="{00000000-0005-0000-0000-0000F2480000}"/>
    <cellStyle name="Normál 49 2 5 3 2 2" xfId="16614" xr:uid="{00000000-0005-0000-0000-0000F3480000}"/>
    <cellStyle name="Normál 49 2 5 3 2 2 2" xfId="16615" xr:uid="{00000000-0005-0000-0000-0000F4480000}"/>
    <cellStyle name="Normál 49 2 5 3 2 2 2 2" xfId="25156" xr:uid="{00000000-0005-0000-0000-0000F5480000}"/>
    <cellStyle name="Normál 49 2 5 3 2 2 3" xfId="25157" xr:uid="{00000000-0005-0000-0000-0000F6480000}"/>
    <cellStyle name="Normál 49 2 5 3 2 3" xfId="16616" xr:uid="{00000000-0005-0000-0000-0000F7480000}"/>
    <cellStyle name="Normál 49 2 5 3 2 3 2" xfId="25158" xr:uid="{00000000-0005-0000-0000-0000F8480000}"/>
    <cellStyle name="Normál 49 2 5 3 2 4" xfId="25159" xr:uid="{00000000-0005-0000-0000-0000F9480000}"/>
    <cellStyle name="Normál 49 2 5 3 3" xfId="16617" xr:uid="{00000000-0005-0000-0000-0000FA480000}"/>
    <cellStyle name="Normál 49 2 5 3 3 2" xfId="16618" xr:uid="{00000000-0005-0000-0000-0000FB480000}"/>
    <cellStyle name="Normál 49 2 5 3 3 2 2" xfId="25160" xr:uid="{00000000-0005-0000-0000-0000FC480000}"/>
    <cellStyle name="Normál 49 2 5 3 3 3" xfId="25161" xr:uid="{00000000-0005-0000-0000-0000FD480000}"/>
    <cellStyle name="Normál 49 2 5 3 4" xfId="16619" xr:uid="{00000000-0005-0000-0000-0000FE480000}"/>
    <cellStyle name="Normál 49 2 5 3 4 2" xfId="25162" xr:uid="{00000000-0005-0000-0000-0000FF480000}"/>
    <cellStyle name="Normál 49 2 5 3 5" xfId="25163" xr:uid="{00000000-0005-0000-0000-000000490000}"/>
    <cellStyle name="Normál 49 2 5 4" xfId="16620" xr:uid="{00000000-0005-0000-0000-000001490000}"/>
    <cellStyle name="Normál 49 2 5 4 2" xfId="16621" xr:uid="{00000000-0005-0000-0000-000002490000}"/>
    <cellStyle name="Normál 49 2 5 4 2 2" xfId="16622" xr:uid="{00000000-0005-0000-0000-000003490000}"/>
    <cellStyle name="Normál 49 2 5 4 2 2 2" xfId="25164" xr:uid="{00000000-0005-0000-0000-000004490000}"/>
    <cellStyle name="Normál 49 2 5 4 2 3" xfId="25165" xr:uid="{00000000-0005-0000-0000-000005490000}"/>
    <cellStyle name="Normál 49 2 5 4 3" xfId="16623" xr:uid="{00000000-0005-0000-0000-000006490000}"/>
    <cellStyle name="Normál 49 2 5 4 3 2" xfId="25166" xr:uid="{00000000-0005-0000-0000-000007490000}"/>
    <cellStyle name="Normál 49 2 5 4 4" xfId="25167" xr:uid="{00000000-0005-0000-0000-000008490000}"/>
    <cellStyle name="Normál 49 2 5 5" xfId="16624" xr:uid="{00000000-0005-0000-0000-000009490000}"/>
    <cellStyle name="Normál 49 2 5 5 2" xfId="16625" xr:uid="{00000000-0005-0000-0000-00000A490000}"/>
    <cellStyle name="Normál 49 2 5 5 2 2" xfId="25168" xr:uid="{00000000-0005-0000-0000-00000B490000}"/>
    <cellStyle name="Normál 49 2 5 5 3" xfId="25169" xr:uid="{00000000-0005-0000-0000-00000C490000}"/>
    <cellStyle name="Normál 49 2 5 6" xfId="16626" xr:uid="{00000000-0005-0000-0000-00000D490000}"/>
    <cellStyle name="Normál 49 2 5 6 2" xfId="25170" xr:uid="{00000000-0005-0000-0000-00000E490000}"/>
    <cellStyle name="Normál 49 2 5 7" xfId="25171" xr:uid="{00000000-0005-0000-0000-00000F490000}"/>
    <cellStyle name="Normál 49 2 6" xfId="16627" xr:uid="{00000000-0005-0000-0000-000010490000}"/>
    <cellStyle name="Normál 49 2 6 2" xfId="16628" xr:uid="{00000000-0005-0000-0000-000011490000}"/>
    <cellStyle name="Normál 49 2 6 2 2" xfId="16629" xr:uid="{00000000-0005-0000-0000-000012490000}"/>
    <cellStyle name="Normál 49 2 6 2 2 2" xfId="16630" xr:uid="{00000000-0005-0000-0000-000013490000}"/>
    <cellStyle name="Normál 49 2 6 2 2 2 2" xfId="16631" xr:uid="{00000000-0005-0000-0000-000014490000}"/>
    <cellStyle name="Normál 49 2 6 2 2 2 2 2" xfId="25172" xr:uid="{00000000-0005-0000-0000-000015490000}"/>
    <cellStyle name="Normál 49 2 6 2 2 2 3" xfId="25173" xr:uid="{00000000-0005-0000-0000-000016490000}"/>
    <cellStyle name="Normál 49 2 6 2 2 3" xfId="16632" xr:uid="{00000000-0005-0000-0000-000017490000}"/>
    <cellStyle name="Normál 49 2 6 2 2 3 2" xfId="25174" xr:uid="{00000000-0005-0000-0000-000018490000}"/>
    <cellStyle name="Normál 49 2 6 2 2 4" xfId="25175" xr:uid="{00000000-0005-0000-0000-000019490000}"/>
    <cellStyle name="Normál 49 2 6 2 3" xfId="16633" xr:uid="{00000000-0005-0000-0000-00001A490000}"/>
    <cellStyle name="Normál 49 2 6 2 3 2" xfId="16634" xr:uid="{00000000-0005-0000-0000-00001B490000}"/>
    <cellStyle name="Normál 49 2 6 2 3 2 2" xfId="25176" xr:uid="{00000000-0005-0000-0000-00001C490000}"/>
    <cellStyle name="Normál 49 2 6 2 3 3" xfId="25177" xr:uid="{00000000-0005-0000-0000-00001D490000}"/>
    <cellStyle name="Normál 49 2 6 2 4" xfId="16635" xr:uid="{00000000-0005-0000-0000-00001E490000}"/>
    <cellStyle name="Normál 49 2 6 2 4 2" xfId="25178" xr:uid="{00000000-0005-0000-0000-00001F490000}"/>
    <cellStyle name="Normál 49 2 6 2 5" xfId="25179" xr:uid="{00000000-0005-0000-0000-000020490000}"/>
    <cellStyle name="Normál 49 2 6 3" xfId="16636" xr:uid="{00000000-0005-0000-0000-000021490000}"/>
    <cellStyle name="Normál 49 2 6 3 2" xfId="16637" xr:uid="{00000000-0005-0000-0000-000022490000}"/>
    <cellStyle name="Normál 49 2 6 3 2 2" xfId="16638" xr:uid="{00000000-0005-0000-0000-000023490000}"/>
    <cellStyle name="Normál 49 2 6 3 2 2 2" xfId="25180" xr:uid="{00000000-0005-0000-0000-000024490000}"/>
    <cellStyle name="Normál 49 2 6 3 2 3" xfId="25181" xr:uid="{00000000-0005-0000-0000-000025490000}"/>
    <cellStyle name="Normál 49 2 6 3 3" xfId="16639" xr:uid="{00000000-0005-0000-0000-000026490000}"/>
    <cellStyle name="Normál 49 2 6 3 3 2" xfId="25182" xr:uid="{00000000-0005-0000-0000-000027490000}"/>
    <cellStyle name="Normál 49 2 6 3 4" xfId="25183" xr:uid="{00000000-0005-0000-0000-000028490000}"/>
    <cellStyle name="Normál 49 2 6 4" xfId="16640" xr:uid="{00000000-0005-0000-0000-000029490000}"/>
    <cellStyle name="Normál 49 2 6 4 2" xfId="16641" xr:uid="{00000000-0005-0000-0000-00002A490000}"/>
    <cellStyle name="Normál 49 2 6 4 2 2" xfId="25184" xr:uid="{00000000-0005-0000-0000-00002B490000}"/>
    <cellStyle name="Normál 49 2 6 4 3" xfId="25185" xr:uid="{00000000-0005-0000-0000-00002C490000}"/>
    <cellStyle name="Normál 49 2 6 5" xfId="16642" xr:uid="{00000000-0005-0000-0000-00002D490000}"/>
    <cellStyle name="Normál 49 2 6 5 2" xfId="25186" xr:uid="{00000000-0005-0000-0000-00002E490000}"/>
    <cellStyle name="Normál 49 2 6 6" xfId="25187" xr:uid="{00000000-0005-0000-0000-00002F490000}"/>
    <cellStyle name="Normál 49 2 7" xfId="16643" xr:uid="{00000000-0005-0000-0000-000030490000}"/>
    <cellStyle name="Normál 49 2 7 2" xfId="16644" xr:uid="{00000000-0005-0000-0000-000031490000}"/>
    <cellStyle name="Normál 49 2 7 2 2" xfId="16645" xr:uid="{00000000-0005-0000-0000-000032490000}"/>
    <cellStyle name="Normál 49 2 7 2 2 2" xfId="16646" xr:uid="{00000000-0005-0000-0000-000033490000}"/>
    <cellStyle name="Normál 49 2 7 2 2 2 2" xfId="25188" xr:uid="{00000000-0005-0000-0000-000034490000}"/>
    <cellStyle name="Normál 49 2 7 2 2 3" xfId="25189" xr:uid="{00000000-0005-0000-0000-000035490000}"/>
    <cellStyle name="Normál 49 2 7 2 3" xfId="16647" xr:uid="{00000000-0005-0000-0000-000036490000}"/>
    <cellStyle name="Normál 49 2 7 2 3 2" xfId="25190" xr:uid="{00000000-0005-0000-0000-000037490000}"/>
    <cellStyle name="Normál 49 2 7 2 4" xfId="25191" xr:uid="{00000000-0005-0000-0000-000038490000}"/>
    <cellStyle name="Normál 49 2 7 3" xfId="16648" xr:uid="{00000000-0005-0000-0000-000039490000}"/>
    <cellStyle name="Normál 49 2 7 3 2" xfId="16649" xr:uid="{00000000-0005-0000-0000-00003A490000}"/>
    <cellStyle name="Normál 49 2 7 3 2 2" xfId="25192" xr:uid="{00000000-0005-0000-0000-00003B490000}"/>
    <cellStyle name="Normál 49 2 7 3 3" xfId="25193" xr:uid="{00000000-0005-0000-0000-00003C490000}"/>
    <cellStyle name="Normál 49 2 7 4" xfId="16650" xr:uid="{00000000-0005-0000-0000-00003D490000}"/>
    <cellStyle name="Normál 49 2 7 4 2" xfId="25194" xr:uid="{00000000-0005-0000-0000-00003E490000}"/>
    <cellStyle name="Normál 49 2 7 5" xfId="25195" xr:uid="{00000000-0005-0000-0000-00003F490000}"/>
    <cellStyle name="Normál 49 2 8" xfId="16651" xr:uid="{00000000-0005-0000-0000-000040490000}"/>
    <cellStyle name="Normál 49 2 8 2" xfId="16652" xr:uid="{00000000-0005-0000-0000-000041490000}"/>
    <cellStyle name="Normál 49 2 8 2 2" xfId="16653" xr:uid="{00000000-0005-0000-0000-000042490000}"/>
    <cellStyle name="Normál 49 2 8 2 2 2" xfId="25196" xr:uid="{00000000-0005-0000-0000-000043490000}"/>
    <cellStyle name="Normál 49 2 8 2 3" xfId="25197" xr:uid="{00000000-0005-0000-0000-000044490000}"/>
    <cellStyle name="Normál 49 2 8 3" xfId="16654" xr:uid="{00000000-0005-0000-0000-000045490000}"/>
    <cellStyle name="Normál 49 2 8 3 2" xfId="25198" xr:uid="{00000000-0005-0000-0000-000046490000}"/>
    <cellStyle name="Normál 49 2 8 4" xfId="25199" xr:uid="{00000000-0005-0000-0000-000047490000}"/>
    <cellStyle name="Normál 49 2 9" xfId="16655" xr:uid="{00000000-0005-0000-0000-000048490000}"/>
    <cellStyle name="Normál 49 2 9 2" xfId="16656" xr:uid="{00000000-0005-0000-0000-000049490000}"/>
    <cellStyle name="Normál 49 2 9 2 2" xfId="25200" xr:uid="{00000000-0005-0000-0000-00004A490000}"/>
    <cellStyle name="Normál 49 2 9 3" xfId="25201" xr:uid="{00000000-0005-0000-0000-00004B490000}"/>
    <cellStyle name="Normal 49 3" xfId="16657" xr:uid="{00000000-0005-0000-0000-00004C490000}"/>
    <cellStyle name="Normál 49 3" xfId="16658" xr:uid="{00000000-0005-0000-0000-00004D490000}"/>
    <cellStyle name="Normál 49 3 10" xfId="25202" xr:uid="{00000000-0005-0000-0000-00004E490000}"/>
    <cellStyle name="Normal 49 3 2" xfId="16659" xr:uid="{00000000-0005-0000-0000-00004F490000}"/>
    <cellStyle name="Normál 49 3 2" xfId="16660" xr:uid="{00000000-0005-0000-0000-000050490000}"/>
    <cellStyle name="Normál 49 3 2 10" xfId="25203" xr:uid="{00000000-0005-0000-0000-000051490000}"/>
    <cellStyle name="Normal 49 3 2 2" xfId="25204" xr:uid="{00000000-0005-0000-0000-000052490000}"/>
    <cellStyle name="Normál 49 3 2 2" xfId="16661" xr:uid="{00000000-0005-0000-0000-000053490000}"/>
    <cellStyle name="Normál 49 3 2 2 2" xfId="16662" xr:uid="{00000000-0005-0000-0000-000054490000}"/>
    <cellStyle name="Normál 49 3 2 2 2 2" xfId="16663" xr:uid="{00000000-0005-0000-0000-000055490000}"/>
    <cellStyle name="Normál 49 3 2 2 2 2 2" xfId="16664" xr:uid="{00000000-0005-0000-0000-000056490000}"/>
    <cellStyle name="Normál 49 3 2 2 2 2 2 2" xfId="16665" xr:uid="{00000000-0005-0000-0000-000057490000}"/>
    <cellStyle name="Normál 49 3 2 2 2 2 2 2 2" xfId="16666" xr:uid="{00000000-0005-0000-0000-000058490000}"/>
    <cellStyle name="Normál 49 3 2 2 2 2 2 2 2 2" xfId="25205" xr:uid="{00000000-0005-0000-0000-000059490000}"/>
    <cellStyle name="Normál 49 3 2 2 2 2 2 2 3" xfId="25206" xr:uid="{00000000-0005-0000-0000-00005A490000}"/>
    <cellStyle name="Normál 49 3 2 2 2 2 2 3" xfId="16667" xr:uid="{00000000-0005-0000-0000-00005B490000}"/>
    <cellStyle name="Normál 49 3 2 2 2 2 2 3 2" xfId="25207" xr:uid="{00000000-0005-0000-0000-00005C490000}"/>
    <cellStyle name="Normál 49 3 2 2 2 2 2 4" xfId="25208" xr:uid="{00000000-0005-0000-0000-00005D490000}"/>
    <cellStyle name="Normál 49 3 2 2 2 2 3" xfId="16668" xr:uid="{00000000-0005-0000-0000-00005E490000}"/>
    <cellStyle name="Normál 49 3 2 2 2 2 3 2" xfId="16669" xr:uid="{00000000-0005-0000-0000-00005F490000}"/>
    <cellStyle name="Normál 49 3 2 2 2 2 3 2 2" xfId="25209" xr:uid="{00000000-0005-0000-0000-000060490000}"/>
    <cellStyle name="Normál 49 3 2 2 2 2 3 3" xfId="25210" xr:uid="{00000000-0005-0000-0000-000061490000}"/>
    <cellStyle name="Normál 49 3 2 2 2 2 4" xfId="16670" xr:uid="{00000000-0005-0000-0000-000062490000}"/>
    <cellStyle name="Normál 49 3 2 2 2 2 4 2" xfId="25211" xr:uid="{00000000-0005-0000-0000-000063490000}"/>
    <cellStyle name="Normál 49 3 2 2 2 2 5" xfId="25212" xr:uid="{00000000-0005-0000-0000-000064490000}"/>
    <cellStyle name="Normál 49 3 2 2 2 3" xfId="16671" xr:uid="{00000000-0005-0000-0000-000065490000}"/>
    <cellStyle name="Normál 49 3 2 2 2 3 2" xfId="16672" xr:uid="{00000000-0005-0000-0000-000066490000}"/>
    <cellStyle name="Normál 49 3 2 2 2 3 2 2" xfId="16673" xr:uid="{00000000-0005-0000-0000-000067490000}"/>
    <cellStyle name="Normál 49 3 2 2 2 3 2 2 2" xfId="25213" xr:uid="{00000000-0005-0000-0000-000068490000}"/>
    <cellStyle name="Normál 49 3 2 2 2 3 2 3" xfId="25214" xr:uid="{00000000-0005-0000-0000-000069490000}"/>
    <cellStyle name="Normál 49 3 2 2 2 3 3" xfId="16674" xr:uid="{00000000-0005-0000-0000-00006A490000}"/>
    <cellStyle name="Normál 49 3 2 2 2 3 3 2" xfId="25215" xr:uid="{00000000-0005-0000-0000-00006B490000}"/>
    <cellStyle name="Normál 49 3 2 2 2 3 4" xfId="25216" xr:uid="{00000000-0005-0000-0000-00006C490000}"/>
    <cellStyle name="Normál 49 3 2 2 2 4" xfId="16675" xr:uid="{00000000-0005-0000-0000-00006D490000}"/>
    <cellStyle name="Normál 49 3 2 2 2 4 2" xfId="16676" xr:uid="{00000000-0005-0000-0000-00006E490000}"/>
    <cellStyle name="Normál 49 3 2 2 2 4 2 2" xfId="25217" xr:uid="{00000000-0005-0000-0000-00006F490000}"/>
    <cellStyle name="Normál 49 3 2 2 2 4 3" xfId="25218" xr:uid="{00000000-0005-0000-0000-000070490000}"/>
    <cellStyle name="Normál 49 3 2 2 2 5" xfId="16677" xr:uid="{00000000-0005-0000-0000-000071490000}"/>
    <cellStyle name="Normál 49 3 2 2 2 5 2" xfId="25219" xr:uid="{00000000-0005-0000-0000-000072490000}"/>
    <cellStyle name="Normál 49 3 2 2 2 6" xfId="25220" xr:uid="{00000000-0005-0000-0000-000073490000}"/>
    <cellStyle name="Normál 49 3 2 2 3" xfId="16678" xr:uid="{00000000-0005-0000-0000-000074490000}"/>
    <cellStyle name="Normál 49 3 2 2 3 2" xfId="16679" xr:uid="{00000000-0005-0000-0000-000075490000}"/>
    <cellStyle name="Normál 49 3 2 2 3 2 2" xfId="16680" xr:uid="{00000000-0005-0000-0000-000076490000}"/>
    <cellStyle name="Normál 49 3 2 2 3 2 2 2" xfId="16681" xr:uid="{00000000-0005-0000-0000-000077490000}"/>
    <cellStyle name="Normál 49 3 2 2 3 2 2 2 2" xfId="25221" xr:uid="{00000000-0005-0000-0000-000078490000}"/>
    <cellStyle name="Normál 49 3 2 2 3 2 2 3" xfId="25222" xr:uid="{00000000-0005-0000-0000-000079490000}"/>
    <cellStyle name="Normál 49 3 2 2 3 2 3" xfId="16682" xr:uid="{00000000-0005-0000-0000-00007A490000}"/>
    <cellStyle name="Normál 49 3 2 2 3 2 3 2" xfId="25223" xr:uid="{00000000-0005-0000-0000-00007B490000}"/>
    <cellStyle name="Normál 49 3 2 2 3 2 4" xfId="25224" xr:uid="{00000000-0005-0000-0000-00007C490000}"/>
    <cellStyle name="Normál 49 3 2 2 3 3" xfId="16683" xr:uid="{00000000-0005-0000-0000-00007D490000}"/>
    <cellStyle name="Normál 49 3 2 2 3 3 2" xfId="16684" xr:uid="{00000000-0005-0000-0000-00007E490000}"/>
    <cellStyle name="Normál 49 3 2 2 3 3 2 2" xfId="25225" xr:uid="{00000000-0005-0000-0000-00007F490000}"/>
    <cellStyle name="Normál 49 3 2 2 3 3 3" xfId="25226" xr:uid="{00000000-0005-0000-0000-000080490000}"/>
    <cellStyle name="Normál 49 3 2 2 3 4" xfId="16685" xr:uid="{00000000-0005-0000-0000-000081490000}"/>
    <cellStyle name="Normál 49 3 2 2 3 4 2" xfId="25227" xr:uid="{00000000-0005-0000-0000-000082490000}"/>
    <cellStyle name="Normál 49 3 2 2 3 5" xfId="25228" xr:uid="{00000000-0005-0000-0000-000083490000}"/>
    <cellStyle name="Normál 49 3 2 2 4" xfId="16686" xr:uid="{00000000-0005-0000-0000-000084490000}"/>
    <cellStyle name="Normál 49 3 2 2 4 2" xfId="16687" xr:uid="{00000000-0005-0000-0000-000085490000}"/>
    <cellStyle name="Normál 49 3 2 2 4 2 2" xfId="16688" xr:uid="{00000000-0005-0000-0000-000086490000}"/>
    <cellStyle name="Normál 49 3 2 2 4 2 2 2" xfId="25229" xr:uid="{00000000-0005-0000-0000-000087490000}"/>
    <cellStyle name="Normál 49 3 2 2 4 2 3" xfId="25230" xr:uid="{00000000-0005-0000-0000-000088490000}"/>
    <cellStyle name="Normál 49 3 2 2 4 3" xfId="16689" xr:uid="{00000000-0005-0000-0000-000089490000}"/>
    <cellStyle name="Normál 49 3 2 2 4 3 2" xfId="25231" xr:uid="{00000000-0005-0000-0000-00008A490000}"/>
    <cellStyle name="Normál 49 3 2 2 4 4" xfId="25232" xr:uid="{00000000-0005-0000-0000-00008B490000}"/>
    <cellStyle name="Normál 49 3 2 2 5" xfId="16690" xr:uid="{00000000-0005-0000-0000-00008C490000}"/>
    <cellStyle name="Normál 49 3 2 2 5 2" xfId="16691" xr:uid="{00000000-0005-0000-0000-00008D490000}"/>
    <cellStyle name="Normál 49 3 2 2 5 2 2" xfId="25233" xr:uid="{00000000-0005-0000-0000-00008E490000}"/>
    <cellStyle name="Normál 49 3 2 2 5 3" xfId="25234" xr:uid="{00000000-0005-0000-0000-00008F490000}"/>
    <cellStyle name="Normál 49 3 2 2 6" xfId="16692" xr:uid="{00000000-0005-0000-0000-000090490000}"/>
    <cellStyle name="Normál 49 3 2 2 6 2" xfId="25235" xr:uid="{00000000-0005-0000-0000-000091490000}"/>
    <cellStyle name="Normál 49 3 2 2 7" xfId="25236" xr:uid="{00000000-0005-0000-0000-000092490000}"/>
    <cellStyle name="Normal 49 3 2 3" xfId="25237" xr:uid="{00000000-0005-0000-0000-000093490000}"/>
    <cellStyle name="Normál 49 3 2 3" xfId="16693" xr:uid="{00000000-0005-0000-0000-000094490000}"/>
    <cellStyle name="Normál 49 3 2 3 2" xfId="16694" xr:uid="{00000000-0005-0000-0000-000095490000}"/>
    <cellStyle name="Normál 49 3 2 3 2 2" xfId="16695" xr:uid="{00000000-0005-0000-0000-000096490000}"/>
    <cellStyle name="Normál 49 3 2 3 2 2 2" xfId="16696" xr:uid="{00000000-0005-0000-0000-000097490000}"/>
    <cellStyle name="Normál 49 3 2 3 2 2 2 2" xfId="16697" xr:uid="{00000000-0005-0000-0000-000098490000}"/>
    <cellStyle name="Normál 49 3 2 3 2 2 2 2 2" xfId="25238" xr:uid="{00000000-0005-0000-0000-000099490000}"/>
    <cellStyle name="Normál 49 3 2 3 2 2 2 3" xfId="25239" xr:uid="{00000000-0005-0000-0000-00009A490000}"/>
    <cellStyle name="Normál 49 3 2 3 2 2 3" xfId="16698" xr:uid="{00000000-0005-0000-0000-00009B490000}"/>
    <cellStyle name="Normál 49 3 2 3 2 2 3 2" xfId="25240" xr:uid="{00000000-0005-0000-0000-00009C490000}"/>
    <cellStyle name="Normál 49 3 2 3 2 2 4" xfId="25241" xr:uid="{00000000-0005-0000-0000-00009D490000}"/>
    <cellStyle name="Normál 49 3 2 3 2 3" xfId="16699" xr:uid="{00000000-0005-0000-0000-00009E490000}"/>
    <cellStyle name="Normál 49 3 2 3 2 3 2" xfId="16700" xr:uid="{00000000-0005-0000-0000-00009F490000}"/>
    <cellStyle name="Normál 49 3 2 3 2 3 2 2" xfId="25242" xr:uid="{00000000-0005-0000-0000-0000A0490000}"/>
    <cellStyle name="Normál 49 3 2 3 2 3 3" xfId="25243" xr:uid="{00000000-0005-0000-0000-0000A1490000}"/>
    <cellStyle name="Normál 49 3 2 3 2 4" xfId="16701" xr:uid="{00000000-0005-0000-0000-0000A2490000}"/>
    <cellStyle name="Normál 49 3 2 3 2 4 2" xfId="25244" xr:uid="{00000000-0005-0000-0000-0000A3490000}"/>
    <cellStyle name="Normál 49 3 2 3 2 5" xfId="25245" xr:uid="{00000000-0005-0000-0000-0000A4490000}"/>
    <cellStyle name="Normál 49 3 2 3 3" xfId="16702" xr:uid="{00000000-0005-0000-0000-0000A5490000}"/>
    <cellStyle name="Normál 49 3 2 3 3 2" xfId="16703" xr:uid="{00000000-0005-0000-0000-0000A6490000}"/>
    <cellStyle name="Normál 49 3 2 3 3 2 2" xfId="16704" xr:uid="{00000000-0005-0000-0000-0000A7490000}"/>
    <cellStyle name="Normál 49 3 2 3 3 2 2 2" xfId="25246" xr:uid="{00000000-0005-0000-0000-0000A8490000}"/>
    <cellStyle name="Normál 49 3 2 3 3 2 3" xfId="25247" xr:uid="{00000000-0005-0000-0000-0000A9490000}"/>
    <cellStyle name="Normál 49 3 2 3 3 3" xfId="16705" xr:uid="{00000000-0005-0000-0000-0000AA490000}"/>
    <cellStyle name="Normál 49 3 2 3 3 3 2" xfId="25248" xr:uid="{00000000-0005-0000-0000-0000AB490000}"/>
    <cellStyle name="Normál 49 3 2 3 3 4" xfId="25249" xr:uid="{00000000-0005-0000-0000-0000AC490000}"/>
    <cellStyle name="Normál 49 3 2 3 4" xfId="16706" xr:uid="{00000000-0005-0000-0000-0000AD490000}"/>
    <cellStyle name="Normál 49 3 2 3 4 2" xfId="16707" xr:uid="{00000000-0005-0000-0000-0000AE490000}"/>
    <cellStyle name="Normál 49 3 2 3 4 2 2" xfId="25250" xr:uid="{00000000-0005-0000-0000-0000AF490000}"/>
    <cellStyle name="Normál 49 3 2 3 4 3" xfId="25251" xr:uid="{00000000-0005-0000-0000-0000B0490000}"/>
    <cellStyle name="Normál 49 3 2 3 5" xfId="16708" xr:uid="{00000000-0005-0000-0000-0000B1490000}"/>
    <cellStyle name="Normál 49 3 2 3 5 2" xfId="25252" xr:uid="{00000000-0005-0000-0000-0000B2490000}"/>
    <cellStyle name="Normál 49 3 2 3 6" xfId="25253" xr:uid="{00000000-0005-0000-0000-0000B3490000}"/>
    <cellStyle name="Normal 49 3 2 4" xfId="25254" xr:uid="{00000000-0005-0000-0000-0000B4490000}"/>
    <cellStyle name="Normál 49 3 2 4" xfId="16709" xr:uid="{00000000-0005-0000-0000-0000B5490000}"/>
    <cellStyle name="Normál 49 3 2 4 2" xfId="16710" xr:uid="{00000000-0005-0000-0000-0000B6490000}"/>
    <cellStyle name="Normál 49 3 2 4 2 2" xfId="16711" xr:uid="{00000000-0005-0000-0000-0000B7490000}"/>
    <cellStyle name="Normál 49 3 2 4 2 2 2" xfId="16712" xr:uid="{00000000-0005-0000-0000-0000B8490000}"/>
    <cellStyle name="Normál 49 3 2 4 2 2 2 2" xfId="25255" xr:uid="{00000000-0005-0000-0000-0000B9490000}"/>
    <cellStyle name="Normál 49 3 2 4 2 2 3" xfId="25256" xr:uid="{00000000-0005-0000-0000-0000BA490000}"/>
    <cellStyle name="Normál 49 3 2 4 2 3" xfId="16713" xr:uid="{00000000-0005-0000-0000-0000BB490000}"/>
    <cellStyle name="Normál 49 3 2 4 2 3 2" xfId="25257" xr:uid="{00000000-0005-0000-0000-0000BC490000}"/>
    <cellStyle name="Normál 49 3 2 4 2 4" xfId="25258" xr:uid="{00000000-0005-0000-0000-0000BD490000}"/>
    <cellStyle name="Normál 49 3 2 4 3" xfId="16714" xr:uid="{00000000-0005-0000-0000-0000BE490000}"/>
    <cellStyle name="Normál 49 3 2 4 3 2" xfId="16715" xr:uid="{00000000-0005-0000-0000-0000BF490000}"/>
    <cellStyle name="Normál 49 3 2 4 3 2 2" xfId="25259" xr:uid="{00000000-0005-0000-0000-0000C0490000}"/>
    <cellStyle name="Normál 49 3 2 4 3 3" xfId="25260" xr:uid="{00000000-0005-0000-0000-0000C1490000}"/>
    <cellStyle name="Normál 49 3 2 4 4" xfId="16716" xr:uid="{00000000-0005-0000-0000-0000C2490000}"/>
    <cellStyle name="Normál 49 3 2 4 4 2" xfId="25261" xr:uid="{00000000-0005-0000-0000-0000C3490000}"/>
    <cellStyle name="Normál 49 3 2 4 5" xfId="25262" xr:uid="{00000000-0005-0000-0000-0000C4490000}"/>
    <cellStyle name="Normal 49 3 2 5" xfId="25263" xr:uid="{00000000-0005-0000-0000-0000C5490000}"/>
    <cellStyle name="Normál 49 3 2 5" xfId="16717" xr:uid="{00000000-0005-0000-0000-0000C6490000}"/>
    <cellStyle name="Normál 49 3 2 5 2" xfId="16718" xr:uid="{00000000-0005-0000-0000-0000C7490000}"/>
    <cellStyle name="Normál 49 3 2 5 2 2" xfId="16719" xr:uid="{00000000-0005-0000-0000-0000C8490000}"/>
    <cellStyle name="Normál 49 3 2 5 2 2 2" xfId="25264" xr:uid="{00000000-0005-0000-0000-0000C9490000}"/>
    <cellStyle name="Normál 49 3 2 5 2 3" xfId="25265" xr:uid="{00000000-0005-0000-0000-0000CA490000}"/>
    <cellStyle name="Normál 49 3 2 5 3" xfId="16720" xr:uid="{00000000-0005-0000-0000-0000CB490000}"/>
    <cellStyle name="Normál 49 3 2 5 3 2" xfId="25266" xr:uid="{00000000-0005-0000-0000-0000CC490000}"/>
    <cellStyle name="Normál 49 3 2 5 4" xfId="25267" xr:uid="{00000000-0005-0000-0000-0000CD490000}"/>
    <cellStyle name="Normal 49 3 2 6" xfId="25268" xr:uid="{00000000-0005-0000-0000-0000CE490000}"/>
    <cellStyle name="Normál 49 3 2 6" xfId="16721" xr:uid="{00000000-0005-0000-0000-0000CF490000}"/>
    <cellStyle name="Normál 49 3 2 6 2" xfId="16722" xr:uid="{00000000-0005-0000-0000-0000D0490000}"/>
    <cellStyle name="Normál 49 3 2 6 2 2" xfId="25269" xr:uid="{00000000-0005-0000-0000-0000D1490000}"/>
    <cellStyle name="Normál 49 3 2 6 3" xfId="25270" xr:uid="{00000000-0005-0000-0000-0000D2490000}"/>
    <cellStyle name="Normál 49 3 2 7" xfId="16723" xr:uid="{00000000-0005-0000-0000-0000D3490000}"/>
    <cellStyle name="Normál 49 3 2 7 2" xfId="25271" xr:uid="{00000000-0005-0000-0000-0000D4490000}"/>
    <cellStyle name="Normál 49 3 2 8" xfId="25272" xr:uid="{00000000-0005-0000-0000-0000D5490000}"/>
    <cellStyle name="Normál 49 3 2 9" xfId="25273" xr:uid="{00000000-0005-0000-0000-0000D6490000}"/>
    <cellStyle name="Normal 49 3 3" xfId="16724" xr:uid="{00000000-0005-0000-0000-0000D7490000}"/>
    <cellStyle name="Normál 49 3 3" xfId="16725" xr:uid="{00000000-0005-0000-0000-0000D8490000}"/>
    <cellStyle name="Normál 49 3 3 10" xfId="25274" xr:uid="{00000000-0005-0000-0000-0000D9490000}"/>
    <cellStyle name="Normal 49 3 3 2" xfId="25275" xr:uid="{00000000-0005-0000-0000-0000DA490000}"/>
    <cellStyle name="Normál 49 3 3 2" xfId="16726" xr:uid="{00000000-0005-0000-0000-0000DB490000}"/>
    <cellStyle name="Normál 49 3 3 2 2" xfId="16727" xr:uid="{00000000-0005-0000-0000-0000DC490000}"/>
    <cellStyle name="Normál 49 3 3 2 2 2" xfId="16728" xr:uid="{00000000-0005-0000-0000-0000DD490000}"/>
    <cellStyle name="Normál 49 3 3 2 2 2 2" xfId="16729" xr:uid="{00000000-0005-0000-0000-0000DE490000}"/>
    <cellStyle name="Normál 49 3 3 2 2 2 2 2" xfId="16730" xr:uid="{00000000-0005-0000-0000-0000DF490000}"/>
    <cellStyle name="Normál 49 3 3 2 2 2 2 2 2" xfId="25276" xr:uid="{00000000-0005-0000-0000-0000E0490000}"/>
    <cellStyle name="Normál 49 3 3 2 2 2 2 3" xfId="25277" xr:uid="{00000000-0005-0000-0000-0000E1490000}"/>
    <cellStyle name="Normál 49 3 3 2 2 2 3" xfId="16731" xr:uid="{00000000-0005-0000-0000-0000E2490000}"/>
    <cellStyle name="Normál 49 3 3 2 2 2 3 2" xfId="25278" xr:uid="{00000000-0005-0000-0000-0000E3490000}"/>
    <cellStyle name="Normál 49 3 3 2 2 2 4" xfId="25279" xr:uid="{00000000-0005-0000-0000-0000E4490000}"/>
    <cellStyle name="Normál 49 3 3 2 2 3" xfId="16732" xr:uid="{00000000-0005-0000-0000-0000E5490000}"/>
    <cellStyle name="Normál 49 3 3 2 2 3 2" xfId="16733" xr:uid="{00000000-0005-0000-0000-0000E6490000}"/>
    <cellStyle name="Normál 49 3 3 2 2 3 2 2" xfId="25280" xr:uid="{00000000-0005-0000-0000-0000E7490000}"/>
    <cellStyle name="Normál 49 3 3 2 2 3 3" xfId="25281" xr:uid="{00000000-0005-0000-0000-0000E8490000}"/>
    <cellStyle name="Normál 49 3 3 2 2 4" xfId="16734" xr:uid="{00000000-0005-0000-0000-0000E9490000}"/>
    <cellStyle name="Normál 49 3 3 2 2 4 2" xfId="25282" xr:uid="{00000000-0005-0000-0000-0000EA490000}"/>
    <cellStyle name="Normál 49 3 3 2 2 5" xfId="25283" xr:uid="{00000000-0005-0000-0000-0000EB490000}"/>
    <cellStyle name="Normál 49 3 3 2 3" xfId="16735" xr:uid="{00000000-0005-0000-0000-0000EC490000}"/>
    <cellStyle name="Normál 49 3 3 2 3 2" xfId="16736" xr:uid="{00000000-0005-0000-0000-0000ED490000}"/>
    <cellStyle name="Normál 49 3 3 2 3 2 2" xfId="16737" xr:uid="{00000000-0005-0000-0000-0000EE490000}"/>
    <cellStyle name="Normál 49 3 3 2 3 2 2 2" xfId="25284" xr:uid="{00000000-0005-0000-0000-0000EF490000}"/>
    <cellStyle name="Normál 49 3 3 2 3 2 3" xfId="25285" xr:uid="{00000000-0005-0000-0000-0000F0490000}"/>
    <cellStyle name="Normál 49 3 3 2 3 3" xfId="16738" xr:uid="{00000000-0005-0000-0000-0000F1490000}"/>
    <cellStyle name="Normál 49 3 3 2 3 3 2" xfId="25286" xr:uid="{00000000-0005-0000-0000-0000F2490000}"/>
    <cellStyle name="Normál 49 3 3 2 3 4" xfId="25287" xr:uid="{00000000-0005-0000-0000-0000F3490000}"/>
    <cellStyle name="Normál 49 3 3 2 4" xfId="16739" xr:uid="{00000000-0005-0000-0000-0000F4490000}"/>
    <cellStyle name="Normál 49 3 3 2 4 2" xfId="16740" xr:uid="{00000000-0005-0000-0000-0000F5490000}"/>
    <cellStyle name="Normál 49 3 3 2 4 2 2" xfId="25288" xr:uid="{00000000-0005-0000-0000-0000F6490000}"/>
    <cellStyle name="Normál 49 3 3 2 4 3" xfId="25289" xr:uid="{00000000-0005-0000-0000-0000F7490000}"/>
    <cellStyle name="Normál 49 3 3 2 5" xfId="16741" xr:uid="{00000000-0005-0000-0000-0000F8490000}"/>
    <cellStyle name="Normál 49 3 3 2 5 2" xfId="25290" xr:uid="{00000000-0005-0000-0000-0000F9490000}"/>
    <cellStyle name="Normál 49 3 3 2 6" xfId="25291" xr:uid="{00000000-0005-0000-0000-0000FA490000}"/>
    <cellStyle name="Normal 49 3 3 3" xfId="25292" xr:uid="{00000000-0005-0000-0000-0000FB490000}"/>
    <cellStyle name="Normál 49 3 3 3" xfId="16742" xr:uid="{00000000-0005-0000-0000-0000FC490000}"/>
    <cellStyle name="Normál 49 3 3 3 2" xfId="16743" xr:uid="{00000000-0005-0000-0000-0000FD490000}"/>
    <cellStyle name="Normál 49 3 3 3 2 2" xfId="16744" xr:uid="{00000000-0005-0000-0000-0000FE490000}"/>
    <cellStyle name="Normál 49 3 3 3 2 2 2" xfId="16745" xr:uid="{00000000-0005-0000-0000-0000FF490000}"/>
    <cellStyle name="Normál 49 3 3 3 2 2 2 2" xfId="25293" xr:uid="{00000000-0005-0000-0000-0000004A0000}"/>
    <cellStyle name="Normál 49 3 3 3 2 2 3" xfId="25294" xr:uid="{00000000-0005-0000-0000-0000014A0000}"/>
    <cellStyle name="Normál 49 3 3 3 2 3" xfId="16746" xr:uid="{00000000-0005-0000-0000-0000024A0000}"/>
    <cellStyle name="Normál 49 3 3 3 2 3 2" xfId="25295" xr:uid="{00000000-0005-0000-0000-0000034A0000}"/>
    <cellStyle name="Normál 49 3 3 3 2 4" xfId="25296" xr:uid="{00000000-0005-0000-0000-0000044A0000}"/>
    <cellStyle name="Normál 49 3 3 3 3" xfId="16747" xr:uid="{00000000-0005-0000-0000-0000054A0000}"/>
    <cellStyle name="Normál 49 3 3 3 3 2" xfId="16748" xr:uid="{00000000-0005-0000-0000-0000064A0000}"/>
    <cellStyle name="Normál 49 3 3 3 3 2 2" xfId="25297" xr:uid="{00000000-0005-0000-0000-0000074A0000}"/>
    <cellStyle name="Normál 49 3 3 3 3 3" xfId="25298" xr:uid="{00000000-0005-0000-0000-0000084A0000}"/>
    <cellStyle name="Normál 49 3 3 3 4" xfId="16749" xr:uid="{00000000-0005-0000-0000-0000094A0000}"/>
    <cellStyle name="Normál 49 3 3 3 4 2" xfId="25299" xr:uid="{00000000-0005-0000-0000-00000A4A0000}"/>
    <cellStyle name="Normál 49 3 3 3 5" xfId="25300" xr:uid="{00000000-0005-0000-0000-00000B4A0000}"/>
    <cellStyle name="Normal 49 3 3 4" xfId="25301" xr:uid="{00000000-0005-0000-0000-00000C4A0000}"/>
    <cellStyle name="Normál 49 3 3 4" xfId="16750" xr:uid="{00000000-0005-0000-0000-00000D4A0000}"/>
    <cellStyle name="Normál 49 3 3 4 2" xfId="16751" xr:uid="{00000000-0005-0000-0000-00000E4A0000}"/>
    <cellStyle name="Normál 49 3 3 4 2 2" xfId="16752" xr:uid="{00000000-0005-0000-0000-00000F4A0000}"/>
    <cellStyle name="Normál 49 3 3 4 2 2 2" xfId="25302" xr:uid="{00000000-0005-0000-0000-0000104A0000}"/>
    <cellStyle name="Normál 49 3 3 4 2 3" xfId="25303" xr:uid="{00000000-0005-0000-0000-0000114A0000}"/>
    <cellStyle name="Normál 49 3 3 4 3" xfId="16753" xr:uid="{00000000-0005-0000-0000-0000124A0000}"/>
    <cellStyle name="Normál 49 3 3 4 3 2" xfId="25304" xr:uid="{00000000-0005-0000-0000-0000134A0000}"/>
    <cellStyle name="Normál 49 3 3 4 4" xfId="25305" xr:uid="{00000000-0005-0000-0000-0000144A0000}"/>
    <cellStyle name="Normal 49 3 3 5" xfId="25306" xr:uid="{00000000-0005-0000-0000-0000154A0000}"/>
    <cellStyle name="Normál 49 3 3 5" xfId="16754" xr:uid="{00000000-0005-0000-0000-0000164A0000}"/>
    <cellStyle name="Normál 49 3 3 5 2" xfId="16755" xr:uid="{00000000-0005-0000-0000-0000174A0000}"/>
    <cellStyle name="Normál 49 3 3 5 2 2" xfId="25307" xr:uid="{00000000-0005-0000-0000-0000184A0000}"/>
    <cellStyle name="Normál 49 3 3 5 3" xfId="25308" xr:uid="{00000000-0005-0000-0000-0000194A0000}"/>
    <cellStyle name="Normal 49 3 3 6" xfId="25309" xr:uid="{00000000-0005-0000-0000-00001A4A0000}"/>
    <cellStyle name="Normál 49 3 3 6" xfId="16756" xr:uid="{00000000-0005-0000-0000-00001B4A0000}"/>
    <cellStyle name="Normál 49 3 3 6 2" xfId="25310" xr:uid="{00000000-0005-0000-0000-00001C4A0000}"/>
    <cellStyle name="Normál 49 3 3 7" xfId="25311" xr:uid="{00000000-0005-0000-0000-00001D4A0000}"/>
    <cellStyle name="Normál 49 3 3 8" xfId="25312" xr:uid="{00000000-0005-0000-0000-00001E4A0000}"/>
    <cellStyle name="Normál 49 3 3 9" xfId="25313" xr:uid="{00000000-0005-0000-0000-00001F4A0000}"/>
    <cellStyle name="Normal 49 3 4" xfId="25314" xr:uid="{00000000-0005-0000-0000-0000204A0000}"/>
    <cellStyle name="Normál 49 3 4" xfId="16757" xr:uid="{00000000-0005-0000-0000-0000214A0000}"/>
    <cellStyle name="Normál 49 3 4 2" xfId="16758" xr:uid="{00000000-0005-0000-0000-0000224A0000}"/>
    <cellStyle name="Normál 49 3 4 2 2" xfId="16759" xr:uid="{00000000-0005-0000-0000-0000234A0000}"/>
    <cellStyle name="Normál 49 3 4 2 2 2" xfId="16760" xr:uid="{00000000-0005-0000-0000-0000244A0000}"/>
    <cellStyle name="Normál 49 3 4 2 2 2 2" xfId="16761" xr:uid="{00000000-0005-0000-0000-0000254A0000}"/>
    <cellStyle name="Normál 49 3 4 2 2 2 2 2" xfId="25315" xr:uid="{00000000-0005-0000-0000-0000264A0000}"/>
    <cellStyle name="Normál 49 3 4 2 2 2 3" xfId="25316" xr:uid="{00000000-0005-0000-0000-0000274A0000}"/>
    <cellStyle name="Normál 49 3 4 2 2 3" xfId="16762" xr:uid="{00000000-0005-0000-0000-0000284A0000}"/>
    <cellStyle name="Normál 49 3 4 2 2 3 2" xfId="25317" xr:uid="{00000000-0005-0000-0000-0000294A0000}"/>
    <cellStyle name="Normál 49 3 4 2 2 4" xfId="25318" xr:uid="{00000000-0005-0000-0000-00002A4A0000}"/>
    <cellStyle name="Normál 49 3 4 2 3" xfId="16763" xr:uid="{00000000-0005-0000-0000-00002B4A0000}"/>
    <cellStyle name="Normál 49 3 4 2 3 2" xfId="16764" xr:uid="{00000000-0005-0000-0000-00002C4A0000}"/>
    <cellStyle name="Normál 49 3 4 2 3 2 2" xfId="25319" xr:uid="{00000000-0005-0000-0000-00002D4A0000}"/>
    <cellStyle name="Normál 49 3 4 2 3 3" xfId="25320" xr:uid="{00000000-0005-0000-0000-00002E4A0000}"/>
    <cellStyle name="Normál 49 3 4 2 4" xfId="16765" xr:uid="{00000000-0005-0000-0000-00002F4A0000}"/>
    <cellStyle name="Normál 49 3 4 2 4 2" xfId="25321" xr:uid="{00000000-0005-0000-0000-0000304A0000}"/>
    <cellStyle name="Normál 49 3 4 2 5" xfId="25322" xr:uid="{00000000-0005-0000-0000-0000314A0000}"/>
    <cellStyle name="Normál 49 3 4 3" xfId="16766" xr:uid="{00000000-0005-0000-0000-0000324A0000}"/>
    <cellStyle name="Normál 49 3 4 3 2" xfId="16767" xr:uid="{00000000-0005-0000-0000-0000334A0000}"/>
    <cellStyle name="Normál 49 3 4 3 2 2" xfId="16768" xr:uid="{00000000-0005-0000-0000-0000344A0000}"/>
    <cellStyle name="Normál 49 3 4 3 2 2 2" xfId="25323" xr:uid="{00000000-0005-0000-0000-0000354A0000}"/>
    <cellStyle name="Normál 49 3 4 3 2 3" xfId="25324" xr:uid="{00000000-0005-0000-0000-0000364A0000}"/>
    <cellStyle name="Normál 49 3 4 3 3" xfId="16769" xr:uid="{00000000-0005-0000-0000-0000374A0000}"/>
    <cellStyle name="Normál 49 3 4 3 3 2" xfId="25325" xr:uid="{00000000-0005-0000-0000-0000384A0000}"/>
    <cellStyle name="Normál 49 3 4 3 4" xfId="25326" xr:uid="{00000000-0005-0000-0000-0000394A0000}"/>
    <cellStyle name="Normál 49 3 4 4" xfId="16770" xr:uid="{00000000-0005-0000-0000-00003A4A0000}"/>
    <cellStyle name="Normál 49 3 4 4 2" xfId="16771" xr:uid="{00000000-0005-0000-0000-00003B4A0000}"/>
    <cellStyle name="Normál 49 3 4 4 2 2" xfId="25327" xr:uid="{00000000-0005-0000-0000-00003C4A0000}"/>
    <cellStyle name="Normál 49 3 4 4 3" xfId="25328" xr:uid="{00000000-0005-0000-0000-00003D4A0000}"/>
    <cellStyle name="Normál 49 3 4 5" xfId="16772" xr:uid="{00000000-0005-0000-0000-00003E4A0000}"/>
    <cellStyle name="Normál 49 3 4 5 2" xfId="25329" xr:uid="{00000000-0005-0000-0000-00003F4A0000}"/>
    <cellStyle name="Normál 49 3 4 6" xfId="25330" xr:uid="{00000000-0005-0000-0000-0000404A0000}"/>
    <cellStyle name="Normal 49 3 5" xfId="25331" xr:uid="{00000000-0005-0000-0000-0000414A0000}"/>
    <cellStyle name="Normál 49 3 5" xfId="16773" xr:uid="{00000000-0005-0000-0000-0000424A0000}"/>
    <cellStyle name="Normál 49 3 5 2" xfId="16774" xr:uid="{00000000-0005-0000-0000-0000434A0000}"/>
    <cellStyle name="Normál 49 3 5 2 2" xfId="16775" xr:uid="{00000000-0005-0000-0000-0000444A0000}"/>
    <cellStyle name="Normál 49 3 5 2 2 2" xfId="16776" xr:uid="{00000000-0005-0000-0000-0000454A0000}"/>
    <cellStyle name="Normál 49 3 5 2 2 2 2" xfId="25332" xr:uid="{00000000-0005-0000-0000-0000464A0000}"/>
    <cellStyle name="Normál 49 3 5 2 2 3" xfId="25333" xr:uid="{00000000-0005-0000-0000-0000474A0000}"/>
    <cellStyle name="Normál 49 3 5 2 3" xfId="16777" xr:uid="{00000000-0005-0000-0000-0000484A0000}"/>
    <cellStyle name="Normál 49 3 5 2 3 2" xfId="25334" xr:uid="{00000000-0005-0000-0000-0000494A0000}"/>
    <cellStyle name="Normál 49 3 5 2 4" xfId="25335" xr:uid="{00000000-0005-0000-0000-00004A4A0000}"/>
    <cellStyle name="Normál 49 3 5 3" xfId="16778" xr:uid="{00000000-0005-0000-0000-00004B4A0000}"/>
    <cellStyle name="Normál 49 3 5 3 2" xfId="16779" xr:uid="{00000000-0005-0000-0000-00004C4A0000}"/>
    <cellStyle name="Normál 49 3 5 3 2 2" xfId="25336" xr:uid="{00000000-0005-0000-0000-00004D4A0000}"/>
    <cellStyle name="Normál 49 3 5 3 3" xfId="25337" xr:uid="{00000000-0005-0000-0000-00004E4A0000}"/>
    <cellStyle name="Normál 49 3 5 4" xfId="16780" xr:uid="{00000000-0005-0000-0000-00004F4A0000}"/>
    <cellStyle name="Normál 49 3 5 4 2" xfId="25338" xr:uid="{00000000-0005-0000-0000-0000504A0000}"/>
    <cellStyle name="Normál 49 3 5 5" xfId="25339" xr:uid="{00000000-0005-0000-0000-0000514A0000}"/>
    <cellStyle name="Normal 49 3 6" xfId="25340" xr:uid="{00000000-0005-0000-0000-0000524A0000}"/>
    <cellStyle name="Normál 49 3 6" xfId="16781" xr:uid="{00000000-0005-0000-0000-0000534A0000}"/>
    <cellStyle name="Normál 49 3 6 2" xfId="16782" xr:uid="{00000000-0005-0000-0000-0000544A0000}"/>
    <cellStyle name="Normál 49 3 6 2 2" xfId="16783" xr:uid="{00000000-0005-0000-0000-0000554A0000}"/>
    <cellStyle name="Normál 49 3 6 2 2 2" xfId="25341" xr:uid="{00000000-0005-0000-0000-0000564A0000}"/>
    <cellStyle name="Normál 49 3 6 2 3" xfId="25342" xr:uid="{00000000-0005-0000-0000-0000574A0000}"/>
    <cellStyle name="Normál 49 3 6 3" xfId="16784" xr:uid="{00000000-0005-0000-0000-0000584A0000}"/>
    <cellStyle name="Normál 49 3 6 3 2" xfId="25343" xr:uid="{00000000-0005-0000-0000-0000594A0000}"/>
    <cellStyle name="Normál 49 3 6 4" xfId="25344" xr:uid="{00000000-0005-0000-0000-00005A4A0000}"/>
    <cellStyle name="Normal 49 3 7" xfId="25345" xr:uid="{00000000-0005-0000-0000-00005B4A0000}"/>
    <cellStyle name="Normál 49 3 7" xfId="16785" xr:uid="{00000000-0005-0000-0000-00005C4A0000}"/>
    <cellStyle name="Normál 49 3 7 2" xfId="16786" xr:uid="{00000000-0005-0000-0000-00005D4A0000}"/>
    <cellStyle name="Normál 49 3 7 2 2" xfId="25346" xr:uid="{00000000-0005-0000-0000-00005E4A0000}"/>
    <cellStyle name="Normál 49 3 7 3" xfId="25347" xr:uid="{00000000-0005-0000-0000-00005F4A0000}"/>
    <cellStyle name="Normal 49 3 8" xfId="25348" xr:uid="{00000000-0005-0000-0000-0000604A0000}"/>
    <cellStyle name="Normál 49 3 8" xfId="16787" xr:uid="{00000000-0005-0000-0000-0000614A0000}"/>
    <cellStyle name="Normál 49 3 8 2" xfId="25349" xr:uid="{00000000-0005-0000-0000-0000624A0000}"/>
    <cellStyle name="Normál 49 3 9" xfId="16788" xr:uid="{00000000-0005-0000-0000-0000634A0000}"/>
    <cellStyle name="Normál 49 3 9 2" xfId="25350" xr:uid="{00000000-0005-0000-0000-0000644A0000}"/>
    <cellStyle name="Normal 49 4" xfId="16789" xr:uid="{00000000-0005-0000-0000-0000654A0000}"/>
    <cellStyle name="Normál 49 4" xfId="16790" xr:uid="{00000000-0005-0000-0000-0000664A0000}"/>
    <cellStyle name="Normál 49 4 10" xfId="25351" xr:uid="{00000000-0005-0000-0000-0000674A0000}"/>
    <cellStyle name="Normal 49 4 2" xfId="25352" xr:uid="{00000000-0005-0000-0000-0000684A0000}"/>
    <cellStyle name="Normál 49 4 2" xfId="16791" xr:uid="{00000000-0005-0000-0000-0000694A0000}"/>
    <cellStyle name="Normál 49 4 2 2" xfId="16792" xr:uid="{00000000-0005-0000-0000-00006A4A0000}"/>
    <cellStyle name="Normál 49 4 2 2 2" xfId="16793" xr:uid="{00000000-0005-0000-0000-00006B4A0000}"/>
    <cellStyle name="Normál 49 4 2 2 2 2" xfId="16794" xr:uid="{00000000-0005-0000-0000-00006C4A0000}"/>
    <cellStyle name="Normál 49 4 2 2 2 2 2" xfId="16795" xr:uid="{00000000-0005-0000-0000-00006D4A0000}"/>
    <cellStyle name="Normál 49 4 2 2 2 2 2 2" xfId="16796" xr:uid="{00000000-0005-0000-0000-00006E4A0000}"/>
    <cellStyle name="Normál 49 4 2 2 2 2 2 2 2" xfId="16797" xr:uid="{00000000-0005-0000-0000-00006F4A0000}"/>
    <cellStyle name="Normál 49 4 2 2 2 2 2 2 2 2" xfId="25353" xr:uid="{00000000-0005-0000-0000-0000704A0000}"/>
    <cellStyle name="Normál 49 4 2 2 2 2 2 2 3" xfId="25354" xr:uid="{00000000-0005-0000-0000-0000714A0000}"/>
    <cellStyle name="Normál 49 4 2 2 2 2 2 3" xfId="16798" xr:uid="{00000000-0005-0000-0000-0000724A0000}"/>
    <cellStyle name="Normál 49 4 2 2 2 2 2 3 2" xfId="25355" xr:uid="{00000000-0005-0000-0000-0000734A0000}"/>
    <cellStyle name="Normál 49 4 2 2 2 2 2 4" xfId="25356" xr:uid="{00000000-0005-0000-0000-0000744A0000}"/>
    <cellStyle name="Normál 49 4 2 2 2 2 3" xfId="16799" xr:uid="{00000000-0005-0000-0000-0000754A0000}"/>
    <cellStyle name="Normál 49 4 2 2 2 2 3 2" xfId="16800" xr:uid="{00000000-0005-0000-0000-0000764A0000}"/>
    <cellStyle name="Normál 49 4 2 2 2 2 3 2 2" xfId="25357" xr:uid="{00000000-0005-0000-0000-0000774A0000}"/>
    <cellStyle name="Normál 49 4 2 2 2 2 3 3" xfId="25358" xr:uid="{00000000-0005-0000-0000-0000784A0000}"/>
    <cellStyle name="Normál 49 4 2 2 2 2 4" xfId="16801" xr:uid="{00000000-0005-0000-0000-0000794A0000}"/>
    <cellStyle name="Normál 49 4 2 2 2 2 4 2" xfId="25359" xr:uid="{00000000-0005-0000-0000-00007A4A0000}"/>
    <cellStyle name="Normál 49 4 2 2 2 2 5" xfId="25360" xr:uid="{00000000-0005-0000-0000-00007B4A0000}"/>
    <cellStyle name="Normál 49 4 2 2 2 3" xfId="16802" xr:uid="{00000000-0005-0000-0000-00007C4A0000}"/>
    <cellStyle name="Normál 49 4 2 2 2 3 2" xfId="16803" xr:uid="{00000000-0005-0000-0000-00007D4A0000}"/>
    <cellStyle name="Normál 49 4 2 2 2 3 2 2" xfId="16804" xr:uid="{00000000-0005-0000-0000-00007E4A0000}"/>
    <cellStyle name="Normál 49 4 2 2 2 3 2 2 2" xfId="25361" xr:uid="{00000000-0005-0000-0000-00007F4A0000}"/>
    <cellStyle name="Normál 49 4 2 2 2 3 2 3" xfId="25362" xr:uid="{00000000-0005-0000-0000-0000804A0000}"/>
    <cellStyle name="Normál 49 4 2 2 2 3 3" xfId="16805" xr:uid="{00000000-0005-0000-0000-0000814A0000}"/>
    <cellStyle name="Normál 49 4 2 2 2 3 3 2" xfId="25363" xr:uid="{00000000-0005-0000-0000-0000824A0000}"/>
    <cellStyle name="Normál 49 4 2 2 2 3 4" xfId="25364" xr:uid="{00000000-0005-0000-0000-0000834A0000}"/>
    <cellStyle name="Normál 49 4 2 2 2 4" xfId="16806" xr:uid="{00000000-0005-0000-0000-0000844A0000}"/>
    <cellStyle name="Normál 49 4 2 2 2 4 2" xfId="16807" xr:uid="{00000000-0005-0000-0000-0000854A0000}"/>
    <cellStyle name="Normál 49 4 2 2 2 4 2 2" xfId="25365" xr:uid="{00000000-0005-0000-0000-0000864A0000}"/>
    <cellStyle name="Normál 49 4 2 2 2 4 3" xfId="25366" xr:uid="{00000000-0005-0000-0000-0000874A0000}"/>
    <cellStyle name="Normál 49 4 2 2 2 5" xfId="16808" xr:uid="{00000000-0005-0000-0000-0000884A0000}"/>
    <cellStyle name="Normál 49 4 2 2 2 5 2" xfId="25367" xr:uid="{00000000-0005-0000-0000-0000894A0000}"/>
    <cellStyle name="Normál 49 4 2 2 2 6" xfId="25368" xr:uid="{00000000-0005-0000-0000-00008A4A0000}"/>
    <cellStyle name="Normál 49 4 2 2 3" xfId="16809" xr:uid="{00000000-0005-0000-0000-00008B4A0000}"/>
    <cellStyle name="Normál 49 4 2 2 3 2" xfId="16810" xr:uid="{00000000-0005-0000-0000-00008C4A0000}"/>
    <cellStyle name="Normál 49 4 2 2 3 2 2" xfId="16811" xr:uid="{00000000-0005-0000-0000-00008D4A0000}"/>
    <cellStyle name="Normál 49 4 2 2 3 2 2 2" xfId="16812" xr:uid="{00000000-0005-0000-0000-00008E4A0000}"/>
    <cellStyle name="Normál 49 4 2 2 3 2 2 2 2" xfId="25369" xr:uid="{00000000-0005-0000-0000-00008F4A0000}"/>
    <cellStyle name="Normál 49 4 2 2 3 2 2 3" xfId="25370" xr:uid="{00000000-0005-0000-0000-0000904A0000}"/>
    <cellStyle name="Normál 49 4 2 2 3 2 3" xfId="16813" xr:uid="{00000000-0005-0000-0000-0000914A0000}"/>
    <cellStyle name="Normál 49 4 2 2 3 2 3 2" xfId="25371" xr:uid="{00000000-0005-0000-0000-0000924A0000}"/>
    <cellStyle name="Normál 49 4 2 2 3 2 4" xfId="25372" xr:uid="{00000000-0005-0000-0000-0000934A0000}"/>
    <cellStyle name="Normál 49 4 2 2 3 3" xfId="16814" xr:uid="{00000000-0005-0000-0000-0000944A0000}"/>
    <cellStyle name="Normál 49 4 2 2 3 3 2" xfId="16815" xr:uid="{00000000-0005-0000-0000-0000954A0000}"/>
    <cellStyle name="Normál 49 4 2 2 3 3 2 2" xfId="25373" xr:uid="{00000000-0005-0000-0000-0000964A0000}"/>
    <cellStyle name="Normál 49 4 2 2 3 3 3" xfId="25374" xr:uid="{00000000-0005-0000-0000-0000974A0000}"/>
    <cellStyle name="Normál 49 4 2 2 3 4" xfId="16816" xr:uid="{00000000-0005-0000-0000-0000984A0000}"/>
    <cellStyle name="Normál 49 4 2 2 3 4 2" xfId="25375" xr:uid="{00000000-0005-0000-0000-0000994A0000}"/>
    <cellStyle name="Normál 49 4 2 2 3 5" xfId="25376" xr:uid="{00000000-0005-0000-0000-00009A4A0000}"/>
    <cellStyle name="Normál 49 4 2 2 4" xfId="16817" xr:uid="{00000000-0005-0000-0000-00009B4A0000}"/>
    <cellStyle name="Normál 49 4 2 2 4 2" xfId="16818" xr:uid="{00000000-0005-0000-0000-00009C4A0000}"/>
    <cellStyle name="Normál 49 4 2 2 4 2 2" xfId="16819" xr:uid="{00000000-0005-0000-0000-00009D4A0000}"/>
    <cellStyle name="Normál 49 4 2 2 4 2 2 2" xfId="25377" xr:uid="{00000000-0005-0000-0000-00009E4A0000}"/>
    <cellStyle name="Normál 49 4 2 2 4 2 3" xfId="25378" xr:uid="{00000000-0005-0000-0000-00009F4A0000}"/>
    <cellStyle name="Normál 49 4 2 2 4 3" xfId="16820" xr:uid="{00000000-0005-0000-0000-0000A04A0000}"/>
    <cellStyle name="Normál 49 4 2 2 4 3 2" xfId="25379" xr:uid="{00000000-0005-0000-0000-0000A14A0000}"/>
    <cellStyle name="Normál 49 4 2 2 4 4" xfId="25380" xr:uid="{00000000-0005-0000-0000-0000A24A0000}"/>
    <cellStyle name="Normál 49 4 2 2 5" xfId="16821" xr:uid="{00000000-0005-0000-0000-0000A34A0000}"/>
    <cellStyle name="Normál 49 4 2 2 5 2" xfId="16822" xr:uid="{00000000-0005-0000-0000-0000A44A0000}"/>
    <cellStyle name="Normál 49 4 2 2 5 2 2" xfId="25381" xr:uid="{00000000-0005-0000-0000-0000A54A0000}"/>
    <cellStyle name="Normál 49 4 2 2 5 3" xfId="25382" xr:uid="{00000000-0005-0000-0000-0000A64A0000}"/>
    <cellStyle name="Normál 49 4 2 2 6" xfId="16823" xr:uid="{00000000-0005-0000-0000-0000A74A0000}"/>
    <cellStyle name="Normál 49 4 2 2 6 2" xfId="25383" xr:uid="{00000000-0005-0000-0000-0000A84A0000}"/>
    <cellStyle name="Normál 49 4 2 2 7" xfId="25384" xr:uid="{00000000-0005-0000-0000-0000A94A0000}"/>
    <cellStyle name="Normál 49 4 2 3" xfId="16824" xr:uid="{00000000-0005-0000-0000-0000AA4A0000}"/>
    <cellStyle name="Normál 49 4 2 3 2" xfId="16825" xr:uid="{00000000-0005-0000-0000-0000AB4A0000}"/>
    <cellStyle name="Normál 49 4 2 3 2 2" xfId="16826" xr:uid="{00000000-0005-0000-0000-0000AC4A0000}"/>
    <cellStyle name="Normál 49 4 2 3 2 2 2" xfId="16827" xr:uid="{00000000-0005-0000-0000-0000AD4A0000}"/>
    <cellStyle name="Normál 49 4 2 3 2 2 2 2" xfId="16828" xr:uid="{00000000-0005-0000-0000-0000AE4A0000}"/>
    <cellStyle name="Normál 49 4 2 3 2 2 2 2 2" xfId="25385" xr:uid="{00000000-0005-0000-0000-0000AF4A0000}"/>
    <cellStyle name="Normál 49 4 2 3 2 2 2 3" xfId="25386" xr:uid="{00000000-0005-0000-0000-0000B04A0000}"/>
    <cellStyle name="Normál 49 4 2 3 2 2 3" xfId="16829" xr:uid="{00000000-0005-0000-0000-0000B14A0000}"/>
    <cellStyle name="Normál 49 4 2 3 2 2 3 2" xfId="25387" xr:uid="{00000000-0005-0000-0000-0000B24A0000}"/>
    <cellStyle name="Normál 49 4 2 3 2 2 4" xfId="25388" xr:uid="{00000000-0005-0000-0000-0000B34A0000}"/>
    <cellStyle name="Normál 49 4 2 3 2 3" xfId="16830" xr:uid="{00000000-0005-0000-0000-0000B44A0000}"/>
    <cellStyle name="Normál 49 4 2 3 2 3 2" xfId="16831" xr:uid="{00000000-0005-0000-0000-0000B54A0000}"/>
    <cellStyle name="Normál 49 4 2 3 2 3 2 2" xfId="25389" xr:uid="{00000000-0005-0000-0000-0000B64A0000}"/>
    <cellStyle name="Normál 49 4 2 3 2 3 3" xfId="25390" xr:uid="{00000000-0005-0000-0000-0000B74A0000}"/>
    <cellStyle name="Normál 49 4 2 3 2 4" xfId="16832" xr:uid="{00000000-0005-0000-0000-0000B84A0000}"/>
    <cellStyle name="Normál 49 4 2 3 2 4 2" xfId="25391" xr:uid="{00000000-0005-0000-0000-0000B94A0000}"/>
    <cellStyle name="Normál 49 4 2 3 2 5" xfId="25392" xr:uid="{00000000-0005-0000-0000-0000BA4A0000}"/>
    <cellStyle name="Normál 49 4 2 3 3" xfId="16833" xr:uid="{00000000-0005-0000-0000-0000BB4A0000}"/>
    <cellStyle name="Normál 49 4 2 3 3 2" xfId="16834" xr:uid="{00000000-0005-0000-0000-0000BC4A0000}"/>
    <cellStyle name="Normál 49 4 2 3 3 2 2" xfId="16835" xr:uid="{00000000-0005-0000-0000-0000BD4A0000}"/>
    <cellStyle name="Normál 49 4 2 3 3 2 2 2" xfId="25393" xr:uid="{00000000-0005-0000-0000-0000BE4A0000}"/>
    <cellStyle name="Normál 49 4 2 3 3 2 3" xfId="25394" xr:uid="{00000000-0005-0000-0000-0000BF4A0000}"/>
    <cellStyle name="Normál 49 4 2 3 3 3" xfId="16836" xr:uid="{00000000-0005-0000-0000-0000C04A0000}"/>
    <cellStyle name="Normál 49 4 2 3 3 3 2" xfId="25395" xr:uid="{00000000-0005-0000-0000-0000C14A0000}"/>
    <cellStyle name="Normál 49 4 2 3 3 4" xfId="25396" xr:uid="{00000000-0005-0000-0000-0000C24A0000}"/>
    <cellStyle name="Normál 49 4 2 3 4" xfId="16837" xr:uid="{00000000-0005-0000-0000-0000C34A0000}"/>
    <cellStyle name="Normál 49 4 2 3 4 2" xfId="16838" xr:uid="{00000000-0005-0000-0000-0000C44A0000}"/>
    <cellStyle name="Normál 49 4 2 3 4 2 2" xfId="25397" xr:uid="{00000000-0005-0000-0000-0000C54A0000}"/>
    <cellStyle name="Normál 49 4 2 3 4 3" xfId="25398" xr:uid="{00000000-0005-0000-0000-0000C64A0000}"/>
    <cellStyle name="Normál 49 4 2 3 5" xfId="16839" xr:uid="{00000000-0005-0000-0000-0000C74A0000}"/>
    <cellStyle name="Normál 49 4 2 3 5 2" xfId="25399" xr:uid="{00000000-0005-0000-0000-0000C84A0000}"/>
    <cellStyle name="Normál 49 4 2 3 6" xfId="25400" xr:uid="{00000000-0005-0000-0000-0000C94A0000}"/>
    <cellStyle name="Normál 49 4 2 4" xfId="16840" xr:uid="{00000000-0005-0000-0000-0000CA4A0000}"/>
    <cellStyle name="Normál 49 4 2 4 2" xfId="16841" xr:uid="{00000000-0005-0000-0000-0000CB4A0000}"/>
    <cellStyle name="Normál 49 4 2 4 2 2" xfId="16842" xr:uid="{00000000-0005-0000-0000-0000CC4A0000}"/>
    <cellStyle name="Normál 49 4 2 4 2 2 2" xfId="16843" xr:uid="{00000000-0005-0000-0000-0000CD4A0000}"/>
    <cellStyle name="Normál 49 4 2 4 2 2 2 2" xfId="25401" xr:uid="{00000000-0005-0000-0000-0000CE4A0000}"/>
    <cellStyle name="Normál 49 4 2 4 2 2 3" xfId="25402" xr:uid="{00000000-0005-0000-0000-0000CF4A0000}"/>
    <cellStyle name="Normál 49 4 2 4 2 3" xfId="16844" xr:uid="{00000000-0005-0000-0000-0000D04A0000}"/>
    <cellStyle name="Normál 49 4 2 4 2 3 2" xfId="25403" xr:uid="{00000000-0005-0000-0000-0000D14A0000}"/>
    <cellStyle name="Normál 49 4 2 4 2 4" xfId="25404" xr:uid="{00000000-0005-0000-0000-0000D24A0000}"/>
    <cellStyle name="Normál 49 4 2 4 3" xfId="16845" xr:uid="{00000000-0005-0000-0000-0000D34A0000}"/>
    <cellStyle name="Normál 49 4 2 4 3 2" xfId="16846" xr:uid="{00000000-0005-0000-0000-0000D44A0000}"/>
    <cellStyle name="Normál 49 4 2 4 3 2 2" xfId="25405" xr:uid="{00000000-0005-0000-0000-0000D54A0000}"/>
    <cellStyle name="Normál 49 4 2 4 3 3" xfId="25406" xr:uid="{00000000-0005-0000-0000-0000D64A0000}"/>
    <cellStyle name="Normál 49 4 2 4 4" xfId="16847" xr:uid="{00000000-0005-0000-0000-0000D74A0000}"/>
    <cellStyle name="Normál 49 4 2 4 4 2" xfId="25407" xr:uid="{00000000-0005-0000-0000-0000D84A0000}"/>
    <cellStyle name="Normál 49 4 2 4 5" xfId="25408" xr:uid="{00000000-0005-0000-0000-0000D94A0000}"/>
    <cellStyle name="Normál 49 4 2 5" xfId="16848" xr:uid="{00000000-0005-0000-0000-0000DA4A0000}"/>
    <cellStyle name="Normál 49 4 2 5 2" xfId="16849" xr:uid="{00000000-0005-0000-0000-0000DB4A0000}"/>
    <cellStyle name="Normál 49 4 2 5 2 2" xfId="16850" xr:uid="{00000000-0005-0000-0000-0000DC4A0000}"/>
    <cellStyle name="Normál 49 4 2 5 2 2 2" xfId="25409" xr:uid="{00000000-0005-0000-0000-0000DD4A0000}"/>
    <cellStyle name="Normál 49 4 2 5 2 3" xfId="25410" xr:uid="{00000000-0005-0000-0000-0000DE4A0000}"/>
    <cellStyle name="Normál 49 4 2 5 3" xfId="16851" xr:uid="{00000000-0005-0000-0000-0000DF4A0000}"/>
    <cellStyle name="Normál 49 4 2 5 3 2" xfId="25411" xr:uid="{00000000-0005-0000-0000-0000E04A0000}"/>
    <cellStyle name="Normál 49 4 2 5 4" xfId="25412" xr:uid="{00000000-0005-0000-0000-0000E14A0000}"/>
    <cellStyle name="Normál 49 4 2 6" xfId="16852" xr:uid="{00000000-0005-0000-0000-0000E24A0000}"/>
    <cellStyle name="Normál 49 4 2 6 2" xfId="16853" xr:uid="{00000000-0005-0000-0000-0000E34A0000}"/>
    <cellStyle name="Normál 49 4 2 6 2 2" xfId="25413" xr:uid="{00000000-0005-0000-0000-0000E44A0000}"/>
    <cellStyle name="Normál 49 4 2 6 3" xfId="25414" xr:uid="{00000000-0005-0000-0000-0000E54A0000}"/>
    <cellStyle name="Normál 49 4 2 7" xfId="16854" xr:uid="{00000000-0005-0000-0000-0000E64A0000}"/>
    <cellStyle name="Normál 49 4 2 7 2" xfId="25415" xr:uid="{00000000-0005-0000-0000-0000E74A0000}"/>
    <cellStyle name="Normál 49 4 2 8" xfId="25416" xr:uid="{00000000-0005-0000-0000-0000E84A0000}"/>
    <cellStyle name="Normal 49 4 3" xfId="25417" xr:uid="{00000000-0005-0000-0000-0000E94A0000}"/>
    <cellStyle name="Normál 49 4 3" xfId="16855" xr:uid="{00000000-0005-0000-0000-0000EA4A0000}"/>
    <cellStyle name="Normál 49 4 3 2" xfId="16856" xr:uid="{00000000-0005-0000-0000-0000EB4A0000}"/>
    <cellStyle name="Normál 49 4 3 2 2" xfId="16857" xr:uid="{00000000-0005-0000-0000-0000EC4A0000}"/>
    <cellStyle name="Normál 49 4 3 2 2 2" xfId="16858" xr:uid="{00000000-0005-0000-0000-0000ED4A0000}"/>
    <cellStyle name="Normál 49 4 3 2 2 2 2" xfId="16859" xr:uid="{00000000-0005-0000-0000-0000EE4A0000}"/>
    <cellStyle name="Normál 49 4 3 2 2 2 2 2" xfId="16860" xr:uid="{00000000-0005-0000-0000-0000EF4A0000}"/>
    <cellStyle name="Normál 49 4 3 2 2 2 2 2 2" xfId="25418" xr:uid="{00000000-0005-0000-0000-0000F04A0000}"/>
    <cellStyle name="Normál 49 4 3 2 2 2 2 3" xfId="25419" xr:uid="{00000000-0005-0000-0000-0000F14A0000}"/>
    <cellStyle name="Normál 49 4 3 2 2 2 3" xfId="16861" xr:uid="{00000000-0005-0000-0000-0000F24A0000}"/>
    <cellStyle name="Normál 49 4 3 2 2 2 3 2" xfId="25420" xr:uid="{00000000-0005-0000-0000-0000F34A0000}"/>
    <cellStyle name="Normál 49 4 3 2 2 2 4" xfId="25421" xr:uid="{00000000-0005-0000-0000-0000F44A0000}"/>
    <cellStyle name="Normál 49 4 3 2 2 3" xfId="16862" xr:uid="{00000000-0005-0000-0000-0000F54A0000}"/>
    <cellStyle name="Normál 49 4 3 2 2 3 2" xfId="16863" xr:uid="{00000000-0005-0000-0000-0000F64A0000}"/>
    <cellStyle name="Normál 49 4 3 2 2 3 2 2" xfId="25422" xr:uid="{00000000-0005-0000-0000-0000F74A0000}"/>
    <cellStyle name="Normál 49 4 3 2 2 3 3" xfId="25423" xr:uid="{00000000-0005-0000-0000-0000F84A0000}"/>
    <cellStyle name="Normál 49 4 3 2 2 4" xfId="16864" xr:uid="{00000000-0005-0000-0000-0000F94A0000}"/>
    <cellStyle name="Normál 49 4 3 2 2 4 2" xfId="25424" xr:uid="{00000000-0005-0000-0000-0000FA4A0000}"/>
    <cellStyle name="Normál 49 4 3 2 2 5" xfId="25425" xr:uid="{00000000-0005-0000-0000-0000FB4A0000}"/>
    <cellStyle name="Normál 49 4 3 2 3" xfId="16865" xr:uid="{00000000-0005-0000-0000-0000FC4A0000}"/>
    <cellStyle name="Normál 49 4 3 2 3 2" xfId="16866" xr:uid="{00000000-0005-0000-0000-0000FD4A0000}"/>
    <cellStyle name="Normál 49 4 3 2 3 2 2" xfId="16867" xr:uid="{00000000-0005-0000-0000-0000FE4A0000}"/>
    <cellStyle name="Normál 49 4 3 2 3 2 2 2" xfId="25426" xr:uid="{00000000-0005-0000-0000-0000FF4A0000}"/>
    <cellStyle name="Normál 49 4 3 2 3 2 3" xfId="25427" xr:uid="{00000000-0005-0000-0000-0000004B0000}"/>
    <cellStyle name="Normál 49 4 3 2 3 3" xfId="16868" xr:uid="{00000000-0005-0000-0000-0000014B0000}"/>
    <cellStyle name="Normál 49 4 3 2 3 3 2" xfId="25428" xr:uid="{00000000-0005-0000-0000-0000024B0000}"/>
    <cellStyle name="Normál 49 4 3 2 3 4" xfId="25429" xr:uid="{00000000-0005-0000-0000-0000034B0000}"/>
    <cellStyle name="Normál 49 4 3 2 4" xfId="16869" xr:uid="{00000000-0005-0000-0000-0000044B0000}"/>
    <cellStyle name="Normál 49 4 3 2 4 2" xfId="16870" xr:uid="{00000000-0005-0000-0000-0000054B0000}"/>
    <cellStyle name="Normál 49 4 3 2 4 2 2" xfId="25430" xr:uid="{00000000-0005-0000-0000-0000064B0000}"/>
    <cellStyle name="Normál 49 4 3 2 4 3" xfId="25431" xr:uid="{00000000-0005-0000-0000-0000074B0000}"/>
    <cellStyle name="Normál 49 4 3 2 5" xfId="16871" xr:uid="{00000000-0005-0000-0000-0000084B0000}"/>
    <cellStyle name="Normál 49 4 3 2 5 2" xfId="25432" xr:uid="{00000000-0005-0000-0000-0000094B0000}"/>
    <cellStyle name="Normál 49 4 3 2 6" xfId="25433" xr:uid="{00000000-0005-0000-0000-00000A4B0000}"/>
    <cellStyle name="Normál 49 4 3 3" xfId="16872" xr:uid="{00000000-0005-0000-0000-00000B4B0000}"/>
    <cellStyle name="Normál 49 4 3 3 2" xfId="16873" xr:uid="{00000000-0005-0000-0000-00000C4B0000}"/>
    <cellStyle name="Normál 49 4 3 3 2 2" xfId="16874" xr:uid="{00000000-0005-0000-0000-00000D4B0000}"/>
    <cellStyle name="Normál 49 4 3 3 2 2 2" xfId="16875" xr:uid="{00000000-0005-0000-0000-00000E4B0000}"/>
    <cellStyle name="Normál 49 4 3 3 2 2 2 2" xfId="25434" xr:uid="{00000000-0005-0000-0000-00000F4B0000}"/>
    <cellStyle name="Normál 49 4 3 3 2 2 3" xfId="25435" xr:uid="{00000000-0005-0000-0000-0000104B0000}"/>
    <cellStyle name="Normál 49 4 3 3 2 3" xfId="16876" xr:uid="{00000000-0005-0000-0000-0000114B0000}"/>
    <cellStyle name="Normál 49 4 3 3 2 3 2" xfId="25436" xr:uid="{00000000-0005-0000-0000-0000124B0000}"/>
    <cellStyle name="Normál 49 4 3 3 2 4" xfId="25437" xr:uid="{00000000-0005-0000-0000-0000134B0000}"/>
    <cellStyle name="Normál 49 4 3 3 3" xfId="16877" xr:uid="{00000000-0005-0000-0000-0000144B0000}"/>
    <cellStyle name="Normál 49 4 3 3 3 2" xfId="16878" xr:uid="{00000000-0005-0000-0000-0000154B0000}"/>
    <cellStyle name="Normál 49 4 3 3 3 2 2" xfId="25438" xr:uid="{00000000-0005-0000-0000-0000164B0000}"/>
    <cellStyle name="Normál 49 4 3 3 3 3" xfId="25439" xr:uid="{00000000-0005-0000-0000-0000174B0000}"/>
    <cellStyle name="Normál 49 4 3 3 4" xfId="16879" xr:uid="{00000000-0005-0000-0000-0000184B0000}"/>
    <cellStyle name="Normál 49 4 3 3 4 2" xfId="25440" xr:uid="{00000000-0005-0000-0000-0000194B0000}"/>
    <cellStyle name="Normál 49 4 3 3 5" xfId="25441" xr:uid="{00000000-0005-0000-0000-00001A4B0000}"/>
    <cellStyle name="Normál 49 4 3 4" xfId="16880" xr:uid="{00000000-0005-0000-0000-00001B4B0000}"/>
    <cellStyle name="Normál 49 4 3 4 2" xfId="16881" xr:uid="{00000000-0005-0000-0000-00001C4B0000}"/>
    <cellStyle name="Normál 49 4 3 4 2 2" xfId="16882" xr:uid="{00000000-0005-0000-0000-00001D4B0000}"/>
    <cellStyle name="Normál 49 4 3 4 2 2 2" xfId="25442" xr:uid="{00000000-0005-0000-0000-00001E4B0000}"/>
    <cellStyle name="Normál 49 4 3 4 2 3" xfId="25443" xr:uid="{00000000-0005-0000-0000-00001F4B0000}"/>
    <cellStyle name="Normál 49 4 3 4 3" xfId="16883" xr:uid="{00000000-0005-0000-0000-0000204B0000}"/>
    <cellStyle name="Normál 49 4 3 4 3 2" xfId="25444" xr:uid="{00000000-0005-0000-0000-0000214B0000}"/>
    <cellStyle name="Normál 49 4 3 4 4" xfId="25445" xr:uid="{00000000-0005-0000-0000-0000224B0000}"/>
    <cellStyle name="Normál 49 4 3 5" xfId="16884" xr:uid="{00000000-0005-0000-0000-0000234B0000}"/>
    <cellStyle name="Normál 49 4 3 5 2" xfId="16885" xr:uid="{00000000-0005-0000-0000-0000244B0000}"/>
    <cellStyle name="Normál 49 4 3 5 2 2" xfId="25446" xr:uid="{00000000-0005-0000-0000-0000254B0000}"/>
    <cellStyle name="Normál 49 4 3 5 3" xfId="25447" xr:uid="{00000000-0005-0000-0000-0000264B0000}"/>
    <cellStyle name="Normál 49 4 3 6" xfId="16886" xr:uid="{00000000-0005-0000-0000-0000274B0000}"/>
    <cellStyle name="Normál 49 4 3 6 2" xfId="25448" xr:uid="{00000000-0005-0000-0000-0000284B0000}"/>
    <cellStyle name="Normál 49 4 3 7" xfId="25449" xr:uid="{00000000-0005-0000-0000-0000294B0000}"/>
    <cellStyle name="Normal 49 4 4" xfId="25450" xr:uid="{00000000-0005-0000-0000-00002A4B0000}"/>
    <cellStyle name="Normál 49 4 4" xfId="16887" xr:uid="{00000000-0005-0000-0000-00002B4B0000}"/>
    <cellStyle name="Normál 49 4 4 2" xfId="16888" xr:uid="{00000000-0005-0000-0000-00002C4B0000}"/>
    <cellStyle name="Normál 49 4 4 2 2" xfId="16889" xr:uid="{00000000-0005-0000-0000-00002D4B0000}"/>
    <cellStyle name="Normál 49 4 4 2 2 2" xfId="16890" xr:uid="{00000000-0005-0000-0000-00002E4B0000}"/>
    <cellStyle name="Normál 49 4 4 2 2 2 2" xfId="16891" xr:uid="{00000000-0005-0000-0000-00002F4B0000}"/>
    <cellStyle name="Normál 49 4 4 2 2 2 2 2" xfId="25451" xr:uid="{00000000-0005-0000-0000-0000304B0000}"/>
    <cellStyle name="Normál 49 4 4 2 2 2 3" xfId="25452" xr:uid="{00000000-0005-0000-0000-0000314B0000}"/>
    <cellStyle name="Normál 49 4 4 2 2 3" xfId="16892" xr:uid="{00000000-0005-0000-0000-0000324B0000}"/>
    <cellStyle name="Normál 49 4 4 2 2 3 2" xfId="25453" xr:uid="{00000000-0005-0000-0000-0000334B0000}"/>
    <cellStyle name="Normál 49 4 4 2 2 4" xfId="25454" xr:uid="{00000000-0005-0000-0000-0000344B0000}"/>
    <cellStyle name="Normál 49 4 4 2 3" xfId="16893" xr:uid="{00000000-0005-0000-0000-0000354B0000}"/>
    <cellStyle name="Normál 49 4 4 2 3 2" xfId="16894" xr:uid="{00000000-0005-0000-0000-0000364B0000}"/>
    <cellStyle name="Normál 49 4 4 2 3 2 2" xfId="25455" xr:uid="{00000000-0005-0000-0000-0000374B0000}"/>
    <cellStyle name="Normál 49 4 4 2 3 3" xfId="25456" xr:uid="{00000000-0005-0000-0000-0000384B0000}"/>
    <cellStyle name="Normál 49 4 4 2 4" xfId="16895" xr:uid="{00000000-0005-0000-0000-0000394B0000}"/>
    <cellStyle name="Normál 49 4 4 2 4 2" xfId="25457" xr:uid="{00000000-0005-0000-0000-00003A4B0000}"/>
    <cellStyle name="Normál 49 4 4 2 5" xfId="25458" xr:uid="{00000000-0005-0000-0000-00003B4B0000}"/>
    <cellStyle name="Normál 49 4 4 3" xfId="16896" xr:uid="{00000000-0005-0000-0000-00003C4B0000}"/>
    <cellStyle name="Normál 49 4 4 3 2" xfId="16897" xr:uid="{00000000-0005-0000-0000-00003D4B0000}"/>
    <cellStyle name="Normál 49 4 4 3 2 2" xfId="16898" xr:uid="{00000000-0005-0000-0000-00003E4B0000}"/>
    <cellStyle name="Normál 49 4 4 3 2 2 2" xfId="25459" xr:uid="{00000000-0005-0000-0000-00003F4B0000}"/>
    <cellStyle name="Normál 49 4 4 3 2 3" xfId="25460" xr:uid="{00000000-0005-0000-0000-0000404B0000}"/>
    <cellStyle name="Normál 49 4 4 3 3" xfId="16899" xr:uid="{00000000-0005-0000-0000-0000414B0000}"/>
    <cellStyle name="Normál 49 4 4 3 3 2" xfId="25461" xr:uid="{00000000-0005-0000-0000-0000424B0000}"/>
    <cellStyle name="Normál 49 4 4 3 4" xfId="25462" xr:uid="{00000000-0005-0000-0000-0000434B0000}"/>
    <cellStyle name="Normál 49 4 4 4" xfId="16900" xr:uid="{00000000-0005-0000-0000-0000444B0000}"/>
    <cellStyle name="Normál 49 4 4 4 2" xfId="16901" xr:uid="{00000000-0005-0000-0000-0000454B0000}"/>
    <cellStyle name="Normál 49 4 4 4 2 2" xfId="25463" xr:uid="{00000000-0005-0000-0000-0000464B0000}"/>
    <cellStyle name="Normál 49 4 4 4 3" xfId="25464" xr:uid="{00000000-0005-0000-0000-0000474B0000}"/>
    <cellStyle name="Normál 49 4 4 5" xfId="16902" xr:uid="{00000000-0005-0000-0000-0000484B0000}"/>
    <cellStyle name="Normál 49 4 4 5 2" xfId="25465" xr:uid="{00000000-0005-0000-0000-0000494B0000}"/>
    <cellStyle name="Normál 49 4 4 6" xfId="25466" xr:uid="{00000000-0005-0000-0000-00004A4B0000}"/>
    <cellStyle name="Normal 49 4 5" xfId="25467" xr:uid="{00000000-0005-0000-0000-00004B4B0000}"/>
    <cellStyle name="Normál 49 4 5" xfId="16903" xr:uid="{00000000-0005-0000-0000-00004C4B0000}"/>
    <cellStyle name="Normál 49 4 5 2" xfId="16904" xr:uid="{00000000-0005-0000-0000-00004D4B0000}"/>
    <cellStyle name="Normál 49 4 5 2 2" xfId="16905" xr:uid="{00000000-0005-0000-0000-00004E4B0000}"/>
    <cellStyle name="Normál 49 4 5 2 2 2" xfId="16906" xr:uid="{00000000-0005-0000-0000-00004F4B0000}"/>
    <cellStyle name="Normál 49 4 5 2 2 2 2" xfId="25468" xr:uid="{00000000-0005-0000-0000-0000504B0000}"/>
    <cellStyle name="Normál 49 4 5 2 2 3" xfId="25469" xr:uid="{00000000-0005-0000-0000-0000514B0000}"/>
    <cellStyle name="Normál 49 4 5 2 3" xfId="16907" xr:uid="{00000000-0005-0000-0000-0000524B0000}"/>
    <cellStyle name="Normál 49 4 5 2 3 2" xfId="25470" xr:uid="{00000000-0005-0000-0000-0000534B0000}"/>
    <cellStyle name="Normál 49 4 5 2 4" xfId="25471" xr:uid="{00000000-0005-0000-0000-0000544B0000}"/>
    <cellStyle name="Normál 49 4 5 3" xfId="16908" xr:uid="{00000000-0005-0000-0000-0000554B0000}"/>
    <cellStyle name="Normál 49 4 5 3 2" xfId="16909" xr:uid="{00000000-0005-0000-0000-0000564B0000}"/>
    <cellStyle name="Normál 49 4 5 3 2 2" xfId="25472" xr:uid="{00000000-0005-0000-0000-0000574B0000}"/>
    <cellStyle name="Normál 49 4 5 3 3" xfId="25473" xr:uid="{00000000-0005-0000-0000-0000584B0000}"/>
    <cellStyle name="Normál 49 4 5 4" xfId="16910" xr:uid="{00000000-0005-0000-0000-0000594B0000}"/>
    <cellStyle name="Normál 49 4 5 4 2" xfId="25474" xr:uid="{00000000-0005-0000-0000-00005A4B0000}"/>
    <cellStyle name="Normál 49 4 5 5" xfId="25475" xr:uid="{00000000-0005-0000-0000-00005B4B0000}"/>
    <cellStyle name="Normal 49 4 6" xfId="25476" xr:uid="{00000000-0005-0000-0000-00005C4B0000}"/>
    <cellStyle name="Normál 49 4 6" xfId="16911" xr:uid="{00000000-0005-0000-0000-00005D4B0000}"/>
    <cellStyle name="Normál 49 4 6 2" xfId="16912" xr:uid="{00000000-0005-0000-0000-00005E4B0000}"/>
    <cellStyle name="Normál 49 4 6 2 2" xfId="16913" xr:uid="{00000000-0005-0000-0000-00005F4B0000}"/>
    <cellStyle name="Normál 49 4 6 2 2 2" xfId="25477" xr:uid="{00000000-0005-0000-0000-0000604B0000}"/>
    <cellStyle name="Normál 49 4 6 2 3" xfId="25478" xr:uid="{00000000-0005-0000-0000-0000614B0000}"/>
    <cellStyle name="Normál 49 4 6 3" xfId="16914" xr:uid="{00000000-0005-0000-0000-0000624B0000}"/>
    <cellStyle name="Normál 49 4 6 3 2" xfId="25479" xr:uid="{00000000-0005-0000-0000-0000634B0000}"/>
    <cellStyle name="Normál 49 4 6 4" xfId="25480" xr:uid="{00000000-0005-0000-0000-0000644B0000}"/>
    <cellStyle name="Normál 49 4 7" xfId="16915" xr:uid="{00000000-0005-0000-0000-0000654B0000}"/>
    <cellStyle name="Normál 49 4 7 2" xfId="16916" xr:uid="{00000000-0005-0000-0000-0000664B0000}"/>
    <cellStyle name="Normál 49 4 7 2 2" xfId="25481" xr:uid="{00000000-0005-0000-0000-0000674B0000}"/>
    <cellStyle name="Normál 49 4 7 3" xfId="25482" xr:uid="{00000000-0005-0000-0000-0000684B0000}"/>
    <cellStyle name="Normál 49 4 8" xfId="16917" xr:uid="{00000000-0005-0000-0000-0000694B0000}"/>
    <cellStyle name="Normál 49 4 8 2" xfId="25483" xr:uid="{00000000-0005-0000-0000-00006A4B0000}"/>
    <cellStyle name="Normál 49 4 9" xfId="25484" xr:uid="{00000000-0005-0000-0000-00006B4B0000}"/>
    <cellStyle name="Normal 49 5" xfId="16918" xr:uid="{00000000-0005-0000-0000-00006C4B0000}"/>
    <cellStyle name="Normál 49 5" xfId="16919" xr:uid="{00000000-0005-0000-0000-00006D4B0000}"/>
    <cellStyle name="Normál 49 5 10" xfId="25485" xr:uid="{00000000-0005-0000-0000-00006E4B0000}"/>
    <cellStyle name="Normal 49 5 2" xfId="25486" xr:uid="{00000000-0005-0000-0000-00006F4B0000}"/>
    <cellStyle name="Normál 49 5 2" xfId="16920" xr:uid="{00000000-0005-0000-0000-0000704B0000}"/>
    <cellStyle name="Normál 49 5 2 2" xfId="16921" xr:uid="{00000000-0005-0000-0000-0000714B0000}"/>
    <cellStyle name="Normál 49 5 2 2 2" xfId="16922" xr:uid="{00000000-0005-0000-0000-0000724B0000}"/>
    <cellStyle name="Normál 49 5 2 2 2 2" xfId="16923" xr:uid="{00000000-0005-0000-0000-0000734B0000}"/>
    <cellStyle name="Normál 49 5 2 2 2 2 2" xfId="16924" xr:uid="{00000000-0005-0000-0000-0000744B0000}"/>
    <cellStyle name="Normál 49 5 2 2 2 2 2 2" xfId="16925" xr:uid="{00000000-0005-0000-0000-0000754B0000}"/>
    <cellStyle name="Normál 49 5 2 2 2 2 2 2 2" xfId="25487" xr:uid="{00000000-0005-0000-0000-0000764B0000}"/>
    <cellStyle name="Normál 49 5 2 2 2 2 2 3" xfId="25488" xr:uid="{00000000-0005-0000-0000-0000774B0000}"/>
    <cellStyle name="Normál 49 5 2 2 2 2 3" xfId="16926" xr:uid="{00000000-0005-0000-0000-0000784B0000}"/>
    <cellStyle name="Normál 49 5 2 2 2 2 3 2" xfId="25489" xr:uid="{00000000-0005-0000-0000-0000794B0000}"/>
    <cellStyle name="Normál 49 5 2 2 2 2 4" xfId="25490" xr:uid="{00000000-0005-0000-0000-00007A4B0000}"/>
    <cellStyle name="Normál 49 5 2 2 2 3" xfId="16927" xr:uid="{00000000-0005-0000-0000-00007B4B0000}"/>
    <cellStyle name="Normál 49 5 2 2 2 3 2" xfId="16928" xr:uid="{00000000-0005-0000-0000-00007C4B0000}"/>
    <cellStyle name="Normál 49 5 2 2 2 3 2 2" xfId="25491" xr:uid="{00000000-0005-0000-0000-00007D4B0000}"/>
    <cellStyle name="Normál 49 5 2 2 2 3 3" xfId="25492" xr:uid="{00000000-0005-0000-0000-00007E4B0000}"/>
    <cellStyle name="Normál 49 5 2 2 2 4" xfId="16929" xr:uid="{00000000-0005-0000-0000-00007F4B0000}"/>
    <cellStyle name="Normál 49 5 2 2 2 4 2" xfId="25493" xr:uid="{00000000-0005-0000-0000-0000804B0000}"/>
    <cellStyle name="Normál 49 5 2 2 2 5" xfId="25494" xr:uid="{00000000-0005-0000-0000-0000814B0000}"/>
    <cellStyle name="Normál 49 5 2 2 3" xfId="16930" xr:uid="{00000000-0005-0000-0000-0000824B0000}"/>
    <cellStyle name="Normál 49 5 2 2 3 2" xfId="16931" xr:uid="{00000000-0005-0000-0000-0000834B0000}"/>
    <cellStyle name="Normál 49 5 2 2 3 2 2" xfId="16932" xr:uid="{00000000-0005-0000-0000-0000844B0000}"/>
    <cellStyle name="Normál 49 5 2 2 3 2 2 2" xfId="25495" xr:uid="{00000000-0005-0000-0000-0000854B0000}"/>
    <cellStyle name="Normál 49 5 2 2 3 2 3" xfId="25496" xr:uid="{00000000-0005-0000-0000-0000864B0000}"/>
    <cellStyle name="Normál 49 5 2 2 3 3" xfId="16933" xr:uid="{00000000-0005-0000-0000-0000874B0000}"/>
    <cellStyle name="Normál 49 5 2 2 3 3 2" xfId="25497" xr:uid="{00000000-0005-0000-0000-0000884B0000}"/>
    <cellStyle name="Normál 49 5 2 2 3 4" xfId="25498" xr:uid="{00000000-0005-0000-0000-0000894B0000}"/>
    <cellStyle name="Normál 49 5 2 2 4" xfId="16934" xr:uid="{00000000-0005-0000-0000-00008A4B0000}"/>
    <cellStyle name="Normál 49 5 2 2 4 2" xfId="16935" xr:uid="{00000000-0005-0000-0000-00008B4B0000}"/>
    <cellStyle name="Normál 49 5 2 2 4 2 2" xfId="25499" xr:uid="{00000000-0005-0000-0000-00008C4B0000}"/>
    <cellStyle name="Normál 49 5 2 2 4 3" xfId="25500" xr:uid="{00000000-0005-0000-0000-00008D4B0000}"/>
    <cellStyle name="Normál 49 5 2 2 5" xfId="16936" xr:uid="{00000000-0005-0000-0000-00008E4B0000}"/>
    <cellStyle name="Normál 49 5 2 2 5 2" xfId="25501" xr:uid="{00000000-0005-0000-0000-00008F4B0000}"/>
    <cellStyle name="Normál 49 5 2 2 6" xfId="25502" xr:uid="{00000000-0005-0000-0000-0000904B0000}"/>
    <cellStyle name="Normál 49 5 2 3" xfId="16937" xr:uid="{00000000-0005-0000-0000-0000914B0000}"/>
    <cellStyle name="Normál 49 5 2 3 2" xfId="16938" xr:uid="{00000000-0005-0000-0000-0000924B0000}"/>
    <cellStyle name="Normál 49 5 2 3 2 2" xfId="16939" xr:uid="{00000000-0005-0000-0000-0000934B0000}"/>
    <cellStyle name="Normál 49 5 2 3 2 2 2" xfId="16940" xr:uid="{00000000-0005-0000-0000-0000944B0000}"/>
    <cellStyle name="Normál 49 5 2 3 2 2 2 2" xfId="25503" xr:uid="{00000000-0005-0000-0000-0000954B0000}"/>
    <cellStyle name="Normál 49 5 2 3 2 2 3" xfId="25504" xr:uid="{00000000-0005-0000-0000-0000964B0000}"/>
    <cellStyle name="Normál 49 5 2 3 2 3" xfId="16941" xr:uid="{00000000-0005-0000-0000-0000974B0000}"/>
    <cellStyle name="Normál 49 5 2 3 2 3 2" xfId="25505" xr:uid="{00000000-0005-0000-0000-0000984B0000}"/>
    <cellStyle name="Normál 49 5 2 3 2 4" xfId="25506" xr:uid="{00000000-0005-0000-0000-0000994B0000}"/>
    <cellStyle name="Normál 49 5 2 3 3" xfId="16942" xr:uid="{00000000-0005-0000-0000-00009A4B0000}"/>
    <cellStyle name="Normál 49 5 2 3 3 2" xfId="16943" xr:uid="{00000000-0005-0000-0000-00009B4B0000}"/>
    <cellStyle name="Normál 49 5 2 3 3 2 2" xfId="25507" xr:uid="{00000000-0005-0000-0000-00009C4B0000}"/>
    <cellStyle name="Normál 49 5 2 3 3 3" xfId="25508" xr:uid="{00000000-0005-0000-0000-00009D4B0000}"/>
    <cellStyle name="Normál 49 5 2 3 4" xfId="16944" xr:uid="{00000000-0005-0000-0000-00009E4B0000}"/>
    <cellStyle name="Normál 49 5 2 3 4 2" xfId="25509" xr:uid="{00000000-0005-0000-0000-00009F4B0000}"/>
    <cellStyle name="Normál 49 5 2 3 5" xfId="25510" xr:uid="{00000000-0005-0000-0000-0000A04B0000}"/>
    <cellStyle name="Normál 49 5 2 4" xfId="16945" xr:uid="{00000000-0005-0000-0000-0000A14B0000}"/>
    <cellStyle name="Normál 49 5 2 4 2" xfId="16946" xr:uid="{00000000-0005-0000-0000-0000A24B0000}"/>
    <cellStyle name="Normál 49 5 2 4 2 2" xfId="16947" xr:uid="{00000000-0005-0000-0000-0000A34B0000}"/>
    <cellStyle name="Normál 49 5 2 4 2 2 2" xfId="25511" xr:uid="{00000000-0005-0000-0000-0000A44B0000}"/>
    <cellStyle name="Normál 49 5 2 4 2 3" xfId="25512" xr:uid="{00000000-0005-0000-0000-0000A54B0000}"/>
    <cellStyle name="Normál 49 5 2 4 3" xfId="16948" xr:uid="{00000000-0005-0000-0000-0000A64B0000}"/>
    <cellStyle name="Normál 49 5 2 4 3 2" xfId="25513" xr:uid="{00000000-0005-0000-0000-0000A74B0000}"/>
    <cellStyle name="Normál 49 5 2 4 4" xfId="25514" xr:uid="{00000000-0005-0000-0000-0000A84B0000}"/>
    <cellStyle name="Normál 49 5 2 5" xfId="16949" xr:uid="{00000000-0005-0000-0000-0000A94B0000}"/>
    <cellStyle name="Normál 49 5 2 5 2" xfId="16950" xr:uid="{00000000-0005-0000-0000-0000AA4B0000}"/>
    <cellStyle name="Normál 49 5 2 5 2 2" xfId="25515" xr:uid="{00000000-0005-0000-0000-0000AB4B0000}"/>
    <cellStyle name="Normál 49 5 2 5 3" xfId="25516" xr:uid="{00000000-0005-0000-0000-0000AC4B0000}"/>
    <cellStyle name="Normál 49 5 2 6" xfId="16951" xr:uid="{00000000-0005-0000-0000-0000AD4B0000}"/>
    <cellStyle name="Normál 49 5 2 6 2" xfId="25517" xr:uid="{00000000-0005-0000-0000-0000AE4B0000}"/>
    <cellStyle name="Normál 49 5 2 7" xfId="25518" xr:uid="{00000000-0005-0000-0000-0000AF4B0000}"/>
    <cellStyle name="Normal 49 5 3" xfId="25519" xr:uid="{00000000-0005-0000-0000-0000B04B0000}"/>
    <cellStyle name="Normál 49 5 3" xfId="16952" xr:uid="{00000000-0005-0000-0000-0000B14B0000}"/>
    <cellStyle name="Normál 49 5 3 2" xfId="16953" xr:uid="{00000000-0005-0000-0000-0000B24B0000}"/>
    <cellStyle name="Normál 49 5 3 2 2" xfId="16954" xr:uid="{00000000-0005-0000-0000-0000B34B0000}"/>
    <cellStyle name="Normál 49 5 3 2 2 2" xfId="16955" xr:uid="{00000000-0005-0000-0000-0000B44B0000}"/>
    <cellStyle name="Normál 49 5 3 2 2 2 2" xfId="16956" xr:uid="{00000000-0005-0000-0000-0000B54B0000}"/>
    <cellStyle name="Normál 49 5 3 2 2 2 2 2" xfId="25520" xr:uid="{00000000-0005-0000-0000-0000B64B0000}"/>
    <cellStyle name="Normál 49 5 3 2 2 2 3" xfId="25521" xr:uid="{00000000-0005-0000-0000-0000B74B0000}"/>
    <cellStyle name="Normál 49 5 3 2 2 3" xfId="16957" xr:uid="{00000000-0005-0000-0000-0000B84B0000}"/>
    <cellStyle name="Normál 49 5 3 2 2 3 2" xfId="25522" xr:uid="{00000000-0005-0000-0000-0000B94B0000}"/>
    <cellStyle name="Normál 49 5 3 2 2 4" xfId="25523" xr:uid="{00000000-0005-0000-0000-0000BA4B0000}"/>
    <cellStyle name="Normál 49 5 3 2 3" xfId="16958" xr:uid="{00000000-0005-0000-0000-0000BB4B0000}"/>
    <cellStyle name="Normál 49 5 3 2 3 2" xfId="16959" xr:uid="{00000000-0005-0000-0000-0000BC4B0000}"/>
    <cellStyle name="Normál 49 5 3 2 3 2 2" xfId="25524" xr:uid="{00000000-0005-0000-0000-0000BD4B0000}"/>
    <cellStyle name="Normál 49 5 3 2 3 3" xfId="25525" xr:uid="{00000000-0005-0000-0000-0000BE4B0000}"/>
    <cellStyle name="Normál 49 5 3 2 4" xfId="16960" xr:uid="{00000000-0005-0000-0000-0000BF4B0000}"/>
    <cellStyle name="Normál 49 5 3 2 4 2" xfId="25526" xr:uid="{00000000-0005-0000-0000-0000C04B0000}"/>
    <cellStyle name="Normál 49 5 3 2 5" xfId="25527" xr:uid="{00000000-0005-0000-0000-0000C14B0000}"/>
    <cellStyle name="Normál 49 5 3 3" xfId="16961" xr:uid="{00000000-0005-0000-0000-0000C24B0000}"/>
    <cellStyle name="Normál 49 5 3 3 2" xfId="16962" xr:uid="{00000000-0005-0000-0000-0000C34B0000}"/>
    <cellStyle name="Normál 49 5 3 3 2 2" xfId="16963" xr:uid="{00000000-0005-0000-0000-0000C44B0000}"/>
    <cellStyle name="Normál 49 5 3 3 2 2 2" xfId="25528" xr:uid="{00000000-0005-0000-0000-0000C54B0000}"/>
    <cellStyle name="Normál 49 5 3 3 2 3" xfId="25529" xr:uid="{00000000-0005-0000-0000-0000C64B0000}"/>
    <cellStyle name="Normál 49 5 3 3 3" xfId="16964" xr:uid="{00000000-0005-0000-0000-0000C74B0000}"/>
    <cellStyle name="Normál 49 5 3 3 3 2" xfId="25530" xr:uid="{00000000-0005-0000-0000-0000C84B0000}"/>
    <cellStyle name="Normál 49 5 3 3 4" xfId="25531" xr:uid="{00000000-0005-0000-0000-0000C94B0000}"/>
    <cellStyle name="Normál 49 5 3 4" xfId="16965" xr:uid="{00000000-0005-0000-0000-0000CA4B0000}"/>
    <cellStyle name="Normál 49 5 3 4 2" xfId="16966" xr:uid="{00000000-0005-0000-0000-0000CB4B0000}"/>
    <cellStyle name="Normál 49 5 3 4 2 2" xfId="25532" xr:uid="{00000000-0005-0000-0000-0000CC4B0000}"/>
    <cellStyle name="Normál 49 5 3 4 3" xfId="25533" xr:uid="{00000000-0005-0000-0000-0000CD4B0000}"/>
    <cellStyle name="Normál 49 5 3 5" xfId="16967" xr:uid="{00000000-0005-0000-0000-0000CE4B0000}"/>
    <cellStyle name="Normál 49 5 3 5 2" xfId="25534" xr:uid="{00000000-0005-0000-0000-0000CF4B0000}"/>
    <cellStyle name="Normál 49 5 3 6" xfId="25535" xr:uid="{00000000-0005-0000-0000-0000D04B0000}"/>
    <cellStyle name="Normal 49 5 4" xfId="25536" xr:uid="{00000000-0005-0000-0000-0000D14B0000}"/>
    <cellStyle name="Normál 49 5 4" xfId="16968" xr:uid="{00000000-0005-0000-0000-0000D24B0000}"/>
    <cellStyle name="Normál 49 5 4 2" xfId="16969" xr:uid="{00000000-0005-0000-0000-0000D34B0000}"/>
    <cellStyle name="Normál 49 5 4 2 2" xfId="16970" xr:uid="{00000000-0005-0000-0000-0000D44B0000}"/>
    <cellStyle name="Normál 49 5 4 2 2 2" xfId="16971" xr:uid="{00000000-0005-0000-0000-0000D54B0000}"/>
    <cellStyle name="Normál 49 5 4 2 2 2 2" xfId="25537" xr:uid="{00000000-0005-0000-0000-0000D64B0000}"/>
    <cellStyle name="Normál 49 5 4 2 2 3" xfId="25538" xr:uid="{00000000-0005-0000-0000-0000D74B0000}"/>
    <cellStyle name="Normál 49 5 4 2 3" xfId="16972" xr:uid="{00000000-0005-0000-0000-0000D84B0000}"/>
    <cellStyle name="Normál 49 5 4 2 3 2" xfId="25539" xr:uid="{00000000-0005-0000-0000-0000D94B0000}"/>
    <cellStyle name="Normál 49 5 4 2 4" xfId="25540" xr:uid="{00000000-0005-0000-0000-0000DA4B0000}"/>
    <cellStyle name="Normál 49 5 4 3" xfId="16973" xr:uid="{00000000-0005-0000-0000-0000DB4B0000}"/>
    <cellStyle name="Normál 49 5 4 3 2" xfId="16974" xr:uid="{00000000-0005-0000-0000-0000DC4B0000}"/>
    <cellStyle name="Normál 49 5 4 3 2 2" xfId="25541" xr:uid="{00000000-0005-0000-0000-0000DD4B0000}"/>
    <cellStyle name="Normál 49 5 4 3 3" xfId="25542" xr:uid="{00000000-0005-0000-0000-0000DE4B0000}"/>
    <cellStyle name="Normál 49 5 4 4" xfId="16975" xr:uid="{00000000-0005-0000-0000-0000DF4B0000}"/>
    <cellStyle name="Normál 49 5 4 4 2" xfId="25543" xr:uid="{00000000-0005-0000-0000-0000E04B0000}"/>
    <cellStyle name="Normál 49 5 4 5" xfId="25544" xr:uid="{00000000-0005-0000-0000-0000E14B0000}"/>
    <cellStyle name="Normal 49 5 5" xfId="25545" xr:uid="{00000000-0005-0000-0000-0000E24B0000}"/>
    <cellStyle name="Normál 49 5 5" xfId="16976" xr:uid="{00000000-0005-0000-0000-0000E34B0000}"/>
    <cellStyle name="Normál 49 5 5 2" xfId="16977" xr:uid="{00000000-0005-0000-0000-0000E44B0000}"/>
    <cellStyle name="Normál 49 5 5 2 2" xfId="16978" xr:uid="{00000000-0005-0000-0000-0000E54B0000}"/>
    <cellStyle name="Normál 49 5 5 2 2 2" xfId="25546" xr:uid="{00000000-0005-0000-0000-0000E64B0000}"/>
    <cellStyle name="Normál 49 5 5 2 3" xfId="25547" xr:uid="{00000000-0005-0000-0000-0000E74B0000}"/>
    <cellStyle name="Normál 49 5 5 3" xfId="16979" xr:uid="{00000000-0005-0000-0000-0000E84B0000}"/>
    <cellStyle name="Normál 49 5 5 3 2" xfId="25548" xr:uid="{00000000-0005-0000-0000-0000E94B0000}"/>
    <cellStyle name="Normál 49 5 5 4" xfId="25549" xr:uid="{00000000-0005-0000-0000-0000EA4B0000}"/>
    <cellStyle name="Normal 49 5 6" xfId="25550" xr:uid="{00000000-0005-0000-0000-0000EB4B0000}"/>
    <cellStyle name="Normál 49 5 6" xfId="16980" xr:uid="{00000000-0005-0000-0000-0000EC4B0000}"/>
    <cellStyle name="Normál 49 5 6 2" xfId="16981" xr:uid="{00000000-0005-0000-0000-0000ED4B0000}"/>
    <cellStyle name="Normál 49 5 6 2 2" xfId="25551" xr:uid="{00000000-0005-0000-0000-0000EE4B0000}"/>
    <cellStyle name="Normál 49 5 6 3" xfId="25552" xr:uid="{00000000-0005-0000-0000-0000EF4B0000}"/>
    <cellStyle name="Normál 49 5 7" xfId="16982" xr:uid="{00000000-0005-0000-0000-0000F04B0000}"/>
    <cellStyle name="Normál 49 5 7 2" xfId="25553" xr:uid="{00000000-0005-0000-0000-0000F14B0000}"/>
    <cellStyle name="Normál 49 5 8" xfId="25554" xr:uid="{00000000-0005-0000-0000-0000F24B0000}"/>
    <cellStyle name="Normál 49 5 9" xfId="25555" xr:uid="{00000000-0005-0000-0000-0000F34B0000}"/>
    <cellStyle name="Normal 49 6" xfId="16983" xr:uid="{00000000-0005-0000-0000-0000F44B0000}"/>
    <cellStyle name="Normál 49 6" xfId="16984" xr:uid="{00000000-0005-0000-0000-0000F54B0000}"/>
    <cellStyle name="Normál 49 6 10" xfId="25556" xr:uid="{00000000-0005-0000-0000-0000F64B0000}"/>
    <cellStyle name="Normal 49 6 2" xfId="25557" xr:uid="{00000000-0005-0000-0000-0000F74B0000}"/>
    <cellStyle name="Normál 49 6 2" xfId="16985" xr:uid="{00000000-0005-0000-0000-0000F84B0000}"/>
    <cellStyle name="Normál 49 6 2 2" xfId="16986" xr:uid="{00000000-0005-0000-0000-0000F94B0000}"/>
    <cellStyle name="Normál 49 6 2 2 2" xfId="16987" xr:uid="{00000000-0005-0000-0000-0000FA4B0000}"/>
    <cellStyle name="Normál 49 6 2 2 2 2" xfId="16988" xr:uid="{00000000-0005-0000-0000-0000FB4B0000}"/>
    <cellStyle name="Normál 49 6 2 2 2 2 2" xfId="16989" xr:uid="{00000000-0005-0000-0000-0000FC4B0000}"/>
    <cellStyle name="Normál 49 6 2 2 2 2 2 2" xfId="25558" xr:uid="{00000000-0005-0000-0000-0000FD4B0000}"/>
    <cellStyle name="Normál 49 6 2 2 2 2 3" xfId="25559" xr:uid="{00000000-0005-0000-0000-0000FE4B0000}"/>
    <cellStyle name="Normál 49 6 2 2 2 3" xfId="16990" xr:uid="{00000000-0005-0000-0000-0000FF4B0000}"/>
    <cellStyle name="Normál 49 6 2 2 2 3 2" xfId="25560" xr:uid="{00000000-0005-0000-0000-0000004C0000}"/>
    <cellStyle name="Normál 49 6 2 2 2 4" xfId="25561" xr:uid="{00000000-0005-0000-0000-0000014C0000}"/>
    <cellStyle name="Normál 49 6 2 2 3" xfId="16991" xr:uid="{00000000-0005-0000-0000-0000024C0000}"/>
    <cellStyle name="Normál 49 6 2 2 3 2" xfId="16992" xr:uid="{00000000-0005-0000-0000-0000034C0000}"/>
    <cellStyle name="Normál 49 6 2 2 3 2 2" xfId="25562" xr:uid="{00000000-0005-0000-0000-0000044C0000}"/>
    <cellStyle name="Normál 49 6 2 2 3 3" xfId="25563" xr:uid="{00000000-0005-0000-0000-0000054C0000}"/>
    <cellStyle name="Normál 49 6 2 2 4" xfId="16993" xr:uid="{00000000-0005-0000-0000-0000064C0000}"/>
    <cellStyle name="Normál 49 6 2 2 4 2" xfId="25564" xr:uid="{00000000-0005-0000-0000-0000074C0000}"/>
    <cellStyle name="Normál 49 6 2 2 5" xfId="25565" xr:uid="{00000000-0005-0000-0000-0000084C0000}"/>
    <cellStyle name="Normál 49 6 2 3" xfId="16994" xr:uid="{00000000-0005-0000-0000-0000094C0000}"/>
    <cellStyle name="Normál 49 6 2 3 2" xfId="16995" xr:uid="{00000000-0005-0000-0000-00000A4C0000}"/>
    <cellStyle name="Normál 49 6 2 3 2 2" xfId="16996" xr:uid="{00000000-0005-0000-0000-00000B4C0000}"/>
    <cellStyle name="Normál 49 6 2 3 2 2 2" xfId="25566" xr:uid="{00000000-0005-0000-0000-00000C4C0000}"/>
    <cellStyle name="Normál 49 6 2 3 2 3" xfId="25567" xr:uid="{00000000-0005-0000-0000-00000D4C0000}"/>
    <cellStyle name="Normál 49 6 2 3 3" xfId="16997" xr:uid="{00000000-0005-0000-0000-00000E4C0000}"/>
    <cellStyle name="Normál 49 6 2 3 3 2" xfId="25568" xr:uid="{00000000-0005-0000-0000-00000F4C0000}"/>
    <cellStyle name="Normál 49 6 2 3 4" xfId="25569" xr:uid="{00000000-0005-0000-0000-0000104C0000}"/>
    <cellStyle name="Normál 49 6 2 4" xfId="16998" xr:uid="{00000000-0005-0000-0000-0000114C0000}"/>
    <cellStyle name="Normál 49 6 2 4 2" xfId="16999" xr:uid="{00000000-0005-0000-0000-0000124C0000}"/>
    <cellStyle name="Normál 49 6 2 4 2 2" xfId="25570" xr:uid="{00000000-0005-0000-0000-0000134C0000}"/>
    <cellStyle name="Normál 49 6 2 4 3" xfId="25571" xr:uid="{00000000-0005-0000-0000-0000144C0000}"/>
    <cellStyle name="Normál 49 6 2 5" xfId="17000" xr:uid="{00000000-0005-0000-0000-0000154C0000}"/>
    <cellStyle name="Normál 49 6 2 5 2" xfId="25572" xr:uid="{00000000-0005-0000-0000-0000164C0000}"/>
    <cellStyle name="Normál 49 6 2 6" xfId="25573" xr:uid="{00000000-0005-0000-0000-0000174C0000}"/>
    <cellStyle name="Normal 49 6 3" xfId="25574" xr:uid="{00000000-0005-0000-0000-0000184C0000}"/>
    <cellStyle name="Normál 49 6 3" xfId="17001" xr:uid="{00000000-0005-0000-0000-0000194C0000}"/>
    <cellStyle name="Normál 49 6 3 2" xfId="17002" xr:uid="{00000000-0005-0000-0000-00001A4C0000}"/>
    <cellStyle name="Normál 49 6 3 2 2" xfId="17003" xr:uid="{00000000-0005-0000-0000-00001B4C0000}"/>
    <cellStyle name="Normál 49 6 3 2 2 2" xfId="17004" xr:uid="{00000000-0005-0000-0000-00001C4C0000}"/>
    <cellStyle name="Normál 49 6 3 2 2 2 2" xfId="25575" xr:uid="{00000000-0005-0000-0000-00001D4C0000}"/>
    <cellStyle name="Normál 49 6 3 2 2 3" xfId="25576" xr:uid="{00000000-0005-0000-0000-00001E4C0000}"/>
    <cellStyle name="Normál 49 6 3 2 3" xfId="17005" xr:uid="{00000000-0005-0000-0000-00001F4C0000}"/>
    <cellStyle name="Normál 49 6 3 2 3 2" xfId="25577" xr:uid="{00000000-0005-0000-0000-0000204C0000}"/>
    <cellStyle name="Normál 49 6 3 2 4" xfId="25578" xr:uid="{00000000-0005-0000-0000-0000214C0000}"/>
    <cellStyle name="Normál 49 6 3 3" xfId="17006" xr:uid="{00000000-0005-0000-0000-0000224C0000}"/>
    <cellStyle name="Normál 49 6 3 3 2" xfId="17007" xr:uid="{00000000-0005-0000-0000-0000234C0000}"/>
    <cellStyle name="Normál 49 6 3 3 2 2" xfId="25579" xr:uid="{00000000-0005-0000-0000-0000244C0000}"/>
    <cellStyle name="Normál 49 6 3 3 3" xfId="25580" xr:uid="{00000000-0005-0000-0000-0000254C0000}"/>
    <cellStyle name="Normál 49 6 3 4" xfId="17008" xr:uid="{00000000-0005-0000-0000-0000264C0000}"/>
    <cellStyle name="Normál 49 6 3 4 2" xfId="25581" xr:uid="{00000000-0005-0000-0000-0000274C0000}"/>
    <cellStyle name="Normál 49 6 3 5" xfId="25582" xr:uid="{00000000-0005-0000-0000-0000284C0000}"/>
    <cellStyle name="Normal 49 6 4" xfId="25583" xr:uid="{00000000-0005-0000-0000-0000294C0000}"/>
    <cellStyle name="Normál 49 6 4" xfId="17009" xr:uid="{00000000-0005-0000-0000-00002A4C0000}"/>
    <cellStyle name="Normál 49 6 4 2" xfId="17010" xr:uid="{00000000-0005-0000-0000-00002B4C0000}"/>
    <cellStyle name="Normál 49 6 4 2 2" xfId="17011" xr:uid="{00000000-0005-0000-0000-00002C4C0000}"/>
    <cellStyle name="Normál 49 6 4 2 2 2" xfId="25584" xr:uid="{00000000-0005-0000-0000-00002D4C0000}"/>
    <cellStyle name="Normál 49 6 4 2 3" xfId="25585" xr:uid="{00000000-0005-0000-0000-00002E4C0000}"/>
    <cellStyle name="Normál 49 6 4 3" xfId="17012" xr:uid="{00000000-0005-0000-0000-00002F4C0000}"/>
    <cellStyle name="Normál 49 6 4 3 2" xfId="25586" xr:uid="{00000000-0005-0000-0000-0000304C0000}"/>
    <cellStyle name="Normál 49 6 4 4" xfId="25587" xr:uid="{00000000-0005-0000-0000-0000314C0000}"/>
    <cellStyle name="Normal 49 6 5" xfId="25588" xr:uid="{00000000-0005-0000-0000-0000324C0000}"/>
    <cellStyle name="Normál 49 6 5" xfId="17013" xr:uid="{00000000-0005-0000-0000-0000334C0000}"/>
    <cellStyle name="Normál 49 6 5 2" xfId="17014" xr:uid="{00000000-0005-0000-0000-0000344C0000}"/>
    <cellStyle name="Normál 49 6 5 2 2" xfId="25589" xr:uid="{00000000-0005-0000-0000-0000354C0000}"/>
    <cellStyle name="Normál 49 6 5 3" xfId="25590" xr:uid="{00000000-0005-0000-0000-0000364C0000}"/>
    <cellStyle name="Normal 49 6 6" xfId="25591" xr:uid="{00000000-0005-0000-0000-0000374C0000}"/>
    <cellStyle name="Normál 49 6 6" xfId="17015" xr:uid="{00000000-0005-0000-0000-0000384C0000}"/>
    <cellStyle name="Normál 49 6 6 2" xfId="25592" xr:uid="{00000000-0005-0000-0000-0000394C0000}"/>
    <cellStyle name="Normál 49 6 7" xfId="25593" xr:uid="{00000000-0005-0000-0000-00003A4C0000}"/>
    <cellStyle name="Normál 49 6 8" xfId="25594" xr:uid="{00000000-0005-0000-0000-00003B4C0000}"/>
    <cellStyle name="Normál 49 6 9" xfId="25595" xr:uid="{00000000-0005-0000-0000-00003C4C0000}"/>
    <cellStyle name="Normál 49 7" xfId="17016" xr:uid="{00000000-0005-0000-0000-00003D4C0000}"/>
    <cellStyle name="Normál 49 7 2" xfId="17017" xr:uid="{00000000-0005-0000-0000-00003E4C0000}"/>
    <cellStyle name="Normál 49 7 2 2" xfId="17018" xr:uid="{00000000-0005-0000-0000-00003F4C0000}"/>
    <cellStyle name="Normál 49 7 2 2 2" xfId="17019" xr:uid="{00000000-0005-0000-0000-0000404C0000}"/>
    <cellStyle name="Normál 49 7 2 2 2 2" xfId="17020" xr:uid="{00000000-0005-0000-0000-0000414C0000}"/>
    <cellStyle name="Normál 49 7 2 2 2 2 2" xfId="25596" xr:uid="{00000000-0005-0000-0000-0000424C0000}"/>
    <cellStyle name="Normál 49 7 2 2 2 3" xfId="25597" xr:uid="{00000000-0005-0000-0000-0000434C0000}"/>
    <cellStyle name="Normál 49 7 2 2 3" xfId="17021" xr:uid="{00000000-0005-0000-0000-0000444C0000}"/>
    <cellStyle name="Normál 49 7 2 2 3 2" xfId="25598" xr:uid="{00000000-0005-0000-0000-0000454C0000}"/>
    <cellStyle name="Normál 49 7 2 2 4" xfId="25599" xr:uid="{00000000-0005-0000-0000-0000464C0000}"/>
    <cellStyle name="Normál 49 7 2 3" xfId="17022" xr:uid="{00000000-0005-0000-0000-0000474C0000}"/>
    <cellStyle name="Normál 49 7 2 3 2" xfId="17023" xr:uid="{00000000-0005-0000-0000-0000484C0000}"/>
    <cellStyle name="Normál 49 7 2 3 2 2" xfId="25600" xr:uid="{00000000-0005-0000-0000-0000494C0000}"/>
    <cellStyle name="Normál 49 7 2 3 3" xfId="25601" xr:uid="{00000000-0005-0000-0000-00004A4C0000}"/>
    <cellStyle name="Normál 49 7 2 4" xfId="17024" xr:uid="{00000000-0005-0000-0000-00004B4C0000}"/>
    <cellStyle name="Normál 49 7 2 4 2" xfId="25602" xr:uid="{00000000-0005-0000-0000-00004C4C0000}"/>
    <cellStyle name="Normál 49 7 2 5" xfId="25603" xr:uid="{00000000-0005-0000-0000-00004D4C0000}"/>
    <cellStyle name="Normál 49 7 3" xfId="17025" xr:uid="{00000000-0005-0000-0000-00004E4C0000}"/>
    <cellStyle name="Normál 49 7 3 2" xfId="17026" xr:uid="{00000000-0005-0000-0000-00004F4C0000}"/>
    <cellStyle name="Normál 49 7 3 2 2" xfId="17027" xr:uid="{00000000-0005-0000-0000-0000504C0000}"/>
    <cellStyle name="Normál 49 7 3 2 2 2" xfId="25604" xr:uid="{00000000-0005-0000-0000-0000514C0000}"/>
    <cellStyle name="Normál 49 7 3 2 3" xfId="25605" xr:uid="{00000000-0005-0000-0000-0000524C0000}"/>
    <cellStyle name="Normál 49 7 3 3" xfId="17028" xr:uid="{00000000-0005-0000-0000-0000534C0000}"/>
    <cellStyle name="Normál 49 7 3 3 2" xfId="25606" xr:uid="{00000000-0005-0000-0000-0000544C0000}"/>
    <cellStyle name="Normál 49 7 3 4" xfId="25607" xr:uid="{00000000-0005-0000-0000-0000554C0000}"/>
    <cellStyle name="Normál 49 7 4" xfId="17029" xr:uid="{00000000-0005-0000-0000-0000564C0000}"/>
    <cellStyle name="Normál 49 7 4 2" xfId="17030" xr:uid="{00000000-0005-0000-0000-0000574C0000}"/>
    <cellStyle name="Normál 49 7 4 2 2" xfId="25608" xr:uid="{00000000-0005-0000-0000-0000584C0000}"/>
    <cellStyle name="Normál 49 7 4 3" xfId="25609" xr:uid="{00000000-0005-0000-0000-0000594C0000}"/>
    <cellStyle name="Normál 49 7 5" xfId="17031" xr:uid="{00000000-0005-0000-0000-00005A4C0000}"/>
    <cellStyle name="Normál 49 7 5 2" xfId="25610" xr:uid="{00000000-0005-0000-0000-00005B4C0000}"/>
    <cellStyle name="Normál 49 7 6" xfId="25611" xr:uid="{00000000-0005-0000-0000-00005C4C0000}"/>
    <cellStyle name="Normál 49 8" xfId="17032" xr:uid="{00000000-0005-0000-0000-00005D4C0000}"/>
    <cellStyle name="Normál 49 8 2" xfId="17033" xr:uid="{00000000-0005-0000-0000-00005E4C0000}"/>
    <cellStyle name="Normál 49 8 2 2" xfId="17034" xr:uid="{00000000-0005-0000-0000-00005F4C0000}"/>
    <cellStyle name="Normál 49 8 2 2 2" xfId="17035" xr:uid="{00000000-0005-0000-0000-0000604C0000}"/>
    <cellStyle name="Normál 49 8 2 2 2 2" xfId="25612" xr:uid="{00000000-0005-0000-0000-0000614C0000}"/>
    <cellStyle name="Normál 49 8 2 2 3" xfId="25613" xr:uid="{00000000-0005-0000-0000-0000624C0000}"/>
    <cellStyle name="Normál 49 8 2 3" xfId="17036" xr:uid="{00000000-0005-0000-0000-0000634C0000}"/>
    <cellStyle name="Normál 49 8 2 3 2" xfId="25614" xr:uid="{00000000-0005-0000-0000-0000644C0000}"/>
    <cellStyle name="Normál 49 8 2 4" xfId="25615" xr:uid="{00000000-0005-0000-0000-0000654C0000}"/>
    <cellStyle name="Normál 49 8 3" xfId="17037" xr:uid="{00000000-0005-0000-0000-0000664C0000}"/>
    <cellStyle name="Normál 49 8 3 2" xfId="17038" xr:uid="{00000000-0005-0000-0000-0000674C0000}"/>
    <cellStyle name="Normál 49 8 3 2 2" xfId="25616" xr:uid="{00000000-0005-0000-0000-0000684C0000}"/>
    <cellStyle name="Normál 49 8 3 3" xfId="25617" xr:uid="{00000000-0005-0000-0000-0000694C0000}"/>
    <cellStyle name="Normál 49 8 4" xfId="17039" xr:uid="{00000000-0005-0000-0000-00006A4C0000}"/>
    <cellStyle name="Normál 49 8 4 2" xfId="25618" xr:uid="{00000000-0005-0000-0000-00006B4C0000}"/>
    <cellStyle name="Normál 49 8 5" xfId="25619" xr:uid="{00000000-0005-0000-0000-00006C4C0000}"/>
    <cellStyle name="Normál 49 9" xfId="17040" xr:uid="{00000000-0005-0000-0000-00006D4C0000}"/>
    <cellStyle name="Normál 49 9 2" xfId="17041" xr:uid="{00000000-0005-0000-0000-00006E4C0000}"/>
    <cellStyle name="Normál 49 9 2 2" xfId="17042" xr:uid="{00000000-0005-0000-0000-00006F4C0000}"/>
    <cellStyle name="Normál 49 9 2 2 2" xfId="25620" xr:uid="{00000000-0005-0000-0000-0000704C0000}"/>
    <cellStyle name="Normál 49 9 2 3" xfId="25621" xr:uid="{00000000-0005-0000-0000-0000714C0000}"/>
    <cellStyle name="Normál 49 9 3" xfId="17043" xr:uid="{00000000-0005-0000-0000-0000724C0000}"/>
    <cellStyle name="Normál 49 9 3 2" xfId="25622" xr:uid="{00000000-0005-0000-0000-0000734C0000}"/>
    <cellStyle name="Normál 49 9 4" xfId="25623" xr:uid="{00000000-0005-0000-0000-0000744C0000}"/>
    <cellStyle name="Normal 5" xfId="238" xr:uid="{00000000-0005-0000-0000-0000754C0000}"/>
    <cellStyle name="Normál 5" xfId="239" xr:uid="{00000000-0005-0000-0000-0000764C0000}"/>
    <cellStyle name="Normal 5 10" xfId="3643" xr:uid="{00000000-0005-0000-0000-0000774C0000}"/>
    <cellStyle name="Normál 5 10" xfId="4957" xr:uid="{00000000-0005-0000-0000-0000784C0000}"/>
    <cellStyle name="Normal 5 10 2" xfId="35920" xr:uid="{00000000-0005-0000-0000-0000794C0000}"/>
    <cellStyle name="Normál 5 10 2" xfId="17047" xr:uid="{00000000-0005-0000-0000-00007A4C0000}"/>
    <cellStyle name="Normál 5 10 3" xfId="17046" xr:uid="{00000000-0005-0000-0000-00007B4C0000}"/>
    <cellStyle name="Normal 5 11" xfId="3696" xr:uid="{00000000-0005-0000-0000-00007C4C0000}"/>
    <cellStyle name="Normál 5 11" xfId="4908" xr:uid="{00000000-0005-0000-0000-00007D4C0000}"/>
    <cellStyle name="Normal 5 11 2" xfId="35951" xr:uid="{00000000-0005-0000-0000-00007E4C0000}"/>
    <cellStyle name="Normál 5 11 2" xfId="17048" xr:uid="{00000000-0005-0000-0000-00007F4C0000}"/>
    <cellStyle name="Normál 5 11 3" xfId="36331" xr:uid="{00000000-0005-0000-0000-0000804C0000}"/>
    <cellStyle name="Normal 5 12" xfId="4008" xr:uid="{00000000-0005-0000-0000-0000814C0000}"/>
    <cellStyle name="Normál 5 12" xfId="17049" xr:uid="{00000000-0005-0000-0000-0000824C0000}"/>
    <cellStyle name="Normal 5 12 2" xfId="36010" xr:uid="{00000000-0005-0000-0000-0000834C0000}"/>
    <cellStyle name="Normal 5 13" xfId="4818" xr:uid="{00000000-0005-0000-0000-0000844C0000}"/>
    <cellStyle name="Normál 5 13" xfId="17050" xr:uid="{00000000-0005-0000-0000-0000854C0000}"/>
    <cellStyle name="Normal 5 13 2" xfId="36291" xr:uid="{00000000-0005-0000-0000-0000864C0000}"/>
    <cellStyle name="Normal 5 14" xfId="4857" xr:uid="{00000000-0005-0000-0000-0000874C0000}"/>
    <cellStyle name="Normál 5 14" xfId="17051" xr:uid="{00000000-0005-0000-0000-0000884C0000}"/>
    <cellStyle name="Normal 5 14 2" xfId="36312" xr:uid="{00000000-0005-0000-0000-0000894C0000}"/>
    <cellStyle name="Normal 5 15" xfId="4826" xr:uid="{00000000-0005-0000-0000-00008A4C0000}"/>
    <cellStyle name="Normál 5 15" xfId="17052" xr:uid="{00000000-0005-0000-0000-00008B4C0000}"/>
    <cellStyle name="Normal 5 15 2" xfId="36295" xr:uid="{00000000-0005-0000-0000-00008C4C0000}"/>
    <cellStyle name="Normal 5 16" xfId="5287" xr:uid="{00000000-0005-0000-0000-00008D4C0000}"/>
    <cellStyle name="Normál 5 16" xfId="17053" xr:uid="{00000000-0005-0000-0000-00008E4C0000}"/>
    <cellStyle name="Normal 5 17" xfId="5598" xr:uid="{00000000-0005-0000-0000-00008F4C0000}"/>
    <cellStyle name="Normál 5 17" xfId="17054" xr:uid="{00000000-0005-0000-0000-0000904C0000}"/>
    <cellStyle name="Normal 5 18" xfId="5552" xr:uid="{00000000-0005-0000-0000-0000914C0000}"/>
    <cellStyle name="Normál 5 18" xfId="17055" xr:uid="{00000000-0005-0000-0000-0000924C0000}"/>
    <cellStyle name="Normal 5 19" xfId="5599" xr:uid="{00000000-0005-0000-0000-0000934C0000}"/>
    <cellStyle name="Normál 5 19" xfId="17056" xr:uid="{00000000-0005-0000-0000-0000944C0000}"/>
    <cellStyle name="Normal 5 2" xfId="3196" xr:uid="{00000000-0005-0000-0000-0000954C0000}"/>
    <cellStyle name="Normál 5 2" xfId="240" xr:uid="{00000000-0005-0000-0000-0000964C0000}"/>
    <cellStyle name="Normal 5 2 10" xfId="17057" xr:uid="{00000000-0005-0000-0000-0000974C0000}"/>
    <cellStyle name="Normál 5 2 10" xfId="30410" xr:uid="{00000000-0005-0000-0000-0000984C0000}"/>
    <cellStyle name="Normal 5 2 11" xfId="35608" xr:uid="{00000000-0005-0000-0000-0000994C0000}"/>
    <cellStyle name="Normál 5 2 11" xfId="7007" xr:uid="{00000000-0005-0000-0000-00009A4C0000}"/>
    <cellStyle name="Normal 5 2 12" xfId="36762" xr:uid="{00000000-0005-0000-0000-00009B4C0000}"/>
    <cellStyle name="Normál 5 2 12" xfId="31336" xr:uid="{00000000-0005-0000-0000-00009C4C0000}"/>
    <cellStyle name="Normál 5 2 13" xfId="6918" xr:uid="{00000000-0005-0000-0000-00009D4C0000}"/>
    <cellStyle name="Normál 5 2 14" xfId="30591" xr:uid="{00000000-0005-0000-0000-00009E4C0000}"/>
    <cellStyle name="Normál 5 2 15" xfId="29976" xr:uid="{00000000-0005-0000-0000-00009F4C0000}"/>
    <cellStyle name="Normál 5 2 16" xfId="30182" xr:uid="{00000000-0005-0000-0000-0000A04C0000}"/>
    <cellStyle name="Normál 5 2 17" xfId="36763" xr:uid="{00000000-0005-0000-0000-0000A14C0000}"/>
    <cellStyle name="Normal 5 2 2" xfId="17058" xr:uid="{00000000-0005-0000-0000-0000A24C0000}"/>
    <cellStyle name="Normál 5 2 2" xfId="241" xr:uid="{00000000-0005-0000-0000-0000A34C0000}"/>
    <cellStyle name="Normál 5 2 2 10" xfId="32780" xr:uid="{00000000-0005-0000-0000-0000A44C0000}"/>
    <cellStyle name="Normal 5 2 2 2" xfId="17060" xr:uid="{00000000-0005-0000-0000-0000A54C0000}"/>
    <cellStyle name="Normál 5 2 2 2" xfId="17059" xr:uid="{00000000-0005-0000-0000-0000A64C0000}"/>
    <cellStyle name="Normál 5 2 2 2 2" xfId="34377" xr:uid="{00000000-0005-0000-0000-0000A74C0000}"/>
    <cellStyle name="Normál 5 2 2 3" xfId="31558" xr:uid="{00000000-0005-0000-0000-0000A84C0000}"/>
    <cellStyle name="Normál 5 2 2 4" xfId="32911" xr:uid="{00000000-0005-0000-0000-0000A94C0000}"/>
    <cellStyle name="Normál 5 2 2 5" xfId="30374" xr:uid="{00000000-0005-0000-0000-0000AA4C0000}"/>
    <cellStyle name="Normál 5 2 2 6" xfId="32290" xr:uid="{00000000-0005-0000-0000-0000AB4C0000}"/>
    <cellStyle name="Normál 5 2 2 7" xfId="30797" xr:uid="{00000000-0005-0000-0000-0000AC4C0000}"/>
    <cellStyle name="Normál 5 2 2 8" xfId="31937" xr:uid="{00000000-0005-0000-0000-0000AD4C0000}"/>
    <cellStyle name="Normál 5 2 2 9" xfId="32131" xr:uid="{00000000-0005-0000-0000-0000AE4C0000}"/>
    <cellStyle name="Normal 5 2 3" xfId="17061" xr:uid="{00000000-0005-0000-0000-0000AF4C0000}"/>
    <cellStyle name="Normál 5 2 3" xfId="611" xr:uid="{00000000-0005-0000-0000-0000B04C0000}"/>
    <cellStyle name="Normál 5 2 3 2" xfId="17062" xr:uid="{00000000-0005-0000-0000-0000B14C0000}"/>
    <cellStyle name="Normal 5 2 4" xfId="17063" xr:uid="{00000000-0005-0000-0000-0000B24C0000}"/>
    <cellStyle name="Normál 5 2 4" xfId="2592" xr:uid="{00000000-0005-0000-0000-0000B34C0000}"/>
    <cellStyle name="Normál 5 2 4 2" xfId="35206" xr:uid="{00000000-0005-0000-0000-0000B44C0000}"/>
    <cellStyle name="Normal 5 2 5" xfId="17064" xr:uid="{00000000-0005-0000-0000-0000B54C0000}"/>
    <cellStyle name="Normál 5 2 5" xfId="29793" xr:uid="{00000000-0005-0000-0000-0000B64C0000}"/>
    <cellStyle name="Normál 5 2 5 2" xfId="34263" xr:uid="{00000000-0005-0000-0000-0000B74C0000}"/>
    <cellStyle name="Normal 5 2 6" xfId="17065" xr:uid="{00000000-0005-0000-0000-0000B84C0000}"/>
    <cellStyle name="Normál 5 2 6" xfId="32259" xr:uid="{00000000-0005-0000-0000-0000B94C0000}"/>
    <cellStyle name="Normal 5 2 7" xfId="17066" xr:uid="{00000000-0005-0000-0000-0000BA4C0000}"/>
    <cellStyle name="Normál 5 2 7" xfId="7004" xr:uid="{00000000-0005-0000-0000-0000BB4C0000}"/>
    <cellStyle name="Normal 5 2 8" xfId="29750" xr:uid="{00000000-0005-0000-0000-0000BC4C0000}"/>
    <cellStyle name="Normál 5 2 8" xfId="31722" xr:uid="{00000000-0005-0000-0000-0000BD4C0000}"/>
    <cellStyle name="Normal 5 2 9" xfId="29733" xr:uid="{00000000-0005-0000-0000-0000BE4C0000}"/>
    <cellStyle name="Normál 5 2 9" xfId="32873" xr:uid="{00000000-0005-0000-0000-0000BF4C0000}"/>
    <cellStyle name="Normál 5 2_Flash Gas_PP_Q1_2013 -Mol_final" xfId="3201" xr:uid="{00000000-0005-0000-0000-0000C04C0000}"/>
    <cellStyle name="Normal 5 20" xfId="5551" xr:uid="{00000000-0005-0000-0000-0000C14C0000}"/>
    <cellStyle name="Normál 5 20" xfId="17067" xr:uid="{00000000-0005-0000-0000-0000C24C0000}"/>
    <cellStyle name="Normal 5 21" xfId="5720" xr:uid="{00000000-0005-0000-0000-0000C34C0000}"/>
    <cellStyle name="Normál 5 21" xfId="17068" xr:uid="{00000000-0005-0000-0000-0000C44C0000}"/>
    <cellStyle name="Normal 5 22" xfId="5664" xr:uid="{00000000-0005-0000-0000-0000C54C0000}"/>
    <cellStyle name="Normál 5 22" xfId="17069" xr:uid="{00000000-0005-0000-0000-0000C64C0000}"/>
    <cellStyle name="Normal 5 23" xfId="5721" xr:uid="{00000000-0005-0000-0000-0000C74C0000}"/>
    <cellStyle name="Normál 5 23" xfId="17070" xr:uid="{00000000-0005-0000-0000-0000C84C0000}"/>
    <cellStyle name="Normal 5 24" xfId="5663" xr:uid="{00000000-0005-0000-0000-0000C94C0000}"/>
    <cellStyle name="Normál 5 24" xfId="17071" xr:uid="{00000000-0005-0000-0000-0000CA4C0000}"/>
    <cellStyle name="Normal 5 25" xfId="5722" xr:uid="{00000000-0005-0000-0000-0000CB4C0000}"/>
    <cellStyle name="Normál 5 25" xfId="17072" xr:uid="{00000000-0005-0000-0000-0000CC4C0000}"/>
    <cellStyle name="Normal 5 26" xfId="5004" xr:uid="{00000000-0005-0000-0000-0000CD4C0000}"/>
    <cellStyle name="Normál 5 26" xfId="17073" xr:uid="{00000000-0005-0000-0000-0000CE4C0000}"/>
    <cellStyle name="Normal 5 27" xfId="5799" xr:uid="{00000000-0005-0000-0000-0000CF4C0000}"/>
    <cellStyle name="Normál 5 27" xfId="17074" xr:uid="{00000000-0005-0000-0000-0000D04C0000}"/>
    <cellStyle name="Normal 5 28" xfId="5811" xr:uid="{00000000-0005-0000-0000-0000D14C0000}"/>
    <cellStyle name="Normál 5 28" xfId="17075" xr:uid="{00000000-0005-0000-0000-0000D24C0000}"/>
    <cellStyle name="Normal 5 29" xfId="5854" xr:uid="{00000000-0005-0000-0000-0000D34C0000}"/>
    <cellStyle name="Normál 5 29" xfId="17076" xr:uid="{00000000-0005-0000-0000-0000D44C0000}"/>
    <cellStyle name="Normal 5 3" xfId="2995" xr:uid="{00000000-0005-0000-0000-0000D54C0000}"/>
    <cellStyle name="Normál 5 3" xfId="1836" xr:uid="{00000000-0005-0000-0000-0000D64C0000}"/>
    <cellStyle name="Normál 5 3 10" xfId="33321" xr:uid="{00000000-0005-0000-0000-0000D74C0000}"/>
    <cellStyle name="Normál 5 3 11" xfId="36764" xr:uid="{00000000-0005-0000-0000-0000D84C0000}"/>
    <cellStyle name="Normal 5 3 2" xfId="17077" xr:uid="{00000000-0005-0000-0000-0000D94C0000}"/>
    <cellStyle name="Normál 5 3 2" xfId="2593" xr:uid="{00000000-0005-0000-0000-0000DA4C0000}"/>
    <cellStyle name="Normál 5 3 2 10" xfId="31573" xr:uid="{00000000-0005-0000-0000-0000DB4C0000}"/>
    <cellStyle name="Normál 5 3 2 11" xfId="34336" xr:uid="{00000000-0005-0000-0000-0000DC4C0000}"/>
    <cellStyle name="Normal 5 3 2 2" xfId="17079" xr:uid="{00000000-0005-0000-0000-0000DD4C0000}"/>
    <cellStyle name="Normál 5 3 2 2" xfId="17078" xr:uid="{00000000-0005-0000-0000-0000DE4C0000}"/>
    <cellStyle name="Normál 5 3 2 2 2" xfId="35207" xr:uid="{00000000-0005-0000-0000-0000DF4C0000}"/>
    <cellStyle name="Normál 5 3 2 3" xfId="31559" xr:uid="{00000000-0005-0000-0000-0000E04C0000}"/>
    <cellStyle name="Normál 5 3 2 4" xfId="31364" xr:uid="{00000000-0005-0000-0000-0000E14C0000}"/>
    <cellStyle name="Normál 5 3 2 5" xfId="31472" xr:uid="{00000000-0005-0000-0000-0000E24C0000}"/>
    <cellStyle name="Normál 5 3 2 6" xfId="31419" xr:uid="{00000000-0005-0000-0000-0000E34C0000}"/>
    <cellStyle name="Normál 5 3 2 7" xfId="31452" xr:uid="{00000000-0005-0000-0000-0000E44C0000}"/>
    <cellStyle name="Normál 5 3 2 8" xfId="30999" xr:uid="{00000000-0005-0000-0000-0000E54C0000}"/>
    <cellStyle name="Normál 5 3 2 9" xfId="30614" xr:uid="{00000000-0005-0000-0000-0000E64C0000}"/>
    <cellStyle name="Normal 5 3 3" xfId="17080" xr:uid="{00000000-0005-0000-0000-0000E74C0000}"/>
    <cellStyle name="Normál 5 3 3" xfId="17081" xr:uid="{00000000-0005-0000-0000-0000E84C0000}"/>
    <cellStyle name="Normál 5 3 3 2" xfId="34949" xr:uid="{00000000-0005-0000-0000-0000E94C0000}"/>
    <cellStyle name="Normal 5 3 4" xfId="17082" xr:uid="{00000000-0005-0000-0000-0000EA4C0000}"/>
    <cellStyle name="Normál 5 3 4" xfId="29833" xr:uid="{00000000-0005-0000-0000-0000EB4C0000}"/>
    <cellStyle name="Normál 5 3 4 2" xfId="34264" xr:uid="{00000000-0005-0000-0000-0000EC4C0000}"/>
    <cellStyle name="Normal 5 3 5" xfId="17083" xr:uid="{00000000-0005-0000-0000-0000ED4C0000}"/>
    <cellStyle name="Normál 5 3 5" xfId="32232" xr:uid="{00000000-0005-0000-0000-0000EE4C0000}"/>
    <cellStyle name="Normal 5 3 6" xfId="17084" xr:uid="{00000000-0005-0000-0000-0000EF4C0000}"/>
    <cellStyle name="Normál 5 3 6" xfId="30817" xr:uid="{00000000-0005-0000-0000-0000F04C0000}"/>
    <cellStyle name="Normal 5 3 7" xfId="35449" xr:uid="{00000000-0005-0000-0000-0000F14C0000}"/>
    <cellStyle name="Normál 5 3 7" xfId="31715" xr:uid="{00000000-0005-0000-0000-0000F24C0000}"/>
    <cellStyle name="Normál 5 3 8" xfId="32882" xr:uid="{00000000-0005-0000-0000-0000F34C0000}"/>
    <cellStyle name="Normál 5 3 9" xfId="7051" xr:uid="{00000000-0005-0000-0000-0000F44C0000}"/>
    <cellStyle name="Normal 5 30" xfId="1835" xr:uid="{00000000-0005-0000-0000-0000F54C0000}"/>
    <cellStyle name="Normál 5 30" xfId="17085" xr:uid="{00000000-0005-0000-0000-0000F64C0000}"/>
    <cellStyle name="Normal 5 31" xfId="17086" xr:uid="{00000000-0005-0000-0000-0000F74C0000}"/>
    <cellStyle name="Normál 5 31" xfId="17087" xr:uid="{00000000-0005-0000-0000-0000F84C0000}"/>
    <cellStyle name="Normal 5 32" xfId="17088" xr:uid="{00000000-0005-0000-0000-0000F94C0000}"/>
    <cellStyle name="Normál 5 32" xfId="17089" xr:uid="{00000000-0005-0000-0000-0000FA4C0000}"/>
    <cellStyle name="Normal 5 33" xfId="17090" xr:uid="{00000000-0005-0000-0000-0000FB4C0000}"/>
    <cellStyle name="Normál 5 33" xfId="17091" xr:uid="{00000000-0005-0000-0000-0000FC4C0000}"/>
    <cellStyle name="Normal 5 34" xfId="17092" xr:uid="{00000000-0005-0000-0000-0000FD4C0000}"/>
    <cellStyle name="Normál 5 34" xfId="17093" xr:uid="{00000000-0005-0000-0000-0000FE4C0000}"/>
    <cellStyle name="Normal 5 35" xfId="17094" xr:uid="{00000000-0005-0000-0000-0000FF4C0000}"/>
    <cellStyle name="Normál 5 35" xfId="17095" xr:uid="{00000000-0005-0000-0000-0000004D0000}"/>
    <cellStyle name="Normal 5 36" xfId="17096" xr:uid="{00000000-0005-0000-0000-0000014D0000}"/>
    <cellStyle name="Normál 5 36" xfId="17097" xr:uid="{00000000-0005-0000-0000-0000024D0000}"/>
    <cellStyle name="Normal 5 37" xfId="17098" xr:uid="{00000000-0005-0000-0000-0000034D0000}"/>
    <cellStyle name="Normál 5 37" xfId="17099" xr:uid="{00000000-0005-0000-0000-0000044D0000}"/>
    <cellStyle name="Normal 5 38" xfId="17100" xr:uid="{00000000-0005-0000-0000-0000054D0000}"/>
    <cellStyle name="Normál 5 38" xfId="17101" xr:uid="{00000000-0005-0000-0000-0000064D0000}"/>
    <cellStyle name="Normal 5 39" xfId="17102" xr:uid="{00000000-0005-0000-0000-0000074D0000}"/>
    <cellStyle name="Normál 5 39" xfId="17103" xr:uid="{00000000-0005-0000-0000-0000084D0000}"/>
    <cellStyle name="Normal 5 4" xfId="3128" xr:uid="{00000000-0005-0000-0000-0000094D0000}"/>
    <cellStyle name="Normál 5 4" xfId="2183" xr:uid="{00000000-0005-0000-0000-00000A4D0000}"/>
    <cellStyle name="Normal 5 4 2" xfId="17104" xr:uid="{00000000-0005-0000-0000-00000B4D0000}"/>
    <cellStyle name="Normál 5 4 2" xfId="17105" xr:uid="{00000000-0005-0000-0000-00000C4D0000}"/>
    <cellStyle name="Normal 5 4 3" xfId="17106" xr:uid="{00000000-0005-0000-0000-00000D4D0000}"/>
    <cellStyle name="Normál 5 4 3" xfId="17107" xr:uid="{00000000-0005-0000-0000-00000E4D0000}"/>
    <cellStyle name="Normal 5 4 4" xfId="17108" xr:uid="{00000000-0005-0000-0000-00000F4D0000}"/>
    <cellStyle name="Normál 5 4 4" xfId="35076" xr:uid="{00000000-0005-0000-0000-0000104D0000}"/>
    <cellStyle name="Normal 5 4 5" xfId="17109" xr:uid="{00000000-0005-0000-0000-0000114D0000}"/>
    <cellStyle name="Normál 5 4 5" xfId="36765" xr:uid="{00000000-0005-0000-0000-0000124D0000}"/>
    <cellStyle name="Normal 5 4 6" xfId="35559" xr:uid="{00000000-0005-0000-0000-0000134D0000}"/>
    <cellStyle name="Normal 5 40" xfId="17110" xr:uid="{00000000-0005-0000-0000-0000144D0000}"/>
    <cellStyle name="Normál 5 40" xfId="17111" xr:uid="{00000000-0005-0000-0000-0000154D0000}"/>
    <cellStyle name="Normal 5 41" xfId="17112" xr:uid="{00000000-0005-0000-0000-0000164D0000}"/>
    <cellStyle name="Normál 5 41" xfId="17113" xr:uid="{00000000-0005-0000-0000-0000174D0000}"/>
    <cellStyle name="Normal 5 42" xfId="17114" xr:uid="{00000000-0005-0000-0000-0000184D0000}"/>
    <cellStyle name="Normál 5 42" xfId="17115" xr:uid="{00000000-0005-0000-0000-0000194D0000}"/>
    <cellStyle name="Normal 5 43" xfId="17116" xr:uid="{00000000-0005-0000-0000-00001A4D0000}"/>
    <cellStyle name="Normál 5 43" xfId="17117" xr:uid="{00000000-0005-0000-0000-00001B4D0000}"/>
    <cellStyle name="Normal 5 44" xfId="17118" xr:uid="{00000000-0005-0000-0000-00001C4D0000}"/>
    <cellStyle name="Normál 5 44" xfId="17119" xr:uid="{00000000-0005-0000-0000-00001D4D0000}"/>
    <cellStyle name="Normal 5 45" xfId="17120" xr:uid="{00000000-0005-0000-0000-00001E4D0000}"/>
    <cellStyle name="Normál 5 45" xfId="17121" xr:uid="{00000000-0005-0000-0000-00001F4D0000}"/>
    <cellStyle name="Normal 5 46" xfId="17122" xr:uid="{00000000-0005-0000-0000-0000204D0000}"/>
    <cellStyle name="Normál 5 46" xfId="17123" xr:uid="{00000000-0005-0000-0000-0000214D0000}"/>
    <cellStyle name="Normal 5 47" xfId="17124" xr:uid="{00000000-0005-0000-0000-0000224D0000}"/>
    <cellStyle name="Normál 5 47" xfId="17125" xr:uid="{00000000-0005-0000-0000-0000234D0000}"/>
    <cellStyle name="Normal 5 48" xfId="17126" xr:uid="{00000000-0005-0000-0000-0000244D0000}"/>
    <cellStyle name="Normál 5 48" xfId="17127" xr:uid="{00000000-0005-0000-0000-0000254D0000}"/>
    <cellStyle name="Normal 5 49" xfId="17128" xr:uid="{00000000-0005-0000-0000-0000264D0000}"/>
    <cellStyle name="Normál 5 49" xfId="17129" xr:uid="{00000000-0005-0000-0000-0000274D0000}"/>
    <cellStyle name="Normal 5 5" xfId="3120" xr:uid="{00000000-0005-0000-0000-0000284D0000}"/>
    <cellStyle name="Normál 5 5" xfId="2591" xr:uid="{00000000-0005-0000-0000-0000294D0000}"/>
    <cellStyle name="Normál 5 5 10" xfId="33710" xr:uid="{00000000-0005-0000-0000-00002A4D0000}"/>
    <cellStyle name="Normál 5 5 11" xfId="35205" xr:uid="{00000000-0005-0000-0000-00002B4D0000}"/>
    <cellStyle name="Normál 5 5 12" xfId="36766" xr:uid="{00000000-0005-0000-0000-00002C4D0000}"/>
    <cellStyle name="Normal 5 5 2" xfId="17131" xr:uid="{00000000-0005-0000-0000-00002D4D0000}"/>
    <cellStyle name="Normál 5 5 2" xfId="17132" xr:uid="{00000000-0005-0000-0000-00002E4D0000}"/>
    <cellStyle name="Normal 5 5 3" xfId="17133" xr:uid="{00000000-0005-0000-0000-00002F4D0000}"/>
    <cellStyle name="Normál 5 5 3" xfId="17130" xr:uid="{00000000-0005-0000-0000-0000304D0000}"/>
    <cellStyle name="Normal 5 5 4" xfId="17134" xr:uid="{00000000-0005-0000-0000-0000314D0000}"/>
    <cellStyle name="Normál 5 5 4" xfId="31571" xr:uid="{00000000-0005-0000-0000-0000324D0000}"/>
    <cellStyle name="Normal 5 5 5" xfId="35553" xr:uid="{00000000-0005-0000-0000-0000334D0000}"/>
    <cellStyle name="Normál 5 5 5" xfId="31357" xr:uid="{00000000-0005-0000-0000-0000344D0000}"/>
    <cellStyle name="Normál 5 5 6" xfId="32987" xr:uid="{00000000-0005-0000-0000-0000354D0000}"/>
    <cellStyle name="Normál 5 5 7" xfId="30327" xr:uid="{00000000-0005-0000-0000-0000364D0000}"/>
    <cellStyle name="Normál 5 5 8" xfId="32470" xr:uid="{00000000-0005-0000-0000-0000374D0000}"/>
    <cellStyle name="Normál 5 5 9" xfId="7628" xr:uid="{00000000-0005-0000-0000-0000384D0000}"/>
    <cellStyle name="Normal 5 50" xfId="17135" xr:uid="{00000000-0005-0000-0000-0000394D0000}"/>
    <cellStyle name="Normál 5 50" xfId="17136" xr:uid="{00000000-0005-0000-0000-00003A4D0000}"/>
    <cellStyle name="Normal 5 51" xfId="17137" xr:uid="{00000000-0005-0000-0000-00003B4D0000}"/>
    <cellStyle name="Normál 5 51" xfId="17138" xr:uid="{00000000-0005-0000-0000-00003C4D0000}"/>
    <cellStyle name="Normal 5 52" xfId="17139" xr:uid="{00000000-0005-0000-0000-00003D4D0000}"/>
    <cellStyle name="Normál 5 52" xfId="17140" xr:uid="{00000000-0005-0000-0000-00003E4D0000}"/>
    <cellStyle name="Normal 5 53" xfId="17141" xr:uid="{00000000-0005-0000-0000-00003F4D0000}"/>
    <cellStyle name="Normál 5 53" xfId="17142" xr:uid="{00000000-0005-0000-0000-0000404D0000}"/>
    <cellStyle name="Normal 5 54" xfId="17143" xr:uid="{00000000-0005-0000-0000-0000414D0000}"/>
    <cellStyle name="Normál 5 54" xfId="17144" xr:uid="{00000000-0005-0000-0000-0000424D0000}"/>
    <cellStyle name="Normal 5 55" xfId="17145" xr:uid="{00000000-0005-0000-0000-0000434D0000}"/>
    <cellStyle name="Normál 5 55" xfId="17146" xr:uid="{00000000-0005-0000-0000-0000444D0000}"/>
    <cellStyle name="Normal 5 56" xfId="17147" xr:uid="{00000000-0005-0000-0000-0000454D0000}"/>
    <cellStyle name="Normál 5 56" xfId="17148" xr:uid="{00000000-0005-0000-0000-0000464D0000}"/>
    <cellStyle name="Normal 5 57" xfId="17149" xr:uid="{00000000-0005-0000-0000-0000474D0000}"/>
    <cellStyle name="Normál 5 57" xfId="17150" xr:uid="{00000000-0005-0000-0000-0000484D0000}"/>
    <cellStyle name="Normal 5 58" xfId="17151" xr:uid="{00000000-0005-0000-0000-0000494D0000}"/>
    <cellStyle name="Normál 5 58" xfId="17152" xr:uid="{00000000-0005-0000-0000-00004A4D0000}"/>
    <cellStyle name="Normal 5 59" xfId="17153" xr:uid="{00000000-0005-0000-0000-00004B4D0000}"/>
    <cellStyle name="Normál 5 59" xfId="17154" xr:uid="{00000000-0005-0000-0000-00004C4D0000}"/>
    <cellStyle name="Normal 5 6" xfId="3515" xr:uid="{00000000-0005-0000-0000-00004D4D0000}"/>
    <cellStyle name="Normál 5 6" xfId="4131" xr:uid="{00000000-0005-0000-0000-00004E4D0000}"/>
    <cellStyle name="Normál 5 6 10" xfId="33137" xr:uid="{00000000-0005-0000-0000-00004F4D0000}"/>
    <cellStyle name="Normál 5 6 11" xfId="36044" xr:uid="{00000000-0005-0000-0000-0000504D0000}"/>
    <cellStyle name="Normál 5 6 12" xfId="36767" xr:uid="{00000000-0005-0000-0000-0000514D0000}"/>
    <cellStyle name="Normal 5 6 2" xfId="17156" xr:uid="{00000000-0005-0000-0000-0000524D0000}"/>
    <cellStyle name="Normál 5 6 2" xfId="17157" xr:uid="{00000000-0005-0000-0000-0000534D0000}"/>
    <cellStyle name="Normal 5 6 3" xfId="17158" xr:uid="{00000000-0005-0000-0000-0000544D0000}"/>
    <cellStyle name="Normál 5 6 3" xfId="17155" xr:uid="{00000000-0005-0000-0000-0000554D0000}"/>
    <cellStyle name="Normal 5 6 4" xfId="17159" xr:uid="{00000000-0005-0000-0000-0000564D0000}"/>
    <cellStyle name="Normál 5 6 4" xfId="31576" xr:uid="{00000000-0005-0000-0000-0000574D0000}"/>
    <cellStyle name="Normal 5 6 5" xfId="35862" xr:uid="{00000000-0005-0000-0000-0000584D0000}"/>
    <cellStyle name="Normál 5 6 5" xfId="31356" xr:uid="{00000000-0005-0000-0000-0000594D0000}"/>
    <cellStyle name="Normál 5 6 6" xfId="32989" xr:uid="{00000000-0005-0000-0000-00005A4D0000}"/>
    <cellStyle name="Normál 5 6 7" xfId="7482" xr:uid="{00000000-0005-0000-0000-00005B4D0000}"/>
    <cellStyle name="Normál 5 6 8" xfId="31962" xr:uid="{00000000-0005-0000-0000-00005C4D0000}"/>
    <cellStyle name="Normál 5 6 9" xfId="32415" xr:uid="{00000000-0005-0000-0000-00005D4D0000}"/>
    <cellStyle name="Normal 5 60" xfId="17160" xr:uid="{00000000-0005-0000-0000-00005E4D0000}"/>
    <cellStyle name="Normál 5 60" xfId="17161" xr:uid="{00000000-0005-0000-0000-00005F4D0000}"/>
    <cellStyle name="Normal 5 61" xfId="29748" xr:uid="{00000000-0005-0000-0000-0000604D0000}"/>
    <cellStyle name="Normál 5 61" xfId="17162" xr:uid="{00000000-0005-0000-0000-0000614D0000}"/>
    <cellStyle name="Normal 5 62" xfId="29735" xr:uid="{00000000-0005-0000-0000-0000624D0000}"/>
    <cellStyle name="Normál 5 62" xfId="17163" xr:uid="{00000000-0005-0000-0000-0000634D0000}"/>
    <cellStyle name="Normal 5 63" xfId="17044" xr:uid="{00000000-0005-0000-0000-0000644D0000}"/>
    <cellStyle name="Normál 5 63" xfId="17164" xr:uid="{00000000-0005-0000-0000-0000654D0000}"/>
    <cellStyle name="Normal 5 64" xfId="34948" xr:uid="{00000000-0005-0000-0000-0000664D0000}"/>
    <cellStyle name="Normál 5 64" xfId="17165" xr:uid="{00000000-0005-0000-0000-0000674D0000}"/>
    <cellStyle name="Normal 5 65" xfId="36760" xr:uid="{00000000-0005-0000-0000-0000684D0000}"/>
    <cellStyle name="Normál 5 65" xfId="29749" xr:uid="{00000000-0005-0000-0000-0000694D0000}"/>
    <cellStyle name="Normál 5 66" xfId="29734" xr:uid="{00000000-0005-0000-0000-00006A4D0000}"/>
    <cellStyle name="Normál 5 67" xfId="17045" xr:uid="{00000000-0005-0000-0000-00006B4D0000}"/>
    <cellStyle name="Normál 5 68" xfId="6997" xr:uid="{00000000-0005-0000-0000-00006C4D0000}"/>
    <cellStyle name="Normál 5 69" xfId="33739" xr:uid="{00000000-0005-0000-0000-00006D4D0000}"/>
    <cellStyle name="Normal 5 7" xfId="3506" xr:uid="{00000000-0005-0000-0000-00006E4D0000}"/>
    <cellStyle name="Normál 5 7" xfId="4441" xr:uid="{00000000-0005-0000-0000-00006F4D0000}"/>
    <cellStyle name="Normál 5 7 10" xfId="31642" xr:uid="{00000000-0005-0000-0000-0000704D0000}"/>
    <cellStyle name="Normal 5 7 2" xfId="17167" xr:uid="{00000000-0005-0000-0000-0000714D0000}"/>
    <cellStyle name="Normál 5 7 2" xfId="17168" xr:uid="{00000000-0005-0000-0000-0000724D0000}"/>
    <cellStyle name="Normal 5 7 3" xfId="17169" xr:uid="{00000000-0005-0000-0000-0000734D0000}"/>
    <cellStyle name="Normál 5 7 3" xfId="17166" xr:uid="{00000000-0005-0000-0000-0000744D0000}"/>
    <cellStyle name="Normal 5 7 4" xfId="17170" xr:uid="{00000000-0005-0000-0000-0000754D0000}"/>
    <cellStyle name="Normál 5 7 4" xfId="31581" xr:uid="{00000000-0005-0000-0000-0000764D0000}"/>
    <cellStyle name="Normal 5 7 5" xfId="35856" xr:uid="{00000000-0005-0000-0000-0000774D0000}"/>
    <cellStyle name="Normál 5 7 5" xfId="29835" xr:uid="{00000000-0005-0000-0000-0000784D0000}"/>
    <cellStyle name="Normál 5 7 6" xfId="32230" xr:uid="{00000000-0005-0000-0000-0000794D0000}"/>
    <cellStyle name="Normál 5 7 7" xfId="32746" xr:uid="{00000000-0005-0000-0000-00007A4D0000}"/>
    <cellStyle name="Normál 5 7 8" xfId="32548" xr:uid="{00000000-0005-0000-0000-00007B4D0000}"/>
    <cellStyle name="Normál 5 7 9" xfId="30754" xr:uid="{00000000-0005-0000-0000-00007C4D0000}"/>
    <cellStyle name="Normál 5 70" xfId="7411" xr:uid="{00000000-0005-0000-0000-00007D4D0000}"/>
    <cellStyle name="Normál 5 71" xfId="6941" xr:uid="{00000000-0005-0000-0000-00007E4D0000}"/>
    <cellStyle name="Normál 5 72" xfId="32426" xr:uid="{00000000-0005-0000-0000-00007F4D0000}"/>
    <cellStyle name="Normál 5 73" xfId="30502" xr:uid="{00000000-0005-0000-0000-0000804D0000}"/>
    <cellStyle name="Normál 5 74" xfId="33840" xr:uid="{00000000-0005-0000-0000-0000814D0000}"/>
    <cellStyle name="Normál 5 75" xfId="33910" xr:uid="{00000000-0005-0000-0000-0000824D0000}"/>
    <cellStyle name="Normál 5 76" xfId="33963" xr:uid="{00000000-0005-0000-0000-0000834D0000}"/>
    <cellStyle name="Normál 5 77" xfId="34003" xr:uid="{00000000-0005-0000-0000-0000844D0000}"/>
    <cellStyle name="Normál 5 78" xfId="34072" xr:uid="{00000000-0005-0000-0000-0000854D0000}"/>
    <cellStyle name="Normál 5 79" xfId="34135" xr:uid="{00000000-0005-0000-0000-0000864D0000}"/>
    <cellStyle name="Normal 5 8" xfId="3518" xr:uid="{00000000-0005-0000-0000-0000874D0000}"/>
    <cellStyle name="Normál 5 8" xfId="4796" xr:uid="{00000000-0005-0000-0000-0000884D0000}"/>
    <cellStyle name="Normál 5 8 10" xfId="30654" xr:uid="{00000000-0005-0000-0000-0000894D0000}"/>
    <cellStyle name="Normal 5 8 2" xfId="17172" xr:uid="{00000000-0005-0000-0000-00008A4D0000}"/>
    <cellStyle name="Normál 5 8 2" xfId="17173" xr:uid="{00000000-0005-0000-0000-00008B4D0000}"/>
    <cellStyle name="Normal 5 8 3" xfId="17174" xr:uid="{00000000-0005-0000-0000-00008C4D0000}"/>
    <cellStyle name="Normál 5 8 3" xfId="17171" xr:uid="{00000000-0005-0000-0000-00008D4D0000}"/>
    <cellStyle name="Normal 5 8 4" xfId="17175" xr:uid="{00000000-0005-0000-0000-00008E4D0000}"/>
    <cellStyle name="Normál 5 8 4" xfId="31585" xr:uid="{00000000-0005-0000-0000-00008F4D0000}"/>
    <cellStyle name="Normal 5 8 5" xfId="35865" xr:uid="{00000000-0005-0000-0000-0000904D0000}"/>
    <cellStyle name="Normál 5 8 5" xfId="32908" xr:uid="{00000000-0005-0000-0000-0000914D0000}"/>
    <cellStyle name="Normál 5 8 6" xfId="30378" xr:uid="{00000000-0005-0000-0000-0000924D0000}"/>
    <cellStyle name="Normál 5 8 7" xfId="32289" xr:uid="{00000000-0005-0000-0000-0000934D0000}"/>
    <cellStyle name="Normál 5 8 8" xfId="30798" xr:uid="{00000000-0005-0000-0000-0000944D0000}"/>
    <cellStyle name="Normál 5 8 9" xfId="32464" xr:uid="{00000000-0005-0000-0000-0000954D0000}"/>
    <cellStyle name="Normál 5 80" xfId="34162" xr:uid="{00000000-0005-0000-0000-0000964D0000}"/>
    <cellStyle name="Normál 5 81" xfId="36761" xr:uid="{00000000-0005-0000-0000-0000974D0000}"/>
    <cellStyle name="Normal 5 9" xfId="3556" xr:uid="{00000000-0005-0000-0000-0000984D0000}"/>
    <cellStyle name="Normál 5 9" xfId="4024" xr:uid="{00000000-0005-0000-0000-0000994D0000}"/>
    <cellStyle name="Normál 5 9 10" xfId="31016" xr:uid="{00000000-0005-0000-0000-00009A4D0000}"/>
    <cellStyle name="Normal 5 9 2" xfId="17177" xr:uid="{00000000-0005-0000-0000-00009B4D0000}"/>
    <cellStyle name="Normál 5 9 2" xfId="17178" xr:uid="{00000000-0005-0000-0000-00009C4D0000}"/>
    <cellStyle name="Normal 5 9 3" xfId="17179" xr:uid="{00000000-0005-0000-0000-00009D4D0000}"/>
    <cellStyle name="Normál 5 9 3" xfId="17176" xr:uid="{00000000-0005-0000-0000-00009E4D0000}"/>
    <cellStyle name="Normal 5 9 4" xfId="17180" xr:uid="{00000000-0005-0000-0000-00009F4D0000}"/>
    <cellStyle name="Normál 5 9 4" xfId="31586" xr:uid="{00000000-0005-0000-0000-0000A04D0000}"/>
    <cellStyle name="Normal 5 9 5" xfId="35877" xr:uid="{00000000-0005-0000-0000-0000A14D0000}"/>
    <cellStyle name="Normál 5 9 5" xfId="31354" xr:uid="{00000000-0005-0000-0000-0000A24D0000}"/>
    <cellStyle name="Normál 5 9 6" xfId="32990" xr:uid="{00000000-0005-0000-0000-0000A34D0000}"/>
    <cellStyle name="Normál 5 9 7" xfId="30326" xr:uid="{00000000-0005-0000-0000-0000A44D0000}"/>
    <cellStyle name="Normál 5 9 8" xfId="32471" xr:uid="{00000000-0005-0000-0000-0000A54D0000}"/>
    <cellStyle name="Normál 5 9 9" xfId="30346" xr:uid="{00000000-0005-0000-0000-0000A64D0000}"/>
    <cellStyle name="Normál 5_5_Petchem_newTables_2nd_round" xfId="242" xr:uid="{00000000-0005-0000-0000-0000A74D0000}"/>
    <cellStyle name="Normal 5_Business_review_template_tables" xfId="4442" xr:uid="{00000000-0005-0000-0000-0000A84D0000}"/>
    <cellStyle name="Normal 50" xfId="6247" xr:uid="{00000000-0005-0000-0000-0000A94D0000}"/>
    <cellStyle name="Normál 50" xfId="1837" xr:uid="{00000000-0005-0000-0000-0000AA4D0000}"/>
    <cellStyle name="Normál 50 10" xfId="17182" xr:uid="{00000000-0005-0000-0000-0000AB4D0000}"/>
    <cellStyle name="Normál 50 11" xfId="17181" xr:uid="{00000000-0005-0000-0000-0000AC4D0000}"/>
    <cellStyle name="Normál 50 12" xfId="34950" xr:uid="{00000000-0005-0000-0000-0000AD4D0000}"/>
    <cellStyle name="Normal 50 2" xfId="17183" xr:uid="{00000000-0005-0000-0000-0000AE4D0000}"/>
    <cellStyle name="Normál 50 2" xfId="2594" xr:uid="{00000000-0005-0000-0000-0000AF4D0000}"/>
    <cellStyle name="Normal 50 2 2" xfId="17184" xr:uid="{00000000-0005-0000-0000-0000B04D0000}"/>
    <cellStyle name="Normál 50 2 2" xfId="35208" xr:uid="{00000000-0005-0000-0000-0000B14D0000}"/>
    <cellStyle name="Normál 50 2 3" xfId="36768" xr:uid="{00000000-0005-0000-0000-0000B24D0000}"/>
    <cellStyle name="Normal 50 3" xfId="17185" xr:uid="{00000000-0005-0000-0000-0000B34D0000}"/>
    <cellStyle name="Normál 50 3" xfId="17186" xr:uid="{00000000-0005-0000-0000-0000B44D0000}"/>
    <cellStyle name="Normal 50 3 2" xfId="17187" xr:uid="{00000000-0005-0000-0000-0000B54D0000}"/>
    <cellStyle name="Normal 50 3 2 2" xfId="25624" xr:uid="{00000000-0005-0000-0000-0000B64D0000}"/>
    <cellStyle name="Normal 50 3 3" xfId="17188" xr:uid="{00000000-0005-0000-0000-0000B74D0000}"/>
    <cellStyle name="Normal 50 3 3 2" xfId="25625" xr:uid="{00000000-0005-0000-0000-0000B84D0000}"/>
    <cellStyle name="Normal 50 3 4" xfId="25626" xr:uid="{00000000-0005-0000-0000-0000B94D0000}"/>
    <cellStyle name="Normal 50 3 5" xfId="25627" xr:uid="{00000000-0005-0000-0000-0000BA4D0000}"/>
    <cellStyle name="Normal 50 3 6" xfId="25628" xr:uid="{00000000-0005-0000-0000-0000BB4D0000}"/>
    <cellStyle name="Normal 50 3 7" xfId="25629" xr:uid="{00000000-0005-0000-0000-0000BC4D0000}"/>
    <cellStyle name="Normal 50 3 8" xfId="25630" xr:uid="{00000000-0005-0000-0000-0000BD4D0000}"/>
    <cellStyle name="Normal 50 4" xfId="17189" xr:uid="{00000000-0005-0000-0000-0000BE4D0000}"/>
    <cellStyle name="Normál 50 4" xfId="17190" xr:uid="{00000000-0005-0000-0000-0000BF4D0000}"/>
    <cellStyle name="Normal 50 4 2" xfId="25631" xr:uid="{00000000-0005-0000-0000-0000C04D0000}"/>
    <cellStyle name="Normal 50 4 3" xfId="25632" xr:uid="{00000000-0005-0000-0000-0000C14D0000}"/>
    <cellStyle name="Normal 50 4 4" xfId="25633" xr:uid="{00000000-0005-0000-0000-0000C24D0000}"/>
    <cellStyle name="Normal 50 4 5" xfId="25634" xr:uid="{00000000-0005-0000-0000-0000C34D0000}"/>
    <cellStyle name="Normal 50 4 6" xfId="25635" xr:uid="{00000000-0005-0000-0000-0000C44D0000}"/>
    <cellStyle name="Normal 50 5" xfId="17191" xr:uid="{00000000-0005-0000-0000-0000C54D0000}"/>
    <cellStyle name="Normál 50 5" xfId="17192" xr:uid="{00000000-0005-0000-0000-0000C64D0000}"/>
    <cellStyle name="Normal 50 5 2" xfId="25636" xr:uid="{00000000-0005-0000-0000-0000C74D0000}"/>
    <cellStyle name="Normal 50 5 3" xfId="25637" xr:uid="{00000000-0005-0000-0000-0000C84D0000}"/>
    <cellStyle name="Normal 50 5 4" xfId="25638" xr:uid="{00000000-0005-0000-0000-0000C94D0000}"/>
    <cellStyle name="Normal 50 5 5" xfId="25639" xr:uid="{00000000-0005-0000-0000-0000CA4D0000}"/>
    <cellStyle name="Normal 50 5 6" xfId="25640" xr:uid="{00000000-0005-0000-0000-0000CB4D0000}"/>
    <cellStyle name="Normal 50 6" xfId="17193" xr:uid="{00000000-0005-0000-0000-0000CC4D0000}"/>
    <cellStyle name="Normál 50 6" xfId="17194" xr:uid="{00000000-0005-0000-0000-0000CD4D0000}"/>
    <cellStyle name="Normal 50 6 2" xfId="25641" xr:uid="{00000000-0005-0000-0000-0000CE4D0000}"/>
    <cellStyle name="Normal 50 6 3" xfId="25642" xr:uid="{00000000-0005-0000-0000-0000CF4D0000}"/>
    <cellStyle name="Normal 50 6 4" xfId="25643" xr:uid="{00000000-0005-0000-0000-0000D04D0000}"/>
    <cellStyle name="Normal 50 6 5" xfId="25644" xr:uid="{00000000-0005-0000-0000-0000D14D0000}"/>
    <cellStyle name="Normal 50 6 6" xfId="25645" xr:uid="{00000000-0005-0000-0000-0000D24D0000}"/>
    <cellStyle name="Normál 50 7" xfId="17195" xr:uid="{00000000-0005-0000-0000-0000D34D0000}"/>
    <cellStyle name="Normál 50 8" xfId="17196" xr:uid="{00000000-0005-0000-0000-0000D44D0000}"/>
    <cellStyle name="Normál 50 9" xfId="17197" xr:uid="{00000000-0005-0000-0000-0000D54D0000}"/>
    <cellStyle name="Normal 51" xfId="6248" xr:uid="{00000000-0005-0000-0000-0000D64D0000}"/>
    <cellStyle name="Normál 51" xfId="1838" xr:uid="{00000000-0005-0000-0000-0000D74D0000}"/>
    <cellStyle name="Normál 51 10" xfId="17199" xr:uid="{00000000-0005-0000-0000-0000D84D0000}"/>
    <cellStyle name="Normál 51 11" xfId="17198" xr:uid="{00000000-0005-0000-0000-0000D94D0000}"/>
    <cellStyle name="Normál 51 12" xfId="34951" xr:uid="{00000000-0005-0000-0000-0000DA4D0000}"/>
    <cellStyle name="Normal 51 2" xfId="17200" xr:uid="{00000000-0005-0000-0000-0000DB4D0000}"/>
    <cellStyle name="Normál 51 2" xfId="2596" xr:uid="{00000000-0005-0000-0000-0000DC4D0000}"/>
    <cellStyle name="Normal 51 2 2" xfId="17201" xr:uid="{00000000-0005-0000-0000-0000DD4D0000}"/>
    <cellStyle name="Normál 51 2 2" xfId="35210" xr:uid="{00000000-0005-0000-0000-0000DE4D0000}"/>
    <cellStyle name="Normál 51 2 3" xfId="36769" xr:uid="{00000000-0005-0000-0000-0000DF4D0000}"/>
    <cellStyle name="Normal 51 3" xfId="17202" xr:uid="{00000000-0005-0000-0000-0000E04D0000}"/>
    <cellStyle name="Normál 51 3" xfId="2595" xr:uid="{00000000-0005-0000-0000-0000E14D0000}"/>
    <cellStyle name="Normal 51 3 2" xfId="17203" xr:uid="{00000000-0005-0000-0000-0000E24D0000}"/>
    <cellStyle name="Normál 51 3 2" xfId="35209" xr:uid="{00000000-0005-0000-0000-0000E34D0000}"/>
    <cellStyle name="Normal 51 3 2 2" xfId="25646" xr:uid="{00000000-0005-0000-0000-0000E44D0000}"/>
    <cellStyle name="Normal 51 3 3" xfId="17204" xr:uid="{00000000-0005-0000-0000-0000E54D0000}"/>
    <cellStyle name="Normál 51 3 3" xfId="36770" xr:uid="{00000000-0005-0000-0000-0000E64D0000}"/>
    <cellStyle name="Normal 51 3 3 2" xfId="25647" xr:uid="{00000000-0005-0000-0000-0000E74D0000}"/>
    <cellStyle name="Normal 51 3 4" xfId="25648" xr:uid="{00000000-0005-0000-0000-0000E84D0000}"/>
    <cellStyle name="Normal 51 3 5" xfId="25649" xr:uid="{00000000-0005-0000-0000-0000E94D0000}"/>
    <cellStyle name="Normal 51 3 6" xfId="25650" xr:uid="{00000000-0005-0000-0000-0000EA4D0000}"/>
    <cellStyle name="Normal 51 3 7" xfId="25651" xr:uid="{00000000-0005-0000-0000-0000EB4D0000}"/>
    <cellStyle name="Normal 51 3 8" xfId="25652" xr:uid="{00000000-0005-0000-0000-0000EC4D0000}"/>
    <cellStyle name="Normal 51 4" xfId="17205" xr:uid="{00000000-0005-0000-0000-0000ED4D0000}"/>
    <cellStyle name="Normál 51 4" xfId="17206" xr:uid="{00000000-0005-0000-0000-0000EE4D0000}"/>
    <cellStyle name="Normal 51 4 2" xfId="25653" xr:uid="{00000000-0005-0000-0000-0000EF4D0000}"/>
    <cellStyle name="Normal 51 4 3" xfId="25654" xr:uid="{00000000-0005-0000-0000-0000F04D0000}"/>
    <cellStyle name="Normal 51 4 4" xfId="25655" xr:uid="{00000000-0005-0000-0000-0000F14D0000}"/>
    <cellStyle name="Normal 51 4 5" xfId="25656" xr:uid="{00000000-0005-0000-0000-0000F24D0000}"/>
    <cellStyle name="Normal 51 4 6" xfId="25657" xr:uid="{00000000-0005-0000-0000-0000F34D0000}"/>
    <cellStyle name="Normal 51 5" xfId="17207" xr:uid="{00000000-0005-0000-0000-0000F44D0000}"/>
    <cellStyle name="Normál 51 5" xfId="17208" xr:uid="{00000000-0005-0000-0000-0000F54D0000}"/>
    <cellStyle name="Normal 51 5 2" xfId="25658" xr:uid="{00000000-0005-0000-0000-0000F64D0000}"/>
    <cellStyle name="Normal 51 5 3" xfId="25659" xr:uid="{00000000-0005-0000-0000-0000F74D0000}"/>
    <cellStyle name="Normal 51 5 4" xfId="25660" xr:uid="{00000000-0005-0000-0000-0000F84D0000}"/>
    <cellStyle name="Normal 51 5 5" xfId="25661" xr:uid="{00000000-0005-0000-0000-0000F94D0000}"/>
    <cellStyle name="Normal 51 5 6" xfId="25662" xr:uid="{00000000-0005-0000-0000-0000FA4D0000}"/>
    <cellStyle name="Normal 51 6" xfId="17209" xr:uid="{00000000-0005-0000-0000-0000FB4D0000}"/>
    <cellStyle name="Normál 51 6" xfId="17210" xr:uid="{00000000-0005-0000-0000-0000FC4D0000}"/>
    <cellStyle name="Normal 51 6 2" xfId="25663" xr:uid="{00000000-0005-0000-0000-0000FD4D0000}"/>
    <cellStyle name="Normal 51 6 3" xfId="25664" xr:uid="{00000000-0005-0000-0000-0000FE4D0000}"/>
    <cellStyle name="Normal 51 6 4" xfId="25665" xr:uid="{00000000-0005-0000-0000-0000FF4D0000}"/>
    <cellStyle name="Normal 51 6 5" xfId="25666" xr:uid="{00000000-0005-0000-0000-0000004E0000}"/>
    <cellStyle name="Normal 51 6 6" xfId="25667" xr:uid="{00000000-0005-0000-0000-0000014E0000}"/>
    <cellStyle name="Normál 51 7" xfId="17211" xr:uid="{00000000-0005-0000-0000-0000024E0000}"/>
    <cellStyle name="Normál 51 8" xfId="17212" xr:uid="{00000000-0005-0000-0000-0000034E0000}"/>
    <cellStyle name="Normál 51 9" xfId="17213" xr:uid="{00000000-0005-0000-0000-0000044E0000}"/>
    <cellStyle name="Normal 52" xfId="6249" xr:uid="{00000000-0005-0000-0000-0000054E0000}"/>
    <cellStyle name="Normál 52" xfId="1839" xr:uid="{00000000-0005-0000-0000-0000064E0000}"/>
    <cellStyle name="Normál 52 10" xfId="17215" xr:uid="{00000000-0005-0000-0000-0000074E0000}"/>
    <cellStyle name="Normál 52 11" xfId="17214" xr:uid="{00000000-0005-0000-0000-0000084E0000}"/>
    <cellStyle name="Normál 52 12" xfId="34952" xr:uid="{00000000-0005-0000-0000-0000094E0000}"/>
    <cellStyle name="Normál 52 13" xfId="36771" xr:uid="{00000000-0005-0000-0000-00000A4E0000}"/>
    <cellStyle name="Normal 52 2" xfId="17216" xr:uid="{00000000-0005-0000-0000-00000B4E0000}"/>
    <cellStyle name="Normál 52 2" xfId="2598" xr:uid="{00000000-0005-0000-0000-00000C4E0000}"/>
    <cellStyle name="Normal 52 2 2" xfId="17217" xr:uid="{00000000-0005-0000-0000-00000D4E0000}"/>
    <cellStyle name="Normál 52 2 2" xfId="35212" xr:uid="{00000000-0005-0000-0000-00000E4E0000}"/>
    <cellStyle name="Normál 52 2 3" xfId="36772" xr:uid="{00000000-0005-0000-0000-00000F4E0000}"/>
    <cellStyle name="Normal 52 3" xfId="17218" xr:uid="{00000000-0005-0000-0000-0000104E0000}"/>
    <cellStyle name="Normál 52 3" xfId="2597" xr:uid="{00000000-0005-0000-0000-0000114E0000}"/>
    <cellStyle name="Normal 52 3 2" xfId="17219" xr:uid="{00000000-0005-0000-0000-0000124E0000}"/>
    <cellStyle name="Normál 52 3 2" xfId="35211" xr:uid="{00000000-0005-0000-0000-0000134E0000}"/>
    <cellStyle name="Normal 52 3 2 2" xfId="25668" xr:uid="{00000000-0005-0000-0000-0000144E0000}"/>
    <cellStyle name="Normal 52 3 3" xfId="17220" xr:uid="{00000000-0005-0000-0000-0000154E0000}"/>
    <cellStyle name="Normal 52 3 3 2" xfId="25669" xr:uid="{00000000-0005-0000-0000-0000164E0000}"/>
    <cellStyle name="Normal 52 3 4" xfId="25670" xr:uid="{00000000-0005-0000-0000-0000174E0000}"/>
    <cellStyle name="Normal 52 3 5" xfId="25671" xr:uid="{00000000-0005-0000-0000-0000184E0000}"/>
    <cellStyle name="Normal 52 3 6" xfId="25672" xr:uid="{00000000-0005-0000-0000-0000194E0000}"/>
    <cellStyle name="Normal 52 3 7" xfId="25673" xr:uid="{00000000-0005-0000-0000-00001A4E0000}"/>
    <cellStyle name="Normal 52 3 8" xfId="25674" xr:uid="{00000000-0005-0000-0000-00001B4E0000}"/>
    <cellStyle name="Normal 52 4" xfId="17221" xr:uid="{00000000-0005-0000-0000-00001C4E0000}"/>
    <cellStyle name="Normál 52 4" xfId="17222" xr:uid="{00000000-0005-0000-0000-00001D4E0000}"/>
    <cellStyle name="Normal 52 4 2" xfId="25675" xr:uid="{00000000-0005-0000-0000-00001E4E0000}"/>
    <cellStyle name="Normal 52 4 3" xfId="25676" xr:uid="{00000000-0005-0000-0000-00001F4E0000}"/>
    <cellStyle name="Normal 52 4 4" xfId="25677" xr:uid="{00000000-0005-0000-0000-0000204E0000}"/>
    <cellStyle name="Normal 52 4 5" xfId="25678" xr:uid="{00000000-0005-0000-0000-0000214E0000}"/>
    <cellStyle name="Normal 52 4 6" xfId="25679" xr:uid="{00000000-0005-0000-0000-0000224E0000}"/>
    <cellStyle name="Normal 52 5" xfId="17223" xr:uid="{00000000-0005-0000-0000-0000234E0000}"/>
    <cellStyle name="Normál 52 5" xfId="17224" xr:uid="{00000000-0005-0000-0000-0000244E0000}"/>
    <cellStyle name="Normal 52 5 2" xfId="25680" xr:uid="{00000000-0005-0000-0000-0000254E0000}"/>
    <cellStyle name="Normal 52 5 3" xfId="25681" xr:uid="{00000000-0005-0000-0000-0000264E0000}"/>
    <cellStyle name="Normal 52 5 4" xfId="25682" xr:uid="{00000000-0005-0000-0000-0000274E0000}"/>
    <cellStyle name="Normal 52 5 5" xfId="25683" xr:uid="{00000000-0005-0000-0000-0000284E0000}"/>
    <cellStyle name="Normal 52 5 6" xfId="25684" xr:uid="{00000000-0005-0000-0000-0000294E0000}"/>
    <cellStyle name="Normal 52 6" xfId="17225" xr:uid="{00000000-0005-0000-0000-00002A4E0000}"/>
    <cellStyle name="Normál 52 6" xfId="17226" xr:uid="{00000000-0005-0000-0000-00002B4E0000}"/>
    <cellStyle name="Normal 52 6 2" xfId="25685" xr:uid="{00000000-0005-0000-0000-00002C4E0000}"/>
    <cellStyle name="Normal 52 6 3" xfId="25686" xr:uid="{00000000-0005-0000-0000-00002D4E0000}"/>
    <cellStyle name="Normal 52 6 4" xfId="25687" xr:uid="{00000000-0005-0000-0000-00002E4E0000}"/>
    <cellStyle name="Normal 52 6 5" xfId="25688" xr:uid="{00000000-0005-0000-0000-00002F4E0000}"/>
    <cellStyle name="Normal 52 6 6" xfId="25689" xr:uid="{00000000-0005-0000-0000-0000304E0000}"/>
    <cellStyle name="Normál 52 7" xfId="17227" xr:uid="{00000000-0005-0000-0000-0000314E0000}"/>
    <cellStyle name="Normál 52 8" xfId="17228" xr:uid="{00000000-0005-0000-0000-0000324E0000}"/>
    <cellStyle name="Normál 52 9" xfId="17229" xr:uid="{00000000-0005-0000-0000-0000334E0000}"/>
    <cellStyle name="Normal 53" xfId="6250" xr:uid="{00000000-0005-0000-0000-0000344E0000}"/>
    <cellStyle name="Normál 53" xfId="1840" xr:uid="{00000000-0005-0000-0000-0000354E0000}"/>
    <cellStyle name="Normál 53 10" xfId="17231" xr:uid="{00000000-0005-0000-0000-0000364E0000}"/>
    <cellStyle name="Normál 53 11" xfId="17230" xr:uid="{00000000-0005-0000-0000-0000374E0000}"/>
    <cellStyle name="Normál 53 12" xfId="34953" xr:uid="{00000000-0005-0000-0000-0000384E0000}"/>
    <cellStyle name="Normál 53 13" xfId="36773" xr:uid="{00000000-0005-0000-0000-0000394E0000}"/>
    <cellStyle name="Normal 53 2" xfId="17232" xr:uid="{00000000-0005-0000-0000-00003A4E0000}"/>
    <cellStyle name="Normál 53 2" xfId="2600" xr:uid="{00000000-0005-0000-0000-00003B4E0000}"/>
    <cellStyle name="Normal 53 2 2" xfId="17233" xr:uid="{00000000-0005-0000-0000-00003C4E0000}"/>
    <cellStyle name="Normál 53 2 2" xfId="35214" xr:uid="{00000000-0005-0000-0000-00003D4E0000}"/>
    <cellStyle name="Normál 53 2 3" xfId="36774" xr:uid="{00000000-0005-0000-0000-00003E4E0000}"/>
    <cellStyle name="Normal 53 3" xfId="17234" xr:uid="{00000000-0005-0000-0000-00003F4E0000}"/>
    <cellStyle name="Normál 53 3" xfId="2599" xr:uid="{00000000-0005-0000-0000-0000404E0000}"/>
    <cellStyle name="Normal 53 3 2" xfId="17235" xr:uid="{00000000-0005-0000-0000-0000414E0000}"/>
    <cellStyle name="Normál 53 3 2" xfId="35213" xr:uid="{00000000-0005-0000-0000-0000424E0000}"/>
    <cellStyle name="Normal 53 3 2 2" xfId="25690" xr:uid="{00000000-0005-0000-0000-0000434E0000}"/>
    <cellStyle name="Normal 53 3 3" xfId="17236" xr:uid="{00000000-0005-0000-0000-0000444E0000}"/>
    <cellStyle name="Normal 53 3 3 2" xfId="25691" xr:uid="{00000000-0005-0000-0000-0000454E0000}"/>
    <cellStyle name="Normal 53 3 4" xfId="25692" xr:uid="{00000000-0005-0000-0000-0000464E0000}"/>
    <cellStyle name="Normal 53 3 5" xfId="25693" xr:uid="{00000000-0005-0000-0000-0000474E0000}"/>
    <cellStyle name="Normal 53 3 6" xfId="25694" xr:uid="{00000000-0005-0000-0000-0000484E0000}"/>
    <cellStyle name="Normal 53 3 7" xfId="25695" xr:uid="{00000000-0005-0000-0000-0000494E0000}"/>
    <cellStyle name="Normal 53 3 8" xfId="25696" xr:uid="{00000000-0005-0000-0000-00004A4E0000}"/>
    <cellStyle name="Normal 53 4" xfId="17237" xr:uid="{00000000-0005-0000-0000-00004B4E0000}"/>
    <cellStyle name="Normál 53 4" xfId="17238" xr:uid="{00000000-0005-0000-0000-00004C4E0000}"/>
    <cellStyle name="Normal 53 4 2" xfId="25697" xr:uid="{00000000-0005-0000-0000-00004D4E0000}"/>
    <cellStyle name="Normal 53 4 3" xfId="25698" xr:uid="{00000000-0005-0000-0000-00004E4E0000}"/>
    <cellStyle name="Normal 53 4 4" xfId="25699" xr:uid="{00000000-0005-0000-0000-00004F4E0000}"/>
    <cellStyle name="Normal 53 4 5" xfId="25700" xr:uid="{00000000-0005-0000-0000-0000504E0000}"/>
    <cellStyle name="Normal 53 4 6" xfId="25701" xr:uid="{00000000-0005-0000-0000-0000514E0000}"/>
    <cellStyle name="Normal 53 5" xfId="17239" xr:uid="{00000000-0005-0000-0000-0000524E0000}"/>
    <cellStyle name="Normál 53 5" xfId="17240" xr:uid="{00000000-0005-0000-0000-0000534E0000}"/>
    <cellStyle name="Normal 53 5 2" xfId="25702" xr:uid="{00000000-0005-0000-0000-0000544E0000}"/>
    <cellStyle name="Normal 53 5 3" xfId="25703" xr:uid="{00000000-0005-0000-0000-0000554E0000}"/>
    <cellStyle name="Normal 53 5 4" xfId="25704" xr:uid="{00000000-0005-0000-0000-0000564E0000}"/>
    <cellStyle name="Normal 53 5 5" xfId="25705" xr:uid="{00000000-0005-0000-0000-0000574E0000}"/>
    <cellStyle name="Normal 53 5 6" xfId="25706" xr:uid="{00000000-0005-0000-0000-0000584E0000}"/>
    <cellStyle name="Normal 53 6" xfId="17241" xr:uid="{00000000-0005-0000-0000-0000594E0000}"/>
    <cellStyle name="Normál 53 6" xfId="17242" xr:uid="{00000000-0005-0000-0000-00005A4E0000}"/>
    <cellStyle name="Normal 53 6 2" xfId="25707" xr:uid="{00000000-0005-0000-0000-00005B4E0000}"/>
    <cellStyle name="Normal 53 6 3" xfId="25708" xr:uid="{00000000-0005-0000-0000-00005C4E0000}"/>
    <cellStyle name="Normal 53 6 4" xfId="25709" xr:uid="{00000000-0005-0000-0000-00005D4E0000}"/>
    <cellStyle name="Normal 53 6 5" xfId="25710" xr:uid="{00000000-0005-0000-0000-00005E4E0000}"/>
    <cellStyle name="Normal 53 6 6" xfId="25711" xr:uid="{00000000-0005-0000-0000-00005F4E0000}"/>
    <cellStyle name="Normál 53 7" xfId="17243" xr:uid="{00000000-0005-0000-0000-0000604E0000}"/>
    <cellStyle name="Normál 53 8" xfId="17244" xr:uid="{00000000-0005-0000-0000-0000614E0000}"/>
    <cellStyle name="Normál 53 9" xfId="17245" xr:uid="{00000000-0005-0000-0000-0000624E0000}"/>
    <cellStyle name="Normal 54" xfId="6251" xr:uid="{00000000-0005-0000-0000-0000634E0000}"/>
    <cellStyle name="Normál 54" xfId="1841" xr:uid="{00000000-0005-0000-0000-0000644E0000}"/>
    <cellStyle name="Normál 54 10" xfId="17247" xr:uid="{00000000-0005-0000-0000-0000654E0000}"/>
    <cellStyle name="Normál 54 11" xfId="17246" xr:uid="{00000000-0005-0000-0000-0000664E0000}"/>
    <cellStyle name="Normál 54 12" xfId="34954" xr:uid="{00000000-0005-0000-0000-0000674E0000}"/>
    <cellStyle name="Normál 54 13" xfId="36775" xr:uid="{00000000-0005-0000-0000-0000684E0000}"/>
    <cellStyle name="Normal 54 2" xfId="17248" xr:uid="{00000000-0005-0000-0000-0000694E0000}"/>
    <cellStyle name="Normál 54 2" xfId="2602" xr:uid="{00000000-0005-0000-0000-00006A4E0000}"/>
    <cellStyle name="Normal 54 2 2" xfId="17249" xr:uid="{00000000-0005-0000-0000-00006B4E0000}"/>
    <cellStyle name="Normál 54 2 2" xfId="35216" xr:uid="{00000000-0005-0000-0000-00006C4E0000}"/>
    <cellStyle name="Normál 54 2 3" xfId="36776" xr:uid="{00000000-0005-0000-0000-00006D4E0000}"/>
    <cellStyle name="Normal 54 3" xfId="17250" xr:uid="{00000000-0005-0000-0000-00006E4E0000}"/>
    <cellStyle name="Normál 54 3" xfId="2601" xr:uid="{00000000-0005-0000-0000-00006F4E0000}"/>
    <cellStyle name="Normal 54 3 2" xfId="17251" xr:uid="{00000000-0005-0000-0000-0000704E0000}"/>
    <cellStyle name="Normál 54 3 2" xfId="35215" xr:uid="{00000000-0005-0000-0000-0000714E0000}"/>
    <cellStyle name="Normal 54 3 2 2" xfId="25712" xr:uid="{00000000-0005-0000-0000-0000724E0000}"/>
    <cellStyle name="Normal 54 3 3" xfId="17252" xr:uid="{00000000-0005-0000-0000-0000734E0000}"/>
    <cellStyle name="Normal 54 3 3 2" xfId="25713" xr:uid="{00000000-0005-0000-0000-0000744E0000}"/>
    <cellStyle name="Normal 54 3 4" xfId="25714" xr:uid="{00000000-0005-0000-0000-0000754E0000}"/>
    <cellStyle name="Normal 54 3 5" xfId="25715" xr:uid="{00000000-0005-0000-0000-0000764E0000}"/>
    <cellStyle name="Normal 54 3 6" xfId="25716" xr:uid="{00000000-0005-0000-0000-0000774E0000}"/>
    <cellStyle name="Normal 54 3 7" xfId="25717" xr:uid="{00000000-0005-0000-0000-0000784E0000}"/>
    <cellStyle name="Normal 54 3 8" xfId="25718" xr:uid="{00000000-0005-0000-0000-0000794E0000}"/>
    <cellStyle name="Normal 54 4" xfId="17253" xr:uid="{00000000-0005-0000-0000-00007A4E0000}"/>
    <cellStyle name="Normál 54 4" xfId="17254" xr:uid="{00000000-0005-0000-0000-00007B4E0000}"/>
    <cellStyle name="Normal 54 4 2" xfId="25719" xr:uid="{00000000-0005-0000-0000-00007C4E0000}"/>
    <cellStyle name="Normal 54 4 3" xfId="25720" xr:uid="{00000000-0005-0000-0000-00007D4E0000}"/>
    <cellStyle name="Normal 54 4 4" xfId="25721" xr:uid="{00000000-0005-0000-0000-00007E4E0000}"/>
    <cellStyle name="Normal 54 4 5" xfId="25722" xr:uid="{00000000-0005-0000-0000-00007F4E0000}"/>
    <cellStyle name="Normal 54 4 6" xfId="25723" xr:uid="{00000000-0005-0000-0000-0000804E0000}"/>
    <cellStyle name="Normal 54 5" xfId="17255" xr:uid="{00000000-0005-0000-0000-0000814E0000}"/>
    <cellStyle name="Normál 54 5" xfId="17256" xr:uid="{00000000-0005-0000-0000-0000824E0000}"/>
    <cellStyle name="Normal 54 5 2" xfId="25724" xr:uid="{00000000-0005-0000-0000-0000834E0000}"/>
    <cellStyle name="Normal 54 5 3" xfId="25725" xr:uid="{00000000-0005-0000-0000-0000844E0000}"/>
    <cellStyle name="Normal 54 5 4" xfId="25726" xr:uid="{00000000-0005-0000-0000-0000854E0000}"/>
    <cellStyle name="Normal 54 5 5" xfId="25727" xr:uid="{00000000-0005-0000-0000-0000864E0000}"/>
    <cellStyle name="Normal 54 5 6" xfId="25728" xr:uid="{00000000-0005-0000-0000-0000874E0000}"/>
    <cellStyle name="Normal 54 6" xfId="17257" xr:uid="{00000000-0005-0000-0000-0000884E0000}"/>
    <cellStyle name="Normál 54 6" xfId="17258" xr:uid="{00000000-0005-0000-0000-0000894E0000}"/>
    <cellStyle name="Normal 54 6 2" xfId="25729" xr:uid="{00000000-0005-0000-0000-00008A4E0000}"/>
    <cellStyle name="Normal 54 6 3" xfId="25730" xr:uid="{00000000-0005-0000-0000-00008B4E0000}"/>
    <cellStyle name="Normal 54 6 4" xfId="25731" xr:uid="{00000000-0005-0000-0000-00008C4E0000}"/>
    <cellStyle name="Normal 54 6 5" xfId="25732" xr:uid="{00000000-0005-0000-0000-00008D4E0000}"/>
    <cellStyle name="Normal 54 6 6" xfId="25733" xr:uid="{00000000-0005-0000-0000-00008E4E0000}"/>
    <cellStyle name="Normál 54 7" xfId="17259" xr:uid="{00000000-0005-0000-0000-00008F4E0000}"/>
    <cellStyle name="Normál 54 8" xfId="17260" xr:uid="{00000000-0005-0000-0000-0000904E0000}"/>
    <cellStyle name="Normál 54 9" xfId="17261" xr:uid="{00000000-0005-0000-0000-0000914E0000}"/>
    <cellStyle name="Normal 55" xfId="6252" xr:uid="{00000000-0005-0000-0000-0000924E0000}"/>
    <cellStyle name="Normál 55" xfId="1842" xr:uid="{00000000-0005-0000-0000-0000934E0000}"/>
    <cellStyle name="Normál 55 10" xfId="17263" xr:uid="{00000000-0005-0000-0000-0000944E0000}"/>
    <cellStyle name="Normál 55 11" xfId="17262" xr:uid="{00000000-0005-0000-0000-0000954E0000}"/>
    <cellStyle name="Normál 55 12" xfId="34955" xr:uid="{00000000-0005-0000-0000-0000964E0000}"/>
    <cellStyle name="Normál 55 13" xfId="36777" xr:uid="{00000000-0005-0000-0000-0000974E0000}"/>
    <cellStyle name="Normal 55 2" xfId="17264" xr:uid="{00000000-0005-0000-0000-0000984E0000}"/>
    <cellStyle name="Normál 55 2" xfId="2603" xr:uid="{00000000-0005-0000-0000-0000994E0000}"/>
    <cellStyle name="Normal 55 2 2" xfId="17265" xr:uid="{00000000-0005-0000-0000-00009A4E0000}"/>
    <cellStyle name="Normál 55 2 2" xfId="35217" xr:uid="{00000000-0005-0000-0000-00009B4E0000}"/>
    <cellStyle name="Normál 55 2 3" xfId="36778" xr:uid="{00000000-0005-0000-0000-00009C4E0000}"/>
    <cellStyle name="Normal 55 3" xfId="17266" xr:uid="{00000000-0005-0000-0000-00009D4E0000}"/>
    <cellStyle name="Normál 55 3" xfId="17267" xr:uid="{00000000-0005-0000-0000-00009E4E0000}"/>
    <cellStyle name="Normal 55 3 2" xfId="17268" xr:uid="{00000000-0005-0000-0000-00009F4E0000}"/>
    <cellStyle name="Normal 55 3 2 2" xfId="25734" xr:uid="{00000000-0005-0000-0000-0000A04E0000}"/>
    <cellStyle name="Normal 55 3 3" xfId="17269" xr:uid="{00000000-0005-0000-0000-0000A14E0000}"/>
    <cellStyle name="Normal 55 3 3 2" xfId="25735" xr:uid="{00000000-0005-0000-0000-0000A24E0000}"/>
    <cellStyle name="Normal 55 3 4" xfId="25736" xr:uid="{00000000-0005-0000-0000-0000A34E0000}"/>
    <cellStyle name="Normal 55 3 5" xfId="25737" xr:uid="{00000000-0005-0000-0000-0000A44E0000}"/>
    <cellStyle name="Normal 55 3 6" xfId="25738" xr:uid="{00000000-0005-0000-0000-0000A54E0000}"/>
    <cellStyle name="Normal 55 3 7" xfId="25739" xr:uid="{00000000-0005-0000-0000-0000A64E0000}"/>
    <cellStyle name="Normal 55 3 8" xfId="25740" xr:uid="{00000000-0005-0000-0000-0000A74E0000}"/>
    <cellStyle name="Normal 55 4" xfId="17270" xr:uid="{00000000-0005-0000-0000-0000A84E0000}"/>
    <cellStyle name="Normál 55 4" xfId="17271" xr:uid="{00000000-0005-0000-0000-0000A94E0000}"/>
    <cellStyle name="Normal 55 4 2" xfId="25741" xr:uid="{00000000-0005-0000-0000-0000AA4E0000}"/>
    <cellStyle name="Normal 55 4 3" xfId="25742" xr:uid="{00000000-0005-0000-0000-0000AB4E0000}"/>
    <cellStyle name="Normal 55 4 4" xfId="25743" xr:uid="{00000000-0005-0000-0000-0000AC4E0000}"/>
    <cellStyle name="Normal 55 4 5" xfId="25744" xr:uid="{00000000-0005-0000-0000-0000AD4E0000}"/>
    <cellStyle name="Normal 55 4 6" xfId="25745" xr:uid="{00000000-0005-0000-0000-0000AE4E0000}"/>
    <cellStyle name="Normal 55 5" xfId="17272" xr:uid="{00000000-0005-0000-0000-0000AF4E0000}"/>
    <cellStyle name="Normál 55 5" xfId="17273" xr:uid="{00000000-0005-0000-0000-0000B04E0000}"/>
    <cellStyle name="Normal 55 5 2" xfId="25746" xr:uid="{00000000-0005-0000-0000-0000B14E0000}"/>
    <cellStyle name="Normal 55 5 3" xfId="25747" xr:uid="{00000000-0005-0000-0000-0000B24E0000}"/>
    <cellStyle name="Normal 55 5 4" xfId="25748" xr:uid="{00000000-0005-0000-0000-0000B34E0000}"/>
    <cellStyle name="Normal 55 5 5" xfId="25749" xr:uid="{00000000-0005-0000-0000-0000B44E0000}"/>
    <cellStyle name="Normal 55 5 6" xfId="25750" xr:uid="{00000000-0005-0000-0000-0000B54E0000}"/>
    <cellStyle name="Normal 55 6" xfId="17274" xr:uid="{00000000-0005-0000-0000-0000B64E0000}"/>
    <cellStyle name="Normál 55 6" xfId="17275" xr:uid="{00000000-0005-0000-0000-0000B74E0000}"/>
    <cellStyle name="Normal 55 6 2" xfId="25751" xr:uid="{00000000-0005-0000-0000-0000B84E0000}"/>
    <cellStyle name="Normal 55 6 3" xfId="25752" xr:uid="{00000000-0005-0000-0000-0000B94E0000}"/>
    <cellStyle name="Normal 55 6 4" xfId="25753" xr:uid="{00000000-0005-0000-0000-0000BA4E0000}"/>
    <cellStyle name="Normal 55 6 5" xfId="25754" xr:uid="{00000000-0005-0000-0000-0000BB4E0000}"/>
    <cellStyle name="Normal 55 6 6" xfId="25755" xr:uid="{00000000-0005-0000-0000-0000BC4E0000}"/>
    <cellStyle name="Normál 55 7" xfId="17276" xr:uid="{00000000-0005-0000-0000-0000BD4E0000}"/>
    <cellStyle name="Normál 55 8" xfId="17277" xr:uid="{00000000-0005-0000-0000-0000BE4E0000}"/>
    <cellStyle name="Normál 55 9" xfId="17278" xr:uid="{00000000-0005-0000-0000-0000BF4E0000}"/>
    <cellStyle name="Normal 56" xfId="6253" xr:uid="{00000000-0005-0000-0000-0000C04E0000}"/>
    <cellStyle name="Normál 56" xfId="1630" xr:uid="{00000000-0005-0000-0000-0000C14E0000}"/>
    <cellStyle name="Normál 56 10" xfId="17280" xr:uid="{00000000-0005-0000-0000-0000C24E0000}"/>
    <cellStyle name="Normál 56 10 2" xfId="17281" xr:uid="{00000000-0005-0000-0000-0000C34E0000}"/>
    <cellStyle name="Normál 56 10 2 2" xfId="25756" xr:uid="{00000000-0005-0000-0000-0000C44E0000}"/>
    <cellStyle name="Normál 56 10 3" xfId="25757" xr:uid="{00000000-0005-0000-0000-0000C54E0000}"/>
    <cellStyle name="Normál 56 11" xfId="17279" xr:uid="{00000000-0005-0000-0000-0000C64E0000}"/>
    <cellStyle name="Normál 56 12" xfId="36779" xr:uid="{00000000-0005-0000-0000-0000C74E0000}"/>
    <cellStyle name="Normal 56 2" xfId="17282" xr:uid="{00000000-0005-0000-0000-0000C84E0000}"/>
    <cellStyle name="Normál 56 2" xfId="2605" xr:uid="{00000000-0005-0000-0000-0000C94E0000}"/>
    <cellStyle name="Normal 56 2 2" xfId="17283" xr:uid="{00000000-0005-0000-0000-0000CA4E0000}"/>
    <cellStyle name="Normál 56 2 2" xfId="17284" xr:uid="{00000000-0005-0000-0000-0000CB4E0000}"/>
    <cellStyle name="Normál 56 2 2 10" xfId="25758" xr:uid="{00000000-0005-0000-0000-0000CC4E0000}"/>
    <cellStyle name="Normal 56 2 2 2" xfId="25759" xr:uid="{00000000-0005-0000-0000-0000CD4E0000}"/>
    <cellStyle name="Normál 56 2 2 2" xfId="17285" xr:uid="{00000000-0005-0000-0000-0000CE4E0000}"/>
    <cellStyle name="Normál 56 2 2 2 2" xfId="17286" xr:uid="{00000000-0005-0000-0000-0000CF4E0000}"/>
    <cellStyle name="Normál 56 2 2 2 2 2" xfId="17287" xr:uid="{00000000-0005-0000-0000-0000D04E0000}"/>
    <cellStyle name="Normál 56 2 2 2 2 2 2" xfId="17288" xr:uid="{00000000-0005-0000-0000-0000D14E0000}"/>
    <cellStyle name="Normál 56 2 2 2 2 2 2 2" xfId="17289" xr:uid="{00000000-0005-0000-0000-0000D24E0000}"/>
    <cellStyle name="Normál 56 2 2 2 2 2 2 2 2" xfId="25760" xr:uid="{00000000-0005-0000-0000-0000D34E0000}"/>
    <cellStyle name="Normál 56 2 2 2 2 2 2 3" xfId="25761" xr:uid="{00000000-0005-0000-0000-0000D44E0000}"/>
    <cellStyle name="Normál 56 2 2 2 2 2 3" xfId="17290" xr:uid="{00000000-0005-0000-0000-0000D54E0000}"/>
    <cellStyle name="Normál 56 2 2 2 2 2 3 2" xfId="25762" xr:uid="{00000000-0005-0000-0000-0000D64E0000}"/>
    <cellStyle name="Normál 56 2 2 2 2 2 4" xfId="25763" xr:uid="{00000000-0005-0000-0000-0000D74E0000}"/>
    <cellStyle name="Normál 56 2 2 2 2 3" xfId="17291" xr:uid="{00000000-0005-0000-0000-0000D84E0000}"/>
    <cellStyle name="Normál 56 2 2 2 2 3 2" xfId="17292" xr:uid="{00000000-0005-0000-0000-0000D94E0000}"/>
    <cellStyle name="Normál 56 2 2 2 2 3 2 2" xfId="25764" xr:uid="{00000000-0005-0000-0000-0000DA4E0000}"/>
    <cellStyle name="Normál 56 2 2 2 2 3 3" xfId="25765" xr:uid="{00000000-0005-0000-0000-0000DB4E0000}"/>
    <cellStyle name="Normál 56 2 2 2 2 4" xfId="17293" xr:uid="{00000000-0005-0000-0000-0000DC4E0000}"/>
    <cellStyle name="Normál 56 2 2 2 2 4 2" xfId="25766" xr:uid="{00000000-0005-0000-0000-0000DD4E0000}"/>
    <cellStyle name="Normál 56 2 2 2 2 5" xfId="25767" xr:uid="{00000000-0005-0000-0000-0000DE4E0000}"/>
    <cellStyle name="Normál 56 2 2 2 3" xfId="17294" xr:uid="{00000000-0005-0000-0000-0000DF4E0000}"/>
    <cellStyle name="Normál 56 2 2 2 3 2" xfId="17295" xr:uid="{00000000-0005-0000-0000-0000E04E0000}"/>
    <cellStyle name="Normál 56 2 2 2 3 2 2" xfId="17296" xr:uid="{00000000-0005-0000-0000-0000E14E0000}"/>
    <cellStyle name="Normál 56 2 2 2 3 2 2 2" xfId="25768" xr:uid="{00000000-0005-0000-0000-0000E24E0000}"/>
    <cellStyle name="Normál 56 2 2 2 3 2 3" xfId="25769" xr:uid="{00000000-0005-0000-0000-0000E34E0000}"/>
    <cellStyle name="Normál 56 2 2 2 3 3" xfId="17297" xr:uid="{00000000-0005-0000-0000-0000E44E0000}"/>
    <cellStyle name="Normál 56 2 2 2 3 3 2" xfId="25770" xr:uid="{00000000-0005-0000-0000-0000E54E0000}"/>
    <cellStyle name="Normál 56 2 2 2 3 4" xfId="25771" xr:uid="{00000000-0005-0000-0000-0000E64E0000}"/>
    <cellStyle name="Normál 56 2 2 2 4" xfId="17298" xr:uid="{00000000-0005-0000-0000-0000E74E0000}"/>
    <cellStyle name="Normál 56 2 2 2 4 2" xfId="17299" xr:uid="{00000000-0005-0000-0000-0000E84E0000}"/>
    <cellStyle name="Normál 56 2 2 2 4 2 2" xfId="25772" xr:uid="{00000000-0005-0000-0000-0000E94E0000}"/>
    <cellStyle name="Normál 56 2 2 2 4 3" xfId="25773" xr:uid="{00000000-0005-0000-0000-0000EA4E0000}"/>
    <cellStyle name="Normál 56 2 2 2 5" xfId="17300" xr:uid="{00000000-0005-0000-0000-0000EB4E0000}"/>
    <cellStyle name="Normál 56 2 2 2 5 2" xfId="25774" xr:uid="{00000000-0005-0000-0000-0000EC4E0000}"/>
    <cellStyle name="Normál 56 2 2 2 6" xfId="25775" xr:uid="{00000000-0005-0000-0000-0000ED4E0000}"/>
    <cellStyle name="Normal 56 2 2 3" xfId="25776" xr:uid="{00000000-0005-0000-0000-0000EE4E0000}"/>
    <cellStyle name="Normál 56 2 2 3" xfId="17301" xr:uid="{00000000-0005-0000-0000-0000EF4E0000}"/>
    <cellStyle name="Normál 56 2 2 3 2" xfId="17302" xr:uid="{00000000-0005-0000-0000-0000F04E0000}"/>
    <cellStyle name="Normál 56 2 2 3 2 2" xfId="17303" xr:uid="{00000000-0005-0000-0000-0000F14E0000}"/>
    <cellStyle name="Normál 56 2 2 3 2 2 2" xfId="17304" xr:uid="{00000000-0005-0000-0000-0000F24E0000}"/>
    <cellStyle name="Normál 56 2 2 3 2 2 2 2" xfId="25777" xr:uid="{00000000-0005-0000-0000-0000F34E0000}"/>
    <cellStyle name="Normál 56 2 2 3 2 2 3" xfId="25778" xr:uid="{00000000-0005-0000-0000-0000F44E0000}"/>
    <cellStyle name="Normál 56 2 2 3 2 3" xfId="17305" xr:uid="{00000000-0005-0000-0000-0000F54E0000}"/>
    <cellStyle name="Normál 56 2 2 3 2 3 2" xfId="25779" xr:uid="{00000000-0005-0000-0000-0000F64E0000}"/>
    <cellStyle name="Normál 56 2 2 3 2 4" xfId="25780" xr:uid="{00000000-0005-0000-0000-0000F74E0000}"/>
    <cellStyle name="Normál 56 2 2 3 3" xfId="17306" xr:uid="{00000000-0005-0000-0000-0000F84E0000}"/>
    <cellStyle name="Normál 56 2 2 3 3 2" xfId="17307" xr:uid="{00000000-0005-0000-0000-0000F94E0000}"/>
    <cellStyle name="Normál 56 2 2 3 3 2 2" xfId="25781" xr:uid="{00000000-0005-0000-0000-0000FA4E0000}"/>
    <cellStyle name="Normál 56 2 2 3 3 3" xfId="25782" xr:uid="{00000000-0005-0000-0000-0000FB4E0000}"/>
    <cellStyle name="Normál 56 2 2 3 4" xfId="17308" xr:uid="{00000000-0005-0000-0000-0000FC4E0000}"/>
    <cellStyle name="Normál 56 2 2 3 4 2" xfId="25783" xr:uid="{00000000-0005-0000-0000-0000FD4E0000}"/>
    <cellStyle name="Normál 56 2 2 3 5" xfId="25784" xr:uid="{00000000-0005-0000-0000-0000FE4E0000}"/>
    <cellStyle name="Normal 56 2 2 4" xfId="25785" xr:uid="{00000000-0005-0000-0000-0000FF4E0000}"/>
    <cellStyle name="Normál 56 2 2 4" xfId="17309" xr:uid="{00000000-0005-0000-0000-0000004F0000}"/>
    <cellStyle name="Normál 56 2 2 4 2" xfId="17310" xr:uid="{00000000-0005-0000-0000-0000014F0000}"/>
    <cellStyle name="Normál 56 2 2 4 2 2" xfId="17311" xr:uid="{00000000-0005-0000-0000-0000024F0000}"/>
    <cellStyle name="Normál 56 2 2 4 2 2 2" xfId="25786" xr:uid="{00000000-0005-0000-0000-0000034F0000}"/>
    <cellStyle name="Normál 56 2 2 4 2 3" xfId="25787" xr:uid="{00000000-0005-0000-0000-0000044F0000}"/>
    <cellStyle name="Normál 56 2 2 4 3" xfId="17312" xr:uid="{00000000-0005-0000-0000-0000054F0000}"/>
    <cellStyle name="Normál 56 2 2 4 3 2" xfId="25788" xr:uid="{00000000-0005-0000-0000-0000064F0000}"/>
    <cellStyle name="Normál 56 2 2 4 4" xfId="25789" xr:uid="{00000000-0005-0000-0000-0000074F0000}"/>
    <cellStyle name="Normal 56 2 2 5" xfId="25790" xr:uid="{00000000-0005-0000-0000-0000084F0000}"/>
    <cellStyle name="Normál 56 2 2 5" xfId="17313" xr:uid="{00000000-0005-0000-0000-0000094F0000}"/>
    <cellStyle name="Normál 56 2 2 5 2" xfId="17314" xr:uid="{00000000-0005-0000-0000-00000A4F0000}"/>
    <cellStyle name="Normál 56 2 2 5 2 2" xfId="25791" xr:uid="{00000000-0005-0000-0000-00000B4F0000}"/>
    <cellStyle name="Normál 56 2 2 5 3" xfId="25792" xr:uid="{00000000-0005-0000-0000-00000C4F0000}"/>
    <cellStyle name="Normal 56 2 2 6" xfId="25793" xr:uid="{00000000-0005-0000-0000-00000D4F0000}"/>
    <cellStyle name="Normál 56 2 2 6" xfId="17315" xr:uid="{00000000-0005-0000-0000-00000E4F0000}"/>
    <cellStyle name="Normál 56 2 2 6 2" xfId="25794" xr:uid="{00000000-0005-0000-0000-00000F4F0000}"/>
    <cellStyle name="Normál 56 2 2 7" xfId="25795" xr:uid="{00000000-0005-0000-0000-0000104F0000}"/>
    <cellStyle name="Normál 56 2 2 8" xfId="25796" xr:uid="{00000000-0005-0000-0000-0000114F0000}"/>
    <cellStyle name="Normál 56 2 2 9" xfId="25797" xr:uid="{00000000-0005-0000-0000-0000124F0000}"/>
    <cellStyle name="Normal 56 2 3" xfId="17316" xr:uid="{00000000-0005-0000-0000-0000134F0000}"/>
    <cellStyle name="Normál 56 2 3" xfId="17317" xr:uid="{00000000-0005-0000-0000-0000144F0000}"/>
    <cellStyle name="Normál 56 2 3 10" xfId="25798" xr:uid="{00000000-0005-0000-0000-0000154F0000}"/>
    <cellStyle name="Normal 56 2 3 2" xfId="25799" xr:uid="{00000000-0005-0000-0000-0000164F0000}"/>
    <cellStyle name="Normál 56 2 3 2" xfId="17318" xr:uid="{00000000-0005-0000-0000-0000174F0000}"/>
    <cellStyle name="Normál 56 2 3 2 2" xfId="17319" xr:uid="{00000000-0005-0000-0000-0000184F0000}"/>
    <cellStyle name="Normál 56 2 3 2 2 2" xfId="17320" xr:uid="{00000000-0005-0000-0000-0000194F0000}"/>
    <cellStyle name="Normál 56 2 3 2 2 2 2" xfId="17321" xr:uid="{00000000-0005-0000-0000-00001A4F0000}"/>
    <cellStyle name="Normál 56 2 3 2 2 2 2 2" xfId="25800" xr:uid="{00000000-0005-0000-0000-00001B4F0000}"/>
    <cellStyle name="Normál 56 2 3 2 2 2 3" xfId="25801" xr:uid="{00000000-0005-0000-0000-00001C4F0000}"/>
    <cellStyle name="Normál 56 2 3 2 2 3" xfId="17322" xr:uid="{00000000-0005-0000-0000-00001D4F0000}"/>
    <cellStyle name="Normál 56 2 3 2 2 3 2" xfId="25802" xr:uid="{00000000-0005-0000-0000-00001E4F0000}"/>
    <cellStyle name="Normál 56 2 3 2 2 4" xfId="25803" xr:uid="{00000000-0005-0000-0000-00001F4F0000}"/>
    <cellStyle name="Normál 56 2 3 2 3" xfId="17323" xr:uid="{00000000-0005-0000-0000-0000204F0000}"/>
    <cellStyle name="Normál 56 2 3 2 3 2" xfId="17324" xr:uid="{00000000-0005-0000-0000-0000214F0000}"/>
    <cellStyle name="Normál 56 2 3 2 3 2 2" xfId="25804" xr:uid="{00000000-0005-0000-0000-0000224F0000}"/>
    <cellStyle name="Normál 56 2 3 2 3 3" xfId="25805" xr:uid="{00000000-0005-0000-0000-0000234F0000}"/>
    <cellStyle name="Normál 56 2 3 2 4" xfId="17325" xr:uid="{00000000-0005-0000-0000-0000244F0000}"/>
    <cellStyle name="Normál 56 2 3 2 4 2" xfId="25806" xr:uid="{00000000-0005-0000-0000-0000254F0000}"/>
    <cellStyle name="Normál 56 2 3 2 5" xfId="25807" xr:uid="{00000000-0005-0000-0000-0000264F0000}"/>
    <cellStyle name="Normal 56 2 3 3" xfId="25808" xr:uid="{00000000-0005-0000-0000-0000274F0000}"/>
    <cellStyle name="Normál 56 2 3 3" xfId="17326" xr:uid="{00000000-0005-0000-0000-0000284F0000}"/>
    <cellStyle name="Normál 56 2 3 3 2" xfId="17327" xr:uid="{00000000-0005-0000-0000-0000294F0000}"/>
    <cellStyle name="Normál 56 2 3 3 2 2" xfId="17328" xr:uid="{00000000-0005-0000-0000-00002A4F0000}"/>
    <cellStyle name="Normál 56 2 3 3 2 2 2" xfId="25809" xr:uid="{00000000-0005-0000-0000-00002B4F0000}"/>
    <cellStyle name="Normál 56 2 3 3 2 3" xfId="25810" xr:uid="{00000000-0005-0000-0000-00002C4F0000}"/>
    <cellStyle name="Normál 56 2 3 3 3" xfId="17329" xr:uid="{00000000-0005-0000-0000-00002D4F0000}"/>
    <cellStyle name="Normál 56 2 3 3 3 2" xfId="25811" xr:uid="{00000000-0005-0000-0000-00002E4F0000}"/>
    <cellStyle name="Normál 56 2 3 3 4" xfId="25812" xr:uid="{00000000-0005-0000-0000-00002F4F0000}"/>
    <cellStyle name="Normal 56 2 3 4" xfId="25813" xr:uid="{00000000-0005-0000-0000-0000304F0000}"/>
    <cellStyle name="Normál 56 2 3 4" xfId="17330" xr:uid="{00000000-0005-0000-0000-0000314F0000}"/>
    <cellStyle name="Normál 56 2 3 4 2" xfId="17331" xr:uid="{00000000-0005-0000-0000-0000324F0000}"/>
    <cellStyle name="Normál 56 2 3 4 2 2" xfId="25814" xr:uid="{00000000-0005-0000-0000-0000334F0000}"/>
    <cellStyle name="Normál 56 2 3 4 3" xfId="25815" xr:uid="{00000000-0005-0000-0000-0000344F0000}"/>
    <cellStyle name="Normal 56 2 3 5" xfId="25816" xr:uid="{00000000-0005-0000-0000-0000354F0000}"/>
    <cellStyle name="Normál 56 2 3 5" xfId="17332" xr:uid="{00000000-0005-0000-0000-0000364F0000}"/>
    <cellStyle name="Normál 56 2 3 5 2" xfId="25817" xr:uid="{00000000-0005-0000-0000-0000374F0000}"/>
    <cellStyle name="Normal 56 2 3 6" xfId="25818" xr:uid="{00000000-0005-0000-0000-0000384F0000}"/>
    <cellStyle name="Normál 56 2 3 6" xfId="25819" xr:uid="{00000000-0005-0000-0000-0000394F0000}"/>
    <cellStyle name="Normál 56 2 3 7" xfId="25820" xr:uid="{00000000-0005-0000-0000-00003A4F0000}"/>
    <cellStyle name="Normál 56 2 3 8" xfId="25821" xr:uid="{00000000-0005-0000-0000-00003B4F0000}"/>
    <cellStyle name="Normál 56 2 3 9" xfId="25822" xr:uid="{00000000-0005-0000-0000-00003C4F0000}"/>
    <cellStyle name="Normal 56 2 4" xfId="25823" xr:uid="{00000000-0005-0000-0000-00003D4F0000}"/>
    <cellStyle name="Normál 56 2 4" xfId="17333" xr:uid="{00000000-0005-0000-0000-00003E4F0000}"/>
    <cellStyle name="Normál 56 2 4 2" xfId="17334" xr:uid="{00000000-0005-0000-0000-00003F4F0000}"/>
    <cellStyle name="Normál 56 2 4 2 2" xfId="17335" xr:uid="{00000000-0005-0000-0000-0000404F0000}"/>
    <cellStyle name="Normál 56 2 4 2 2 2" xfId="17336" xr:uid="{00000000-0005-0000-0000-0000414F0000}"/>
    <cellStyle name="Normál 56 2 4 2 2 2 2" xfId="25824" xr:uid="{00000000-0005-0000-0000-0000424F0000}"/>
    <cellStyle name="Normál 56 2 4 2 2 3" xfId="25825" xr:uid="{00000000-0005-0000-0000-0000434F0000}"/>
    <cellStyle name="Normál 56 2 4 2 3" xfId="17337" xr:uid="{00000000-0005-0000-0000-0000444F0000}"/>
    <cellStyle name="Normál 56 2 4 2 3 2" xfId="25826" xr:uid="{00000000-0005-0000-0000-0000454F0000}"/>
    <cellStyle name="Normál 56 2 4 2 4" xfId="25827" xr:uid="{00000000-0005-0000-0000-0000464F0000}"/>
    <cellStyle name="Normál 56 2 4 3" xfId="17338" xr:uid="{00000000-0005-0000-0000-0000474F0000}"/>
    <cellStyle name="Normál 56 2 4 3 2" xfId="17339" xr:uid="{00000000-0005-0000-0000-0000484F0000}"/>
    <cellStyle name="Normál 56 2 4 3 2 2" xfId="25828" xr:uid="{00000000-0005-0000-0000-0000494F0000}"/>
    <cellStyle name="Normál 56 2 4 3 3" xfId="25829" xr:uid="{00000000-0005-0000-0000-00004A4F0000}"/>
    <cellStyle name="Normál 56 2 4 4" xfId="17340" xr:uid="{00000000-0005-0000-0000-00004B4F0000}"/>
    <cellStyle name="Normál 56 2 4 4 2" xfId="25830" xr:uid="{00000000-0005-0000-0000-00004C4F0000}"/>
    <cellStyle name="Normál 56 2 4 5" xfId="25831" xr:uid="{00000000-0005-0000-0000-00004D4F0000}"/>
    <cellStyle name="Normal 56 2 5" xfId="25832" xr:uid="{00000000-0005-0000-0000-00004E4F0000}"/>
    <cellStyle name="Normál 56 2 5" xfId="17341" xr:uid="{00000000-0005-0000-0000-00004F4F0000}"/>
    <cellStyle name="Normál 56 2 5 2" xfId="17342" xr:uid="{00000000-0005-0000-0000-0000504F0000}"/>
    <cellStyle name="Normál 56 2 5 2 2" xfId="17343" xr:uid="{00000000-0005-0000-0000-0000514F0000}"/>
    <cellStyle name="Normál 56 2 5 2 2 2" xfId="25833" xr:uid="{00000000-0005-0000-0000-0000524F0000}"/>
    <cellStyle name="Normál 56 2 5 2 3" xfId="25834" xr:uid="{00000000-0005-0000-0000-0000534F0000}"/>
    <cellStyle name="Normál 56 2 5 3" xfId="17344" xr:uid="{00000000-0005-0000-0000-0000544F0000}"/>
    <cellStyle name="Normál 56 2 5 3 2" xfId="25835" xr:uid="{00000000-0005-0000-0000-0000554F0000}"/>
    <cellStyle name="Normál 56 2 5 4" xfId="25836" xr:uid="{00000000-0005-0000-0000-0000564F0000}"/>
    <cellStyle name="Normal 56 2 6" xfId="25837" xr:uid="{00000000-0005-0000-0000-0000574F0000}"/>
    <cellStyle name="Normál 56 2 6" xfId="17345" xr:uid="{00000000-0005-0000-0000-0000584F0000}"/>
    <cellStyle name="Normál 56 2 6 2" xfId="17346" xr:uid="{00000000-0005-0000-0000-0000594F0000}"/>
    <cellStyle name="Normál 56 2 6 2 2" xfId="25838" xr:uid="{00000000-0005-0000-0000-00005A4F0000}"/>
    <cellStyle name="Normál 56 2 6 3" xfId="25839" xr:uid="{00000000-0005-0000-0000-00005B4F0000}"/>
    <cellStyle name="Normal 56 2 7" xfId="25840" xr:uid="{00000000-0005-0000-0000-00005C4F0000}"/>
    <cellStyle name="Normál 56 2 7" xfId="17347" xr:uid="{00000000-0005-0000-0000-00005D4F0000}"/>
    <cellStyle name="Normál 56 2 7 2" xfId="17348" xr:uid="{00000000-0005-0000-0000-00005E4F0000}"/>
    <cellStyle name="Normál 56 2 7 2 2" xfId="25841" xr:uid="{00000000-0005-0000-0000-00005F4F0000}"/>
    <cellStyle name="Normál 56 2 7 3" xfId="25842" xr:uid="{00000000-0005-0000-0000-0000604F0000}"/>
    <cellStyle name="Normal 56 2 8" xfId="25843" xr:uid="{00000000-0005-0000-0000-0000614F0000}"/>
    <cellStyle name="Normál 56 2 8" xfId="35219" xr:uid="{00000000-0005-0000-0000-0000624F0000}"/>
    <cellStyle name="Normál 56 2 9" xfId="36780" xr:uid="{00000000-0005-0000-0000-0000634F0000}"/>
    <cellStyle name="Normal 56 3" xfId="17349" xr:uid="{00000000-0005-0000-0000-0000644F0000}"/>
    <cellStyle name="Normál 56 3" xfId="2604" xr:uid="{00000000-0005-0000-0000-0000654F0000}"/>
    <cellStyle name="Normál 56 3 10" xfId="25844" xr:uid="{00000000-0005-0000-0000-0000664F0000}"/>
    <cellStyle name="Normál 56 3 11" xfId="35218" xr:uid="{00000000-0005-0000-0000-0000674F0000}"/>
    <cellStyle name="Normal 56 3 2" xfId="25845" xr:uid="{00000000-0005-0000-0000-0000684F0000}"/>
    <cellStyle name="Normál 56 3 2" xfId="17350" xr:uid="{00000000-0005-0000-0000-0000694F0000}"/>
    <cellStyle name="Normál 56 3 2 2" xfId="17351" xr:uid="{00000000-0005-0000-0000-00006A4F0000}"/>
    <cellStyle name="Normál 56 3 2 2 2" xfId="17352" xr:uid="{00000000-0005-0000-0000-00006B4F0000}"/>
    <cellStyle name="Normál 56 3 2 2 2 2" xfId="17353" xr:uid="{00000000-0005-0000-0000-00006C4F0000}"/>
    <cellStyle name="Normál 56 3 2 2 2 2 2" xfId="17354" xr:uid="{00000000-0005-0000-0000-00006D4F0000}"/>
    <cellStyle name="Normál 56 3 2 2 2 2 2 2" xfId="25846" xr:uid="{00000000-0005-0000-0000-00006E4F0000}"/>
    <cellStyle name="Normál 56 3 2 2 2 2 3" xfId="25847" xr:uid="{00000000-0005-0000-0000-00006F4F0000}"/>
    <cellStyle name="Normál 56 3 2 2 2 3" xfId="17355" xr:uid="{00000000-0005-0000-0000-0000704F0000}"/>
    <cellStyle name="Normál 56 3 2 2 2 3 2" xfId="25848" xr:uid="{00000000-0005-0000-0000-0000714F0000}"/>
    <cellStyle name="Normál 56 3 2 2 2 4" xfId="25849" xr:uid="{00000000-0005-0000-0000-0000724F0000}"/>
    <cellStyle name="Normál 56 3 2 2 3" xfId="17356" xr:uid="{00000000-0005-0000-0000-0000734F0000}"/>
    <cellStyle name="Normál 56 3 2 2 3 2" xfId="17357" xr:uid="{00000000-0005-0000-0000-0000744F0000}"/>
    <cellStyle name="Normál 56 3 2 2 3 2 2" xfId="25850" xr:uid="{00000000-0005-0000-0000-0000754F0000}"/>
    <cellStyle name="Normál 56 3 2 2 3 3" xfId="25851" xr:uid="{00000000-0005-0000-0000-0000764F0000}"/>
    <cellStyle name="Normál 56 3 2 2 4" xfId="17358" xr:uid="{00000000-0005-0000-0000-0000774F0000}"/>
    <cellStyle name="Normál 56 3 2 2 4 2" xfId="25852" xr:uid="{00000000-0005-0000-0000-0000784F0000}"/>
    <cellStyle name="Normál 56 3 2 2 5" xfId="25853" xr:uid="{00000000-0005-0000-0000-0000794F0000}"/>
    <cellStyle name="Normál 56 3 2 3" xfId="17359" xr:uid="{00000000-0005-0000-0000-00007A4F0000}"/>
    <cellStyle name="Normál 56 3 2 3 2" xfId="17360" xr:uid="{00000000-0005-0000-0000-00007B4F0000}"/>
    <cellStyle name="Normál 56 3 2 3 2 2" xfId="17361" xr:uid="{00000000-0005-0000-0000-00007C4F0000}"/>
    <cellStyle name="Normál 56 3 2 3 2 2 2" xfId="25854" xr:uid="{00000000-0005-0000-0000-00007D4F0000}"/>
    <cellStyle name="Normál 56 3 2 3 2 3" xfId="25855" xr:uid="{00000000-0005-0000-0000-00007E4F0000}"/>
    <cellStyle name="Normál 56 3 2 3 3" xfId="17362" xr:uid="{00000000-0005-0000-0000-00007F4F0000}"/>
    <cellStyle name="Normál 56 3 2 3 3 2" xfId="25856" xr:uid="{00000000-0005-0000-0000-0000804F0000}"/>
    <cellStyle name="Normál 56 3 2 3 4" xfId="25857" xr:uid="{00000000-0005-0000-0000-0000814F0000}"/>
    <cellStyle name="Normál 56 3 2 4" xfId="17363" xr:uid="{00000000-0005-0000-0000-0000824F0000}"/>
    <cellStyle name="Normál 56 3 2 4 2" xfId="17364" xr:uid="{00000000-0005-0000-0000-0000834F0000}"/>
    <cellStyle name="Normál 56 3 2 4 2 2" xfId="25858" xr:uid="{00000000-0005-0000-0000-0000844F0000}"/>
    <cellStyle name="Normál 56 3 2 4 3" xfId="25859" xr:uid="{00000000-0005-0000-0000-0000854F0000}"/>
    <cellStyle name="Normál 56 3 2 5" xfId="17365" xr:uid="{00000000-0005-0000-0000-0000864F0000}"/>
    <cellStyle name="Normál 56 3 2 5 2" xfId="25860" xr:uid="{00000000-0005-0000-0000-0000874F0000}"/>
    <cellStyle name="Normál 56 3 2 6" xfId="25861" xr:uid="{00000000-0005-0000-0000-0000884F0000}"/>
    <cellStyle name="Normal 56 3 3" xfId="25862" xr:uid="{00000000-0005-0000-0000-0000894F0000}"/>
    <cellStyle name="Normál 56 3 3" xfId="17366" xr:uid="{00000000-0005-0000-0000-00008A4F0000}"/>
    <cellStyle name="Normál 56 3 3 2" xfId="17367" xr:uid="{00000000-0005-0000-0000-00008B4F0000}"/>
    <cellStyle name="Normál 56 3 3 2 2" xfId="17368" xr:uid="{00000000-0005-0000-0000-00008C4F0000}"/>
    <cellStyle name="Normál 56 3 3 2 2 2" xfId="17369" xr:uid="{00000000-0005-0000-0000-00008D4F0000}"/>
    <cellStyle name="Normál 56 3 3 2 2 2 2" xfId="25863" xr:uid="{00000000-0005-0000-0000-00008E4F0000}"/>
    <cellStyle name="Normál 56 3 3 2 2 3" xfId="25864" xr:uid="{00000000-0005-0000-0000-00008F4F0000}"/>
    <cellStyle name="Normál 56 3 3 2 3" xfId="17370" xr:uid="{00000000-0005-0000-0000-0000904F0000}"/>
    <cellStyle name="Normál 56 3 3 2 3 2" xfId="25865" xr:uid="{00000000-0005-0000-0000-0000914F0000}"/>
    <cellStyle name="Normál 56 3 3 2 4" xfId="25866" xr:uid="{00000000-0005-0000-0000-0000924F0000}"/>
    <cellStyle name="Normál 56 3 3 3" xfId="17371" xr:uid="{00000000-0005-0000-0000-0000934F0000}"/>
    <cellStyle name="Normál 56 3 3 3 2" xfId="17372" xr:uid="{00000000-0005-0000-0000-0000944F0000}"/>
    <cellStyle name="Normál 56 3 3 3 2 2" xfId="25867" xr:uid="{00000000-0005-0000-0000-0000954F0000}"/>
    <cellStyle name="Normál 56 3 3 3 3" xfId="25868" xr:uid="{00000000-0005-0000-0000-0000964F0000}"/>
    <cellStyle name="Normál 56 3 3 4" xfId="17373" xr:uid="{00000000-0005-0000-0000-0000974F0000}"/>
    <cellStyle name="Normál 56 3 3 4 2" xfId="25869" xr:uid="{00000000-0005-0000-0000-0000984F0000}"/>
    <cellStyle name="Normál 56 3 3 5" xfId="25870" xr:uid="{00000000-0005-0000-0000-0000994F0000}"/>
    <cellStyle name="Normal 56 3 4" xfId="25871" xr:uid="{00000000-0005-0000-0000-00009A4F0000}"/>
    <cellStyle name="Normál 56 3 4" xfId="17374" xr:uid="{00000000-0005-0000-0000-00009B4F0000}"/>
    <cellStyle name="Normál 56 3 4 2" xfId="17375" xr:uid="{00000000-0005-0000-0000-00009C4F0000}"/>
    <cellStyle name="Normál 56 3 4 2 2" xfId="17376" xr:uid="{00000000-0005-0000-0000-00009D4F0000}"/>
    <cellStyle name="Normál 56 3 4 2 2 2" xfId="25872" xr:uid="{00000000-0005-0000-0000-00009E4F0000}"/>
    <cellStyle name="Normál 56 3 4 2 3" xfId="25873" xr:uid="{00000000-0005-0000-0000-00009F4F0000}"/>
    <cellStyle name="Normál 56 3 4 3" xfId="17377" xr:uid="{00000000-0005-0000-0000-0000A04F0000}"/>
    <cellStyle name="Normál 56 3 4 3 2" xfId="25874" xr:uid="{00000000-0005-0000-0000-0000A14F0000}"/>
    <cellStyle name="Normál 56 3 4 4" xfId="25875" xr:uid="{00000000-0005-0000-0000-0000A24F0000}"/>
    <cellStyle name="Normal 56 3 5" xfId="25876" xr:uid="{00000000-0005-0000-0000-0000A34F0000}"/>
    <cellStyle name="Normál 56 3 5" xfId="17378" xr:uid="{00000000-0005-0000-0000-0000A44F0000}"/>
    <cellStyle name="Normál 56 3 5 2" xfId="17379" xr:uid="{00000000-0005-0000-0000-0000A54F0000}"/>
    <cellStyle name="Normál 56 3 5 2 2" xfId="25877" xr:uid="{00000000-0005-0000-0000-0000A64F0000}"/>
    <cellStyle name="Normál 56 3 5 3" xfId="25878" xr:uid="{00000000-0005-0000-0000-0000A74F0000}"/>
    <cellStyle name="Normal 56 3 6" xfId="25879" xr:uid="{00000000-0005-0000-0000-0000A84F0000}"/>
    <cellStyle name="Normál 56 3 6" xfId="17380" xr:uid="{00000000-0005-0000-0000-0000A94F0000}"/>
    <cellStyle name="Normál 56 3 6 2" xfId="25880" xr:uid="{00000000-0005-0000-0000-0000AA4F0000}"/>
    <cellStyle name="Normál 56 3 7" xfId="25881" xr:uid="{00000000-0005-0000-0000-0000AB4F0000}"/>
    <cellStyle name="Normál 56 3 8" xfId="25882" xr:uid="{00000000-0005-0000-0000-0000AC4F0000}"/>
    <cellStyle name="Normál 56 3 9" xfId="25883" xr:uid="{00000000-0005-0000-0000-0000AD4F0000}"/>
    <cellStyle name="Normal 56 4" xfId="17381" xr:uid="{00000000-0005-0000-0000-0000AE4F0000}"/>
    <cellStyle name="Normál 56 4" xfId="17382" xr:uid="{00000000-0005-0000-0000-0000AF4F0000}"/>
    <cellStyle name="Normál 56 4 10" xfId="25884" xr:uid="{00000000-0005-0000-0000-0000B04F0000}"/>
    <cellStyle name="Normal 56 4 2" xfId="25885" xr:uid="{00000000-0005-0000-0000-0000B14F0000}"/>
    <cellStyle name="Normál 56 4 2" xfId="17383" xr:uid="{00000000-0005-0000-0000-0000B24F0000}"/>
    <cellStyle name="Normál 56 4 2 2" xfId="17384" xr:uid="{00000000-0005-0000-0000-0000B34F0000}"/>
    <cellStyle name="Normál 56 4 2 2 2" xfId="17385" xr:uid="{00000000-0005-0000-0000-0000B44F0000}"/>
    <cellStyle name="Normál 56 4 2 2 2 2" xfId="17386" xr:uid="{00000000-0005-0000-0000-0000B54F0000}"/>
    <cellStyle name="Normál 56 4 2 2 2 2 2" xfId="25886" xr:uid="{00000000-0005-0000-0000-0000B64F0000}"/>
    <cellStyle name="Normál 56 4 2 2 2 3" xfId="25887" xr:uid="{00000000-0005-0000-0000-0000B74F0000}"/>
    <cellStyle name="Normál 56 4 2 2 3" xfId="17387" xr:uid="{00000000-0005-0000-0000-0000B84F0000}"/>
    <cellStyle name="Normál 56 4 2 2 3 2" xfId="25888" xr:uid="{00000000-0005-0000-0000-0000B94F0000}"/>
    <cellStyle name="Normál 56 4 2 2 4" xfId="25889" xr:uid="{00000000-0005-0000-0000-0000BA4F0000}"/>
    <cellStyle name="Normál 56 4 2 3" xfId="17388" xr:uid="{00000000-0005-0000-0000-0000BB4F0000}"/>
    <cellStyle name="Normál 56 4 2 3 2" xfId="17389" xr:uid="{00000000-0005-0000-0000-0000BC4F0000}"/>
    <cellStyle name="Normál 56 4 2 3 2 2" xfId="25890" xr:uid="{00000000-0005-0000-0000-0000BD4F0000}"/>
    <cellStyle name="Normál 56 4 2 3 3" xfId="25891" xr:uid="{00000000-0005-0000-0000-0000BE4F0000}"/>
    <cellStyle name="Normál 56 4 2 4" xfId="17390" xr:uid="{00000000-0005-0000-0000-0000BF4F0000}"/>
    <cellStyle name="Normál 56 4 2 4 2" xfId="25892" xr:uid="{00000000-0005-0000-0000-0000C04F0000}"/>
    <cellStyle name="Normál 56 4 2 5" xfId="25893" xr:uid="{00000000-0005-0000-0000-0000C14F0000}"/>
    <cellStyle name="Normal 56 4 3" xfId="25894" xr:uid="{00000000-0005-0000-0000-0000C24F0000}"/>
    <cellStyle name="Normál 56 4 3" xfId="17391" xr:uid="{00000000-0005-0000-0000-0000C34F0000}"/>
    <cellStyle name="Normál 56 4 3 2" xfId="17392" xr:uid="{00000000-0005-0000-0000-0000C44F0000}"/>
    <cellStyle name="Normál 56 4 3 2 2" xfId="17393" xr:uid="{00000000-0005-0000-0000-0000C54F0000}"/>
    <cellStyle name="Normál 56 4 3 2 2 2" xfId="25895" xr:uid="{00000000-0005-0000-0000-0000C64F0000}"/>
    <cellStyle name="Normál 56 4 3 2 3" xfId="25896" xr:uid="{00000000-0005-0000-0000-0000C74F0000}"/>
    <cellStyle name="Normál 56 4 3 3" xfId="17394" xr:uid="{00000000-0005-0000-0000-0000C84F0000}"/>
    <cellStyle name="Normál 56 4 3 3 2" xfId="25897" xr:uid="{00000000-0005-0000-0000-0000C94F0000}"/>
    <cellStyle name="Normál 56 4 3 4" xfId="25898" xr:uid="{00000000-0005-0000-0000-0000CA4F0000}"/>
    <cellStyle name="Normal 56 4 4" xfId="25899" xr:uid="{00000000-0005-0000-0000-0000CB4F0000}"/>
    <cellStyle name="Normál 56 4 4" xfId="17395" xr:uid="{00000000-0005-0000-0000-0000CC4F0000}"/>
    <cellStyle name="Normál 56 4 4 2" xfId="17396" xr:uid="{00000000-0005-0000-0000-0000CD4F0000}"/>
    <cellStyle name="Normál 56 4 4 2 2" xfId="25900" xr:uid="{00000000-0005-0000-0000-0000CE4F0000}"/>
    <cellStyle name="Normál 56 4 4 3" xfId="25901" xr:uid="{00000000-0005-0000-0000-0000CF4F0000}"/>
    <cellStyle name="Normal 56 4 5" xfId="25902" xr:uid="{00000000-0005-0000-0000-0000D04F0000}"/>
    <cellStyle name="Normál 56 4 5" xfId="17397" xr:uid="{00000000-0005-0000-0000-0000D14F0000}"/>
    <cellStyle name="Normál 56 4 5 2" xfId="25903" xr:uid="{00000000-0005-0000-0000-0000D24F0000}"/>
    <cellStyle name="Normal 56 4 6" xfId="25904" xr:uid="{00000000-0005-0000-0000-0000D34F0000}"/>
    <cellStyle name="Normál 56 4 6" xfId="25905" xr:uid="{00000000-0005-0000-0000-0000D44F0000}"/>
    <cellStyle name="Normál 56 4 7" xfId="25906" xr:uid="{00000000-0005-0000-0000-0000D54F0000}"/>
    <cellStyle name="Normál 56 4 8" xfId="25907" xr:uid="{00000000-0005-0000-0000-0000D64F0000}"/>
    <cellStyle name="Normál 56 4 9" xfId="25908" xr:uid="{00000000-0005-0000-0000-0000D74F0000}"/>
    <cellStyle name="Normal 56 5" xfId="17398" xr:uid="{00000000-0005-0000-0000-0000D84F0000}"/>
    <cellStyle name="Normál 56 5" xfId="17399" xr:uid="{00000000-0005-0000-0000-0000D94F0000}"/>
    <cellStyle name="Normal 56 5 2" xfId="25909" xr:uid="{00000000-0005-0000-0000-0000DA4F0000}"/>
    <cellStyle name="Normál 56 5 2" xfId="17400" xr:uid="{00000000-0005-0000-0000-0000DB4F0000}"/>
    <cellStyle name="Normál 56 5 2 2" xfId="17401" xr:uid="{00000000-0005-0000-0000-0000DC4F0000}"/>
    <cellStyle name="Normál 56 5 2 2 2" xfId="17402" xr:uid="{00000000-0005-0000-0000-0000DD4F0000}"/>
    <cellStyle name="Normál 56 5 2 2 2 2" xfId="25910" xr:uid="{00000000-0005-0000-0000-0000DE4F0000}"/>
    <cellStyle name="Normál 56 5 2 2 3" xfId="25911" xr:uid="{00000000-0005-0000-0000-0000DF4F0000}"/>
    <cellStyle name="Normál 56 5 2 3" xfId="17403" xr:uid="{00000000-0005-0000-0000-0000E04F0000}"/>
    <cellStyle name="Normál 56 5 2 3 2" xfId="25912" xr:uid="{00000000-0005-0000-0000-0000E14F0000}"/>
    <cellStyle name="Normál 56 5 2 4" xfId="25913" xr:uid="{00000000-0005-0000-0000-0000E24F0000}"/>
    <cellStyle name="Normal 56 5 3" xfId="25914" xr:uid="{00000000-0005-0000-0000-0000E34F0000}"/>
    <cellStyle name="Normál 56 5 3" xfId="17404" xr:uid="{00000000-0005-0000-0000-0000E44F0000}"/>
    <cellStyle name="Normál 56 5 3 2" xfId="17405" xr:uid="{00000000-0005-0000-0000-0000E54F0000}"/>
    <cellStyle name="Normál 56 5 3 2 2" xfId="25915" xr:uid="{00000000-0005-0000-0000-0000E64F0000}"/>
    <cellStyle name="Normál 56 5 3 3" xfId="25916" xr:uid="{00000000-0005-0000-0000-0000E74F0000}"/>
    <cellStyle name="Normal 56 5 4" xfId="25917" xr:uid="{00000000-0005-0000-0000-0000E84F0000}"/>
    <cellStyle name="Normál 56 5 4" xfId="17406" xr:uid="{00000000-0005-0000-0000-0000E94F0000}"/>
    <cellStyle name="Normál 56 5 4 2" xfId="25918" xr:uid="{00000000-0005-0000-0000-0000EA4F0000}"/>
    <cellStyle name="Normal 56 5 5" xfId="25919" xr:uid="{00000000-0005-0000-0000-0000EB4F0000}"/>
    <cellStyle name="Normál 56 5 5" xfId="25920" xr:uid="{00000000-0005-0000-0000-0000EC4F0000}"/>
    <cellStyle name="Normal 56 5 6" xfId="25921" xr:uid="{00000000-0005-0000-0000-0000ED4F0000}"/>
    <cellStyle name="Normál 56 5 6" xfId="25922" xr:uid="{00000000-0005-0000-0000-0000EE4F0000}"/>
    <cellStyle name="Normál 56 5 7" xfId="25923" xr:uid="{00000000-0005-0000-0000-0000EF4F0000}"/>
    <cellStyle name="Normál 56 5 8" xfId="25924" xr:uid="{00000000-0005-0000-0000-0000F04F0000}"/>
    <cellStyle name="Normál 56 5 9" xfId="25925" xr:uid="{00000000-0005-0000-0000-0000F14F0000}"/>
    <cellStyle name="Normál 56 6" xfId="17407" xr:uid="{00000000-0005-0000-0000-0000F24F0000}"/>
    <cellStyle name="Normál 56 6 2" xfId="17408" xr:uid="{00000000-0005-0000-0000-0000F34F0000}"/>
    <cellStyle name="Normál 56 6 2 2" xfId="17409" xr:uid="{00000000-0005-0000-0000-0000F44F0000}"/>
    <cellStyle name="Normál 56 6 2 2 2" xfId="25926" xr:uid="{00000000-0005-0000-0000-0000F54F0000}"/>
    <cellStyle name="Normál 56 6 2 3" xfId="25927" xr:uid="{00000000-0005-0000-0000-0000F64F0000}"/>
    <cellStyle name="Normál 56 6 3" xfId="17410" xr:uid="{00000000-0005-0000-0000-0000F74F0000}"/>
    <cellStyle name="Normál 56 6 3 2" xfId="25928" xr:uid="{00000000-0005-0000-0000-0000F84F0000}"/>
    <cellStyle name="Normál 56 6 4" xfId="25929" xr:uid="{00000000-0005-0000-0000-0000F94F0000}"/>
    <cellStyle name="Normál 56 7" xfId="17411" xr:uid="{00000000-0005-0000-0000-0000FA4F0000}"/>
    <cellStyle name="Normál 56 7 2" xfId="17412" xr:uid="{00000000-0005-0000-0000-0000FB4F0000}"/>
    <cellStyle name="Normál 56 7 2 2" xfId="25930" xr:uid="{00000000-0005-0000-0000-0000FC4F0000}"/>
    <cellStyle name="Normál 56 7 3" xfId="25931" xr:uid="{00000000-0005-0000-0000-0000FD4F0000}"/>
    <cellStyle name="Normál 56 8" xfId="17413" xr:uid="{00000000-0005-0000-0000-0000FE4F0000}"/>
    <cellStyle name="Normál 56 8 2" xfId="17414" xr:uid="{00000000-0005-0000-0000-0000FF4F0000}"/>
    <cellStyle name="Normál 56 8 2 2" xfId="25932" xr:uid="{00000000-0005-0000-0000-000000500000}"/>
    <cellStyle name="Normál 56 8 3" xfId="25933" xr:uid="{00000000-0005-0000-0000-000001500000}"/>
    <cellStyle name="Normál 56 9" xfId="17415" xr:uid="{00000000-0005-0000-0000-000002500000}"/>
    <cellStyle name="Normál 56 9 2" xfId="17416" xr:uid="{00000000-0005-0000-0000-000003500000}"/>
    <cellStyle name="Normál 56 9 2 2" xfId="25934" xr:uid="{00000000-0005-0000-0000-000004500000}"/>
    <cellStyle name="Normál 56 9 3" xfId="25935" xr:uid="{00000000-0005-0000-0000-000005500000}"/>
    <cellStyle name="Normal 57" xfId="6254" xr:uid="{00000000-0005-0000-0000-000006500000}"/>
    <cellStyle name="Normál 57" xfId="1995" xr:uid="{00000000-0005-0000-0000-000007500000}"/>
    <cellStyle name="Normál 57 10" xfId="17418" xr:uid="{00000000-0005-0000-0000-000008500000}"/>
    <cellStyle name="Normál 57 10 2" xfId="17419" xr:uid="{00000000-0005-0000-0000-000009500000}"/>
    <cellStyle name="Normál 57 10 2 2" xfId="25936" xr:uid="{00000000-0005-0000-0000-00000A500000}"/>
    <cellStyle name="Normál 57 10 3" xfId="25937" xr:uid="{00000000-0005-0000-0000-00000B500000}"/>
    <cellStyle name="Normál 57 11" xfId="17417" xr:uid="{00000000-0005-0000-0000-00000C500000}"/>
    <cellStyle name="Normál 57 12" xfId="36781" xr:uid="{00000000-0005-0000-0000-00000D500000}"/>
    <cellStyle name="Normal 57 2" xfId="17420" xr:uid="{00000000-0005-0000-0000-00000E500000}"/>
    <cellStyle name="Normál 57 2" xfId="2607" xr:uid="{00000000-0005-0000-0000-00000F500000}"/>
    <cellStyle name="Normal 57 2 2" xfId="17421" xr:uid="{00000000-0005-0000-0000-000010500000}"/>
    <cellStyle name="Normál 57 2 2" xfId="17422" xr:uid="{00000000-0005-0000-0000-000011500000}"/>
    <cellStyle name="Normál 57 2 2 10" xfId="25938" xr:uid="{00000000-0005-0000-0000-000012500000}"/>
    <cellStyle name="Normal 57 2 2 2" xfId="25939" xr:uid="{00000000-0005-0000-0000-000013500000}"/>
    <cellStyle name="Normál 57 2 2 2" xfId="17423" xr:uid="{00000000-0005-0000-0000-000014500000}"/>
    <cellStyle name="Normál 57 2 2 2 2" xfId="17424" xr:uid="{00000000-0005-0000-0000-000015500000}"/>
    <cellStyle name="Normál 57 2 2 2 2 2" xfId="17425" xr:uid="{00000000-0005-0000-0000-000016500000}"/>
    <cellStyle name="Normál 57 2 2 2 2 2 2" xfId="17426" xr:uid="{00000000-0005-0000-0000-000017500000}"/>
    <cellStyle name="Normál 57 2 2 2 2 2 2 2" xfId="17427" xr:uid="{00000000-0005-0000-0000-000018500000}"/>
    <cellStyle name="Normál 57 2 2 2 2 2 2 2 2" xfId="25940" xr:uid="{00000000-0005-0000-0000-000019500000}"/>
    <cellStyle name="Normál 57 2 2 2 2 2 2 3" xfId="25941" xr:uid="{00000000-0005-0000-0000-00001A500000}"/>
    <cellStyle name="Normál 57 2 2 2 2 2 3" xfId="17428" xr:uid="{00000000-0005-0000-0000-00001B500000}"/>
    <cellStyle name="Normál 57 2 2 2 2 2 3 2" xfId="25942" xr:uid="{00000000-0005-0000-0000-00001C500000}"/>
    <cellStyle name="Normál 57 2 2 2 2 2 4" xfId="25943" xr:uid="{00000000-0005-0000-0000-00001D500000}"/>
    <cellStyle name="Normál 57 2 2 2 2 3" xfId="17429" xr:uid="{00000000-0005-0000-0000-00001E500000}"/>
    <cellStyle name="Normál 57 2 2 2 2 3 2" xfId="17430" xr:uid="{00000000-0005-0000-0000-00001F500000}"/>
    <cellStyle name="Normál 57 2 2 2 2 3 2 2" xfId="25944" xr:uid="{00000000-0005-0000-0000-000020500000}"/>
    <cellStyle name="Normál 57 2 2 2 2 3 3" xfId="25945" xr:uid="{00000000-0005-0000-0000-000021500000}"/>
    <cellStyle name="Normál 57 2 2 2 2 4" xfId="17431" xr:uid="{00000000-0005-0000-0000-000022500000}"/>
    <cellStyle name="Normál 57 2 2 2 2 4 2" xfId="25946" xr:uid="{00000000-0005-0000-0000-000023500000}"/>
    <cellStyle name="Normál 57 2 2 2 2 5" xfId="25947" xr:uid="{00000000-0005-0000-0000-000024500000}"/>
    <cellStyle name="Normál 57 2 2 2 3" xfId="17432" xr:uid="{00000000-0005-0000-0000-000025500000}"/>
    <cellStyle name="Normál 57 2 2 2 3 2" xfId="17433" xr:uid="{00000000-0005-0000-0000-000026500000}"/>
    <cellStyle name="Normál 57 2 2 2 3 2 2" xfId="17434" xr:uid="{00000000-0005-0000-0000-000027500000}"/>
    <cellStyle name="Normál 57 2 2 2 3 2 2 2" xfId="25948" xr:uid="{00000000-0005-0000-0000-000028500000}"/>
    <cellStyle name="Normál 57 2 2 2 3 2 3" xfId="25949" xr:uid="{00000000-0005-0000-0000-000029500000}"/>
    <cellStyle name="Normál 57 2 2 2 3 3" xfId="17435" xr:uid="{00000000-0005-0000-0000-00002A500000}"/>
    <cellStyle name="Normál 57 2 2 2 3 3 2" xfId="25950" xr:uid="{00000000-0005-0000-0000-00002B500000}"/>
    <cellStyle name="Normál 57 2 2 2 3 4" xfId="25951" xr:uid="{00000000-0005-0000-0000-00002C500000}"/>
    <cellStyle name="Normál 57 2 2 2 4" xfId="17436" xr:uid="{00000000-0005-0000-0000-00002D500000}"/>
    <cellStyle name="Normál 57 2 2 2 4 2" xfId="17437" xr:uid="{00000000-0005-0000-0000-00002E500000}"/>
    <cellStyle name="Normál 57 2 2 2 4 2 2" xfId="25952" xr:uid="{00000000-0005-0000-0000-00002F500000}"/>
    <cellStyle name="Normál 57 2 2 2 4 3" xfId="25953" xr:uid="{00000000-0005-0000-0000-000030500000}"/>
    <cellStyle name="Normál 57 2 2 2 5" xfId="17438" xr:uid="{00000000-0005-0000-0000-000031500000}"/>
    <cellStyle name="Normál 57 2 2 2 5 2" xfId="25954" xr:uid="{00000000-0005-0000-0000-000032500000}"/>
    <cellStyle name="Normál 57 2 2 2 6" xfId="25955" xr:uid="{00000000-0005-0000-0000-000033500000}"/>
    <cellStyle name="Normal 57 2 2 3" xfId="25956" xr:uid="{00000000-0005-0000-0000-000034500000}"/>
    <cellStyle name="Normál 57 2 2 3" xfId="17439" xr:uid="{00000000-0005-0000-0000-000035500000}"/>
    <cellStyle name="Normál 57 2 2 3 2" xfId="17440" xr:uid="{00000000-0005-0000-0000-000036500000}"/>
    <cellStyle name="Normál 57 2 2 3 2 2" xfId="17441" xr:uid="{00000000-0005-0000-0000-000037500000}"/>
    <cellStyle name="Normál 57 2 2 3 2 2 2" xfId="17442" xr:uid="{00000000-0005-0000-0000-000038500000}"/>
    <cellStyle name="Normál 57 2 2 3 2 2 2 2" xfId="25957" xr:uid="{00000000-0005-0000-0000-000039500000}"/>
    <cellStyle name="Normál 57 2 2 3 2 2 3" xfId="25958" xr:uid="{00000000-0005-0000-0000-00003A500000}"/>
    <cellStyle name="Normál 57 2 2 3 2 3" xfId="17443" xr:uid="{00000000-0005-0000-0000-00003B500000}"/>
    <cellStyle name="Normál 57 2 2 3 2 3 2" xfId="25959" xr:uid="{00000000-0005-0000-0000-00003C500000}"/>
    <cellStyle name="Normál 57 2 2 3 2 4" xfId="25960" xr:uid="{00000000-0005-0000-0000-00003D500000}"/>
    <cellStyle name="Normál 57 2 2 3 3" xfId="17444" xr:uid="{00000000-0005-0000-0000-00003E500000}"/>
    <cellStyle name="Normál 57 2 2 3 3 2" xfId="17445" xr:uid="{00000000-0005-0000-0000-00003F500000}"/>
    <cellStyle name="Normál 57 2 2 3 3 2 2" xfId="25961" xr:uid="{00000000-0005-0000-0000-000040500000}"/>
    <cellStyle name="Normál 57 2 2 3 3 3" xfId="25962" xr:uid="{00000000-0005-0000-0000-000041500000}"/>
    <cellStyle name="Normál 57 2 2 3 4" xfId="17446" xr:uid="{00000000-0005-0000-0000-000042500000}"/>
    <cellStyle name="Normál 57 2 2 3 4 2" xfId="25963" xr:uid="{00000000-0005-0000-0000-000043500000}"/>
    <cellStyle name="Normál 57 2 2 3 5" xfId="25964" xr:uid="{00000000-0005-0000-0000-000044500000}"/>
    <cellStyle name="Normal 57 2 2 4" xfId="25965" xr:uid="{00000000-0005-0000-0000-000045500000}"/>
    <cellStyle name="Normál 57 2 2 4" xfId="17447" xr:uid="{00000000-0005-0000-0000-000046500000}"/>
    <cellStyle name="Normál 57 2 2 4 2" xfId="17448" xr:uid="{00000000-0005-0000-0000-000047500000}"/>
    <cellStyle name="Normál 57 2 2 4 2 2" xfId="17449" xr:uid="{00000000-0005-0000-0000-000048500000}"/>
    <cellStyle name="Normál 57 2 2 4 2 2 2" xfId="25966" xr:uid="{00000000-0005-0000-0000-000049500000}"/>
    <cellStyle name="Normál 57 2 2 4 2 3" xfId="25967" xr:uid="{00000000-0005-0000-0000-00004A500000}"/>
    <cellStyle name="Normál 57 2 2 4 3" xfId="17450" xr:uid="{00000000-0005-0000-0000-00004B500000}"/>
    <cellStyle name="Normál 57 2 2 4 3 2" xfId="25968" xr:uid="{00000000-0005-0000-0000-00004C500000}"/>
    <cellStyle name="Normál 57 2 2 4 4" xfId="25969" xr:uid="{00000000-0005-0000-0000-00004D500000}"/>
    <cellStyle name="Normal 57 2 2 5" xfId="25970" xr:uid="{00000000-0005-0000-0000-00004E500000}"/>
    <cellStyle name="Normál 57 2 2 5" xfId="17451" xr:uid="{00000000-0005-0000-0000-00004F500000}"/>
    <cellStyle name="Normál 57 2 2 5 2" xfId="17452" xr:uid="{00000000-0005-0000-0000-000050500000}"/>
    <cellStyle name="Normál 57 2 2 5 2 2" xfId="25971" xr:uid="{00000000-0005-0000-0000-000051500000}"/>
    <cellStyle name="Normál 57 2 2 5 3" xfId="25972" xr:uid="{00000000-0005-0000-0000-000052500000}"/>
    <cellStyle name="Normal 57 2 2 6" xfId="25973" xr:uid="{00000000-0005-0000-0000-000053500000}"/>
    <cellStyle name="Normál 57 2 2 6" xfId="17453" xr:uid="{00000000-0005-0000-0000-000054500000}"/>
    <cellStyle name="Normál 57 2 2 6 2" xfId="25974" xr:uid="{00000000-0005-0000-0000-000055500000}"/>
    <cellStyle name="Normál 57 2 2 7" xfId="25975" xr:uid="{00000000-0005-0000-0000-000056500000}"/>
    <cellStyle name="Normál 57 2 2 8" xfId="25976" xr:uid="{00000000-0005-0000-0000-000057500000}"/>
    <cellStyle name="Normál 57 2 2 9" xfId="25977" xr:uid="{00000000-0005-0000-0000-000058500000}"/>
    <cellStyle name="Normal 57 2 3" xfId="17454" xr:uid="{00000000-0005-0000-0000-000059500000}"/>
    <cellStyle name="Normál 57 2 3" xfId="17455" xr:uid="{00000000-0005-0000-0000-00005A500000}"/>
    <cellStyle name="Normál 57 2 3 10" xfId="25978" xr:uid="{00000000-0005-0000-0000-00005B500000}"/>
    <cellStyle name="Normal 57 2 3 2" xfId="25979" xr:uid="{00000000-0005-0000-0000-00005C500000}"/>
    <cellStyle name="Normál 57 2 3 2" xfId="17456" xr:uid="{00000000-0005-0000-0000-00005D500000}"/>
    <cellStyle name="Normál 57 2 3 2 2" xfId="17457" xr:uid="{00000000-0005-0000-0000-00005E500000}"/>
    <cellStyle name="Normál 57 2 3 2 2 2" xfId="17458" xr:uid="{00000000-0005-0000-0000-00005F500000}"/>
    <cellStyle name="Normál 57 2 3 2 2 2 2" xfId="17459" xr:uid="{00000000-0005-0000-0000-000060500000}"/>
    <cellStyle name="Normál 57 2 3 2 2 2 2 2" xfId="25980" xr:uid="{00000000-0005-0000-0000-000061500000}"/>
    <cellStyle name="Normál 57 2 3 2 2 2 3" xfId="25981" xr:uid="{00000000-0005-0000-0000-000062500000}"/>
    <cellStyle name="Normál 57 2 3 2 2 3" xfId="17460" xr:uid="{00000000-0005-0000-0000-000063500000}"/>
    <cellStyle name="Normál 57 2 3 2 2 3 2" xfId="25982" xr:uid="{00000000-0005-0000-0000-000064500000}"/>
    <cellStyle name="Normál 57 2 3 2 2 4" xfId="25983" xr:uid="{00000000-0005-0000-0000-000065500000}"/>
    <cellStyle name="Normál 57 2 3 2 3" xfId="17461" xr:uid="{00000000-0005-0000-0000-000066500000}"/>
    <cellStyle name="Normál 57 2 3 2 3 2" xfId="17462" xr:uid="{00000000-0005-0000-0000-000067500000}"/>
    <cellStyle name="Normál 57 2 3 2 3 2 2" xfId="25984" xr:uid="{00000000-0005-0000-0000-000068500000}"/>
    <cellStyle name="Normál 57 2 3 2 3 3" xfId="25985" xr:uid="{00000000-0005-0000-0000-000069500000}"/>
    <cellStyle name="Normál 57 2 3 2 4" xfId="17463" xr:uid="{00000000-0005-0000-0000-00006A500000}"/>
    <cellStyle name="Normál 57 2 3 2 4 2" xfId="25986" xr:uid="{00000000-0005-0000-0000-00006B500000}"/>
    <cellStyle name="Normál 57 2 3 2 5" xfId="25987" xr:uid="{00000000-0005-0000-0000-00006C500000}"/>
    <cellStyle name="Normal 57 2 3 3" xfId="25988" xr:uid="{00000000-0005-0000-0000-00006D500000}"/>
    <cellStyle name="Normál 57 2 3 3" xfId="17464" xr:uid="{00000000-0005-0000-0000-00006E500000}"/>
    <cellStyle name="Normál 57 2 3 3 2" xfId="17465" xr:uid="{00000000-0005-0000-0000-00006F500000}"/>
    <cellStyle name="Normál 57 2 3 3 2 2" xfId="17466" xr:uid="{00000000-0005-0000-0000-000070500000}"/>
    <cellStyle name="Normál 57 2 3 3 2 2 2" xfId="25989" xr:uid="{00000000-0005-0000-0000-000071500000}"/>
    <cellStyle name="Normál 57 2 3 3 2 3" xfId="25990" xr:uid="{00000000-0005-0000-0000-000072500000}"/>
    <cellStyle name="Normál 57 2 3 3 3" xfId="17467" xr:uid="{00000000-0005-0000-0000-000073500000}"/>
    <cellStyle name="Normál 57 2 3 3 3 2" xfId="25991" xr:uid="{00000000-0005-0000-0000-000074500000}"/>
    <cellStyle name="Normál 57 2 3 3 4" xfId="25992" xr:uid="{00000000-0005-0000-0000-000075500000}"/>
    <cellStyle name="Normal 57 2 3 4" xfId="25993" xr:uid="{00000000-0005-0000-0000-000076500000}"/>
    <cellStyle name="Normál 57 2 3 4" xfId="17468" xr:uid="{00000000-0005-0000-0000-000077500000}"/>
    <cellStyle name="Normál 57 2 3 4 2" xfId="17469" xr:uid="{00000000-0005-0000-0000-000078500000}"/>
    <cellStyle name="Normál 57 2 3 4 2 2" xfId="25994" xr:uid="{00000000-0005-0000-0000-000079500000}"/>
    <cellStyle name="Normál 57 2 3 4 3" xfId="25995" xr:uid="{00000000-0005-0000-0000-00007A500000}"/>
    <cellStyle name="Normal 57 2 3 5" xfId="25996" xr:uid="{00000000-0005-0000-0000-00007B500000}"/>
    <cellStyle name="Normál 57 2 3 5" xfId="17470" xr:uid="{00000000-0005-0000-0000-00007C500000}"/>
    <cellStyle name="Normál 57 2 3 5 2" xfId="25997" xr:uid="{00000000-0005-0000-0000-00007D500000}"/>
    <cellStyle name="Normal 57 2 3 6" xfId="25998" xr:uid="{00000000-0005-0000-0000-00007E500000}"/>
    <cellStyle name="Normál 57 2 3 6" xfId="25999" xr:uid="{00000000-0005-0000-0000-00007F500000}"/>
    <cellStyle name="Normál 57 2 3 7" xfId="26000" xr:uid="{00000000-0005-0000-0000-000080500000}"/>
    <cellStyle name="Normál 57 2 3 8" xfId="26001" xr:uid="{00000000-0005-0000-0000-000081500000}"/>
    <cellStyle name="Normál 57 2 3 9" xfId="26002" xr:uid="{00000000-0005-0000-0000-000082500000}"/>
    <cellStyle name="Normal 57 2 4" xfId="26003" xr:uid="{00000000-0005-0000-0000-000083500000}"/>
    <cellStyle name="Normál 57 2 4" xfId="17471" xr:uid="{00000000-0005-0000-0000-000084500000}"/>
    <cellStyle name="Normál 57 2 4 2" xfId="17472" xr:uid="{00000000-0005-0000-0000-000085500000}"/>
    <cellStyle name="Normál 57 2 4 2 2" xfId="17473" xr:uid="{00000000-0005-0000-0000-000086500000}"/>
    <cellStyle name="Normál 57 2 4 2 2 2" xfId="17474" xr:uid="{00000000-0005-0000-0000-000087500000}"/>
    <cellStyle name="Normál 57 2 4 2 2 2 2" xfId="26004" xr:uid="{00000000-0005-0000-0000-000088500000}"/>
    <cellStyle name="Normál 57 2 4 2 2 3" xfId="26005" xr:uid="{00000000-0005-0000-0000-000089500000}"/>
    <cellStyle name="Normál 57 2 4 2 3" xfId="17475" xr:uid="{00000000-0005-0000-0000-00008A500000}"/>
    <cellStyle name="Normál 57 2 4 2 3 2" xfId="26006" xr:uid="{00000000-0005-0000-0000-00008B500000}"/>
    <cellStyle name="Normál 57 2 4 2 4" xfId="26007" xr:uid="{00000000-0005-0000-0000-00008C500000}"/>
    <cellStyle name="Normál 57 2 4 3" xfId="17476" xr:uid="{00000000-0005-0000-0000-00008D500000}"/>
    <cellStyle name="Normál 57 2 4 3 2" xfId="17477" xr:uid="{00000000-0005-0000-0000-00008E500000}"/>
    <cellStyle name="Normál 57 2 4 3 2 2" xfId="26008" xr:uid="{00000000-0005-0000-0000-00008F500000}"/>
    <cellStyle name="Normál 57 2 4 3 3" xfId="26009" xr:uid="{00000000-0005-0000-0000-000090500000}"/>
    <cellStyle name="Normál 57 2 4 4" xfId="17478" xr:uid="{00000000-0005-0000-0000-000091500000}"/>
    <cellStyle name="Normál 57 2 4 4 2" xfId="26010" xr:uid="{00000000-0005-0000-0000-000092500000}"/>
    <cellStyle name="Normál 57 2 4 5" xfId="26011" xr:uid="{00000000-0005-0000-0000-000093500000}"/>
    <cellStyle name="Normal 57 2 5" xfId="26012" xr:uid="{00000000-0005-0000-0000-000094500000}"/>
    <cellStyle name="Normál 57 2 5" xfId="17479" xr:uid="{00000000-0005-0000-0000-000095500000}"/>
    <cellStyle name="Normál 57 2 5 2" xfId="17480" xr:uid="{00000000-0005-0000-0000-000096500000}"/>
    <cellStyle name="Normál 57 2 5 2 2" xfId="17481" xr:uid="{00000000-0005-0000-0000-000097500000}"/>
    <cellStyle name="Normál 57 2 5 2 2 2" xfId="26013" xr:uid="{00000000-0005-0000-0000-000098500000}"/>
    <cellStyle name="Normál 57 2 5 2 3" xfId="26014" xr:uid="{00000000-0005-0000-0000-000099500000}"/>
    <cellStyle name="Normál 57 2 5 3" xfId="17482" xr:uid="{00000000-0005-0000-0000-00009A500000}"/>
    <cellStyle name="Normál 57 2 5 3 2" xfId="26015" xr:uid="{00000000-0005-0000-0000-00009B500000}"/>
    <cellStyle name="Normál 57 2 5 4" xfId="26016" xr:uid="{00000000-0005-0000-0000-00009C500000}"/>
    <cellStyle name="Normal 57 2 6" xfId="26017" xr:uid="{00000000-0005-0000-0000-00009D500000}"/>
    <cellStyle name="Normál 57 2 6" xfId="17483" xr:uid="{00000000-0005-0000-0000-00009E500000}"/>
    <cellStyle name="Normál 57 2 6 2" xfId="17484" xr:uid="{00000000-0005-0000-0000-00009F500000}"/>
    <cellStyle name="Normál 57 2 6 2 2" xfId="26018" xr:uid="{00000000-0005-0000-0000-0000A0500000}"/>
    <cellStyle name="Normál 57 2 6 3" xfId="26019" xr:uid="{00000000-0005-0000-0000-0000A1500000}"/>
    <cellStyle name="Normal 57 2 7" xfId="26020" xr:uid="{00000000-0005-0000-0000-0000A2500000}"/>
    <cellStyle name="Normál 57 2 7" xfId="17485" xr:uid="{00000000-0005-0000-0000-0000A3500000}"/>
    <cellStyle name="Normál 57 2 7 2" xfId="17486" xr:uid="{00000000-0005-0000-0000-0000A4500000}"/>
    <cellStyle name="Normál 57 2 7 2 2" xfId="26021" xr:uid="{00000000-0005-0000-0000-0000A5500000}"/>
    <cellStyle name="Normál 57 2 7 3" xfId="26022" xr:uid="{00000000-0005-0000-0000-0000A6500000}"/>
    <cellStyle name="Normal 57 2 8" xfId="26023" xr:uid="{00000000-0005-0000-0000-0000A7500000}"/>
    <cellStyle name="Normál 57 2 8" xfId="35221" xr:uid="{00000000-0005-0000-0000-0000A8500000}"/>
    <cellStyle name="Normál 57 2 9" xfId="36782" xr:uid="{00000000-0005-0000-0000-0000A9500000}"/>
    <cellStyle name="Normal 57 3" xfId="17487" xr:uid="{00000000-0005-0000-0000-0000AA500000}"/>
    <cellStyle name="Normál 57 3" xfId="2606" xr:uid="{00000000-0005-0000-0000-0000AB500000}"/>
    <cellStyle name="Normál 57 3 10" xfId="26024" xr:uid="{00000000-0005-0000-0000-0000AC500000}"/>
    <cellStyle name="Normál 57 3 11" xfId="35220" xr:uid="{00000000-0005-0000-0000-0000AD500000}"/>
    <cellStyle name="Normal 57 3 2" xfId="26025" xr:uid="{00000000-0005-0000-0000-0000AE500000}"/>
    <cellStyle name="Normál 57 3 2" xfId="17488" xr:uid="{00000000-0005-0000-0000-0000AF500000}"/>
    <cellStyle name="Normál 57 3 2 2" xfId="17489" xr:uid="{00000000-0005-0000-0000-0000B0500000}"/>
    <cellStyle name="Normál 57 3 2 2 2" xfId="17490" xr:uid="{00000000-0005-0000-0000-0000B1500000}"/>
    <cellStyle name="Normál 57 3 2 2 2 2" xfId="17491" xr:uid="{00000000-0005-0000-0000-0000B2500000}"/>
    <cellStyle name="Normál 57 3 2 2 2 2 2" xfId="17492" xr:uid="{00000000-0005-0000-0000-0000B3500000}"/>
    <cellStyle name="Normál 57 3 2 2 2 2 2 2" xfId="26026" xr:uid="{00000000-0005-0000-0000-0000B4500000}"/>
    <cellStyle name="Normál 57 3 2 2 2 2 3" xfId="26027" xr:uid="{00000000-0005-0000-0000-0000B5500000}"/>
    <cellStyle name="Normál 57 3 2 2 2 3" xfId="17493" xr:uid="{00000000-0005-0000-0000-0000B6500000}"/>
    <cellStyle name="Normál 57 3 2 2 2 3 2" xfId="26028" xr:uid="{00000000-0005-0000-0000-0000B7500000}"/>
    <cellStyle name="Normál 57 3 2 2 2 4" xfId="26029" xr:uid="{00000000-0005-0000-0000-0000B8500000}"/>
    <cellStyle name="Normál 57 3 2 2 3" xfId="17494" xr:uid="{00000000-0005-0000-0000-0000B9500000}"/>
    <cellStyle name="Normál 57 3 2 2 3 2" xfId="17495" xr:uid="{00000000-0005-0000-0000-0000BA500000}"/>
    <cellStyle name="Normál 57 3 2 2 3 2 2" xfId="26030" xr:uid="{00000000-0005-0000-0000-0000BB500000}"/>
    <cellStyle name="Normál 57 3 2 2 3 3" xfId="26031" xr:uid="{00000000-0005-0000-0000-0000BC500000}"/>
    <cellStyle name="Normál 57 3 2 2 4" xfId="17496" xr:uid="{00000000-0005-0000-0000-0000BD500000}"/>
    <cellStyle name="Normál 57 3 2 2 4 2" xfId="26032" xr:uid="{00000000-0005-0000-0000-0000BE500000}"/>
    <cellStyle name="Normál 57 3 2 2 5" xfId="26033" xr:uid="{00000000-0005-0000-0000-0000BF500000}"/>
    <cellStyle name="Normál 57 3 2 3" xfId="17497" xr:uid="{00000000-0005-0000-0000-0000C0500000}"/>
    <cellStyle name="Normál 57 3 2 3 2" xfId="17498" xr:uid="{00000000-0005-0000-0000-0000C1500000}"/>
    <cellStyle name="Normál 57 3 2 3 2 2" xfId="17499" xr:uid="{00000000-0005-0000-0000-0000C2500000}"/>
    <cellStyle name="Normál 57 3 2 3 2 2 2" xfId="26034" xr:uid="{00000000-0005-0000-0000-0000C3500000}"/>
    <cellStyle name="Normál 57 3 2 3 2 3" xfId="26035" xr:uid="{00000000-0005-0000-0000-0000C4500000}"/>
    <cellStyle name="Normál 57 3 2 3 3" xfId="17500" xr:uid="{00000000-0005-0000-0000-0000C5500000}"/>
    <cellStyle name="Normál 57 3 2 3 3 2" xfId="26036" xr:uid="{00000000-0005-0000-0000-0000C6500000}"/>
    <cellStyle name="Normál 57 3 2 3 4" xfId="26037" xr:uid="{00000000-0005-0000-0000-0000C7500000}"/>
    <cellStyle name="Normál 57 3 2 4" xfId="17501" xr:uid="{00000000-0005-0000-0000-0000C8500000}"/>
    <cellStyle name="Normál 57 3 2 4 2" xfId="17502" xr:uid="{00000000-0005-0000-0000-0000C9500000}"/>
    <cellStyle name="Normál 57 3 2 4 2 2" xfId="26038" xr:uid="{00000000-0005-0000-0000-0000CA500000}"/>
    <cellStyle name="Normál 57 3 2 4 3" xfId="26039" xr:uid="{00000000-0005-0000-0000-0000CB500000}"/>
    <cellStyle name="Normál 57 3 2 5" xfId="17503" xr:uid="{00000000-0005-0000-0000-0000CC500000}"/>
    <cellStyle name="Normál 57 3 2 5 2" xfId="26040" xr:uid="{00000000-0005-0000-0000-0000CD500000}"/>
    <cellStyle name="Normál 57 3 2 6" xfId="26041" xr:uid="{00000000-0005-0000-0000-0000CE500000}"/>
    <cellStyle name="Normal 57 3 3" xfId="26042" xr:uid="{00000000-0005-0000-0000-0000CF500000}"/>
    <cellStyle name="Normál 57 3 3" xfId="17504" xr:uid="{00000000-0005-0000-0000-0000D0500000}"/>
    <cellStyle name="Normál 57 3 3 2" xfId="17505" xr:uid="{00000000-0005-0000-0000-0000D1500000}"/>
    <cellStyle name="Normál 57 3 3 2 2" xfId="17506" xr:uid="{00000000-0005-0000-0000-0000D2500000}"/>
    <cellStyle name="Normál 57 3 3 2 2 2" xfId="17507" xr:uid="{00000000-0005-0000-0000-0000D3500000}"/>
    <cellStyle name="Normál 57 3 3 2 2 2 2" xfId="26043" xr:uid="{00000000-0005-0000-0000-0000D4500000}"/>
    <cellStyle name="Normál 57 3 3 2 2 3" xfId="26044" xr:uid="{00000000-0005-0000-0000-0000D5500000}"/>
    <cellStyle name="Normál 57 3 3 2 3" xfId="17508" xr:uid="{00000000-0005-0000-0000-0000D6500000}"/>
    <cellStyle name="Normál 57 3 3 2 3 2" xfId="26045" xr:uid="{00000000-0005-0000-0000-0000D7500000}"/>
    <cellStyle name="Normál 57 3 3 2 4" xfId="26046" xr:uid="{00000000-0005-0000-0000-0000D8500000}"/>
    <cellStyle name="Normál 57 3 3 3" xfId="17509" xr:uid="{00000000-0005-0000-0000-0000D9500000}"/>
    <cellStyle name="Normál 57 3 3 3 2" xfId="17510" xr:uid="{00000000-0005-0000-0000-0000DA500000}"/>
    <cellStyle name="Normál 57 3 3 3 2 2" xfId="26047" xr:uid="{00000000-0005-0000-0000-0000DB500000}"/>
    <cellStyle name="Normál 57 3 3 3 3" xfId="26048" xr:uid="{00000000-0005-0000-0000-0000DC500000}"/>
    <cellStyle name="Normál 57 3 3 4" xfId="17511" xr:uid="{00000000-0005-0000-0000-0000DD500000}"/>
    <cellStyle name="Normál 57 3 3 4 2" xfId="26049" xr:uid="{00000000-0005-0000-0000-0000DE500000}"/>
    <cellStyle name="Normál 57 3 3 5" xfId="26050" xr:uid="{00000000-0005-0000-0000-0000DF500000}"/>
    <cellStyle name="Normal 57 3 4" xfId="26051" xr:uid="{00000000-0005-0000-0000-0000E0500000}"/>
    <cellStyle name="Normál 57 3 4" xfId="17512" xr:uid="{00000000-0005-0000-0000-0000E1500000}"/>
    <cellStyle name="Normál 57 3 4 2" xfId="17513" xr:uid="{00000000-0005-0000-0000-0000E2500000}"/>
    <cellStyle name="Normál 57 3 4 2 2" xfId="17514" xr:uid="{00000000-0005-0000-0000-0000E3500000}"/>
    <cellStyle name="Normál 57 3 4 2 2 2" xfId="26052" xr:uid="{00000000-0005-0000-0000-0000E4500000}"/>
    <cellStyle name="Normál 57 3 4 2 3" xfId="26053" xr:uid="{00000000-0005-0000-0000-0000E5500000}"/>
    <cellStyle name="Normál 57 3 4 3" xfId="17515" xr:uid="{00000000-0005-0000-0000-0000E6500000}"/>
    <cellStyle name="Normál 57 3 4 3 2" xfId="26054" xr:uid="{00000000-0005-0000-0000-0000E7500000}"/>
    <cellStyle name="Normál 57 3 4 4" xfId="26055" xr:uid="{00000000-0005-0000-0000-0000E8500000}"/>
    <cellStyle name="Normal 57 3 5" xfId="26056" xr:uid="{00000000-0005-0000-0000-0000E9500000}"/>
    <cellStyle name="Normál 57 3 5" xfId="17516" xr:uid="{00000000-0005-0000-0000-0000EA500000}"/>
    <cellStyle name="Normál 57 3 5 2" xfId="17517" xr:uid="{00000000-0005-0000-0000-0000EB500000}"/>
    <cellStyle name="Normál 57 3 5 2 2" xfId="26057" xr:uid="{00000000-0005-0000-0000-0000EC500000}"/>
    <cellStyle name="Normál 57 3 5 3" xfId="26058" xr:uid="{00000000-0005-0000-0000-0000ED500000}"/>
    <cellStyle name="Normal 57 3 6" xfId="26059" xr:uid="{00000000-0005-0000-0000-0000EE500000}"/>
    <cellStyle name="Normál 57 3 6" xfId="17518" xr:uid="{00000000-0005-0000-0000-0000EF500000}"/>
    <cellStyle name="Normál 57 3 6 2" xfId="26060" xr:uid="{00000000-0005-0000-0000-0000F0500000}"/>
    <cellStyle name="Normál 57 3 7" xfId="26061" xr:uid="{00000000-0005-0000-0000-0000F1500000}"/>
    <cellStyle name="Normál 57 3 8" xfId="26062" xr:uid="{00000000-0005-0000-0000-0000F2500000}"/>
    <cellStyle name="Normál 57 3 9" xfId="26063" xr:uid="{00000000-0005-0000-0000-0000F3500000}"/>
    <cellStyle name="Normal 57 4" xfId="17519" xr:uid="{00000000-0005-0000-0000-0000F4500000}"/>
    <cellStyle name="Normál 57 4" xfId="17520" xr:uid="{00000000-0005-0000-0000-0000F5500000}"/>
    <cellStyle name="Normál 57 4 10" xfId="26064" xr:uid="{00000000-0005-0000-0000-0000F6500000}"/>
    <cellStyle name="Normal 57 4 2" xfId="26065" xr:uid="{00000000-0005-0000-0000-0000F7500000}"/>
    <cellStyle name="Normál 57 4 2" xfId="17521" xr:uid="{00000000-0005-0000-0000-0000F8500000}"/>
    <cellStyle name="Normál 57 4 2 2" xfId="17522" xr:uid="{00000000-0005-0000-0000-0000F9500000}"/>
    <cellStyle name="Normál 57 4 2 2 2" xfId="17523" xr:uid="{00000000-0005-0000-0000-0000FA500000}"/>
    <cellStyle name="Normál 57 4 2 2 2 2" xfId="17524" xr:uid="{00000000-0005-0000-0000-0000FB500000}"/>
    <cellStyle name="Normál 57 4 2 2 2 2 2" xfId="26066" xr:uid="{00000000-0005-0000-0000-0000FC500000}"/>
    <cellStyle name="Normál 57 4 2 2 2 3" xfId="26067" xr:uid="{00000000-0005-0000-0000-0000FD500000}"/>
    <cellStyle name="Normál 57 4 2 2 3" xfId="17525" xr:uid="{00000000-0005-0000-0000-0000FE500000}"/>
    <cellStyle name="Normál 57 4 2 2 3 2" xfId="26068" xr:uid="{00000000-0005-0000-0000-0000FF500000}"/>
    <cellStyle name="Normál 57 4 2 2 4" xfId="26069" xr:uid="{00000000-0005-0000-0000-000000510000}"/>
    <cellStyle name="Normál 57 4 2 3" xfId="17526" xr:uid="{00000000-0005-0000-0000-000001510000}"/>
    <cellStyle name="Normál 57 4 2 3 2" xfId="17527" xr:uid="{00000000-0005-0000-0000-000002510000}"/>
    <cellStyle name="Normál 57 4 2 3 2 2" xfId="26070" xr:uid="{00000000-0005-0000-0000-000003510000}"/>
    <cellStyle name="Normál 57 4 2 3 3" xfId="26071" xr:uid="{00000000-0005-0000-0000-000004510000}"/>
    <cellStyle name="Normál 57 4 2 4" xfId="17528" xr:uid="{00000000-0005-0000-0000-000005510000}"/>
    <cellStyle name="Normál 57 4 2 4 2" xfId="26072" xr:uid="{00000000-0005-0000-0000-000006510000}"/>
    <cellStyle name="Normál 57 4 2 5" xfId="26073" xr:uid="{00000000-0005-0000-0000-000007510000}"/>
    <cellStyle name="Normal 57 4 3" xfId="26074" xr:uid="{00000000-0005-0000-0000-000008510000}"/>
    <cellStyle name="Normál 57 4 3" xfId="17529" xr:uid="{00000000-0005-0000-0000-000009510000}"/>
    <cellStyle name="Normál 57 4 3 2" xfId="17530" xr:uid="{00000000-0005-0000-0000-00000A510000}"/>
    <cellStyle name="Normál 57 4 3 2 2" xfId="17531" xr:uid="{00000000-0005-0000-0000-00000B510000}"/>
    <cellStyle name="Normál 57 4 3 2 2 2" xfId="26075" xr:uid="{00000000-0005-0000-0000-00000C510000}"/>
    <cellStyle name="Normál 57 4 3 2 3" xfId="26076" xr:uid="{00000000-0005-0000-0000-00000D510000}"/>
    <cellStyle name="Normál 57 4 3 3" xfId="17532" xr:uid="{00000000-0005-0000-0000-00000E510000}"/>
    <cellStyle name="Normál 57 4 3 3 2" xfId="26077" xr:uid="{00000000-0005-0000-0000-00000F510000}"/>
    <cellStyle name="Normál 57 4 3 4" xfId="26078" xr:uid="{00000000-0005-0000-0000-000010510000}"/>
    <cellStyle name="Normal 57 4 4" xfId="26079" xr:uid="{00000000-0005-0000-0000-000011510000}"/>
    <cellStyle name="Normál 57 4 4" xfId="17533" xr:uid="{00000000-0005-0000-0000-000012510000}"/>
    <cellStyle name="Normál 57 4 4 2" xfId="17534" xr:uid="{00000000-0005-0000-0000-000013510000}"/>
    <cellStyle name="Normál 57 4 4 2 2" xfId="26080" xr:uid="{00000000-0005-0000-0000-000014510000}"/>
    <cellStyle name="Normál 57 4 4 3" xfId="26081" xr:uid="{00000000-0005-0000-0000-000015510000}"/>
    <cellStyle name="Normal 57 4 5" xfId="26082" xr:uid="{00000000-0005-0000-0000-000016510000}"/>
    <cellStyle name="Normál 57 4 5" xfId="17535" xr:uid="{00000000-0005-0000-0000-000017510000}"/>
    <cellStyle name="Normál 57 4 5 2" xfId="26083" xr:uid="{00000000-0005-0000-0000-000018510000}"/>
    <cellStyle name="Normal 57 4 6" xfId="26084" xr:uid="{00000000-0005-0000-0000-000019510000}"/>
    <cellStyle name="Normál 57 4 6" xfId="26085" xr:uid="{00000000-0005-0000-0000-00001A510000}"/>
    <cellStyle name="Normál 57 4 7" xfId="26086" xr:uid="{00000000-0005-0000-0000-00001B510000}"/>
    <cellStyle name="Normál 57 4 8" xfId="26087" xr:uid="{00000000-0005-0000-0000-00001C510000}"/>
    <cellStyle name="Normál 57 4 9" xfId="26088" xr:uid="{00000000-0005-0000-0000-00001D510000}"/>
    <cellStyle name="Normal 57 5" xfId="17536" xr:uid="{00000000-0005-0000-0000-00001E510000}"/>
    <cellStyle name="Normál 57 5" xfId="17537" xr:uid="{00000000-0005-0000-0000-00001F510000}"/>
    <cellStyle name="Normal 57 5 2" xfId="26089" xr:uid="{00000000-0005-0000-0000-000020510000}"/>
    <cellStyle name="Normál 57 5 2" xfId="17538" xr:uid="{00000000-0005-0000-0000-000021510000}"/>
    <cellStyle name="Normál 57 5 2 2" xfId="17539" xr:uid="{00000000-0005-0000-0000-000022510000}"/>
    <cellStyle name="Normál 57 5 2 2 2" xfId="17540" xr:uid="{00000000-0005-0000-0000-000023510000}"/>
    <cellStyle name="Normál 57 5 2 2 2 2" xfId="26090" xr:uid="{00000000-0005-0000-0000-000024510000}"/>
    <cellStyle name="Normál 57 5 2 2 3" xfId="26091" xr:uid="{00000000-0005-0000-0000-000025510000}"/>
    <cellStyle name="Normál 57 5 2 3" xfId="17541" xr:uid="{00000000-0005-0000-0000-000026510000}"/>
    <cellStyle name="Normál 57 5 2 3 2" xfId="26092" xr:uid="{00000000-0005-0000-0000-000027510000}"/>
    <cellStyle name="Normál 57 5 2 4" xfId="26093" xr:uid="{00000000-0005-0000-0000-000028510000}"/>
    <cellStyle name="Normal 57 5 3" xfId="26094" xr:uid="{00000000-0005-0000-0000-000029510000}"/>
    <cellStyle name="Normál 57 5 3" xfId="17542" xr:uid="{00000000-0005-0000-0000-00002A510000}"/>
    <cellStyle name="Normál 57 5 3 2" xfId="17543" xr:uid="{00000000-0005-0000-0000-00002B510000}"/>
    <cellStyle name="Normál 57 5 3 2 2" xfId="26095" xr:uid="{00000000-0005-0000-0000-00002C510000}"/>
    <cellStyle name="Normál 57 5 3 3" xfId="26096" xr:uid="{00000000-0005-0000-0000-00002D510000}"/>
    <cellStyle name="Normal 57 5 4" xfId="26097" xr:uid="{00000000-0005-0000-0000-00002E510000}"/>
    <cellStyle name="Normál 57 5 4" xfId="17544" xr:uid="{00000000-0005-0000-0000-00002F510000}"/>
    <cellStyle name="Normál 57 5 4 2" xfId="26098" xr:uid="{00000000-0005-0000-0000-000030510000}"/>
    <cellStyle name="Normal 57 5 5" xfId="26099" xr:uid="{00000000-0005-0000-0000-000031510000}"/>
    <cellStyle name="Normál 57 5 5" xfId="26100" xr:uid="{00000000-0005-0000-0000-000032510000}"/>
    <cellStyle name="Normal 57 5 6" xfId="26101" xr:uid="{00000000-0005-0000-0000-000033510000}"/>
    <cellStyle name="Normál 57 5 6" xfId="26102" xr:uid="{00000000-0005-0000-0000-000034510000}"/>
    <cellStyle name="Normál 57 5 7" xfId="26103" xr:uid="{00000000-0005-0000-0000-000035510000}"/>
    <cellStyle name="Normál 57 5 8" xfId="26104" xr:uid="{00000000-0005-0000-0000-000036510000}"/>
    <cellStyle name="Normál 57 5 9" xfId="26105" xr:uid="{00000000-0005-0000-0000-000037510000}"/>
    <cellStyle name="Normál 57 6" xfId="17545" xr:uid="{00000000-0005-0000-0000-000038510000}"/>
    <cellStyle name="Normál 57 6 2" xfId="17546" xr:uid="{00000000-0005-0000-0000-000039510000}"/>
    <cellStyle name="Normál 57 6 2 2" xfId="17547" xr:uid="{00000000-0005-0000-0000-00003A510000}"/>
    <cellStyle name="Normál 57 6 2 2 2" xfId="26106" xr:uid="{00000000-0005-0000-0000-00003B510000}"/>
    <cellStyle name="Normál 57 6 2 3" xfId="26107" xr:uid="{00000000-0005-0000-0000-00003C510000}"/>
    <cellStyle name="Normál 57 6 3" xfId="17548" xr:uid="{00000000-0005-0000-0000-00003D510000}"/>
    <cellStyle name="Normál 57 6 3 2" xfId="26108" xr:uid="{00000000-0005-0000-0000-00003E510000}"/>
    <cellStyle name="Normál 57 6 4" xfId="26109" xr:uid="{00000000-0005-0000-0000-00003F510000}"/>
    <cellStyle name="Normál 57 7" xfId="17549" xr:uid="{00000000-0005-0000-0000-000040510000}"/>
    <cellStyle name="Normál 57 7 2" xfId="17550" xr:uid="{00000000-0005-0000-0000-000041510000}"/>
    <cellStyle name="Normál 57 7 2 2" xfId="26110" xr:uid="{00000000-0005-0000-0000-000042510000}"/>
    <cellStyle name="Normál 57 7 3" xfId="26111" xr:uid="{00000000-0005-0000-0000-000043510000}"/>
    <cellStyle name="Normál 57 8" xfId="17551" xr:uid="{00000000-0005-0000-0000-000044510000}"/>
    <cellStyle name="Normál 57 8 2" xfId="17552" xr:uid="{00000000-0005-0000-0000-000045510000}"/>
    <cellStyle name="Normál 57 8 2 2" xfId="26112" xr:uid="{00000000-0005-0000-0000-000046510000}"/>
    <cellStyle name="Normál 57 8 3" xfId="26113" xr:uid="{00000000-0005-0000-0000-000047510000}"/>
    <cellStyle name="Normál 57 9" xfId="17553" xr:uid="{00000000-0005-0000-0000-000048510000}"/>
    <cellStyle name="Normál 57 9 2" xfId="17554" xr:uid="{00000000-0005-0000-0000-000049510000}"/>
    <cellStyle name="Normál 57 9 2 2" xfId="26114" xr:uid="{00000000-0005-0000-0000-00004A510000}"/>
    <cellStyle name="Normál 57 9 3" xfId="26115" xr:uid="{00000000-0005-0000-0000-00004B510000}"/>
    <cellStyle name="Normal 58" xfId="6255" xr:uid="{00000000-0005-0000-0000-00004C510000}"/>
    <cellStyle name="Normál 58" xfId="2277" xr:uid="{00000000-0005-0000-0000-00004D510000}"/>
    <cellStyle name="Normál 58 10" xfId="17556" xr:uid="{00000000-0005-0000-0000-00004E510000}"/>
    <cellStyle name="Normál 58 10 2" xfId="17557" xr:uid="{00000000-0005-0000-0000-00004F510000}"/>
    <cellStyle name="Normál 58 10 2 2" xfId="26116" xr:uid="{00000000-0005-0000-0000-000050510000}"/>
    <cellStyle name="Normál 58 10 3" xfId="26117" xr:uid="{00000000-0005-0000-0000-000051510000}"/>
    <cellStyle name="Normál 58 11" xfId="17555" xr:uid="{00000000-0005-0000-0000-000052510000}"/>
    <cellStyle name="Normal 58 2" xfId="17558" xr:uid="{00000000-0005-0000-0000-000053510000}"/>
    <cellStyle name="Normál 58 2" xfId="17559" xr:uid="{00000000-0005-0000-0000-000054510000}"/>
    <cellStyle name="Normal 58 2 2" xfId="17560" xr:uid="{00000000-0005-0000-0000-000055510000}"/>
    <cellStyle name="Normál 58 2 2" xfId="17561" xr:uid="{00000000-0005-0000-0000-000056510000}"/>
    <cellStyle name="Normál 58 2 2 10" xfId="26118" xr:uid="{00000000-0005-0000-0000-000057510000}"/>
    <cellStyle name="Normal 58 2 2 2" xfId="26119" xr:uid="{00000000-0005-0000-0000-000058510000}"/>
    <cellStyle name="Normál 58 2 2 2" xfId="17562" xr:uid="{00000000-0005-0000-0000-000059510000}"/>
    <cellStyle name="Normál 58 2 2 2 2" xfId="17563" xr:uid="{00000000-0005-0000-0000-00005A510000}"/>
    <cellStyle name="Normál 58 2 2 2 2 2" xfId="17564" xr:uid="{00000000-0005-0000-0000-00005B510000}"/>
    <cellStyle name="Normál 58 2 2 2 2 2 2" xfId="17565" xr:uid="{00000000-0005-0000-0000-00005C510000}"/>
    <cellStyle name="Normál 58 2 2 2 2 2 2 2" xfId="26120" xr:uid="{00000000-0005-0000-0000-00005D510000}"/>
    <cellStyle name="Normál 58 2 2 2 2 2 3" xfId="26121" xr:uid="{00000000-0005-0000-0000-00005E510000}"/>
    <cellStyle name="Normál 58 2 2 2 2 3" xfId="17566" xr:uid="{00000000-0005-0000-0000-00005F510000}"/>
    <cellStyle name="Normál 58 2 2 2 2 3 2" xfId="26122" xr:uid="{00000000-0005-0000-0000-000060510000}"/>
    <cellStyle name="Normál 58 2 2 2 2 4" xfId="26123" xr:uid="{00000000-0005-0000-0000-000061510000}"/>
    <cellStyle name="Normál 58 2 2 2 3" xfId="17567" xr:uid="{00000000-0005-0000-0000-000062510000}"/>
    <cellStyle name="Normál 58 2 2 2 3 2" xfId="17568" xr:uid="{00000000-0005-0000-0000-000063510000}"/>
    <cellStyle name="Normál 58 2 2 2 3 2 2" xfId="26124" xr:uid="{00000000-0005-0000-0000-000064510000}"/>
    <cellStyle name="Normál 58 2 2 2 3 3" xfId="26125" xr:uid="{00000000-0005-0000-0000-000065510000}"/>
    <cellStyle name="Normál 58 2 2 2 4" xfId="17569" xr:uid="{00000000-0005-0000-0000-000066510000}"/>
    <cellStyle name="Normál 58 2 2 2 4 2" xfId="26126" xr:uid="{00000000-0005-0000-0000-000067510000}"/>
    <cellStyle name="Normál 58 2 2 2 5" xfId="26127" xr:uid="{00000000-0005-0000-0000-000068510000}"/>
    <cellStyle name="Normal 58 2 2 3" xfId="26128" xr:uid="{00000000-0005-0000-0000-000069510000}"/>
    <cellStyle name="Normál 58 2 2 3" xfId="17570" xr:uid="{00000000-0005-0000-0000-00006A510000}"/>
    <cellStyle name="Normál 58 2 2 3 2" xfId="17571" xr:uid="{00000000-0005-0000-0000-00006B510000}"/>
    <cellStyle name="Normál 58 2 2 3 2 2" xfId="17572" xr:uid="{00000000-0005-0000-0000-00006C510000}"/>
    <cellStyle name="Normál 58 2 2 3 2 2 2" xfId="26129" xr:uid="{00000000-0005-0000-0000-00006D510000}"/>
    <cellStyle name="Normál 58 2 2 3 2 3" xfId="26130" xr:uid="{00000000-0005-0000-0000-00006E510000}"/>
    <cellStyle name="Normál 58 2 2 3 3" xfId="17573" xr:uid="{00000000-0005-0000-0000-00006F510000}"/>
    <cellStyle name="Normál 58 2 2 3 3 2" xfId="26131" xr:uid="{00000000-0005-0000-0000-000070510000}"/>
    <cellStyle name="Normál 58 2 2 3 4" xfId="26132" xr:uid="{00000000-0005-0000-0000-000071510000}"/>
    <cellStyle name="Normal 58 2 2 4" xfId="26133" xr:uid="{00000000-0005-0000-0000-000072510000}"/>
    <cellStyle name="Normál 58 2 2 4" xfId="17574" xr:uid="{00000000-0005-0000-0000-000073510000}"/>
    <cellStyle name="Normál 58 2 2 4 2" xfId="17575" xr:uid="{00000000-0005-0000-0000-000074510000}"/>
    <cellStyle name="Normál 58 2 2 4 2 2" xfId="26134" xr:uid="{00000000-0005-0000-0000-000075510000}"/>
    <cellStyle name="Normál 58 2 2 4 3" xfId="26135" xr:uid="{00000000-0005-0000-0000-000076510000}"/>
    <cellStyle name="Normal 58 2 2 5" xfId="26136" xr:uid="{00000000-0005-0000-0000-000077510000}"/>
    <cellStyle name="Normál 58 2 2 5" xfId="17576" xr:uid="{00000000-0005-0000-0000-000078510000}"/>
    <cellStyle name="Normál 58 2 2 5 2" xfId="26137" xr:uid="{00000000-0005-0000-0000-000079510000}"/>
    <cellStyle name="Normal 58 2 2 6" xfId="26138" xr:uid="{00000000-0005-0000-0000-00007A510000}"/>
    <cellStyle name="Normál 58 2 2 6" xfId="26139" xr:uid="{00000000-0005-0000-0000-00007B510000}"/>
    <cellStyle name="Normál 58 2 2 7" xfId="26140" xr:uid="{00000000-0005-0000-0000-00007C510000}"/>
    <cellStyle name="Normál 58 2 2 8" xfId="26141" xr:uid="{00000000-0005-0000-0000-00007D510000}"/>
    <cellStyle name="Normál 58 2 2 9" xfId="26142" xr:uid="{00000000-0005-0000-0000-00007E510000}"/>
    <cellStyle name="Normal 58 2 3" xfId="17577" xr:uid="{00000000-0005-0000-0000-00007F510000}"/>
    <cellStyle name="Normál 58 2 3" xfId="17578" xr:uid="{00000000-0005-0000-0000-000080510000}"/>
    <cellStyle name="Normal 58 2 3 2" xfId="26143" xr:uid="{00000000-0005-0000-0000-000081510000}"/>
    <cellStyle name="Normál 58 2 3 2" xfId="17579" xr:uid="{00000000-0005-0000-0000-000082510000}"/>
    <cellStyle name="Normál 58 2 3 2 2" xfId="17580" xr:uid="{00000000-0005-0000-0000-000083510000}"/>
    <cellStyle name="Normál 58 2 3 2 2 2" xfId="17581" xr:uid="{00000000-0005-0000-0000-000084510000}"/>
    <cellStyle name="Normál 58 2 3 2 2 2 2" xfId="26144" xr:uid="{00000000-0005-0000-0000-000085510000}"/>
    <cellStyle name="Normál 58 2 3 2 2 3" xfId="26145" xr:uid="{00000000-0005-0000-0000-000086510000}"/>
    <cellStyle name="Normál 58 2 3 2 3" xfId="17582" xr:uid="{00000000-0005-0000-0000-000087510000}"/>
    <cellStyle name="Normál 58 2 3 2 3 2" xfId="26146" xr:uid="{00000000-0005-0000-0000-000088510000}"/>
    <cellStyle name="Normál 58 2 3 2 4" xfId="26147" xr:uid="{00000000-0005-0000-0000-000089510000}"/>
    <cellStyle name="Normal 58 2 3 3" xfId="26148" xr:uid="{00000000-0005-0000-0000-00008A510000}"/>
    <cellStyle name="Normál 58 2 3 3" xfId="17583" xr:uid="{00000000-0005-0000-0000-00008B510000}"/>
    <cellStyle name="Normál 58 2 3 3 2" xfId="17584" xr:uid="{00000000-0005-0000-0000-00008C510000}"/>
    <cellStyle name="Normál 58 2 3 3 2 2" xfId="26149" xr:uid="{00000000-0005-0000-0000-00008D510000}"/>
    <cellStyle name="Normál 58 2 3 3 3" xfId="26150" xr:uid="{00000000-0005-0000-0000-00008E510000}"/>
    <cellStyle name="Normal 58 2 3 4" xfId="26151" xr:uid="{00000000-0005-0000-0000-00008F510000}"/>
    <cellStyle name="Normál 58 2 3 4" xfId="17585" xr:uid="{00000000-0005-0000-0000-000090510000}"/>
    <cellStyle name="Normál 58 2 3 4 2" xfId="26152" xr:uid="{00000000-0005-0000-0000-000091510000}"/>
    <cellStyle name="Normal 58 2 3 5" xfId="26153" xr:uid="{00000000-0005-0000-0000-000092510000}"/>
    <cellStyle name="Normál 58 2 3 5" xfId="26154" xr:uid="{00000000-0005-0000-0000-000093510000}"/>
    <cellStyle name="Normal 58 2 3 6" xfId="26155" xr:uid="{00000000-0005-0000-0000-000094510000}"/>
    <cellStyle name="Normál 58 2 3 6" xfId="26156" xr:uid="{00000000-0005-0000-0000-000095510000}"/>
    <cellStyle name="Normál 58 2 3 7" xfId="26157" xr:uid="{00000000-0005-0000-0000-000096510000}"/>
    <cellStyle name="Normál 58 2 3 8" xfId="26158" xr:uid="{00000000-0005-0000-0000-000097510000}"/>
    <cellStyle name="Normál 58 2 3 9" xfId="26159" xr:uid="{00000000-0005-0000-0000-000098510000}"/>
    <cellStyle name="Normal 58 2 4" xfId="26160" xr:uid="{00000000-0005-0000-0000-000099510000}"/>
    <cellStyle name="Normál 58 2 4" xfId="17586" xr:uid="{00000000-0005-0000-0000-00009A510000}"/>
    <cellStyle name="Normál 58 2 4 2" xfId="17587" xr:uid="{00000000-0005-0000-0000-00009B510000}"/>
    <cellStyle name="Normál 58 2 4 2 2" xfId="17588" xr:uid="{00000000-0005-0000-0000-00009C510000}"/>
    <cellStyle name="Normál 58 2 4 2 2 2" xfId="26161" xr:uid="{00000000-0005-0000-0000-00009D510000}"/>
    <cellStyle name="Normál 58 2 4 2 3" xfId="26162" xr:uid="{00000000-0005-0000-0000-00009E510000}"/>
    <cellStyle name="Normál 58 2 4 3" xfId="17589" xr:uid="{00000000-0005-0000-0000-00009F510000}"/>
    <cellStyle name="Normál 58 2 4 3 2" xfId="26163" xr:uid="{00000000-0005-0000-0000-0000A0510000}"/>
    <cellStyle name="Normál 58 2 4 4" xfId="26164" xr:uid="{00000000-0005-0000-0000-0000A1510000}"/>
    <cellStyle name="Normal 58 2 5" xfId="26165" xr:uid="{00000000-0005-0000-0000-0000A2510000}"/>
    <cellStyle name="Normál 58 2 5" xfId="17590" xr:uid="{00000000-0005-0000-0000-0000A3510000}"/>
    <cellStyle name="Normál 58 2 5 2" xfId="17591" xr:uid="{00000000-0005-0000-0000-0000A4510000}"/>
    <cellStyle name="Normál 58 2 5 2 2" xfId="26166" xr:uid="{00000000-0005-0000-0000-0000A5510000}"/>
    <cellStyle name="Normál 58 2 5 3" xfId="26167" xr:uid="{00000000-0005-0000-0000-0000A6510000}"/>
    <cellStyle name="Normal 58 2 6" xfId="26168" xr:uid="{00000000-0005-0000-0000-0000A7510000}"/>
    <cellStyle name="Normál 58 2 6" xfId="17592" xr:uid="{00000000-0005-0000-0000-0000A8510000}"/>
    <cellStyle name="Normál 58 2 6 2" xfId="17593" xr:uid="{00000000-0005-0000-0000-0000A9510000}"/>
    <cellStyle name="Normál 58 2 6 2 2" xfId="26169" xr:uid="{00000000-0005-0000-0000-0000AA510000}"/>
    <cellStyle name="Normál 58 2 6 3" xfId="26170" xr:uid="{00000000-0005-0000-0000-0000AB510000}"/>
    <cellStyle name="Normal 58 2 7" xfId="26171" xr:uid="{00000000-0005-0000-0000-0000AC510000}"/>
    <cellStyle name="Normal 58 2 8" xfId="26172" xr:uid="{00000000-0005-0000-0000-0000AD510000}"/>
    <cellStyle name="Normal 58 3" xfId="17594" xr:uid="{00000000-0005-0000-0000-0000AE510000}"/>
    <cellStyle name="Normál 58 3" xfId="17595" xr:uid="{00000000-0005-0000-0000-0000AF510000}"/>
    <cellStyle name="Normál 58 3 10" xfId="26173" xr:uid="{00000000-0005-0000-0000-0000B0510000}"/>
    <cellStyle name="Normal 58 3 2" xfId="26174" xr:uid="{00000000-0005-0000-0000-0000B1510000}"/>
    <cellStyle name="Normál 58 3 2" xfId="17596" xr:uid="{00000000-0005-0000-0000-0000B2510000}"/>
    <cellStyle name="Normál 58 3 2 2" xfId="17597" xr:uid="{00000000-0005-0000-0000-0000B3510000}"/>
    <cellStyle name="Normál 58 3 2 2 2" xfId="17598" xr:uid="{00000000-0005-0000-0000-0000B4510000}"/>
    <cellStyle name="Normál 58 3 2 2 2 2" xfId="17599" xr:uid="{00000000-0005-0000-0000-0000B5510000}"/>
    <cellStyle name="Normál 58 3 2 2 2 2 2" xfId="26175" xr:uid="{00000000-0005-0000-0000-0000B6510000}"/>
    <cellStyle name="Normál 58 3 2 2 2 3" xfId="26176" xr:uid="{00000000-0005-0000-0000-0000B7510000}"/>
    <cellStyle name="Normál 58 3 2 2 3" xfId="17600" xr:uid="{00000000-0005-0000-0000-0000B8510000}"/>
    <cellStyle name="Normál 58 3 2 2 3 2" xfId="26177" xr:uid="{00000000-0005-0000-0000-0000B9510000}"/>
    <cellStyle name="Normál 58 3 2 2 4" xfId="26178" xr:uid="{00000000-0005-0000-0000-0000BA510000}"/>
    <cellStyle name="Normál 58 3 2 3" xfId="17601" xr:uid="{00000000-0005-0000-0000-0000BB510000}"/>
    <cellStyle name="Normál 58 3 2 3 2" xfId="17602" xr:uid="{00000000-0005-0000-0000-0000BC510000}"/>
    <cellStyle name="Normál 58 3 2 3 2 2" xfId="26179" xr:uid="{00000000-0005-0000-0000-0000BD510000}"/>
    <cellStyle name="Normál 58 3 2 3 3" xfId="26180" xr:uid="{00000000-0005-0000-0000-0000BE510000}"/>
    <cellStyle name="Normál 58 3 2 4" xfId="17603" xr:uid="{00000000-0005-0000-0000-0000BF510000}"/>
    <cellStyle name="Normál 58 3 2 4 2" xfId="26181" xr:uid="{00000000-0005-0000-0000-0000C0510000}"/>
    <cellStyle name="Normál 58 3 2 5" xfId="26182" xr:uid="{00000000-0005-0000-0000-0000C1510000}"/>
    <cellStyle name="Normal 58 3 3" xfId="26183" xr:uid="{00000000-0005-0000-0000-0000C2510000}"/>
    <cellStyle name="Normál 58 3 3" xfId="17604" xr:uid="{00000000-0005-0000-0000-0000C3510000}"/>
    <cellStyle name="Normál 58 3 3 2" xfId="17605" xr:uid="{00000000-0005-0000-0000-0000C4510000}"/>
    <cellStyle name="Normál 58 3 3 2 2" xfId="17606" xr:uid="{00000000-0005-0000-0000-0000C5510000}"/>
    <cellStyle name="Normál 58 3 3 2 2 2" xfId="26184" xr:uid="{00000000-0005-0000-0000-0000C6510000}"/>
    <cellStyle name="Normál 58 3 3 2 3" xfId="26185" xr:uid="{00000000-0005-0000-0000-0000C7510000}"/>
    <cellStyle name="Normál 58 3 3 3" xfId="17607" xr:uid="{00000000-0005-0000-0000-0000C8510000}"/>
    <cellStyle name="Normál 58 3 3 3 2" xfId="26186" xr:uid="{00000000-0005-0000-0000-0000C9510000}"/>
    <cellStyle name="Normál 58 3 3 4" xfId="26187" xr:uid="{00000000-0005-0000-0000-0000CA510000}"/>
    <cellStyle name="Normal 58 3 4" xfId="26188" xr:uid="{00000000-0005-0000-0000-0000CB510000}"/>
    <cellStyle name="Normál 58 3 4" xfId="17608" xr:uid="{00000000-0005-0000-0000-0000CC510000}"/>
    <cellStyle name="Normál 58 3 4 2" xfId="17609" xr:uid="{00000000-0005-0000-0000-0000CD510000}"/>
    <cellStyle name="Normál 58 3 4 2 2" xfId="26189" xr:uid="{00000000-0005-0000-0000-0000CE510000}"/>
    <cellStyle name="Normál 58 3 4 3" xfId="26190" xr:uid="{00000000-0005-0000-0000-0000CF510000}"/>
    <cellStyle name="Normal 58 3 5" xfId="26191" xr:uid="{00000000-0005-0000-0000-0000D0510000}"/>
    <cellStyle name="Normál 58 3 5" xfId="17610" xr:uid="{00000000-0005-0000-0000-0000D1510000}"/>
    <cellStyle name="Normál 58 3 5 2" xfId="26192" xr:uid="{00000000-0005-0000-0000-0000D2510000}"/>
    <cellStyle name="Normal 58 3 6" xfId="26193" xr:uid="{00000000-0005-0000-0000-0000D3510000}"/>
    <cellStyle name="Normál 58 3 6" xfId="26194" xr:uid="{00000000-0005-0000-0000-0000D4510000}"/>
    <cellStyle name="Normál 58 3 7" xfId="26195" xr:uid="{00000000-0005-0000-0000-0000D5510000}"/>
    <cellStyle name="Normál 58 3 8" xfId="26196" xr:uid="{00000000-0005-0000-0000-0000D6510000}"/>
    <cellStyle name="Normál 58 3 9" xfId="26197" xr:uid="{00000000-0005-0000-0000-0000D7510000}"/>
    <cellStyle name="Normal 58 4" xfId="17611" xr:uid="{00000000-0005-0000-0000-0000D8510000}"/>
    <cellStyle name="Normál 58 4" xfId="17612" xr:uid="{00000000-0005-0000-0000-0000D9510000}"/>
    <cellStyle name="Normal 58 4 2" xfId="26198" xr:uid="{00000000-0005-0000-0000-0000DA510000}"/>
    <cellStyle name="Normál 58 4 2" xfId="17613" xr:uid="{00000000-0005-0000-0000-0000DB510000}"/>
    <cellStyle name="Normál 58 4 2 2" xfId="17614" xr:uid="{00000000-0005-0000-0000-0000DC510000}"/>
    <cellStyle name="Normál 58 4 2 2 2" xfId="17615" xr:uid="{00000000-0005-0000-0000-0000DD510000}"/>
    <cellStyle name="Normál 58 4 2 2 2 2" xfId="26199" xr:uid="{00000000-0005-0000-0000-0000DE510000}"/>
    <cellStyle name="Normál 58 4 2 2 3" xfId="26200" xr:uid="{00000000-0005-0000-0000-0000DF510000}"/>
    <cellStyle name="Normál 58 4 2 3" xfId="17616" xr:uid="{00000000-0005-0000-0000-0000E0510000}"/>
    <cellStyle name="Normál 58 4 2 3 2" xfId="26201" xr:uid="{00000000-0005-0000-0000-0000E1510000}"/>
    <cellStyle name="Normál 58 4 2 4" xfId="26202" xr:uid="{00000000-0005-0000-0000-0000E2510000}"/>
    <cellStyle name="Normal 58 4 3" xfId="26203" xr:uid="{00000000-0005-0000-0000-0000E3510000}"/>
    <cellStyle name="Normál 58 4 3" xfId="17617" xr:uid="{00000000-0005-0000-0000-0000E4510000}"/>
    <cellStyle name="Normál 58 4 3 2" xfId="17618" xr:uid="{00000000-0005-0000-0000-0000E5510000}"/>
    <cellStyle name="Normál 58 4 3 2 2" xfId="26204" xr:uid="{00000000-0005-0000-0000-0000E6510000}"/>
    <cellStyle name="Normál 58 4 3 3" xfId="26205" xr:uid="{00000000-0005-0000-0000-0000E7510000}"/>
    <cellStyle name="Normal 58 4 4" xfId="26206" xr:uid="{00000000-0005-0000-0000-0000E8510000}"/>
    <cellStyle name="Normál 58 4 4" xfId="17619" xr:uid="{00000000-0005-0000-0000-0000E9510000}"/>
    <cellStyle name="Normál 58 4 4 2" xfId="26207" xr:uid="{00000000-0005-0000-0000-0000EA510000}"/>
    <cellStyle name="Normal 58 4 5" xfId="26208" xr:uid="{00000000-0005-0000-0000-0000EB510000}"/>
    <cellStyle name="Normál 58 4 5" xfId="26209" xr:uid="{00000000-0005-0000-0000-0000EC510000}"/>
    <cellStyle name="Normal 58 4 6" xfId="26210" xr:uid="{00000000-0005-0000-0000-0000ED510000}"/>
    <cellStyle name="Normál 58 4 6" xfId="26211" xr:uid="{00000000-0005-0000-0000-0000EE510000}"/>
    <cellStyle name="Normál 58 4 7" xfId="26212" xr:uid="{00000000-0005-0000-0000-0000EF510000}"/>
    <cellStyle name="Normál 58 4 8" xfId="26213" xr:uid="{00000000-0005-0000-0000-0000F0510000}"/>
    <cellStyle name="Normál 58 4 9" xfId="26214" xr:uid="{00000000-0005-0000-0000-0000F1510000}"/>
    <cellStyle name="Normal 58 5" xfId="17620" xr:uid="{00000000-0005-0000-0000-0000F2510000}"/>
    <cellStyle name="Normál 58 5" xfId="17621" xr:uid="{00000000-0005-0000-0000-0000F3510000}"/>
    <cellStyle name="Normal 58 5 2" xfId="26215" xr:uid="{00000000-0005-0000-0000-0000F4510000}"/>
    <cellStyle name="Normál 58 5 2" xfId="17622" xr:uid="{00000000-0005-0000-0000-0000F5510000}"/>
    <cellStyle name="Normál 58 5 2 2" xfId="17623" xr:uid="{00000000-0005-0000-0000-0000F6510000}"/>
    <cellStyle name="Normál 58 5 2 2 2" xfId="26216" xr:uid="{00000000-0005-0000-0000-0000F7510000}"/>
    <cellStyle name="Normál 58 5 2 3" xfId="26217" xr:uid="{00000000-0005-0000-0000-0000F8510000}"/>
    <cellStyle name="Normal 58 5 3" xfId="26218" xr:uid="{00000000-0005-0000-0000-0000F9510000}"/>
    <cellStyle name="Normál 58 5 3" xfId="17624" xr:uid="{00000000-0005-0000-0000-0000FA510000}"/>
    <cellStyle name="Normál 58 5 3 2" xfId="26219" xr:uid="{00000000-0005-0000-0000-0000FB510000}"/>
    <cellStyle name="Normal 58 5 4" xfId="26220" xr:uid="{00000000-0005-0000-0000-0000FC510000}"/>
    <cellStyle name="Normál 58 5 4" xfId="26221" xr:uid="{00000000-0005-0000-0000-0000FD510000}"/>
    <cellStyle name="Normal 58 5 5" xfId="26222" xr:uid="{00000000-0005-0000-0000-0000FE510000}"/>
    <cellStyle name="Normál 58 5 5" xfId="26223" xr:uid="{00000000-0005-0000-0000-0000FF510000}"/>
    <cellStyle name="Normal 58 5 6" xfId="26224" xr:uid="{00000000-0005-0000-0000-000000520000}"/>
    <cellStyle name="Normál 58 5 6" xfId="26225" xr:uid="{00000000-0005-0000-0000-000001520000}"/>
    <cellStyle name="Normál 58 5 7" xfId="26226" xr:uid="{00000000-0005-0000-0000-000002520000}"/>
    <cellStyle name="Normál 58 5 8" xfId="26227" xr:uid="{00000000-0005-0000-0000-000003520000}"/>
    <cellStyle name="Normál 58 6" xfId="17625" xr:uid="{00000000-0005-0000-0000-000004520000}"/>
    <cellStyle name="Normál 58 6 2" xfId="17626" xr:uid="{00000000-0005-0000-0000-000005520000}"/>
    <cellStyle name="Normál 58 6 2 2" xfId="26228" xr:uid="{00000000-0005-0000-0000-000006520000}"/>
    <cellStyle name="Normál 58 6 3" xfId="26229" xr:uid="{00000000-0005-0000-0000-000007520000}"/>
    <cellStyle name="Normál 58 7" xfId="17627" xr:uid="{00000000-0005-0000-0000-000008520000}"/>
    <cellStyle name="Normál 58 7 2" xfId="17628" xr:uid="{00000000-0005-0000-0000-000009520000}"/>
    <cellStyle name="Normál 58 7 2 2" xfId="26230" xr:uid="{00000000-0005-0000-0000-00000A520000}"/>
    <cellStyle name="Normál 58 7 3" xfId="26231" xr:uid="{00000000-0005-0000-0000-00000B520000}"/>
    <cellStyle name="Normál 58 8" xfId="17629" xr:uid="{00000000-0005-0000-0000-00000C520000}"/>
    <cellStyle name="Normál 58 8 2" xfId="17630" xr:uid="{00000000-0005-0000-0000-00000D520000}"/>
    <cellStyle name="Normál 58 8 2 2" xfId="26232" xr:uid="{00000000-0005-0000-0000-00000E520000}"/>
    <cellStyle name="Normál 58 8 3" xfId="26233" xr:uid="{00000000-0005-0000-0000-00000F520000}"/>
    <cellStyle name="Normál 58 9" xfId="17631" xr:uid="{00000000-0005-0000-0000-000010520000}"/>
    <cellStyle name="Normál 58 9 2" xfId="17632" xr:uid="{00000000-0005-0000-0000-000011520000}"/>
    <cellStyle name="Normál 58 9 2 2" xfId="26234" xr:uid="{00000000-0005-0000-0000-000012520000}"/>
    <cellStyle name="Normál 58 9 3" xfId="26235" xr:uid="{00000000-0005-0000-0000-000013520000}"/>
    <cellStyle name="Normal 59" xfId="6256" xr:uid="{00000000-0005-0000-0000-000014520000}"/>
    <cellStyle name="Normál 59" xfId="2278" xr:uid="{00000000-0005-0000-0000-000015520000}"/>
    <cellStyle name="Normál 59 10" xfId="17634" xr:uid="{00000000-0005-0000-0000-000016520000}"/>
    <cellStyle name="Normál 59 11" xfId="17633" xr:uid="{00000000-0005-0000-0000-000017520000}"/>
    <cellStyle name="Normál 59 12" xfId="35120" xr:uid="{00000000-0005-0000-0000-000018520000}"/>
    <cellStyle name="Normál 59 13" xfId="36783" xr:uid="{00000000-0005-0000-0000-000019520000}"/>
    <cellStyle name="Normal 59 2" xfId="17635" xr:uid="{00000000-0005-0000-0000-00001A520000}"/>
    <cellStyle name="Normál 59 2" xfId="2608" xr:uid="{00000000-0005-0000-0000-00001B520000}"/>
    <cellStyle name="Normal 59 2 2" xfId="17636" xr:uid="{00000000-0005-0000-0000-00001C520000}"/>
    <cellStyle name="Normál 59 2 2" xfId="35222" xr:uid="{00000000-0005-0000-0000-00001D520000}"/>
    <cellStyle name="Normal 59 2 2 2" xfId="26236" xr:uid="{00000000-0005-0000-0000-00001E520000}"/>
    <cellStyle name="Normal 59 2 3" xfId="17637" xr:uid="{00000000-0005-0000-0000-00001F520000}"/>
    <cellStyle name="Normal 59 2 3 2" xfId="26237" xr:uid="{00000000-0005-0000-0000-000020520000}"/>
    <cellStyle name="Normal 59 2 4" xfId="26238" xr:uid="{00000000-0005-0000-0000-000021520000}"/>
    <cellStyle name="Normal 59 2 5" xfId="26239" xr:uid="{00000000-0005-0000-0000-000022520000}"/>
    <cellStyle name="Normal 59 2 6" xfId="26240" xr:uid="{00000000-0005-0000-0000-000023520000}"/>
    <cellStyle name="Normal 59 2 7" xfId="26241" xr:uid="{00000000-0005-0000-0000-000024520000}"/>
    <cellStyle name="Normal 59 2 8" xfId="26242" xr:uid="{00000000-0005-0000-0000-000025520000}"/>
    <cellStyle name="Normal 59 3" xfId="17638" xr:uid="{00000000-0005-0000-0000-000026520000}"/>
    <cellStyle name="Normál 59 3" xfId="17639" xr:uid="{00000000-0005-0000-0000-000027520000}"/>
    <cellStyle name="Normal 59 3 2" xfId="26243" xr:uid="{00000000-0005-0000-0000-000028520000}"/>
    <cellStyle name="Normal 59 3 3" xfId="26244" xr:uid="{00000000-0005-0000-0000-000029520000}"/>
    <cellStyle name="Normal 59 3 4" xfId="26245" xr:uid="{00000000-0005-0000-0000-00002A520000}"/>
    <cellStyle name="Normal 59 3 5" xfId="26246" xr:uid="{00000000-0005-0000-0000-00002B520000}"/>
    <cellStyle name="Normal 59 3 6" xfId="26247" xr:uid="{00000000-0005-0000-0000-00002C520000}"/>
    <cellStyle name="Normal 59 4" xfId="17640" xr:uid="{00000000-0005-0000-0000-00002D520000}"/>
    <cellStyle name="Normál 59 4" xfId="17641" xr:uid="{00000000-0005-0000-0000-00002E520000}"/>
    <cellStyle name="Normal 59 4 2" xfId="26248" xr:uid="{00000000-0005-0000-0000-00002F520000}"/>
    <cellStyle name="Normal 59 4 3" xfId="26249" xr:uid="{00000000-0005-0000-0000-000030520000}"/>
    <cellStyle name="Normal 59 4 4" xfId="26250" xr:uid="{00000000-0005-0000-0000-000031520000}"/>
    <cellStyle name="Normal 59 4 5" xfId="26251" xr:uid="{00000000-0005-0000-0000-000032520000}"/>
    <cellStyle name="Normal 59 4 6" xfId="26252" xr:uid="{00000000-0005-0000-0000-000033520000}"/>
    <cellStyle name="Normal 59 5" xfId="17642" xr:uid="{00000000-0005-0000-0000-000034520000}"/>
    <cellStyle name="Normál 59 5" xfId="17643" xr:uid="{00000000-0005-0000-0000-000035520000}"/>
    <cellStyle name="Normal 59 5 2" xfId="26253" xr:uid="{00000000-0005-0000-0000-000036520000}"/>
    <cellStyle name="Normal 59 5 3" xfId="26254" xr:uid="{00000000-0005-0000-0000-000037520000}"/>
    <cellStyle name="Normal 59 5 4" xfId="26255" xr:uid="{00000000-0005-0000-0000-000038520000}"/>
    <cellStyle name="Normal 59 5 5" xfId="26256" xr:uid="{00000000-0005-0000-0000-000039520000}"/>
    <cellStyle name="Normal 59 5 6" xfId="26257" xr:uid="{00000000-0005-0000-0000-00003A520000}"/>
    <cellStyle name="Normál 59 6" xfId="17644" xr:uid="{00000000-0005-0000-0000-00003B520000}"/>
    <cellStyle name="Normál 59 7" xfId="17645" xr:uid="{00000000-0005-0000-0000-00003C520000}"/>
    <cellStyle name="Normál 59 8" xfId="17646" xr:uid="{00000000-0005-0000-0000-00003D520000}"/>
    <cellStyle name="Normál 59 9" xfId="17647" xr:uid="{00000000-0005-0000-0000-00003E520000}"/>
    <cellStyle name="Normal 6" xfId="243" xr:uid="{00000000-0005-0000-0000-00003F520000}"/>
    <cellStyle name="Normál 6" xfId="244" xr:uid="{00000000-0005-0000-0000-000040520000}"/>
    <cellStyle name="Normal 6 10" xfId="4898" xr:uid="{00000000-0005-0000-0000-000041520000}"/>
    <cellStyle name="Normál 6 10" xfId="3684" xr:uid="{00000000-0005-0000-0000-000042520000}"/>
    <cellStyle name="Normal 6 10 2" xfId="36328" xr:uid="{00000000-0005-0000-0000-000043520000}"/>
    <cellStyle name="Normál 6 10 2" xfId="17649" xr:uid="{00000000-0005-0000-0000-000044520000}"/>
    <cellStyle name="Normál 6 10 3" xfId="35946" xr:uid="{00000000-0005-0000-0000-000045520000}"/>
    <cellStyle name="Normal 6 11" xfId="3203" xr:uid="{00000000-0005-0000-0000-000046520000}"/>
    <cellStyle name="Normál 6 11" xfId="4134" xr:uid="{00000000-0005-0000-0000-000047520000}"/>
    <cellStyle name="Normál 6 11 2" xfId="17650" xr:uid="{00000000-0005-0000-0000-000048520000}"/>
    <cellStyle name="Normál 6 11 3" xfId="36046" xr:uid="{00000000-0005-0000-0000-000049520000}"/>
    <cellStyle name="Normal 6 12" xfId="17651" xr:uid="{00000000-0005-0000-0000-00004A520000}"/>
    <cellStyle name="Normál 6 12" xfId="4974" xr:uid="{00000000-0005-0000-0000-00004B520000}"/>
    <cellStyle name="Normál 6 12 2" xfId="36353" xr:uid="{00000000-0005-0000-0000-00004C520000}"/>
    <cellStyle name="Normal 6 13" xfId="17652" xr:uid="{00000000-0005-0000-0000-00004D520000}"/>
    <cellStyle name="Normál 6 13" xfId="5288" xr:uid="{00000000-0005-0000-0000-00004E520000}"/>
    <cellStyle name="Normál 6 13 2" xfId="17653" xr:uid="{00000000-0005-0000-0000-00004F520000}"/>
    <cellStyle name="Normál 6 13 2 2" xfId="26258" xr:uid="{00000000-0005-0000-0000-000050520000}"/>
    <cellStyle name="Normál 6 13 3" xfId="26259" xr:uid="{00000000-0005-0000-0000-000051520000}"/>
    <cellStyle name="Normál 6 13 4" xfId="34552" xr:uid="{00000000-0005-0000-0000-000052520000}"/>
    <cellStyle name="Normal 6 14" xfId="17654" xr:uid="{00000000-0005-0000-0000-000053520000}"/>
    <cellStyle name="Normál 6 14" xfId="5600" xr:uid="{00000000-0005-0000-0000-000054520000}"/>
    <cellStyle name="Normál 6 14 2" xfId="17655" xr:uid="{00000000-0005-0000-0000-000055520000}"/>
    <cellStyle name="Normál 6 14 2 2" xfId="26260" xr:uid="{00000000-0005-0000-0000-000056520000}"/>
    <cellStyle name="Normál 6 14 3" xfId="26261" xr:uid="{00000000-0005-0000-0000-000057520000}"/>
    <cellStyle name="Normál 6 14 4" xfId="34378" xr:uid="{00000000-0005-0000-0000-000058520000}"/>
    <cellStyle name="Normal 6 15" xfId="17656" xr:uid="{00000000-0005-0000-0000-000059520000}"/>
    <cellStyle name="Normál 6 15" xfId="5550" xr:uid="{00000000-0005-0000-0000-00005A520000}"/>
    <cellStyle name="Normál 6 15 2" xfId="17657" xr:uid="{00000000-0005-0000-0000-00005B520000}"/>
    <cellStyle name="Normál 6 15 2 2" xfId="26262" xr:uid="{00000000-0005-0000-0000-00005C520000}"/>
    <cellStyle name="Normál 6 15 3" xfId="26263" xr:uid="{00000000-0005-0000-0000-00005D520000}"/>
    <cellStyle name="Normál 6 15 4" xfId="34350" xr:uid="{00000000-0005-0000-0000-00005E520000}"/>
    <cellStyle name="Normal 6 16" xfId="17658" xr:uid="{00000000-0005-0000-0000-00005F520000}"/>
    <cellStyle name="Normál 6 16" xfId="5602" xr:uid="{00000000-0005-0000-0000-000060520000}"/>
    <cellStyle name="Normál 6 16 2" xfId="17659" xr:uid="{00000000-0005-0000-0000-000061520000}"/>
    <cellStyle name="Normál 6 16 2 2" xfId="26264" xr:uid="{00000000-0005-0000-0000-000062520000}"/>
    <cellStyle name="Normál 6 16 3" xfId="26265" xr:uid="{00000000-0005-0000-0000-000063520000}"/>
    <cellStyle name="Normal 6 17" xfId="17660" xr:uid="{00000000-0005-0000-0000-000064520000}"/>
    <cellStyle name="Normál 6 17" xfId="5548" xr:uid="{00000000-0005-0000-0000-000065520000}"/>
    <cellStyle name="Normál 6 17 2" xfId="17661" xr:uid="{00000000-0005-0000-0000-000066520000}"/>
    <cellStyle name="Normál 6 17 2 2" xfId="26266" xr:uid="{00000000-0005-0000-0000-000067520000}"/>
    <cellStyle name="Normál 6 17 3" xfId="26267" xr:uid="{00000000-0005-0000-0000-000068520000}"/>
    <cellStyle name="Normal 6 18" xfId="17662" xr:uid="{00000000-0005-0000-0000-000069520000}"/>
    <cellStyle name="Normál 6 18" xfId="5723" xr:uid="{00000000-0005-0000-0000-00006A520000}"/>
    <cellStyle name="Normál 6 18 2" xfId="17663" xr:uid="{00000000-0005-0000-0000-00006B520000}"/>
    <cellStyle name="Normál 6 18 2 2" xfId="26268" xr:uid="{00000000-0005-0000-0000-00006C520000}"/>
    <cellStyle name="Normál 6 18 3" xfId="26269" xr:uid="{00000000-0005-0000-0000-00006D520000}"/>
    <cellStyle name="Normal 6 19" xfId="17664" xr:uid="{00000000-0005-0000-0000-00006E520000}"/>
    <cellStyle name="Normál 6 19" xfId="5662" xr:uid="{00000000-0005-0000-0000-00006F520000}"/>
    <cellStyle name="Normál 6 19 2" xfId="17665" xr:uid="{00000000-0005-0000-0000-000070520000}"/>
    <cellStyle name="Normál 6 19 2 2" xfId="26270" xr:uid="{00000000-0005-0000-0000-000071520000}"/>
    <cellStyle name="Normál 6 19 3" xfId="26271" xr:uid="{00000000-0005-0000-0000-000072520000}"/>
    <cellStyle name="Normal 6 2" xfId="3118" xr:uid="{00000000-0005-0000-0000-000073520000}"/>
    <cellStyle name="Normál 6 2" xfId="613" xr:uid="{00000000-0005-0000-0000-000074520000}"/>
    <cellStyle name="Normál 6 2 10" xfId="5603" xr:uid="{00000000-0005-0000-0000-000075520000}"/>
    <cellStyle name="Normál 6 2 10 2" xfId="17667" xr:uid="{00000000-0005-0000-0000-000076520000}"/>
    <cellStyle name="Normál 6 2 10 2 2" xfId="26272" xr:uid="{00000000-0005-0000-0000-000077520000}"/>
    <cellStyle name="Normál 6 2 10 3" xfId="26273" xr:uid="{00000000-0005-0000-0000-000078520000}"/>
    <cellStyle name="Normál 6 2 11" xfId="4993" xr:uid="{00000000-0005-0000-0000-000079520000}"/>
    <cellStyle name="Normál 6 2 11 2" xfId="17668" xr:uid="{00000000-0005-0000-0000-00007A520000}"/>
    <cellStyle name="Normál 6 2 11 2 2" xfId="26274" xr:uid="{00000000-0005-0000-0000-00007B520000}"/>
    <cellStyle name="Normál 6 2 11 3" xfId="26275" xr:uid="{00000000-0005-0000-0000-00007C520000}"/>
    <cellStyle name="Normál 6 2 12" xfId="17666" xr:uid="{00000000-0005-0000-0000-00007D520000}"/>
    <cellStyle name="Normál 6 2 13" xfId="36787" xr:uid="{00000000-0005-0000-0000-00007E520000}"/>
    <cellStyle name="Normal 6 2 2" xfId="4443" xr:uid="{00000000-0005-0000-0000-00007F520000}"/>
    <cellStyle name="Normál 6 2 2" xfId="945" xr:uid="{00000000-0005-0000-0000-000080520000}"/>
    <cellStyle name="Normál 6 2 2 10" xfId="17669" xr:uid="{00000000-0005-0000-0000-000081520000}"/>
    <cellStyle name="Normál 6 2 2 10 2" xfId="17670" xr:uid="{00000000-0005-0000-0000-000082520000}"/>
    <cellStyle name="Normál 6 2 2 10 2 2" xfId="26276" xr:uid="{00000000-0005-0000-0000-000083520000}"/>
    <cellStyle name="Normál 6 2 2 10 3" xfId="26277" xr:uid="{00000000-0005-0000-0000-000084520000}"/>
    <cellStyle name="Normál 6 2 2 11" xfId="34684" xr:uid="{00000000-0005-0000-0000-000085520000}"/>
    <cellStyle name="Normal 6 2 2 2" xfId="17671" xr:uid="{00000000-0005-0000-0000-000086520000}"/>
    <cellStyle name="Normál 6 2 2 2" xfId="17672" xr:uid="{00000000-0005-0000-0000-000087520000}"/>
    <cellStyle name="Normál 6 2 2 2 2" xfId="17673" xr:uid="{00000000-0005-0000-0000-000088520000}"/>
    <cellStyle name="Normál 6 2 2 2 2 2" xfId="17674" xr:uid="{00000000-0005-0000-0000-000089520000}"/>
    <cellStyle name="Normál 6 2 2 2 2 2 2" xfId="17675" xr:uid="{00000000-0005-0000-0000-00008A520000}"/>
    <cellStyle name="Normál 6 2 2 2 2 2 2 2" xfId="17676" xr:uid="{00000000-0005-0000-0000-00008B520000}"/>
    <cellStyle name="Normál 6 2 2 2 2 2 2 2 2" xfId="17677" xr:uid="{00000000-0005-0000-0000-00008C520000}"/>
    <cellStyle name="Normál 6 2 2 2 2 2 2 2 2 2" xfId="17678" xr:uid="{00000000-0005-0000-0000-00008D520000}"/>
    <cellStyle name="Normál 6 2 2 2 2 2 2 2 2 2 2" xfId="17679" xr:uid="{00000000-0005-0000-0000-00008E520000}"/>
    <cellStyle name="Normál 6 2 2 2 2 2 2 2 2 2 2 2" xfId="26278" xr:uid="{00000000-0005-0000-0000-00008F520000}"/>
    <cellStyle name="Normál 6 2 2 2 2 2 2 2 2 2 3" xfId="26279" xr:uid="{00000000-0005-0000-0000-000090520000}"/>
    <cellStyle name="Normál 6 2 2 2 2 2 2 2 2 3" xfId="17680" xr:uid="{00000000-0005-0000-0000-000091520000}"/>
    <cellStyle name="Normál 6 2 2 2 2 2 2 2 2 3 2" xfId="26280" xr:uid="{00000000-0005-0000-0000-000092520000}"/>
    <cellStyle name="Normál 6 2 2 2 2 2 2 2 2 4" xfId="26281" xr:uid="{00000000-0005-0000-0000-000093520000}"/>
    <cellStyle name="Normál 6 2 2 2 2 2 2 2 3" xfId="17681" xr:uid="{00000000-0005-0000-0000-000094520000}"/>
    <cellStyle name="Normál 6 2 2 2 2 2 2 2 3 2" xfId="17682" xr:uid="{00000000-0005-0000-0000-000095520000}"/>
    <cellStyle name="Normál 6 2 2 2 2 2 2 2 3 2 2" xfId="26282" xr:uid="{00000000-0005-0000-0000-000096520000}"/>
    <cellStyle name="Normál 6 2 2 2 2 2 2 2 3 3" xfId="26283" xr:uid="{00000000-0005-0000-0000-000097520000}"/>
    <cellStyle name="Normál 6 2 2 2 2 2 2 2 4" xfId="17683" xr:uid="{00000000-0005-0000-0000-000098520000}"/>
    <cellStyle name="Normál 6 2 2 2 2 2 2 2 4 2" xfId="26284" xr:uid="{00000000-0005-0000-0000-000099520000}"/>
    <cellStyle name="Normál 6 2 2 2 2 2 2 2 5" xfId="26285" xr:uid="{00000000-0005-0000-0000-00009A520000}"/>
    <cellStyle name="Normál 6 2 2 2 2 2 2 3" xfId="17684" xr:uid="{00000000-0005-0000-0000-00009B520000}"/>
    <cellStyle name="Normál 6 2 2 2 2 2 2 3 2" xfId="17685" xr:uid="{00000000-0005-0000-0000-00009C520000}"/>
    <cellStyle name="Normál 6 2 2 2 2 2 2 3 2 2" xfId="17686" xr:uid="{00000000-0005-0000-0000-00009D520000}"/>
    <cellStyle name="Normál 6 2 2 2 2 2 2 3 2 2 2" xfId="26286" xr:uid="{00000000-0005-0000-0000-00009E520000}"/>
    <cellStyle name="Normál 6 2 2 2 2 2 2 3 2 3" xfId="26287" xr:uid="{00000000-0005-0000-0000-00009F520000}"/>
    <cellStyle name="Normál 6 2 2 2 2 2 2 3 3" xfId="17687" xr:uid="{00000000-0005-0000-0000-0000A0520000}"/>
    <cellStyle name="Normál 6 2 2 2 2 2 2 3 3 2" xfId="26288" xr:uid="{00000000-0005-0000-0000-0000A1520000}"/>
    <cellStyle name="Normál 6 2 2 2 2 2 2 3 4" xfId="26289" xr:uid="{00000000-0005-0000-0000-0000A2520000}"/>
    <cellStyle name="Normál 6 2 2 2 2 2 2 4" xfId="17688" xr:uid="{00000000-0005-0000-0000-0000A3520000}"/>
    <cellStyle name="Normál 6 2 2 2 2 2 2 4 2" xfId="17689" xr:uid="{00000000-0005-0000-0000-0000A4520000}"/>
    <cellStyle name="Normál 6 2 2 2 2 2 2 4 2 2" xfId="26290" xr:uid="{00000000-0005-0000-0000-0000A5520000}"/>
    <cellStyle name="Normál 6 2 2 2 2 2 2 4 3" xfId="26291" xr:uid="{00000000-0005-0000-0000-0000A6520000}"/>
    <cellStyle name="Normál 6 2 2 2 2 2 2 5" xfId="17690" xr:uid="{00000000-0005-0000-0000-0000A7520000}"/>
    <cellStyle name="Normál 6 2 2 2 2 2 2 5 2" xfId="26292" xr:uid="{00000000-0005-0000-0000-0000A8520000}"/>
    <cellStyle name="Normál 6 2 2 2 2 2 2 6" xfId="26293" xr:uid="{00000000-0005-0000-0000-0000A9520000}"/>
    <cellStyle name="Normál 6 2 2 2 2 2 3" xfId="17691" xr:uid="{00000000-0005-0000-0000-0000AA520000}"/>
    <cellStyle name="Normál 6 2 2 2 2 2 3 2" xfId="17692" xr:uid="{00000000-0005-0000-0000-0000AB520000}"/>
    <cellStyle name="Normál 6 2 2 2 2 2 3 2 2" xfId="17693" xr:uid="{00000000-0005-0000-0000-0000AC520000}"/>
    <cellStyle name="Normál 6 2 2 2 2 2 3 2 2 2" xfId="17694" xr:uid="{00000000-0005-0000-0000-0000AD520000}"/>
    <cellStyle name="Normál 6 2 2 2 2 2 3 2 2 2 2" xfId="26294" xr:uid="{00000000-0005-0000-0000-0000AE520000}"/>
    <cellStyle name="Normál 6 2 2 2 2 2 3 2 2 3" xfId="26295" xr:uid="{00000000-0005-0000-0000-0000AF520000}"/>
    <cellStyle name="Normál 6 2 2 2 2 2 3 2 3" xfId="17695" xr:uid="{00000000-0005-0000-0000-0000B0520000}"/>
    <cellStyle name="Normál 6 2 2 2 2 2 3 2 3 2" xfId="26296" xr:uid="{00000000-0005-0000-0000-0000B1520000}"/>
    <cellStyle name="Normál 6 2 2 2 2 2 3 2 4" xfId="26297" xr:uid="{00000000-0005-0000-0000-0000B2520000}"/>
    <cellStyle name="Normál 6 2 2 2 2 2 3 3" xfId="17696" xr:uid="{00000000-0005-0000-0000-0000B3520000}"/>
    <cellStyle name="Normál 6 2 2 2 2 2 3 3 2" xfId="17697" xr:uid="{00000000-0005-0000-0000-0000B4520000}"/>
    <cellStyle name="Normál 6 2 2 2 2 2 3 3 2 2" xfId="26298" xr:uid="{00000000-0005-0000-0000-0000B5520000}"/>
    <cellStyle name="Normál 6 2 2 2 2 2 3 3 3" xfId="26299" xr:uid="{00000000-0005-0000-0000-0000B6520000}"/>
    <cellStyle name="Normál 6 2 2 2 2 2 3 4" xfId="17698" xr:uid="{00000000-0005-0000-0000-0000B7520000}"/>
    <cellStyle name="Normál 6 2 2 2 2 2 3 4 2" xfId="26300" xr:uid="{00000000-0005-0000-0000-0000B8520000}"/>
    <cellStyle name="Normál 6 2 2 2 2 2 3 5" xfId="26301" xr:uid="{00000000-0005-0000-0000-0000B9520000}"/>
    <cellStyle name="Normál 6 2 2 2 2 2 4" xfId="17699" xr:uid="{00000000-0005-0000-0000-0000BA520000}"/>
    <cellStyle name="Normál 6 2 2 2 2 2 4 2" xfId="17700" xr:uid="{00000000-0005-0000-0000-0000BB520000}"/>
    <cellStyle name="Normál 6 2 2 2 2 2 4 2 2" xfId="17701" xr:uid="{00000000-0005-0000-0000-0000BC520000}"/>
    <cellStyle name="Normál 6 2 2 2 2 2 4 2 2 2" xfId="26302" xr:uid="{00000000-0005-0000-0000-0000BD520000}"/>
    <cellStyle name="Normál 6 2 2 2 2 2 4 2 3" xfId="26303" xr:uid="{00000000-0005-0000-0000-0000BE520000}"/>
    <cellStyle name="Normál 6 2 2 2 2 2 4 3" xfId="17702" xr:uid="{00000000-0005-0000-0000-0000BF520000}"/>
    <cellStyle name="Normál 6 2 2 2 2 2 4 3 2" xfId="26304" xr:uid="{00000000-0005-0000-0000-0000C0520000}"/>
    <cellStyle name="Normál 6 2 2 2 2 2 4 4" xfId="26305" xr:uid="{00000000-0005-0000-0000-0000C1520000}"/>
    <cellStyle name="Normál 6 2 2 2 2 2 5" xfId="17703" xr:uid="{00000000-0005-0000-0000-0000C2520000}"/>
    <cellStyle name="Normál 6 2 2 2 2 2 5 2" xfId="17704" xr:uid="{00000000-0005-0000-0000-0000C3520000}"/>
    <cellStyle name="Normál 6 2 2 2 2 2 5 2 2" xfId="26306" xr:uid="{00000000-0005-0000-0000-0000C4520000}"/>
    <cellStyle name="Normál 6 2 2 2 2 2 5 3" xfId="26307" xr:uid="{00000000-0005-0000-0000-0000C5520000}"/>
    <cellStyle name="Normál 6 2 2 2 2 2 6" xfId="17705" xr:uid="{00000000-0005-0000-0000-0000C6520000}"/>
    <cellStyle name="Normál 6 2 2 2 2 2 6 2" xfId="26308" xr:uid="{00000000-0005-0000-0000-0000C7520000}"/>
    <cellStyle name="Normál 6 2 2 2 2 2 7" xfId="26309" xr:uid="{00000000-0005-0000-0000-0000C8520000}"/>
    <cellStyle name="Normál 6 2 2 2 2 3" xfId="17706" xr:uid="{00000000-0005-0000-0000-0000C9520000}"/>
    <cellStyle name="Normál 6 2 2 2 2 3 2" xfId="17707" xr:uid="{00000000-0005-0000-0000-0000CA520000}"/>
    <cellStyle name="Normál 6 2 2 2 2 3 2 2" xfId="17708" xr:uid="{00000000-0005-0000-0000-0000CB520000}"/>
    <cellStyle name="Normál 6 2 2 2 2 3 2 2 2" xfId="17709" xr:uid="{00000000-0005-0000-0000-0000CC520000}"/>
    <cellStyle name="Normál 6 2 2 2 2 3 2 2 2 2" xfId="17710" xr:uid="{00000000-0005-0000-0000-0000CD520000}"/>
    <cellStyle name="Normál 6 2 2 2 2 3 2 2 2 2 2" xfId="26310" xr:uid="{00000000-0005-0000-0000-0000CE520000}"/>
    <cellStyle name="Normál 6 2 2 2 2 3 2 2 2 3" xfId="26311" xr:uid="{00000000-0005-0000-0000-0000CF520000}"/>
    <cellStyle name="Normál 6 2 2 2 2 3 2 2 3" xfId="17711" xr:uid="{00000000-0005-0000-0000-0000D0520000}"/>
    <cellStyle name="Normál 6 2 2 2 2 3 2 2 3 2" xfId="26312" xr:uid="{00000000-0005-0000-0000-0000D1520000}"/>
    <cellStyle name="Normál 6 2 2 2 2 3 2 2 4" xfId="26313" xr:uid="{00000000-0005-0000-0000-0000D2520000}"/>
    <cellStyle name="Normál 6 2 2 2 2 3 2 3" xfId="17712" xr:uid="{00000000-0005-0000-0000-0000D3520000}"/>
    <cellStyle name="Normál 6 2 2 2 2 3 2 3 2" xfId="17713" xr:uid="{00000000-0005-0000-0000-0000D4520000}"/>
    <cellStyle name="Normál 6 2 2 2 2 3 2 3 2 2" xfId="26314" xr:uid="{00000000-0005-0000-0000-0000D5520000}"/>
    <cellStyle name="Normál 6 2 2 2 2 3 2 3 3" xfId="26315" xr:uid="{00000000-0005-0000-0000-0000D6520000}"/>
    <cellStyle name="Normál 6 2 2 2 2 3 2 4" xfId="17714" xr:uid="{00000000-0005-0000-0000-0000D7520000}"/>
    <cellStyle name="Normál 6 2 2 2 2 3 2 4 2" xfId="26316" xr:uid="{00000000-0005-0000-0000-0000D8520000}"/>
    <cellStyle name="Normál 6 2 2 2 2 3 2 5" xfId="26317" xr:uid="{00000000-0005-0000-0000-0000D9520000}"/>
    <cellStyle name="Normál 6 2 2 2 2 3 3" xfId="17715" xr:uid="{00000000-0005-0000-0000-0000DA520000}"/>
    <cellStyle name="Normál 6 2 2 2 2 3 3 2" xfId="17716" xr:uid="{00000000-0005-0000-0000-0000DB520000}"/>
    <cellStyle name="Normál 6 2 2 2 2 3 3 2 2" xfId="17717" xr:uid="{00000000-0005-0000-0000-0000DC520000}"/>
    <cellStyle name="Normál 6 2 2 2 2 3 3 2 2 2" xfId="26318" xr:uid="{00000000-0005-0000-0000-0000DD520000}"/>
    <cellStyle name="Normál 6 2 2 2 2 3 3 2 3" xfId="26319" xr:uid="{00000000-0005-0000-0000-0000DE520000}"/>
    <cellStyle name="Normál 6 2 2 2 2 3 3 3" xfId="17718" xr:uid="{00000000-0005-0000-0000-0000DF520000}"/>
    <cellStyle name="Normál 6 2 2 2 2 3 3 3 2" xfId="26320" xr:uid="{00000000-0005-0000-0000-0000E0520000}"/>
    <cellStyle name="Normál 6 2 2 2 2 3 3 4" xfId="26321" xr:uid="{00000000-0005-0000-0000-0000E1520000}"/>
    <cellStyle name="Normál 6 2 2 2 2 3 4" xfId="17719" xr:uid="{00000000-0005-0000-0000-0000E2520000}"/>
    <cellStyle name="Normál 6 2 2 2 2 3 4 2" xfId="17720" xr:uid="{00000000-0005-0000-0000-0000E3520000}"/>
    <cellStyle name="Normál 6 2 2 2 2 3 4 2 2" xfId="26322" xr:uid="{00000000-0005-0000-0000-0000E4520000}"/>
    <cellStyle name="Normál 6 2 2 2 2 3 4 3" xfId="26323" xr:uid="{00000000-0005-0000-0000-0000E5520000}"/>
    <cellStyle name="Normál 6 2 2 2 2 3 5" xfId="17721" xr:uid="{00000000-0005-0000-0000-0000E6520000}"/>
    <cellStyle name="Normál 6 2 2 2 2 3 5 2" xfId="26324" xr:uid="{00000000-0005-0000-0000-0000E7520000}"/>
    <cellStyle name="Normál 6 2 2 2 2 3 6" xfId="26325" xr:uid="{00000000-0005-0000-0000-0000E8520000}"/>
    <cellStyle name="Normál 6 2 2 2 2 4" xfId="17722" xr:uid="{00000000-0005-0000-0000-0000E9520000}"/>
    <cellStyle name="Normál 6 2 2 2 2 4 2" xfId="17723" xr:uid="{00000000-0005-0000-0000-0000EA520000}"/>
    <cellStyle name="Normál 6 2 2 2 2 4 2 2" xfId="17724" xr:uid="{00000000-0005-0000-0000-0000EB520000}"/>
    <cellStyle name="Normál 6 2 2 2 2 4 2 2 2" xfId="17725" xr:uid="{00000000-0005-0000-0000-0000EC520000}"/>
    <cellStyle name="Normál 6 2 2 2 2 4 2 2 2 2" xfId="26326" xr:uid="{00000000-0005-0000-0000-0000ED520000}"/>
    <cellStyle name="Normál 6 2 2 2 2 4 2 2 3" xfId="26327" xr:uid="{00000000-0005-0000-0000-0000EE520000}"/>
    <cellStyle name="Normál 6 2 2 2 2 4 2 3" xfId="17726" xr:uid="{00000000-0005-0000-0000-0000EF520000}"/>
    <cellStyle name="Normál 6 2 2 2 2 4 2 3 2" xfId="26328" xr:uid="{00000000-0005-0000-0000-0000F0520000}"/>
    <cellStyle name="Normál 6 2 2 2 2 4 2 4" xfId="26329" xr:uid="{00000000-0005-0000-0000-0000F1520000}"/>
    <cellStyle name="Normál 6 2 2 2 2 4 3" xfId="17727" xr:uid="{00000000-0005-0000-0000-0000F2520000}"/>
    <cellStyle name="Normál 6 2 2 2 2 4 3 2" xfId="17728" xr:uid="{00000000-0005-0000-0000-0000F3520000}"/>
    <cellStyle name="Normál 6 2 2 2 2 4 3 2 2" xfId="26330" xr:uid="{00000000-0005-0000-0000-0000F4520000}"/>
    <cellStyle name="Normál 6 2 2 2 2 4 3 3" xfId="26331" xr:uid="{00000000-0005-0000-0000-0000F5520000}"/>
    <cellStyle name="Normál 6 2 2 2 2 4 4" xfId="17729" xr:uid="{00000000-0005-0000-0000-0000F6520000}"/>
    <cellStyle name="Normál 6 2 2 2 2 4 4 2" xfId="26332" xr:uid="{00000000-0005-0000-0000-0000F7520000}"/>
    <cellStyle name="Normál 6 2 2 2 2 4 5" xfId="26333" xr:uid="{00000000-0005-0000-0000-0000F8520000}"/>
    <cellStyle name="Normál 6 2 2 2 2 5" xfId="17730" xr:uid="{00000000-0005-0000-0000-0000F9520000}"/>
    <cellStyle name="Normál 6 2 2 2 2 5 2" xfId="17731" xr:uid="{00000000-0005-0000-0000-0000FA520000}"/>
    <cellStyle name="Normál 6 2 2 2 2 5 2 2" xfId="17732" xr:uid="{00000000-0005-0000-0000-0000FB520000}"/>
    <cellStyle name="Normál 6 2 2 2 2 5 2 2 2" xfId="26334" xr:uid="{00000000-0005-0000-0000-0000FC520000}"/>
    <cellStyle name="Normál 6 2 2 2 2 5 2 3" xfId="26335" xr:uid="{00000000-0005-0000-0000-0000FD520000}"/>
    <cellStyle name="Normál 6 2 2 2 2 5 3" xfId="17733" xr:uid="{00000000-0005-0000-0000-0000FE520000}"/>
    <cellStyle name="Normál 6 2 2 2 2 5 3 2" xfId="26336" xr:uid="{00000000-0005-0000-0000-0000FF520000}"/>
    <cellStyle name="Normál 6 2 2 2 2 5 4" xfId="26337" xr:uid="{00000000-0005-0000-0000-000000530000}"/>
    <cellStyle name="Normál 6 2 2 2 2 6" xfId="17734" xr:uid="{00000000-0005-0000-0000-000001530000}"/>
    <cellStyle name="Normál 6 2 2 2 2 6 2" xfId="17735" xr:uid="{00000000-0005-0000-0000-000002530000}"/>
    <cellStyle name="Normál 6 2 2 2 2 6 2 2" xfId="26338" xr:uid="{00000000-0005-0000-0000-000003530000}"/>
    <cellStyle name="Normál 6 2 2 2 2 6 3" xfId="26339" xr:uid="{00000000-0005-0000-0000-000004530000}"/>
    <cellStyle name="Normál 6 2 2 2 2 7" xfId="17736" xr:uid="{00000000-0005-0000-0000-000005530000}"/>
    <cellStyle name="Normál 6 2 2 2 2 7 2" xfId="26340" xr:uid="{00000000-0005-0000-0000-000006530000}"/>
    <cellStyle name="Normál 6 2 2 2 2 8" xfId="26341" xr:uid="{00000000-0005-0000-0000-000007530000}"/>
    <cellStyle name="Normál 6 2 2 2 3" xfId="17737" xr:uid="{00000000-0005-0000-0000-000008530000}"/>
    <cellStyle name="Normál 6 2 2 2 3 2" xfId="17738" xr:uid="{00000000-0005-0000-0000-000009530000}"/>
    <cellStyle name="Normál 6 2 2 2 3 2 2" xfId="17739" xr:uid="{00000000-0005-0000-0000-00000A530000}"/>
    <cellStyle name="Normál 6 2 2 2 3 2 2 2" xfId="17740" xr:uid="{00000000-0005-0000-0000-00000B530000}"/>
    <cellStyle name="Normál 6 2 2 2 3 2 2 2 2" xfId="17741" xr:uid="{00000000-0005-0000-0000-00000C530000}"/>
    <cellStyle name="Normál 6 2 2 2 3 2 2 2 2 2" xfId="17742" xr:uid="{00000000-0005-0000-0000-00000D530000}"/>
    <cellStyle name="Normál 6 2 2 2 3 2 2 2 2 2 2" xfId="26342" xr:uid="{00000000-0005-0000-0000-00000E530000}"/>
    <cellStyle name="Normál 6 2 2 2 3 2 2 2 2 3" xfId="26343" xr:uid="{00000000-0005-0000-0000-00000F530000}"/>
    <cellStyle name="Normál 6 2 2 2 3 2 2 2 3" xfId="17743" xr:uid="{00000000-0005-0000-0000-000010530000}"/>
    <cellStyle name="Normál 6 2 2 2 3 2 2 2 3 2" xfId="26344" xr:uid="{00000000-0005-0000-0000-000011530000}"/>
    <cellStyle name="Normál 6 2 2 2 3 2 2 2 4" xfId="26345" xr:uid="{00000000-0005-0000-0000-000012530000}"/>
    <cellStyle name="Normál 6 2 2 2 3 2 2 3" xfId="17744" xr:uid="{00000000-0005-0000-0000-000013530000}"/>
    <cellStyle name="Normál 6 2 2 2 3 2 2 3 2" xfId="17745" xr:uid="{00000000-0005-0000-0000-000014530000}"/>
    <cellStyle name="Normál 6 2 2 2 3 2 2 3 2 2" xfId="26346" xr:uid="{00000000-0005-0000-0000-000015530000}"/>
    <cellStyle name="Normál 6 2 2 2 3 2 2 3 3" xfId="26347" xr:uid="{00000000-0005-0000-0000-000016530000}"/>
    <cellStyle name="Normál 6 2 2 2 3 2 2 4" xfId="17746" xr:uid="{00000000-0005-0000-0000-000017530000}"/>
    <cellStyle name="Normál 6 2 2 2 3 2 2 4 2" xfId="26348" xr:uid="{00000000-0005-0000-0000-000018530000}"/>
    <cellStyle name="Normál 6 2 2 2 3 2 2 5" xfId="26349" xr:uid="{00000000-0005-0000-0000-000019530000}"/>
    <cellStyle name="Normál 6 2 2 2 3 2 3" xfId="17747" xr:uid="{00000000-0005-0000-0000-00001A530000}"/>
    <cellStyle name="Normál 6 2 2 2 3 2 3 2" xfId="17748" xr:uid="{00000000-0005-0000-0000-00001B530000}"/>
    <cellStyle name="Normál 6 2 2 2 3 2 3 2 2" xfId="17749" xr:uid="{00000000-0005-0000-0000-00001C530000}"/>
    <cellStyle name="Normál 6 2 2 2 3 2 3 2 2 2" xfId="26350" xr:uid="{00000000-0005-0000-0000-00001D530000}"/>
    <cellStyle name="Normál 6 2 2 2 3 2 3 2 3" xfId="26351" xr:uid="{00000000-0005-0000-0000-00001E530000}"/>
    <cellStyle name="Normál 6 2 2 2 3 2 3 3" xfId="17750" xr:uid="{00000000-0005-0000-0000-00001F530000}"/>
    <cellStyle name="Normál 6 2 2 2 3 2 3 3 2" xfId="26352" xr:uid="{00000000-0005-0000-0000-000020530000}"/>
    <cellStyle name="Normál 6 2 2 2 3 2 3 4" xfId="26353" xr:uid="{00000000-0005-0000-0000-000021530000}"/>
    <cellStyle name="Normál 6 2 2 2 3 2 4" xfId="17751" xr:uid="{00000000-0005-0000-0000-000022530000}"/>
    <cellStyle name="Normál 6 2 2 2 3 2 4 2" xfId="17752" xr:uid="{00000000-0005-0000-0000-000023530000}"/>
    <cellStyle name="Normál 6 2 2 2 3 2 4 2 2" xfId="26354" xr:uid="{00000000-0005-0000-0000-000024530000}"/>
    <cellStyle name="Normál 6 2 2 2 3 2 4 3" xfId="26355" xr:uid="{00000000-0005-0000-0000-000025530000}"/>
    <cellStyle name="Normál 6 2 2 2 3 2 5" xfId="17753" xr:uid="{00000000-0005-0000-0000-000026530000}"/>
    <cellStyle name="Normál 6 2 2 2 3 2 5 2" xfId="26356" xr:uid="{00000000-0005-0000-0000-000027530000}"/>
    <cellStyle name="Normál 6 2 2 2 3 2 6" xfId="26357" xr:uid="{00000000-0005-0000-0000-000028530000}"/>
    <cellStyle name="Normál 6 2 2 2 3 3" xfId="17754" xr:uid="{00000000-0005-0000-0000-000029530000}"/>
    <cellStyle name="Normál 6 2 2 2 3 3 2" xfId="17755" xr:uid="{00000000-0005-0000-0000-00002A530000}"/>
    <cellStyle name="Normál 6 2 2 2 3 3 2 2" xfId="17756" xr:uid="{00000000-0005-0000-0000-00002B530000}"/>
    <cellStyle name="Normál 6 2 2 2 3 3 2 2 2" xfId="17757" xr:uid="{00000000-0005-0000-0000-00002C530000}"/>
    <cellStyle name="Normál 6 2 2 2 3 3 2 2 2 2" xfId="26358" xr:uid="{00000000-0005-0000-0000-00002D530000}"/>
    <cellStyle name="Normál 6 2 2 2 3 3 2 2 3" xfId="26359" xr:uid="{00000000-0005-0000-0000-00002E530000}"/>
    <cellStyle name="Normál 6 2 2 2 3 3 2 3" xfId="17758" xr:uid="{00000000-0005-0000-0000-00002F530000}"/>
    <cellStyle name="Normál 6 2 2 2 3 3 2 3 2" xfId="26360" xr:uid="{00000000-0005-0000-0000-000030530000}"/>
    <cellStyle name="Normál 6 2 2 2 3 3 2 4" xfId="26361" xr:uid="{00000000-0005-0000-0000-000031530000}"/>
    <cellStyle name="Normál 6 2 2 2 3 3 3" xfId="17759" xr:uid="{00000000-0005-0000-0000-000032530000}"/>
    <cellStyle name="Normál 6 2 2 2 3 3 3 2" xfId="17760" xr:uid="{00000000-0005-0000-0000-000033530000}"/>
    <cellStyle name="Normál 6 2 2 2 3 3 3 2 2" xfId="26362" xr:uid="{00000000-0005-0000-0000-000034530000}"/>
    <cellStyle name="Normál 6 2 2 2 3 3 3 3" xfId="26363" xr:uid="{00000000-0005-0000-0000-000035530000}"/>
    <cellStyle name="Normál 6 2 2 2 3 3 4" xfId="17761" xr:uid="{00000000-0005-0000-0000-000036530000}"/>
    <cellStyle name="Normál 6 2 2 2 3 3 4 2" xfId="26364" xr:uid="{00000000-0005-0000-0000-000037530000}"/>
    <cellStyle name="Normál 6 2 2 2 3 3 5" xfId="26365" xr:uid="{00000000-0005-0000-0000-000038530000}"/>
    <cellStyle name="Normál 6 2 2 2 3 4" xfId="17762" xr:uid="{00000000-0005-0000-0000-000039530000}"/>
    <cellStyle name="Normál 6 2 2 2 3 4 2" xfId="17763" xr:uid="{00000000-0005-0000-0000-00003A530000}"/>
    <cellStyle name="Normál 6 2 2 2 3 4 2 2" xfId="17764" xr:uid="{00000000-0005-0000-0000-00003B530000}"/>
    <cellStyle name="Normál 6 2 2 2 3 4 2 2 2" xfId="26366" xr:uid="{00000000-0005-0000-0000-00003C530000}"/>
    <cellStyle name="Normál 6 2 2 2 3 4 2 3" xfId="26367" xr:uid="{00000000-0005-0000-0000-00003D530000}"/>
    <cellStyle name="Normál 6 2 2 2 3 4 3" xfId="17765" xr:uid="{00000000-0005-0000-0000-00003E530000}"/>
    <cellStyle name="Normál 6 2 2 2 3 4 3 2" xfId="26368" xr:uid="{00000000-0005-0000-0000-00003F530000}"/>
    <cellStyle name="Normál 6 2 2 2 3 4 4" xfId="26369" xr:uid="{00000000-0005-0000-0000-000040530000}"/>
    <cellStyle name="Normál 6 2 2 2 3 5" xfId="17766" xr:uid="{00000000-0005-0000-0000-000041530000}"/>
    <cellStyle name="Normál 6 2 2 2 3 5 2" xfId="17767" xr:uid="{00000000-0005-0000-0000-000042530000}"/>
    <cellStyle name="Normál 6 2 2 2 3 5 2 2" xfId="26370" xr:uid="{00000000-0005-0000-0000-000043530000}"/>
    <cellStyle name="Normál 6 2 2 2 3 5 3" xfId="26371" xr:uid="{00000000-0005-0000-0000-000044530000}"/>
    <cellStyle name="Normál 6 2 2 2 3 6" xfId="17768" xr:uid="{00000000-0005-0000-0000-000045530000}"/>
    <cellStyle name="Normál 6 2 2 2 3 6 2" xfId="26372" xr:uid="{00000000-0005-0000-0000-000046530000}"/>
    <cellStyle name="Normál 6 2 2 2 3 7" xfId="26373" xr:uid="{00000000-0005-0000-0000-000047530000}"/>
    <cellStyle name="Normál 6 2 2 2 4" xfId="17769" xr:uid="{00000000-0005-0000-0000-000048530000}"/>
    <cellStyle name="Normál 6 2 2 2 4 2" xfId="17770" xr:uid="{00000000-0005-0000-0000-000049530000}"/>
    <cellStyle name="Normál 6 2 2 2 4 2 2" xfId="17771" xr:uid="{00000000-0005-0000-0000-00004A530000}"/>
    <cellStyle name="Normál 6 2 2 2 4 2 2 2" xfId="17772" xr:uid="{00000000-0005-0000-0000-00004B530000}"/>
    <cellStyle name="Normál 6 2 2 2 4 2 2 2 2" xfId="17773" xr:uid="{00000000-0005-0000-0000-00004C530000}"/>
    <cellStyle name="Normál 6 2 2 2 4 2 2 2 2 2" xfId="26374" xr:uid="{00000000-0005-0000-0000-00004D530000}"/>
    <cellStyle name="Normál 6 2 2 2 4 2 2 2 3" xfId="26375" xr:uid="{00000000-0005-0000-0000-00004E530000}"/>
    <cellStyle name="Normál 6 2 2 2 4 2 2 3" xfId="17774" xr:uid="{00000000-0005-0000-0000-00004F530000}"/>
    <cellStyle name="Normál 6 2 2 2 4 2 2 3 2" xfId="26376" xr:uid="{00000000-0005-0000-0000-000050530000}"/>
    <cellStyle name="Normál 6 2 2 2 4 2 2 4" xfId="26377" xr:uid="{00000000-0005-0000-0000-000051530000}"/>
    <cellStyle name="Normál 6 2 2 2 4 2 3" xfId="17775" xr:uid="{00000000-0005-0000-0000-000052530000}"/>
    <cellStyle name="Normál 6 2 2 2 4 2 3 2" xfId="17776" xr:uid="{00000000-0005-0000-0000-000053530000}"/>
    <cellStyle name="Normál 6 2 2 2 4 2 3 2 2" xfId="26378" xr:uid="{00000000-0005-0000-0000-000054530000}"/>
    <cellStyle name="Normál 6 2 2 2 4 2 3 3" xfId="26379" xr:uid="{00000000-0005-0000-0000-000055530000}"/>
    <cellStyle name="Normál 6 2 2 2 4 2 4" xfId="17777" xr:uid="{00000000-0005-0000-0000-000056530000}"/>
    <cellStyle name="Normál 6 2 2 2 4 2 4 2" xfId="26380" xr:uid="{00000000-0005-0000-0000-000057530000}"/>
    <cellStyle name="Normál 6 2 2 2 4 2 5" xfId="26381" xr:uid="{00000000-0005-0000-0000-000058530000}"/>
    <cellStyle name="Normál 6 2 2 2 4 3" xfId="17778" xr:uid="{00000000-0005-0000-0000-000059530000}"/>
    <cellStyle name="Normál 6 2 2 2 4 3 2" xfId="17779" xr:uid="{00000000-0005-0000-0000-00005A530000}"/>
    <cellStyle name="Normál 6 2 2 2 4 3 2 2" xfId="17780" xr:uid="{00000000-0005-0000-0000-00005B530000}"/>
    <cellStyle name="Normál 6 2 2 2 4 3 2 2 2" xfId="26382" xr:uid="{00000000-0005-0000-0000-00005C530000}"/>
    <cellStyle name="Normál 6 2 2 2 4 3 2 3" xfId="26383" xr:uid="{00000000-0005-0000-0000-00005D530000}"/>
    <cellStyle name="Normál 6 2 2 2 4 3 3" xfId="17781" xr:uid="{00000000-0005-0000-0000-00005E530000}"/>
    <cellStyle name="Normál 6 2 2 2 4 3 3 2" xfId="26384" xr:uid="{00000000-0005-0000-0000-00005F530000}"/>
    <cellStyle name="Normál 6 2 2 2 4 3 4" xfId="26385" xr:uid="{00000000-0005-0000-0000-000060530000}"/>
    <cellStyle name="Normál 6 2 2 2 4 4" xfId="17782" xr:uid="{00000000-0005-0000-0000-000061530000}"/>
    <cellStyle name="Normál 6 2 2 2 4 4 2" xfId="17783" xr:uid="{00000000-0005-0000-0000-000062530000}"/>
    <cellStyle name="Normál 6 2 2 2 4 4 2 2" xfId="26386" xr:uid="{00000000-0005-0000-0000-000063530000}"/>
    <cellStyle name="Normál 6 2 2 2 4 4 3" xfId="26387" xr:uid="{00000000-0005-0000-0000-000064530000}"/>
    <cellStyle name="Normál 6 2 2 2 4 5" xfId="17784" xr:uid="{00000000-0005-0000-0000-000065530000}"/>
    <cellStyle name="Normál 6 2 2 2 4 5 2" xfId="26388" xr:uid="{00000000-0005-0000-0000-000066530000}"/>
    <cellStyle name="Normál 6 2 2 2 4 6" xfId="26389" xr:uid="{00000000-0005-0000-0000-000067530000}"/>
    <cellStyle name="Normál 6 2 2 2 5" xfId="17785" xr:uid="{00000000-0005-0000-0000-000068530000}"/>
    <cellStyle name="Normál 6 2 2 2 5 2" xfId="17786" xr:uid="{00000000-0005-0000-0000-000069530000}"/>
    <cellStyle name="Normál 6 2 2 2 5 2 2" xfId="17787" xr:uid="{00000000-0005-0000-0000-00006A530000}"/>
    <cellStyle name="Normál 6 2 2 2 5 2 2 2" xfId="17788" xr:uid="{00000000-0005-0000-0000-00006B530000}"/>
    <cellStyle name="Normál 6 2 2 2 5 2 2 2 2" xfId="26390" xr:uid="{00000000-0005-0000-0000-00006C530000}"/>
    <cellStyle name="Normál 6 2 2 2 5 2 2 3" xfId="26391" xr:uid="{00000000-0005-0000-0000-00006D530000}"/>
    <cellStyle name="Normál 6 2 2 2 5 2 3" xfId="17789" xr:uid="{00000000-0005-0000-0000-00006E530000}"/>
    <cellStyle name="Normál 6 2 2 2 5 2 3 2" xfId="26392" xr:uid="{00000000-0005-0000-0000-00006F530000}"/>
    <cellStyle name="Normál 6 2 2 2 5 2 4" xfId="26393" xr:uid="{00000000-0005-0000-0000-000070530000}"/>
    <cellStyle name="Normál 6 2 2 2 5 3" xfId="17790" xr:uid="{00000000-0005-0000-0000-000071530000}"/>
    <cellStyle name="Normál 6 2 2 2 5 3 2" xfId="17791" xr:uid="{00000000-0005-0000-0000-000072530000}"/>
    <cellStyle name="Normál 6 2 2 2 5 3 2 2" xfId="26394" xr:uid="{00000000-0005-0000-0000-000073530000}"/>
    <cellStyle name="Normál 6 2 2 2 5 3 3" xfId="26395" xr:uid="{00000000-0005-0000-0000-000074530000}"/>
    <cellStyle name="Normál 6 2 2 2 5 4" xfId="17792" xr:uid="{00000000-0005-0000-0000-000075530000}"/>
    <cellStyle name="Normál 6 2 2 2 5 4 2" xfId="26396" xr:uid="{00000000-0005-0000-0000-000076530000}"/>
    <cellStyle name="Normál 6 2 2 2 5 5" xfId="26397" xr:uid="{00000000-0005-0000-0000-000077530000}"/>
    <cellStyle name="Normál 6 2 2 2 6" xfId="17793" xr:uid="{00000000-0005-0000-0000-000078530000}"/>
    <cellStyle name="Normál 6 2 2 2 6 2" xfId="17794" xr:uid="{00000000-0005-0000-0000-000079530000}"/>
    <cellStyle name="Normál 6 2 2 2 6 2 2" xfId="17795" xr:uid="{00000000-0005-0000-0000-00007A530000}"/>
    <cellStyle name="Normál 6 2 2 2 6 2 2 2" xfId="26398" xr:uid="{00000000-0005-0000-0000-00007B530000}"/>
    <cellStyle name="Normál 6 2 2 2 6 2 3" xfId="26399" xr:uid="{00000000-0005-0000-0000-00007C530000}"/>
    <cellStyle name="Normál 6 2 2 2 6 3" xfId="17796" xr:uid="{00000000-0005-0000-0000-00007D530000}"/>
    <cellStyle name="Normál 6 2 2 2 6 3 2" xfId="26400" xr:uid="{00000000-0005-0000-0000-00007E530000}"/>
    <cellStyle name="Normál 6 2 2 2 6 4" xfId="26401" xr:uid="{00000000-0005-0000-0000-00007F530000}"/>
    <cellStyle name="Normál 6 2 2 2 7" xfId="17797" xr:uid="{00000000-0005-0000-0000-000080530000}"/>
    <cellStyle name="Normál 6 2 2 2 7 2" xfId="17798" xr:uid="{00000000-0005-0000-0000-000081530000}"/>
    <cellStyle name="Normál 6 2 2 2 7 2 2" xfId="26402" xr:uid="{00000000-0005-0000-0000-000082530000}"/>
    <cellStyle name="Normál 6 2 2 2 7 3" xfId="26403" xr:uid="{00000000-0005-0000-0000-000083530000}"/>
    <cellStyle name="Normál 6 2 2 2 8" xfId="17799" xr:uid="{00000000-0005-0000-0000-000084530000}"/>
    <cellStyle name="Normál 6 2 2 2 8 2" xfId="26404" xr:uid="{00000000-0005-0000-0000-000085530000}"/>
    <cellStyle name="Normál 6 2 2 2 9" xfId="26405" xr:uid="{00000000-0005-0000-0000-000086530000}"/>
    <cellStyle name="Normál 6 2 2 3" xfId="17800" xr:uid="{00000000-0005-0000-0000-000087530000}"/>
    <cellStyle name="Normál 6 2 2 3 2" xfId="17801" xr:uid="{00000000-0005-0000-0000-000088530000}"/>
    <cellStyle name="Normál 6 2 2 3 2 2" xfId="17802" xr:uid="{00000000-0005-0000-0000-000089530000}"/>
    <cellStyle name="Normál 6 2 2 3 2 2 2" xfId="17803" xr:uid="{00000000-0005-0000-0000-00008A530000}"/>
    <cellStyle name="Normál 6 2 2 3 2 2 2 2" xfId="17804" xr:uid="{00000000-0005-0000-0000-00008B530000}"/>
    <cellStyle name="Normál 6 2 2 3 2 2 2 2 2" xfId="17805" xr:uid="{00000000-0005-0000-0000-00008C530000}"/>
    <cellStyle name="Normál 6 2 2 3 2 2 2 2 2 2" xfId="17806" xr:uid="{00000000-0005-0000-0000-00008D530000}"/>
    <cellStyle name="Normál 6 2 2 3 2 2 2 2 2 2 2" xfId="17807" xr:uid="{00000000-0005-0000-0000-00008E530000}"/>
    <cellStyle name="Normál 6 2 2 3 2 2 2 2 2 2 2 2" xfId="26406" xr:uid="{00000000-0005-0000-0000-00008F530000}"/>
    <cellStyle name="Normál 6 2 2 3 2 2 2 2 2 2 3" xfId="26407" xr:uid="{00000000-0005-0000-0000-000090530000}"/>
    <cellStyle name="Normál 6 2 2 3 2 2 2 2 2 3" xfId="17808" xr:uid="{00000000-0005-0000-0000-000091530000}"/>
    <cellStyle name="Normál 6 2 2 3 2 2 2 2 2 3 2" xfId="26408" xr:uid="{00000000-0005-0000-0000-000092530000}"/>
    <cellStyle name="Normál 6 2 2 3 2 2 2 2 2 4" xfId="26409" xr:uid="{00000000-0005-0000-0000-000093530000}"/>
    <cellStyle name="Normál 6 2 2 3 2 2 2 2 3" xfId="17809" xr:uid="{00000000-0005-0000-0000-000094530000}"/>
    <cellStyle name="Normál 6 2 2 3 2 2 2 2 3 2" xfId="17810" xr:uid="{00000000-0005-0000-0000-000095530000}"/>
    <cellStyle name="Normál 6 2 2 3 2 2 2 2 3 2 2" xfId="26410" xr:uid="{00000000-0005-0000-0000-000096530000}"/>
    <cellStyle name="Normál 6 2 2 3 2 2 2 2 3 3" xfId="26411" xr:uid="{00000000-0005-0000-0000-000097530000}"/>
    <cellStyle name="Normál 6 2 2 3 2 2 2 2 4" xfId="17811" xr:uid="{00000000-0005-0000-0000-000098530000}"/>
    <cellStyle name="Normál 6 2 2 3 2 2 2 2 4 2" xfId="26412" xr:uid="{00000000-0005-0000-0000-000099530000}"/>
    <cellStyle name="Normál 6 2 2 3 2 2 2 2 5" xfId="26413" xr:uid="{00000000-0005-0000-0000-00009A530000}"/>
    <cellStyle name="Normál 6 2 2 3 2 2 2 3" xfId="17812" xr:uid="{00000000-0005-0000-0000-00009B530000}"/>
    <cellStyle name="Normál 6 2 2 3 2 2 2 3 2" xfId="17813" xr:uid="{00000000-0005-0000-0000-00009C530000}"/>
    <cellStyle name="Normál 6 2 2 3 2 2 2 3 2 2" xfId="17814" xr:uid="{00000000-0005-0000-0000-00009D530000}"/>
    <cellStyle name="Normál 6 2 2 3 2 2 2 3 2 2 2" xfId="26414" xr:uid="{00000000-0005-0000-0000-00009E530000}"/>
    <cellStyle name="Normál 6 2 2 3 2 2 2 3 2 3" xfId="26415" xr:uid="{00000000-0005-0000-0000-00009F530000}"/>
    <cellStyle name="Normál 6 2 2 3 2 2 2 3 3" xfId="17815" xr:uid="{00000000-0005-0000-0000-0000A0530000}"/>
    <cellStyle name="Normál 6 2 2 3 2 2 2 3 3 2" xfId="26416" xr:uid="{00000000-0005-0000-0000-0000A1530000}"/>
    <cellStyle name="Normál 6 2 2 3 2 2 2 3 4" xfId="26417" xr:uid="{00000000-0005-0000-0000-0000A2530000}"/>
    <cellStyle name="Normál 6 2 2 3 2 2 2 4" xfId="17816" xr:uid="{00000000-0005-0000-0000-0000A3530000}"/>
    <cellStyle name="Normál 6 2 2 3 2 2 2 4 2" xfId="17817" xr:uid="{00000000-0005-0000-0000-0000A4530000}"/>
    <cellStyle name="Normál 6 2 2 3 2 2 2 4 2 2" xfId="26418" xr:uid="{00000000-0005-0000-0000-0000A5530000}"/>
    <cellStyle name="Normál 6 2 2 3 2 2 2 4 3" xfId="26419" xr:uid="{00000000-0005-0000-0000-0000A6530000}"/>
    <cellStyle name="Normál 6 2 2 3 2 2 2 5" xfId="17818" xr:uid="{00000000-0005-0000-0000-0000A7530000}"/>
    <cellStyle name="Normál 6 2 2 3 2 2 2 5 2" xfId="26420" xr:uid="{00000000-0005-0000-0000-0000A8530000}"/>
    <cellStyle name="Normál 6 2 2 3 2 2 2 6" xfId="26421" xr:uid="{00000000-0005-0000-0000-0000A9530000}"/>
    <cellStyle name="Normál 6 2 2 3 2 2 3" xfId="17819" xr:uid="{00000000-0005-0000-0000-0000AA530000}"/>
    <cellStyle name="Normál 6 2 2 3 2 2 3 2" xfId="17820" xr:uid="{00000000-0005-0000-0000-0000AB530000}"/>
    <cellStyle name="Normál 6 2 2 3 2 2 3 2 2" xfId="17821" xr:uid="{00000000-0005-0000-0000-0000AC530000}"/>
    <cellStyle name="Normál 6 2 2 3 2 2 3 2 2 2" xfId="17822" xr:uid="{00000000-0005-0000-0000-0000AD530000}"/>
    <cellStyle name="Normál 6 2 2 3 2 2 3 2 2 2 2" xfId="26422" xr:uid="{00000000-0005-0000-0000-0000AE530000}"/>
    <cellStyle name="Normál 6 2 2 3 2 2 3 2 2 3" xfId="26423" xr:uid="{00000000-0005-0000-0000-0000AF530000}"/>
    <cellStyle name="Normál 6 2 2 3 2 2 3 2 3" xfId="17823" xr:uid="{00000000-0005-0000-0000-0000B0530000}"/>
    <cellStyle name="Normál 6 2 2 3 2 2 3 2 3 2" xfId="26424" xr:uid="{00000000-0005-0000-0000-0000B1530000}"/>
    <cellStyle name="Normál 6 2 2 3 2 2 3 2 4" xfId="26425" xr:uid="{00000000-0005-0000-0000-0000B2530000}"/>
    <cellStyle name="Normál 6 2 2 3 2 2 3 3" xfId="17824" xr:uid="{00000000-0005-0000-0000-0000B3530000}"/>
    <cellStyle name="Normál 6 2 2 3 2 2 3 3 2" xfId="17825" xr:uid="{00000000-0005-0000-0000-0000B4530000}"/>
    <cellStyle name="Normál 6 2 2 3 2 2 3 3 2 2" xfId="26426" xr:uid="{00000000-0005-0000-0000-0000B5530000}"/>
    <cellStyle name="Normál 6 2 2 3 2 2 3 3 3" xfId="26427" xr:uid="{00000000-0005-0000-0000-0000B6530000}"/>
    <cellStyle name="Normál 6 2 2 3 2 2 3 4" xfId="17826" xr:uid="{00000000-0005-0000-0000-0000B7530000}"/>
    <cellStyle name="Normál 6 2 2 3 2 2 3 4 2" xfId="26428" xr:uid="{00000000-0005-0000-0000-0000B8530000}"/>
    <cellStyle name="Normál 6 2 2 3 2 2 3 5" xfId="26429" xr:uid="{00000000-0005-0000-0000-0000B9530000}"/>
    <cellStyle name="Normál 6 2 2 3 2 2 4" xfId="17827" xr:uid="{00000000-0005-0000-0000-0000BA530000}"/>
    <cellStyle name="Normál 6 2 2 3 2 2 4 2" xfId="17828" xr:uid="{00000000-0005-0000-0000-0000BB530000}"/>
    <cellStyle name="Normál 6 2 2 3 2 2 4 2 2" xfId="17829" xr:uid="{00000000-0005-0000-0000-0000BC530000}"/>
    <cellStyle name="Normál 6 2 2 3 2 2 4 2 2 2" xfId="26430" xr:uid="{00000000-0005-0000-0000-0000BD530000}"/>
    <cellStyle name="Normál 6 2 2 3 2 2 4 2 3" xfId="26431" xr:uid="{00000000-0005-0000-0000-0000BE530000}"/>
    <cellStyle name="Normál 6 2 2 3 2 2 4 3" xfId="17830" xr:uid="{00000000-0005-0000-0000-0000BF530000}"/>
    <cellStyle name="Normál 6 2 2 3 2 2 4 3 2" xfId="26432" xr:uid="{00000000-0005-0000-0000-0000C0530000}"/>
    <cellStyle name="Normál 6 2 2 3 2 2 4 4" xfId="26433" xr:uid="{00000000-0005-0000-0000-0000C1530000}"/>
    <cellStyle name="Normál 6 2 2 3 2 2 5" xfId="17831" xr:uid="{00000000-0005-0000-0000-0000C2530000}"/>
    <cellStyle name="Normál 6 2 2 3 2 2 5 2" xfId="17832" xr:uid="{00000000-0005-0000-0000-0000C3530000}"/>
    <cellStyle name="Normál 6 2 2 3 2 2 5 2 2" xfId="26434" xr:uid="{00000000-0005-0000-0000-0000C4530000}"/>
    <cellStyle name="Normál 6 2 2 3 2 2 5 3" xfId="26435" xr:uid="{00000000-0005-0000-0000-0000C5530000}"/>
    <cellStyle name="Normál 6 2 2 3 2 2 6" xfId="17833" xr:uid="{00000000-0005-0000-0000-0000C6530000}"/>
    <cellStyle name="Normál 6 2 2 3 2 2 6 2" xfId="26436" xr:uid="{00000000-0005-0000-0000-0000C7530000}"/>
    <cellStyle name="Normál 6 2 2 3 2 2 7" xfId="26437" xr:uid="{00000000-0005-0000-0000-0000C8530000}"/>
    <cellStyle name="Normál 6 2 2 3 2 3" xfId="17834" xr:uid="{00000000-0005-0000-0000-0000C9530000}"/>
    <cellStyle name="Normál 6 2 2 3 2 3 2" xfId="17835" xr:uid="{00000000-0005-0000-0000-0000CA530000}"/>
    <cellStyle name="Normál 6 2 2 3 2 3 2 2" xfId="17836" xr:uid="{00000000-0005-0000-0000-0000CB530000}"/>
    <cellStyle name="Normál 6 2 2 3 2 3 2 2 2" xfId="17837" xr:uid="{00000000-0005-0000-0000-0000CC530000}"/>
    <cellStyle name="Normál 6 2 2 3 2 3 2 2 2 2" xfId="17838" xr:uid="{00000000-0005-0000-0000-0000CD530000}"/>
    <cellStyle name="Normál 6 2 2 3 2 3 2 2 2 2 2" xfId="26438" xr:uid="{00000000-0005-0000-0000-0000CE530000}"/>
    <cellStyle name="Normál 6 2 2 3 2 3 2 2 2 3" xfId="26439" xr:uid="{00000000-0005-0000-0000-0000CF530000}"/>
    <cellStyle name="Normál 6 2 2 3 2 3 2 2 3" xfId="17839" xr:uid="{00000000-0005-0000-0000-0000D0530000}"/>
    <cellStyle name="Normál 6 2 2 3 2 3 2 2 3 2" xfId="26440" xr:uid="{00000000-0005-0000-0000-0000D1530000}"/>
    <cellStyle name="Normál 6 2 2 3 2 3 2 2 4" xfId="26441" xr:uid="{00000000-0005-0000-0000-0000D2530000}"/>
    <cellStyle name="Normál 6 2 2 3 2 3 2 3" xfId="17840" xr:uid="{00000000-0005-0000-0000-0000D3530000}"/>
    <cellStyle name="Normál 6 2 2 3 2 3 2 3 2" xfId="17841" xr:uid="{00000000-0005-0000-0000-0000D4530000}"/>
    <cellStyle name="Normál 6 2 2 3 2 3 2 3 2 2" xfId="26442" xr:uid="{00000000-0005-0000-0000-0000D5530000}"/>
    <cellStyle name="Normál 6 2 2 3 2 3 2 3 3" xfId="26443" xr:uid="{00000000-0005-0000-0000-0000D6530000}"/>
    <cellStyle name="Normál 6 2 2 3 2 3 2 4" xfId="17842" xr:uid="{00000000-0005-0000-0000-0000D7530000}"/>
    <cellStyle name="Normál 6 2 2 3 2 3 2 4 2" xfId="26444" xr:uid="{00000000-0005-0000-0000-0000D8530000}"/>
    <cellStyle name="Normál 6 2 2 3 2 3 2 5" xfId="26445" xr:uid="{00000000-0005-0000-0000-0000D9530000}"/>
    <cellStyle name="Normál 6 2 2 3 2 3 3" xfId="17843" xr:uid="{00000000-0005-0000-0000-0000DA530000}"/>
    <cellStyle name="Normál 6 2 2 3 2 3 3 2" xfId="17844" xr:uid="{00000000-0005-0000-0000-0000DB530000}"/>
    <cellStyle name="Normál 6 2 2 3 2 3 3 2 2" xfId="17845" xr:uid="{00000000-0005-0000-0000-0000DC530000}"/>
    <cellStyle name="Normál 6 2 2 3 2 3 3 2 2 2" xfId="26446" xr:uid="{00000000-0005-0000-0000-0000DD530000}"/>
    <cellStyle name="Normál 6 2 2 3 2 3 3 2 3" xfId="26447" xr:uid="{00000000-0005-0000-0000-0000DE530000}"/>
    <cellStyle name="Normál 6 2 2 3 2 3 3 3" xfId="17846" xr:uid="{00000000-0005-0000-0000-0000DF530000}"/>
    <cellStyle name="Normál 6 2 2 3 2 3 3 3 2" xfId="26448" xr:uid="{00000000-0005-0000-0000-0000E0530000}"/>
    <cellStyle name="Normál 6 2 2 3 2 3 3 4" xfId="26449" xr:uid="{00000000-0005-0000-0000-0000E1530000}"/>
    <cellStyle name="Normál 6 2 2 3 2 3 4" xfId="17847" xr:uid="{00000000-0005-0000-0000-0000E2530000}"/>
    <cellStyle name="Normál 6 2 2 3 2 3 4 2" xfId="17848" xr:uid="{00000000-0005-0000-0000-0000E3530000}"/>
    <cellStyle name="Normál 6 2 2 3 2 3 4 2 2" xfId="26450" xr:uid="{00000000-0005-0000-0000-0000E4530000}"/>
    <cellStyle name="Normál 6 2 2 3 2 3 4 3" xfId="26451" xr:uid="{00000000-0005-0000-0000-0000E5530000}"/>
    <cellStyle name="Normál 6 2 2 3 2 3 5" xfId="17849" xr:uid="{00000000-0005-0000-0000-0000E6530000}"/>
    <cellStyle name="Normál 6 2 2 3 2 3 5 2" xfId="26452" xr:uid="{00000000-0005-0000-0000-0000E7530000}"/>
    <cellStyle name="Normál 6 2 2 3 2 3 6" xfId="26453" xr:uid="{00000000-0005-0000-0000-0000E8530000}"/>
    <cellStyle name="Normál 6 2 2 3 2 4" xfId="17850" xr:uid="{00000000-0005-0000-0000-0000E9530000}"/>
    <cellStyle name="Normál 6 2 2 3 2 4 2" xfId="17851" xr:uid="{00000000-0005-0000-0000-0000EA530000}"/>
    <cellStyle name="Normál 6 2 2 3 2 4 2 2" xfId="17852" xr:uid="{00000000-0005-0000-0000-0000EB530000}"/>
    <cellStyle name="Normál 6 2 2 3 2 4 2 2 2" xfId="17853" xr:uid="{00000000-0005-0000-0000-0000EC530000}"/>
    <cellStyle name="Normál 6 2 2 3 2 4 2 2 2 2" xfId="26454" xr:uid="{00000000-0005-0000-0000-0000ED530000}"/>
    <cellStyle name="Normál 6 2 2 3 2 4 2 2 3" xfId="26455" xr:uid="{00000000-0005-0000-0000-0000EE530000}"/>
    <cellStyle name="Normál 6 2 2 3 2 4 2 3" xfId="17854" xr:uid="{00000000-0005-0000-0000-0000EF530000}"/>
    <cellStyle name="Normál 6 2 2 3 2 4 2 3 2" xfId="26456" xr:uid="{00000000-0005-0000-0000-0000F0530000}"/>
    <cellStyle name="Normál 6 2 2 3 2 4 2 4" xfId="26457" xr:uid="{00000000-0005-0000-0000-0000F1530000}"/>
    <cellStyle name="Normál 6 2 2 3 2 4 3" xfId="17855" xr:uid="{00000000-0005-0000-0000-0000F2530000}"/>
    <cellStyle name="Normál 6 2 2 3 2 4 3 2" xfId="17856" xr:uid="{00000000-0005-0000-0000-0000F3530000}"/>
    <cellStyle name="Normál 6 2 2 3 2 4 3 2 2" xfId="26458" xr:uid="{00000000-0005-0000-0000-0000F4530000}"/>
    <cellStyle name="Normál 6 2 2 3 2 4 3 3" xfId="26459" xr:uid="{00000000-0005-0000-0000-0000F5530000}"/>
    <cellStyle name="Normál 6 2 2 3 2 4 4" xfId="17857" xr:uid="{00000000-0005-0000-0000-0000F6530000}"/>
    <cellStyle name="Normál 6 2 2 3 2 4 4 2" xfId="26460" xr:uid="{00000000-0005-0000-0000-0000F7530000}"/>
    <cellStyle name="Normál 6 2 2 3 2 4 5" xfId="26461" xr:uid="{00000000-0005-0000-0000-0000F8530000}"/>
    <cellStyle name="Normál 6 2 2 3 2 5" xfId="17858" xr:uid="{00000000-0005-0000-0000-0000F9530000}"/>
    <cellStyle name="Normál 6 2 2 3 2 5 2" xfId="17859" xr:uid="{00000000-0005-0000-0000-0000FA530000}"/>
    <cellStyle name="Normál 6 2 2 3 2 5 2 2" xfId="17860" xr:uid="{00000000-0005-0000-0000-0000FB530000}"/>
    <cellStyle name="Normál 6 2 2 3 2 5 2 2 2" xfId="26462" xr:uid="{00000000-0005-0000-0000-0000FC530000}"/>
    <cellStyle name="Normál 6 2 2 3 2 5 2 3" xfId="26463" xr:uid="{00000000-0005-0000-0000-0000FD530000}"/>
    <cellStyle name="Normál 6 2 2 3 2 5 3" xfId="17861" xr:uid="{00000000-0005-0000-0000-0000FE530000}"/>
    <cellStyle name="Normál 6 2 2 3 2 5 3 2" xfId="26464" xr:uid="{00000000-0005-0000-0000-0000FF530000}"/>
    <cellStyle name="Normál 6 2 2 3 2 5 4" xfId="26465" xr:uid="{00000000-0005-0000-0000-000000540000}"/>
    <cellStyle name="Normál 6 2 2 3 2 6" xfId="17862" xr:uid="{00000000-0005-0000-0000-000001540000}"/>
    <cellStyle name="Normál 6 2 2 3 2 6 2" xfId="17863" xr:uid="{00000000-0005-0000-0000-000002540000}"/>
    <cellStyle name="Normál 6 2 2 3 2 6 2 2" xfId="26466" xr:uid="{00000000-0005-0000-0000-000003540000}"/>
    <cellStyle name="Normál 6 2 2 3 2 6 3" xfId="26467" xr:uid="{00000000-0005-0000-0000-000004540000}"/>
    <cellStyle name="Normál 6 2 2 3 2 7" xfId="17864" xr:uid="{00000000-0005-0000-0000-000005540000}"/>
    <cellStyle name="Normál 6 2 2 3 2 7 2" xfId="26468" xr:uid="{00000000-0005-0000-0000-000006540000}"/>
    <cellStyle name="Normál 6 2 2 3 2 8" xfId="26469" xr:uid="{00000000-0005-0000-0000-000007540000}"/>
    <cellStyle name="Normál 6 2 2 3 3" xfId="17865" xr:uid="{00000000-0005-0000-0000-000008540000}"/>
    <cellStyle name="Normál 6 2 2 3 3 2" xfId="17866" xr:uid="{00000000-0005-0000-0000-000009540000}"/>
    <cellStyle name="Normál 6 2 2 3 3 2 2" xfId="17867" xr:uid="{00000000-0005-0000-0000-00000A540000}"/>
    <cellStyle name="Normál 6 2 2 3 3 2 2 2" xfId="17868" xr:uid="{00000000-0005-0000-0000-00000B540000}"/>
    <cellStyle name="Normál 6 2 2 3 3 2 2 2 2" xfId="17869" xr:uid="{00000000-0005-0000-0000-00000C540000}"/>
    <cellStyle name="Normál 6 2 2 3 3 2 2 2 2 2" xfId="17870" xr:uid="{00000000-0005-0000-0000-00000D540000}"/>
    <cellStyle name="Normál 6 2 2 3 3 2 2 2 2 2 2" xfId="26470" xr:uid="{00000000-0005-0000-0000-00000E540000}"/>
    <cellStyle name="Normál 6 2 2 3 3 2 2 2 2 3" xfId="26471" xr:uid="{00000000-0005-0000-0000-00000F540000}"/>
    <cellStyle name="Normál 6 2 2 3 3 2 2 2 3" xfId="17871" xr:uid="{00000000-0005-0000-0000-000010540000}"/>
    <cellStyle name="Normál 6 2 2 3 3 2 2 2 3 2" xfId="26472" xr:uid="{00000000-0005-0000-0000-000011540000}"/>
    <cellStyle name="Normál 6 2 2 3 3 2 2 2 4" xfId="26473" xr:uid="{00000000-0005-0000-0000-000012540000}"/>
    <cellStyle name="Normál 6 2 2 3 3 2 2 3" xfId="17872" xr:uid="{00000000-0005-0000-0000-000013540000}"/>
    <cellStyle name="Normál 6 2 2 3 3 2 2 3 2" xfId="17873" xr:uid="{00000000-0005-0000-0000-000014540000}"/>
    <cellStyle name="Normál 6 2 2 3 3 2 2 3 2 2" xfId="26474" xr:uid="{00000000-0005-0000-0000-000015540000}"/>
    <cellStyle name="Normál 6 2 2 3 3 2 2 3 3" xfId="26475" xr:uid="{00000000-0005-0000-0000-000016540000}"/>
    <cellStyle name="Normál 6 2 2 3 3 2 2 4" xfId="17874" xr:uid="{00000000-0005-0000-0000-000017540000}"/>
    <cellStyle name="Normál 6 2 2 3 3 2 2 4 2" xfId="26476" xr:uid="{00000000-0005-0000-0000-000018540000}"/>
    <cellStyle name="Normál 6 2 2 3 3 2 2 5" xfId="26477" xr:uid="{00000000-0005-0000-0000-000019540000}"/>
    <cellStyle name="Normál 6 2 2 3 3 2 3" xfId="17875" xr:uid="{00000000-0005-0000-0000-00001A540000}"/>
    <cellStyle name="Normál 6 2 2 3 3 2 3 2" xfId="17876" xr:uid="{00000000-0005-0000-0000-00001B540000}"/>
    <cellStyle name="Normál 6 2 2 3 3 2 3 2 2" xfId="17877" xr:uid="{00000000-0005-0000-0000-00001C540000}"/>
    <cellStyle name="Normál 6 2 2 3 3 2 3 2 2 2" xfId="26478" xr:uid="{00000000-0005-0000-0000-00001D540000}"/>
    <cellStyle name="Normál 6 2 2 3 3 2 3 2 3" xfId="26479" xr:uid="{00000000-0005-0000-0000-00001E540000}"/>
    <cellStyle name="Normál 6 2 2 3 3 2 3 3" xfId="17878" xr:uid="{00000000-0005-0000-0000-00001F540000}"/>
    <cellStyle name="Normál 6 2 2 3 3 2 3 3 2" xfId="26480" xr:uid="{00000000-0005-0000-0000-000020540000}"/>
    <cellStyle name="Normál 6 2 2 3 3 2 3 4" xfId="26481" xr:uid="{00000000-0005-0000-0000-000021540000}"/>
    <cellStyle name="Normál 6 2 2 3 3 2 4" xfId="17879" xr:uid="{00000000-0005-0000-0000-000022540000}"/>
    <cellStyle name="Normál 6 2 2 3 3 2 4 2" xfId="17880" xr:uid="{00000000-0005-0000-0000-000023540000}"/>
    <cellStyle name="Normál 6 2 2 3 3 2 4 2 2" xfId="26482" xr:uid="{00000000-0005-0000-0000-000024540000}"/>
    <cellStyle name="Normál 6 2 2 3 3 2 4 3" xfId="26483" xr:uid="{00000000-0005-0000-0000-000025540000}"/>
    <cellStyle name="Normál 6 2 2 3 3 2 5" xfId="17881" xr:uid="{00000000-0005-0000-0000-000026540000}"/>
    <cellStyle name="Normál 6 2 2 3 3 2 5 2" xfId="26484" xr:uid="{00000000-0005-0000-0000-000027540000}"/>
    <cellStyle name="Normál 6 2 2 3 3 2 6" xfId="26485" xr:uid="{00000000-0005-0000-0000-000028540000}"/>
    <cellStyle name="Normál 6 2 2 3 3 3" xfId="17882" xr:uid="{00000000-0005-0000-0000-000029540000}"/>
    <cellStyle name="Normál 6 2 2 3 3 3 2" xfId="17883" xr:uid="{00000000-0005-0000-0000-00002A540000}"/>
    <cellStyle name="Normál 6 2 2 3 3 3 2 2" xfId="17884" xr:uid="{00000000-0005-0000-0000-00002B540000}"/>
    <cellStyle name="Normál 6 2 2 3 3 3 2 2 2" xfId="17885" xr:uid="{00000000-0005-0000-0000-00002C540000}"/>
    <cellStyle name="Normál 6 2 2 3 3 3 2 2 2 2" xfId="26486" xr:uid="{00000000-0005-0000-0000-00002D540000}"/>
    <cellStyle name="Normál 6 2 2 3 3 3 2 2 3" xfId="26487" xr:uid="{00000000-0005-0000-0000-00002E540000}"/>
    <cellStyle name="Normál 6 2 2 3 3 3 2 3" xfId="17886" xr:uid="{00000000-0005-0000-0000-00002F540000}"/>
    <cellStyle name="Normál 6 2 2 3 3 3 2 3 2" xfId="26488" xr:uid="{00000000-0005-0000-0000-000030540000}"/>
    <cellStyle name="Normál 6 2 2 3 3 3 2 4" xfId="26489" xr:uid="{00000000-0005-0000-0000-000031540000}"/>
    <cellStyle name="Normál 6 2 2 3 3 3 3" xfId="17887" xr:uid="{00000000-0005-0000-0000-000032540000}"/>
    <cellStyle name="Normál 6 2 2 3 3 3 3 2" xfId="17888" xr:uid="{00000000-0005-0000-0000-000033540000}"/>
    <cellStyle name="Normál 6 2 2 3 3 3 3 2 2" xfId="26490" xr:uid="{00000000-0005-0000-0000-000034540000}"/>
    <cellStyle name="Normál 6 2 2 3 3 3 3 3" xfId="26491" xr:uid="{00000000-0005-0000-0000-000035540000}"/>
    <cellStyle name="Normál 6 2 2 3 3 3 4" xfId="17889" xr:uid="{00000000-0005-0000-0000-000036540000}"/>
    <cellStyle name="Normál 6 2 2 3 3 3 4 2" xfId="26492" xr:uid="{00000000-0005-0000-0000-000037540000}"/>
    <cellStyle name="Normál 6 2 2 3 3 3 5" xfId="26493" xr:uid="{00000000-0005-0000-0000-000038540000}"/>
    <cellStyle name="Normál 6 2 2 3 3 4" xfId="17890" xr:uid="{00000000-0005-0000-0000-000039540000}"/>
    <cellStyle name="Normál 6 2 2 3 3 4 2" xfId="17891" xr:uid="{00000000-0005-0000-0000-00003A540000}"/>
    <cellStyle name="Normál 6 2 2 3 3 4 2 2" xfId="17892" xr:uid="{00000000-0005-0000-0000-00003B540000}"/>
    <cellStyle name="Normál 6 2 2 3 3 4 2 2 2" xfId="26494" xr:uid="{00000000-0005-0000-0000-00003C540000}"/>
    <cellStyle name="Normál 6 2 2 3 3 4 2 3" xfId="26495" xr:uid="{00000000-0005-0000-0000-00003D540000}"/>
    <cellStyle name="Normál 6 2 2 3 3 4 3" xfId="17893" xr:uid="{00000000-0005-0000-0000-00003E540000}"/>
    <cellStyle name="Normál 6 2 2 3 3 4 3 2" xfId="26496" xr:uid="{00000000-0005-0000-0000-00003F540000}"/>
    <cellStyle name="Normál 6 2 2 3 3 4 4" xfId="26497" xr:uid="{00000000-0005-0000-0000-000040540000}"/>
    <cellStyle name="Normál 6 2 2 3 3 5" xfId="17894" xr:uid="{00000000-0005-0000-0000-000041540000}"/>
    <cellStyle name="Normál 6 2 2 3 3 5 2" xfId="17895" xr:uid="{00000000-0005-0000-0000-000042540000}"/>
    <cellStyle name="Normál 6 2 2 3 3 5 2 2" xfId="26498" xr:uid="{00000000-0005-0000-0000-000043540000}"/>
    <cellStyle name="Normál 6 2 2 3 3 5 3" xfId="26499" xr:uid="{00000000-0005-0000-0000-000044540000}"/>
    <cellStyle name="Normál 6 2 2 3 3 6" xfId="17896" xr:uid="{00000000-0005-0000-0000-000045540000}"/>
    <cellStyle name="Normál 6 2 2 3 3 6 2" xfId="26500" xr:uid="{00000000-0005-0000-0000-000046540000}"/>
    <cellStyle name="Normál 6 2 2 3 3 7" xfId="26501" xr:uid="{00000000-0005-0000-0000-000047540000}"/>
    <cellStyle name="Normál 6 2 2 3 4" xfId="17897" xr:uid="{00000000-0005-0000-0000-000048540000}"/>
    <cellStyle name="Normál 6 2 2 3 4 2" xfId="17898" xr:uid="{00000000-0005-0000-0000-000049540000}"/>
    <cellStyle name="Normál 6 2 2 3 4 2 2" xfId="17899" xr:uid="{00000000-0005-0000-0000-00004A540000}"/>
    <cellStyle name="Normál 6 2 2 3 4 2 2 2" xfId="17900" xr:uid="{00000000-0005-0000-0000-00004B540000}"/>
    <cellStyle name="Normál 6 2 2 3 4 2 2 2 2" xfId="17901" xr:uid="{00000000-0005-0000-0000-00004C540000}"/>
    <cellStyle name="Normál 6 2 2 3 4 2 2 2 2 2" xfId="26502" xr:uid="{00000000-0005-0000-0000-00004D540000}"/>
    <cellStyle name="Normál 6 2 2 3 4 2 2 2 3" xfId="26503" xr:uid="{00000000-0005-0000-0000-00004E540000}"/>
    <cellStyle name="Normál 6 2 2 3 4 2 2 3" xfId="17902" xr:uid="{00000000-0005-0000-0000-00004F540000}"/>
    <cellStyle name="Normál 6 2 2 3 4 2 2 3 2" xfId="26504" xr:uid="{00000000-0005-0000-0000-000050540000}"/>
    <cellStyle name="Normál 6 2 2 3 4 2 2 4" xfId="26505" xr:uid="{00000000-0005-0000-0000-000051540000}"/>
    <cellStyle name="Normál 6 2 2 3 4 2 3" xfId="17903" xr:uid="{00000000-0005-0000-0000-000052540000}"/>
    <cellStyle name="Normál 6 2 2 3 4 2 3 2" xfId="17904" xr:uid="{00000000-0005-0000-0000-000053540000}"/>
    <cellStyle name="Normál 6 2 2 3 4 2 3 2 2" xfId="26506" xr:uid="{00000000-0005-0000-0000-000054540000}"/>
    <cellStyle name="Normál 6 2 2 3 4 2 3 3" xfId="26507" xr:uid="{00000000-0005-0000-0000-000055540000}"/>
    <cellStyle name="Normál 6 2 2 3 4 2 4" xfId="17905" xr:uid="{00000000-0005-0000-0000-000056540000}"/>
    <cellStyle name="Normál 6 2 2 3 4 2 4 2" xfId="26508" xr:uid="{00000000-0005-0000-0000-000057540000}"/>
    <cellStyle name="Normál 6 2 2 3 4 2 5" xfId="26509" xr:uid="{00000000-0005-0000-0000-000058540000}"/>
    <cellStyle name="Normál 6 2 2 3 4 3" xfId="17906" xr:uid="{00000000-0005-0000-0000-000059540000}"/>
    <cellStyle name="Normál 6 2 2 3 4 3 2" xfId="17907" xr:uid="{00000000-0005-0000-0000-00005A540000}"/>
    <cellStyle name="Normál 6 2 2 3 4 3 2 2" xfId="17908" xr:uid="{00000000-0005-0000-0000-00005B540000}"/>
    <cellStyle name="Normál 6 2 2 3 4 3 2 2 2" xfId="26510" xr:uid="{00000000-0005-0000-0000-00005C540000}"/>
    <cellStyle name="Normál 6 2 2 3 4 3 2 3" xfId="26511" xr:uid="{00000000-0005-0000-0000-00005D540000}"/>
    <cellStyle name="Normál 6 2 2 3 4 3 3" xfId="17909" xr:uid="{00000000-0005-0000-0000-00005E540000}"/>
    <cellStyle name="Normál 6 2 2 3 4 3 3 2" xfId="26512" xr:uid="{00000000-0005-0000-0000-00005F540000}"/>
    <cellStyle name="Normál 6 2 2 3 4 3 4" xfId="26513" xr:uid="{00000000-0005-0000-0000-000060540000}"/>
    <cellStyle name="Normál 6 2 2 3 4 4" xfId="17910" xr:uid="{00000000-0005-0000-0000-000061540000}"/>
    <cellStyle name="Normál 6 2 2 3 4 4 2" xfId="17911" xr:uid="{00000000-0005-0000-0000-000062540000}"/>
    <cellStyle name="Normál 6 2 2 3 4 4 2 2" xfId="26514" xr:uid="{00000000-0005-0000-0000-000063540000}"/>
    <cellStyle name="Normál 6 2 2 3 4 4 3" xfId="26515" xr:uid="{00000000-0005-0000-0000-000064540000}"/>
    <cellStyle name="Normál 6 2 2 3 4 5" xfId="17912" xr:uid="{00000000-0005-0000-0000-000065540000}"/>
    <cellStyle name="Normál 6 2 2 3 4 5 2" xfId="26516" xr:uid="{00000000-0005-0000-0000-000066540000}"/>
    <cellStyle name="Normál 6 2 2 3 4 6" xfId="26517" xr:uid="{00000000-0005-0000-0000-000067540000}"/>
    <cellStyle name="Normál 6 2 2 3 5" xfId="17913" xr:uid="{00000000-0005-0000-0000-000068540000}"/>
    <cellStyle name="Normál 6 2 2 3 5 2" xfId="17914" xr:uid="{00000000-0005-0000-0000-000069540000}"/>
    <cellStyle name="Normál 6 2 2 3 5 2 2" xfId="17915" xr:uid="{00000000-0005-0000-0000-00006A540000}"/>
    <cellStyle name="Normál 6 2 2 3 5 2 2 2" xfId="17916" xr:uid="{00000000-0005-0000-0000-00006B540000}"/>
    <cellStyle name="Normál 6 2 2 3 5 2 2 2 2" xfId="26518" xr:uid="{00000000-0005-0000-0000-00006C540000}"/>
    <cellStyle name="Normál 6 2 2 3 5 2 2 3" xfId="26519" xr:uid="{00000000-0005-0000-0000-00006D540000}"/>
    <cellStyle name="Normál 6 2 2 3 5 2 3" xfId="17917" xr:uid="{00000000-0005-0000-0000-00006E540000}"/>
    <cellStyle name="Normál 6 2 2 3 5 2 3 2" xfId="26520" xr:uid="{00000000-0005-0000-0000-00006F540000}"/>
    <cellStyle name="Normál 6 2 2 3 5 2 4" xfId="26521" xr:uid="{00000000-0005-0000-0000-000070540000}"/>
    <cellStyle name="Normál 6 2 2 3 5 3" xfId="17918" xr:uid="{00000000-0005-0000-0000-000071540000}"/>
    <cellStyle name="Normál 6 2 2 3 5 3 2" xfId="17919" xr:uid="{00000000-0005-0000-0000-000072540000}"/>
    <cellStyle name="Normál 6 2 2 3 5 3 2 2" xfId="26522" xr:uid="{00000000-0005-0000-0000-000073540000}"/>
    <cellStyle name="Normál 6 2 2 3 5 3 3" xfId="26523" xr:uid="{00000000-0005-0000-0000-000074540000}"/>
    <cellStyle name="Normál 6 2 2 3 5 4" xfId="17920" xr:uid="{00000000-0005-0000-0000-000075540000}"/>
    <cellStyle name="Normál 6 2 2 3 5 4 2" xfId="26524" xr:uid="{00000000-0005-0000-0000-000076540000}"/>
    <cellStyle name="Normál 6 2 2 3 5 5" xfId="26525" xr:uid="{00000000-0005-0000-0000-000077540000}"/>
    <cellStyle name="Normál 6 2 2 3 6" xfId="17921" xr:uid="{00000000-0005-0000-0000-000078540000}"/>
    <cellStyle name="Normál 6 2 2 3 6 2" xfId="17922" xr:uid="{00000000-0005-0000-0000-000079540000}"/>
    <cellStyle name="Normál 6 2 2 3 6 2 2" xfId="17923" xr:uid="{00000000-0005-0000-0000-00007A540000}"/>
    <cellStyle name="Normál 6 2 2 3 6 2 2 2" xfId="26526" xr:uid="{00000000-0005-0000-0000-00007B540000}"/>
    <cellStyle name="Normál 6 2 2 3 6 2 3" xfId="26527" xr:uid="{00000000-0005-0000-0000-00007C540000}"/>
    <cellStyle name="Normál 6 2 2 3 6 3" xfId="17924" xr:uid="{00000000-0005-0000-0000-00007D540000}"/>
    <cellStyle name="Normál 6 2 2 3 6 3 2" xfId="26528" xr:uid="{00000000-0005-0000-0000-00007E540000}"/>
    <cellStyle name="Normál 6 2 2 3 6 4" xfId="26529" xr:uid="{00000000-0005-0000-0000-00007F540000}"/>
    <cellStyle name="Normál 6 2 2 3 7" xfId="17925" xr:uid="{00000000-0005-0000-0000-000080540000}"/>
    <cellStyle name="Normál 6 2 2 3 7 2" xfId="17926" xr:uid="{00000000-0005-0000-0000-000081540000}"/>
    <cellStyle name="Normál 6 2 2 3 7 2 2" xfId="26530" xr:uid="{00000000-0005-0000-0000-000082540000}"/>
    <cellStyle name="Normál 6 2 2 3 7 3" xfId="26531" xr:uid="{00000000-0005-0000-0000-000083540000}"/>
    <cellStyle name="Normál 6 2 2 3 8" xfId="17927" xr:uid="{00000000-0005-0000-0000-000084540000}"/>
    <cellStyle name="Normál 6 2 2 3 8 2" xfId="26532" xr:uid="{00000000-0005-0000-0000-000085540000}"/>
    <cellStyle name="Normál 6 2 2 3 9" xfId="26533" xr:uid="{00000000-0005-0000-0000-000086540000}"/>
    <cellStyle name="Normál 6 2 2 4" xfId="17928" xr:uid="{00000000-0005-0000-0000-000087540000}"/>
    <cellStyle name="Normál 6 2 2 4 2" xfId="17929" xr:uid="{00000000-0005-0000-0000-000088540000}"/>
    <cellStyle name="Normál 6 2 2 4 2 2" xfId="17930" xr:uid="{00000000-0005-0000-0000-000089540000}"/>
    <cellStyle name="Normál 6 2 2 4 2 2 2" xfId="17931" xr:uid="{00000000-0005-0000-0000-00008A540000}"/>
    <cellStyle name="Normál 6 2 2 4 2 2 2 2" xfId="17932" xr:uid="{00000000-0005-0000-0000-00008B540000}"/>
    <cellStyle name="Normál 6 2 2 4 2 2 2 2 2" xfId="17933" xr:uid="{00000000-0005-0000-0000-00008C540000}"/>
    <cellStyle name="Normál 6 2 2 4 2 2 2 2 2 2" xfId="17934" xr:uid="{00000000-0005-0000-0000-00008D540000}"/>
    <cellStyle name="Normál 6 2 2 4 2 2 2 2 2 2 2" xfId="26534" xr:uid="{00000000-0005-0000-0000-00008E540000}"/>
    <cellStyle name="Normál 6 2 2 4 2 2 2 2 2 3" xfId="26535" xr:uid="{00000000-0005-0000-0000-00008F540000}"/>
    <cellStyle name="Normál 6 2 2 4 2 2 2 2 3" xfId="17935" xr:uid="{00000000-0005-0000-0000-000090540000}"/>
    <cellStyle name="Normál 6 2 2 4 2 2 2 2 3 2" xfId="26536" xr:uid="{00000000-0005-0000-0000-000091540000}"/>
    <cellStyle name="Normál 6 2 2 4 2 2 2 2 4" xfId="26537" xr:uid="{00000000-0005-0000-0000-000092540000}"/>
    <cellStyle name="Normál 6 2 2 4 2 2 2 3" xfId="17936" xr:uid="{00000000-0005-0000-0000-000093540000}"/>
    <cellStyle name="Normál 6 2 2 4 2 2 2 3 2" xfId="17937" xr:uid="{00000000-0005-0000-0000-000094540000}"/>
    <cellStyle name="Normál 6 2 2 4 2 2 2 3 2 2" xfId="26538" xr:uid="{00000000-0005-0000-0000-000095540000}"/>
    <cellStyle name="Normál 6 2 2 4 2 2 2 3 3" xfId="26539" xr:uid="{00000000-0005-0000-0000-000096540000}"/>
    <cellStyle name="Normál 6 2 2 4 2 2 2 4" xfId="17938" xr:uid="{00000000-0005-0000-0000-000097540000}"/>
    <cellStyle name="Normál 6 2 2 4 2 2 2 4 2" xfId="26540" xr:uid="{00000000-0005-0000-0000-000098540000}"/>
    <cellStyle name="Normál 6 2 2 4 2 2 2 5" xfId="26541" xr:uid="{00000000-0005-0000-0000-000099540000}"/>
    <cellStyle name="Normál 6 2 2 4 2 2 3" xfId="17939" xr:uid="{00000000-0005-0000-0000-00009A540000}"/>
    <cellStyle name="Normál 6 2 2 4 2 2 3 2" xfId="17940" xr:uid="{00000000-0005-0000-0000-00009B540000}"/>
    <cellStyle name="Normál 6 2 2 4 2 2 3 2 2" xfId="17941" xr:uid="{00000000-0005-0000-0000-00009C540000}"/>
    <cellStyle name="Normál 6 2 2 4 2 2 3 2 2 2" xfId="26542" xr:uid="{00000000-0005-0000-0000-00009D540000}"/>
    <cellStyle name="Normál 6 2 2 4 2 2 3 2 3" xfId="26543" xr:uid="{00000000-0005-0000-0000-00009E540000}"/>
    <cellStyle name="Normál 6 2 2 4 2 2 3 3" xfId="17942" xr:uid="{00000000-0005-0000-0000-00009F540000}"/>
    <cellStyle name="Normál 6 2 2 4 2 2 3 3 2" xfId="26544" xr:uid="{00000000-0005-0000-0000-0000A0540000}"/>
    <cellStyle name="Normál 6 2 2 4 2 2 3 4" xfId="26545" xr:uid="{00000000-0005-0000-0000-0000A1540000}"/>
    <cellStyle name="Normál 6 2 2 4 2 2 4" xfId="17943" xr:uid="{00000000-0005-0000-0000-0000A2540000}"/>
    <cellStyle name="Normál 6 2 2 4 2 2 4 2" xfId="17944" xr:uid="{00000000-0005-0000-0000-0000A3540000}"/>
    <cellStyle name="Normál 6 2 2 4 2 2 4 2 2" xfId="26546" xr:uid="{00000000-0005-0000-0000-0000A4540000}"/>
    <cellStyle name="Normál 6 2 2 4 2 2 4 3" xfId="26547" xr:uid="{00000000-0005-0000-0000-0000A5540000}"/>
    <cellStyle name="Normál 6 2 2 4 2 2 5" xfId="17945" xr:uid="{00000000-0005-0000-0000-0000A6540000}"/>
    <cellStyle name="Normál 6 2 2 4 2 2 5 2" xfId="26548" xr:uid="{00000000-0005-0000-0000-0000A7540000}"/>
    <cellStyle name="Normál 6 2 2 4 2 2 6" xfId="26549" xr:uid="{00000000-0005-0000-0000-0000A8540000}"/>
    <cellStyle name="Normál 6 2 2 4 2 3" xfId="17946" xr:uid="{00000000-0005-0000-0000-0000A9540000}"/>
    <cellStyle name="Normál 6 2 2 4 2 3 2" xfId="17947" xr:uid="{00000000-0005-0000-0000-0000AA540000}"/>
    <cellStyle name="Normál 6 2 2 4 2 3 2 2" xfId="17948" xr:uid="{00000000-0005-0000-0000-0000AB540000}"/>
    <cellStyle name="Normál 6 2 2 4 2 3 2 2 2" xfId="17949" xr:uid="{00000000-0005-0000-0000-0000AC540000}"/>
    <cellStyle name="Normál 6 2 2 4 2 3 2 2 2 2" xfId="26550" xr:uid="{00000000-0005-0000-0000-0000AD540000}"/>
    <cellStyle name="Normál 6 2 2 4 2 3 2 2 3" xfId="26551" xr:uid="{00000000-0005-0000-0000-0000AE540000}"/>
    <cellStyle name="Normál 6 2 2 4 2 3 2 3" xfId="17950" xr:uid="{00000000-0005-0000-0000-0000AF540000}"/>
    <cellStyle name="Normál 6 2 2 4 2 3 2 3 2" xfId="26552" xr:uid="{00000000-0005-0000-0000-0000B0540000}"/>
    <cellStyle name="Normál 6 2 2 4 2 3 2 4" xfId="26553" xr:uid="{00000000-0005-0000-0000-0000B1540000}"/>
    <cellStyle name="Normál 6 2 2 4 2 3 3" xfId="17951" xr:uid="{00000000-0005-0000-0000-0000B2540000}"/>
    <cellStyle name="Normál 6 2 2 4 2 3 3 2" xfId="17952" xr:uid="{00000000-0005-0000-0000-0000B3540000}"/>
    <cellStyle name="Normál 6 2 2 4 2 3 3 2 2" xfId="26554" xr:uid="{00000000-0005-0000-0000-0000B4540000}"/>
    <cellStyle name="Normál 6 2 2 4 2 3 3 3" xfId="26555" xr:uid="{00000000-0005-0000-0000-0000B5540000}"/>
    <cellStyle name="Normál 6 2 2 4 2 3 4" xfId="17953" xr:uid="{00000000-0005-0000-0000-0000B6540000}"/>
    <cellStyle name="Normál 6 2 2 4 2 3 4 2" xfId="26556" xr:uid="{00000000-0005-0000-0000-0000B7540000}"/>
    <cellStyle name="Normál 6 2 2 4 2 3 5" xfId="26557" xr:uid="{00000000-0005-0000-0000-0000B8540000}"/>
    <cellStyle name="Normál 6 2 2 4 2 4" xfId="17954" xr:uid="{00000000-0005-0000-0000-0000B9540000}"/>
    <cellStyle name="Normál 6 2 2 4 2 4 2" xfId="17955" xr:uid="{00000000-0005-0000-0000-0000BA540000}"/>
    <cellStyle name="Normál 6 2 2 4 2 4 2 2" xfId="17956" xr:uid="{00000000-0005-0000-0000-0000BB540000}"/>
    <cellStyle name="Normál 6 2 2 4 2 4 2 2 2" xfId="26558" xr:uid="{00000000-0005-0000-0000-0000BC540000}"/>
    <cellStyle name="Normál 6 2 2 4 2 4 2 3" xfId="26559" xr:uid="{00000000-0005-0000-0000-0000BD540000}"/>
    <cellStyle name="Normál 6 2 2 4 2 4 3" xfId="17957" xr:uid="{00000000-0005-0000-0000-0000BE540000}"/>
    <cellStyle name="Normál 6 2 2 4 2 4 3 2" xfId="26560" xr:uid="{00000000-0005-0000-0000-0000BF540000}"/>
    <cellStyle name="Normál 6 2 2 4 2 4 4" xfId="26561" xr:uid="{00000000-0005-0000-0000-0000C0540000}"/>
    <cellStyle name="Normál 6 2 2 4 2 5" xfId="17958" xr:uid="{00000000-0005-0000-0000-0000C1540000}"/>
    <cellStyle name="Normál 6 2 2 4 2 5 2" xfId="17959" xr:uid="{00000000-0005-0000-0000-0000C2540000}"/>
    <cellStyle name="Normál 6 2 2 4 2 5 2 2" xfId="26562" xr:uid="{00000000-0005-0000-0000-0000C3540000}"/>
    <cellStyle name="Normál 6 2 2 4 2 5 3" xfId="26563" xr:uid="{00000000-0005-0000-0000-0000C4540000}"/>
    <cellStyle name="Normál 6 2 2 4 2 6" xfId="17960" xr:uid="{00000000-0005-0000-0000-0000C5540000}"/>
    <cellStyle name="Normál 6 2 2 4 2 6 2" xfId="26564" xr:uid="{00000000-0005-0000-0000-0000C6540000}"/>
    <cellStyle name="Normál 6 2 2 4 2 7" xfId="26565" xr:uid="{00000000-0005-0000-0000-0000C7540000}"/>
    <cellStyle name="Normál 6 2 2 4 3" xfId="17961" xr:uid="{00000000-0005-0000-0000-0000C8540000}"/>
    <cellStyle name="Normál 6 2 2 4 3 2" xfId="17962" xr:uid="{00000000-0005-0000-0000-0000C9540000}"/>
    <cellStyle name="Normál 6 2 2 4 3 2 2" xfId="17963" xr:uid="{00000000-0005-0000-0000-0000CA540000}"/>
    <cellStyle name="Normál 6 2 2 4 3 2 2 2" xfId="17964" xr:uid="{00000000-0005-0000-0000-0000CB540000}"/>
    <cellStyle name="Normál 6 2 2 4 3 2 2 2 2" xfId="17965" xr:uid="{00000000-0005-0000-0000-0000CC540000}"/>
    <cellStyle name="Normál 6 2 2 4 3 2 2 2 2 2" xfId="26566" xr:uid="{00000000-0005-0000-0000-0000CD540000}"/>
    <cellStyle name="Normál 6 2 2 4 3 2 2 2 3" xfId="26567" xr:uid="{00000000-0005-0000-0000-0000CE540000}"/>
    <cellStyle name="Normál 6 2 2 4 3 2 2 3" xfId="17966" xr:uid="{00000000-0005-0000-0000-0000CF540000}"/>
    <cellStyle name="Normál 6 2 2 4 3 2 2 3 2" xfId="26568" xr:uid="{00000000-0005-0000-0000-0000D0540000}"/>
    <cellStyle name="Normál 6 2 2 4 3 2 2 4" xfId="26569" xr:uid="{00000000-0005-0000-0000-0000D1540000}"/>
    <cellStyle name="Normál 6 2 2 4 3 2 3" xfId="17967" xr:uid="{00000000-0005-0000-0000-0000D2540000}"/>
    <cellStyle name="Normál 6 2 2 4 3 2 3 2" xfId="17968" xr:uid="{00000000-0005-0000-0000-0000D3540000}"/>
    <cellStyle name="Normál 6 2 2 4 3 2 3 2 2" xfId="26570" xr:uid="{00000000-0005-0000-0000-0000D4540000}"/>
    <cellStyle name="Normál 6 2 2 4 3 2 3 3" xfId="26571" xr:uid="{00000000-0005-0000-0000-0000D5540000}"/>
    <cellStyle name="Normál 6 2 2 4 3 2 4" xfId="17969" xr:uid="{00000000-0005-0000-0000-0000D6540000}"/>
    <cellStyle name="Normál 6 2 2 4 3 2 4 2" xfId="26572" xr:uid="{00000000-0005-0000-0000-0000D7540000}"/>
    <cellStyle name="Normál 6 2 2 4 3 2 5" xfId="26573" xr:uid="{00000000-0005-0000-0000-0000D8540000}"/>
    <cellStyle name="Normál 6 2 2 4 3 3" xfId="17970" xr:uid="{00000000-0005-0000-0000-0000D9540000}"/>
    <cellStyle name="Normál 6 2 2 4 3 3 2" xfId="17971" xr:uid="{00000000-0005-0000-0000-0000DA540000}"/>
    <cellStyle name="Normál 6 2 2 4 3 3 2 2" xfId="17972" xr:uid="{00000000-0005-0000-0000-0000DB540000}"/>
    <cellStyle name="Normál 6 2 2 4 3 3 2 2 2" xfId="26574" xr:uid="{00000000-0005-0000-0000-0000DC540000}"/>
    <cellStyle name="Normál 6 2 2 4 3 3 2 3" xfId="26575" xr:uid="{00000000-0005-0000-0000-0000DD540000}"/>
    <cellStyle name="Normál 6 2 2 4 3 3 3" xfId="17973" xr:uid="{00000000-0005-0000-0000-0000DE540000}"/>
    <cellStyle name="Normál 6 2 2 4 3 3 3 2" xfId="26576" xr:uid="{00000000-0005-0000-0000-0000DF540000}"/>
    <cellStyle name="Normál 6 2 2 4 3 3 4" xfId="26577" xr:uid="{00000000-0005-0000-0000-0000E0540000}"/>
    <cellStyle name="Normál 6 2 2 4 3 4" xfId="17974" xr:uid="{00000000-0005-0000-0000-0000E1540000}"/>
    <cellStyle name="Normál 6 2 2 4 3 4 2" xfId="17975" xr:uid="{00000000-0005-0000-0000-0000E2540000}"/>
    <cellStyle name="Normál 6 2 2 4 3 4 2 2" xfId="26578" xr:uid="{00000000-0005-0000-0000-0000E3540000}"/>
    <cellStyle name="Normál 6 2 2 4 3 4 3" xfId="26579" xr:uid="{00000000-0005-0000-0000-0000E4540000}"/>
    <cellStyle name="Normál 6 2 2 4 3 5" xfId="17976" xr:uid="{00000000-0005-0000-0000-0000E5540000}"/>
    <cellStyle name="Normál 6 2 2 4 3 5 2" xfId="26580" xr:uid="{00000000-0005-0000-0000-0000E6540000}"/>
    <cellStyle name="Normál 6 2 2 4 3 6" xfId="26581" xr:uid="{00000000-0005-0000-0000-0000E7540000}"/>
    <cellStyle name="Normál 6 2 2 4 4" xfId="17977" xr:uid="{00000000-0005-0000-0000-0000E8540000}"/>
    <cellStyle name="Normál 6 2 2 4 4 2" xfId="17978" xr:uid="{00000000-0005-0000-0000-0000E9540000}"/>
    <cellStyle name="Normál 6 2 2 4 4 2 2" xfId="17979" xr:uid="{00000000-0005-0000-0000-0000EA540000}"/>
    <cellStyle name="Normál 6 2 2 4 4 2 2 2" xfId="17980" xr:uid="{00000000-0005-0000-0000-0000EB540000}"/>
    <cellStyle name="Normál 6 2 2 4 4 2 2 2 2" xfId="26582" xr:uid="{00000000-0005-0000-0000-0000EC540000}"/>
    <cellStyle name="Normál 6 2 2 4 4 2 2 3" xfId="26583" xr:uid="{00000000-0005-0000-0000-0000ED540000}"/>
    <cellStyle name="Normál 6 2 2 4 4 2 3" xfId="17981" xr:uid="{00000000-0005-0000-0000-0000EE540000}"/>
    <cellStyle name="Normál 6 2 2 4 4 2 3 2" xfId="26584" xr:uid="{00000000-0005-0000-0000-0000EF540000}"/>
    <cellStyle name="Normál 6 2 2 4 4 2 4" xfId="26585" xr:uid="{00000000-0005-0000-0000-0000F0540000}"/>
    <cellStyle name="Normál 6 2 2 4 4 3" xfId="17982" xr:uid="{00000000-0005-0000-0000-0000F1540000}"/>
    <cellStyle name="Normál 6 2 2 4 4 3 2" xfId="17983" xr:uid="{00000000-0005-0000-0000-0000F2540000}"/>
    <cellStyle name="Normál 6 2 2 4 4 3 2 2" xfId="26586" xr:uid="{00000000-0005-0000-0000-0000F3540000}"/>
    <cellStyle name="Normál 6 2 2 4 4 3 3" xfId="26587" xr:uid="{00000000-0005-0000-0000-0000F4540000}"/>
    <cellStyle name="Normál 6 2 2 4 4 4" xfId="17984" xr:uid="{00000000-0005-0000-0000-0000F5540000}"/>
    <cellStyle name="Normál 6 2 2 4 4 4 2" xfId="26588" xr:uid="{00000000-0005-0000-0000-0000F6540000}"/>
    <cellStyle name="Normál 6 2 2 4 4 5" xfId="26589" xr:uid="{00000000-0005-0000-0000-0000F7540000}"/>
    <cellStyle name="Normál 6 2 2 4 5" xfId="17985" xr:uid="{00000000-0005-0000-0000-0000F8540000}"/>
    <cellStyle name="Normál 6 2 2 4 5 2" xfId="17986" xr:uid="{00000000-0005-0000-0000-0000F9540000}"/>
    <cellStyle name="Normál 6 2 2 4 5 2 2" xfId="17987" xr:uid="{00000000-0005-0000-0000-0000FA540000}"/>
    <cellStyle name="Normál 6 2 2 4 5 2 2 2" xfId="26590" xr:uid="{00000000-0005-0000-0000-0000FB540000}"/>
    <cellStyle name="Normál 6 2 2 4 5 2 3" xfId="26591" xr:uid="{00000000-0005-0000-0000-0000FC540000}"/>
    <cellStyle name="Normál 6 2 2 4 5 3" xfId="17988" xr:uid="{00000000-0005-0000-0000-0000FD540000}"/>
    <cellStyle name="Normál 6 2 2 4 5 3 2" xfId="26592" xr:uid="{00000000-0005-0000-0000-0000FE540000}"/>
    <cellStyle name="Normál 6 2 2 4 5 4" xfId="26593" xr:uid="{00000000-0005-0000-0000-0000FF540000}"/>
    <cellStyle name="Normál 6 2 2 4 6" xfId="17989" xr:uid="{00000000-0005-0000-0000-000000550000}"/>
    <cellStyle name="Normál 6 2 2 4 6 2" xfId="17990" xr:uid="{00000000-0005-0000-0000-000001550000}"/>
    <cellStyle name="Normál 6 2 2 4 6 2 2" xfId="26594" xr:uid="{00000000-0005-0000-0000-000002550000}"/>
    <cellStyle name="Normál 6 2 2 4 6 3" xfId="26595" xr:uid="{00000000-0005-0000-0000-000003550000}"/>
    <cellStyle name="Normál 6 2 2 4 7" xfId="17991" xr:uid="{00000000-0005-0000-0000-000004550000}"/>
    <cellStyle name="Normál 6 2 2 4 7 2" xfId="26596" xr:uid="{00000000-0005-0000-0000-000005550000}"/>
    <cellStyle name="Normál 6 2 2 4 8" xfId="26597" xr:uid="{00000000-0005-0000-0000-000006550000}"/>
    <cellStyle name="Normál 6 2 2 5" xfId="17992" xr:uid="{00000000-0005-0000-0000-000007550000}"/>
    <cellStyle name="Normál 6 2 2 5 2" xfId="17993" xr:uid="{00000000-0005-0000-0000-000008550000}"/>
    <cellStyle name="Normál 6 2 2 5 2 2" xfId="17994" xr:uid="{00000000-0005-0000-0000-000009550000}"/>
    <cellStyle name="Normál 6 2 2 5 2 2 2" xfId="17995" xr:uid="{00000000-0005-0000-0000-00000A550000}"/>
    <cellStyle name="Normál 6 2 2 5 2 2 2 2" xfId="17996" xr:uid="{00000000-0005-0000-0000-00000B550000}"/>
    <cellStyle name="Normál 6 2 2 5 2 2 2 2 2" xfId="17997" xr:uid="{00000000-0005-0000-0000-00000C550000}"/>
    <cellStyle name="Normál 6 2 2 5 2 2 2 2 2 2" xfId="26598" xr:uid="{00000000-0005-0000-0000-00000D550000}"/>
    <cellStyle name="Normál 6 2 2 5 2 2 2 2 3" xfId="26599" xr:uid="{00000000-0005-0000-0000-00000E550000}"/>
    <cellStyle name="Normál 6 2 2 5 2 2 2 3" xfId="17998" xr:uid="{00000000-0005-0000-0000-00000F550000}"/>
    <cellStyle name="Normál 6 2 2 5 2 2 2 3 2" xfId="26600" xr:uid="{00000000-0005-0000-0000-000010550000}"/>
    <cellStyle name="Normál 6 2 2 5 2 2 2 4" xfId="26601" xr:uid="{00000000-0005-0000-0000-000011550000}"/>
    <cellStyle name="Normál 6 2 2 5 2 2 3" xfId="17999" xr:uid="{00000000-0005-0000-0000-000012550000}"/>
    <cellStyle name="Normál 6 2 2 5 2 2 3 2" xfId="18000" xr:uid="{00000000-0005-0000-0000-000013550000}"/>
    <cellStyle name="Normál 6 2 2 5 2 2 3 2 2" xfId="26602" xr:uid="{00000000-0005-0000-0000-000014550000}"/>
    <cellStyle name="Normál 6 2 2 5 2 2 3 3" xfId="26603" xr:uid="{00000000-0005-0000-0000-000015550000}"/>
    <cellStyle name="Normál 6 2 2 5 2 2 4" xfId="18001" xr:uid="{00000000-0005-0000-0000-000016550000}"/>
    <cellStyle name="Normál 6 2 2 5 2 2 4 2" xfId="26604" xr:uid="{00000000-0005-0000-0000-000017550000}"/>
    <cellStyle name="Normál 6 2 2 5 2 2 5" xfId="26605" xr:uid="{00000000-0005-0000-0000-000018550000}"/>
    <cellStyle name="Normál 6 2 2 5 2 3" xfId="18002" xr:uid="{00000000-0005-0000-0000-000019550000}"/>
    <cellStyle name="Normál 6 2 2 5 2 3 2" xfId="18003" xr:uid="{00000000-0005-0000-0000-00001A550000}"/>
    <cellStyle name="Normál 6 2 2 5 2 3 2 2" xfId="18004" xr:uid="{00000000-0005-0000-0000-00001B550000}"/>
    <cellStyle name="Normál 6 2 2 5 2 3 2 2 2" xfId="26606" xr:uid="{00000000-0005-0000-0000-00001C550000}"/>
    <cellStyle name="Normál 6 2 2 5 2 3 2 3" xfId="26607" xr:uid="{00000000-0005-0000-0000-00001D550000}"/>
    <cellStyle name="Normál 6 2 2 5 2 3 3" xfId="18005" xr:uid="{00000000-0005-0000-0000-00001E550000}"/>
    <cellStyle name="Normál 6 2 2 5 2 3 3 2" xfId="26608" xr:uid="{00000000-0005-0000-0000-00001F550000}"/>
    <cellStyle name="Normál 6 2 2 5 2 3 4" xfId="26609" xr:uid="{00000000-0005-0000-0000-000020550000}"/>
    <cellStyle name="Normál 6 2 2 5 2 4" xfId="18006" xr:uid="{00000000-0005-0000-0000-000021550000}"/>
    <cellStyle name="Normál 6 2 2 5 2 4 2" xfId="18007" xr:uid="{00000000-0005-0000-0000-000022550000}"/>
    <cellStyle name="Normál 6 2 2 5 2 4 2 2" xfId="26610" xr:uid="{00000000-0005-0000-0000-000023550000}"/>
    <cellStyle name="Normál 6 2 2 5 2 4 3" xfId="26611" xr:uid="{00000000-0005-0000-0000-000024550000}"/>
    <cellStyle name="Normál 6 2 2 5 2 5" xfId="18008" xr:uid="{00000000-0005-0000-0000-000025550000}"/>
    <cellStyle name="Normál 6 2 2 5 2 5 2" xfId="26612" xr:uid="{00000000-0005-0000-0000-000026550000}"/>
    <cellStyle name="Normál 6 2 2 5 2 6" xfId="26613" xr:uid="{00000000-0005-0000-0000-000027550000}"/>
    <cellStyle name="Normál 6 2 2 5 3" xfId="18009" xr:uid="{00000000-0005-0000-0000-000028550000}"/>
    <cellStyle name="Normál 6 2 2 5 3 2" xfId="18010" xr:uid="{00000000-0005-0000-0000-000029550000}"/>
    <cellStyle name="Normál 6 2 2 5 3 2 2" xfId="18011" xr:uid="{00000000-0005-0000-0000-00002A550000}"/>
    <cellStyle name="Normál 6 2 2 5 3 2 2 2" xfId="18012" xr:uid="{00000000-0005-0000-0000-00002B550000}"/>
    <cellStyle name="Normál 6 2 2 5 3 2 2 2 2" xfId="26614" xr:uid="{00000000-0005-0000-0000-00002C550000}"/>
    <cellStyle name="Normál 6 2 2 5 3 2 2 3" xfId="26615" xr:uid="{00000000-0005-0000-0000-00002D550000}"/>
    <cellStyle name="Normál 6 2 2 5 3 2 3" xfId="18013" xr:uid="{00000000-0005-0000-0000-00002E550000}"/>
    <cellStyle name="Normál 6 2 2 5 3 2 3 2" xfId="26616" xr:uid="{00000000-0005-0000-0000-00002F550000}"/>
    <cellStyle name="Normál 6 2 2 5 3 2 4" xfId="26617" xr:uid="{00000000-0005-0000-0000-000030550000}"/>
    <cellStyle name="Normál 6 2 2 5 3 3" xfId="18014" xr:uid="{00000000-0005-0000-0000-000031550000}"/>
    <cellStyle name="Normál 6 2 2 5 3 3 2" xfId="18015" xr:uid="{00000000-0005-0000-0000-000032550000}"/>
    <cellStyle name="Normál 6 2 2 5 3 3 2 2" xfId="26618" xr:uid="{00000000-0005-0000-0000-000033550000}"/>
    <cellStyle name="Normál 6 2 2 5 3 3 3" xfId="26619" xr:uid="{00000000-0005-0000-0000-000034550000}"/>
    <cellStyle name="Normál 6 2 2 5 3 4" xfId="18016" xr:uid="{00000000-0005-0000-0000-000035550000}"/>
    <cellStyle name="Normál 6 2 2 5 3 4 2" xfId="26620" xr:uid="{00000000-0005-0000-0000-000036550000}"/>
    <cellStyle name="Normál 6 2 2 5 3 5" xfId="26621" xr:uid="{00000000-0005-0000-0000-000037550000}"/>
    <cellStyle name="Normál 6 2 2 5 4" xfId="18017" xr:uid="{00000000-0005-0000-0000-000038550000}"/>
    <cellStyle name="Normál 6 2 2 5 4 2" xfId="18018" xr:uid="{00000000-0005-0000-0000-000039550000}"/>
    <cellStyle name="Normál 6 2 2 5 4 2 2" xfId="18019" xr:uid="{00000000-0005-0000-0000-00003A550000}"/>
    <cellStyle name="Normál 6 2 2 5 4 2 2 2" xfId="26622" xr:uid="{00000000-0005-0000-0000-00003B550000}"/>
    <cellStyle name="Normál 6 2 2 5 4 2 3" xfId="26623" xr:uid="{00000000-0005-0000-0000-00003C550000}"/>
    <cellStyle name="Normál 6 2 2 5 4 3" xfId="18020" xr:uid="{00000000-0005-0000-0000-00003D550000}"/>
    <cellStyle name="Normál 6 2 2 5 4 3 2" xfId="26624" xr:uid="{00000000-0005-0000-0000-00003E550000}"/>
    <cellStyle name="Normál 6 2 2 5 4 4" xfId="26625" xr:uid="{00000000-0005-0000-0000-00003F550000}"/>
    <cellStyle name="Normál 6 2 2 5 5" xfId="18021" xr:uid="{00000000-0005-0000-0000-000040550000}"/>
    <cellStyle name="Normál 6 2 2 5 5 2" xfId="18022" xr:uid="{00000000-0005-0000-0000-000041550000}"/>
    <cellStyle name="Normál 6 2 2 5 5 2 2" xfId="26626" xr:uid="{00000000-0005-0000-0000-000042550000}"/>
    <cellStyle name="Normál 6 2 2 5 5 3" xfId="26627" xr:uid="{00000000-0005-0000-0000-000043550000}"/>
    <cellStyle name="Normál 6 2 2 5 6" xfId="18023" xr:uid="{00000000-0005-0000-0000-000044550000}"/>
    <cellStyle name="Normál 6 2 2 5 6 2" xfId="26628" xr:uid="{00000000-0005-0000-0000-000045550000}"/>
    <cellStyle name="Normál 6 2 2 5 7" xfId="26629" xr:uid="{00000000-0005-0000-0000-000046550000}"/>
    <cellStyle name="Normál 6 2 2 6" xfId="18024" xr:uid="{00000000-0005-0000-0000-000047550000}"/>
    <cellStyle name="Normál 6 2 2 6 2" xfId="18025" xr:uid="{00000000-0005-0000-0000-000048550000}"/>
    <cellStyle name="Normál 6 2 2 6 2 2" xfId="18026" xr:uid="{00000000-0005-0000-0000-000049550000}"/>
    <cellStyle name="Normál 6 2 2 6 2 2 2" xfId="18027" xr:uid="{00000000-0005-0000-0000-00004A550000}"/>
    <cellStyle name="Normál 6 2 2 6 2 2 2 2" xfId="18028" xr:uid="{00000000-0005-0000-0000-00004B550000}"/>
    <cellStyle name="Normál 6 2 2 6 2 2 2 2 2" xfId="26630" xr:uid="{00000000-0005-0000-0000-00004C550000}"/>
    <cellStyle name="Normál 6 2 2 6 2 2 2 3" xfId="26631" xr:uid="{00000000-0005-0000-0000-00004D550000}"/>
    <cellStyle name="Normál 6 2 2 6 2 2 3" xfId="18029" xr:uid="{00000000-0005-0000-0000-00004E550000}"/>
    <cellStyle name="Normál 6 2 2 6 2 2 3 2" xfId="26632" xr:uid="{00000000-0005-0000-0000-00004F550000}"/>
    <cellStyle name="Normál 6 2 2 6 2 2 4" xfId="26633" xr:uid="{00000000-0005-0000-0000-000050550000}"/>
    <cellStyle name="Normál 6 2 2 6 2 3" xfId="18030" xr:uid="{00000000-0005-0000-0000-000051550000}"/>
    <cellStyle name="Normál 6 2 2 6 2 3 2" xfId="18031" xr:uid="{00000000-0005-0000-0000-000052550000}"/>
    <cellStyle name="Normál 6 2 2 6 2 3 2 2" xfId="26634" xr:uid="{00000000-0005-0000-0000-000053550000}"/>
    <cellStyle name="Normál 6 2 2 6 2 3 3" xfId="26635" xr:uid="{00000000-0005-0000-0000-000054550000}"/>
    <cellStyle name="Normál 6 2 2 6 2 4" xfId="18032" xr:uid="{00000000-0005-0000-0000-000055550000}"/>
    <cellStyle name="Normál 6 2 2 6 2 4 2" xfId="26636" xr:uid="{00000000-0005-0000-0000-000056550000}"/>
    <cellStyle name="Normál 6 2 2 6 2 5" xfId="26637" xr:uid="{00000000-0005-0000-0000-000057550000}"/>
    <cellStyle name="Normál 6 2 2 6 3" xfId="18033" xr:uid="{00000000-0005-0000-0000-000058550000}"/>
    <cellStyle name="Normál 6 2 2 6 3 2" xfId="18034" xr:uid="{00000000-0005-0000-0000-000059550000}"/>
    <cellStyle name="Normál 6 2 2 6 3 2 2" xfId="18035" xr:uid="{00000000-0005-0000-0000-00005A550000}"/>
    <cellStyle name="Normál 6 2 2 6 3 2 2 2" xfId="26638" xr:uid="{00000000-0005-0000-0000-00005B550000}"/>
    <cellStyle name="Normál 6 2 2 6 3 2 3" xfId="26639" xr:uid="{00000000-0005-0000-0000-00005C550000}"/>
    <cellStyle name="Normál 6 2 2 6 3 3" xfId="18036" xr:uid="{00000000-0005-0000-0000-00005D550000}"/>
    <cellStyle name="Normál 6 2 2 6 3 3 2" xfId="26640" xr:uid="{00000000-0005-0000-0000-00005E550000}"/>
    <cellStyle name="Normál 6 2 2 6 3 4" xfId="26641" xr:uid="{00000000-0005-0000-0000-00005F550000}"/>
    <cellStyle name="Normál 6 2 2 6 4" xfId="18037" xr:uid="{00000000-0005-0000-0000-000060550000}"/>
    <cellStyle name="Normál 6 2 2 6 4 2" xfId="18038" xr:uid="{00000000-0005-0000-0000-000061550000}"/>
    <cellStyle name="Normál 6 2 2 6 4 2 2" xfId="26642" xr:uid="{00000000-0005-0000-0000-000062550000}"/>
    <cellStyle name="Normál 6 2 2 6 4 3" xfId="26643" xr:uid="{00000000-0005-0000-0000-000063550000}"/>
    <cellStyle name="Normál 6 2 2 6 5" xfId="18039" xr:uid="{00000000-0005-0000-0000-000064550000}"/>
    <cellStyle name="Normál 6 2 2 6 5 2" xfId="26644" xr:uid="{00000000-0005-0000-0000-000065550000}"/>
    <cellStyle name="Normál 6 2 2 6 6" xfId="26645" xr:uid="{00000000-0005-0000-0000-000066550000}"/>
    <cellStyle name="Normál 6 2 2 7" xfId="18040" xr:uid="{00000000-0005-0000-0000-000067550000}"/>
    <cellStyle name="Normál 6 2 2 7 2" xfId="18041" xr:uid="{00000000-0005-0000-0000-000068550000}"/>
    <cellStyle name="Normál 6 2 2 7 2 2" xfId="18042" xr:uid="{00000000-0005-0000-0000-000069550000}"/>
    <cellStyle name="Normál 6 2 2 7 2 2 2" xfId="18043" xr:uid="{00000000-0005-0000-0000-00006A550000}"/>
    <cellStyle name="Normál 6 2 2 7 2 2 2 2" xfId="26646" xr:uid="{00000000-0005-0000-0000-00006B550000}"/>
    <cellStyle name="Normál 6 2 2 7 2 2 3" xfId="26647" xr:uid="{00000000-0005-0000-0000-00006C550000}"/>
    <cellStyle name="Normál 6 2 2 7 2 3" xfId="18044" xr:uid="{00000000-0005-0000-0000-00006D550000}"/>
    <cellStyle name="Normál 6 2 2 7 2 3 2" xfId="26648" xr:uid="{00000000-0005-0000-0000-00006E550000}"/>
    <cellStyle name="Normál 6 2 2 7 2 4" xfId="26649" xr:uid="{00000000-0005-0000-0000-00006F550000}"/>
    <cellStyle name="Normál 6 2 2 7 3" xfId="18045" xr:uid="{00000000-0005-0000-0000-000070550000}"/>
    <cellStyle name="Normál 6 2 2 7 3 2" xfId="18046" xr:uid="{00000000-0005-0000-0000-000071550000}"/>
    <cellStyle name="Normál 6 2 2 7 3 2 2" xfId="26650" xr:uid="{00000000-0005-0000-0000-000072550000}"/>
    <cellStyle name="Normál 6 2 2 7 3 3" xfId="26651" xr:uid="{00000000-0005-0000-0000-000073550000}"/>
    <cellStyle name="Normál 6 2 2 7 4" xfId="18047" xr:uid="{00000000-0005-0000-0000-000074550000}"/>
    <cellStyle name="Normál 6 2 2 7 4 2" xfId="26652" xr:uid="{00000000-0005-0000-0000-000075550000}"/>
    <cellStyle name="Normál 6 2 2 7 5" xfId="26653" xr:uid="{00000000-0005-0000-0000-000076550000}"/>
    <cellStyle name="Normál 6 2 2 8" xfId="18048" xr:uid="{00000000-0005-0000-0000-000077550000}"/>
    <cellStyle name="Normál 6 2 2 8 2" xfId="18049" xr:uid="{00000000-0005-0000-0000-000078550000}"/>
    <cellStyle name="Normál 6 2 2 8 2 2" xfId="18050" xr:uid="{00000000-0005-0000-0000-000079550000}"/>
    <cellStyle name="Normál 6 2 2 8 2 2 2" xfId="26654" xr:uid="{00000000-0005-0000-0000-00007A550000}"/>
    <cellStyle name="Normál 6 2 2 8 2 3" xfId="26655" xr:uid="{00000000-0005-0000-0000-00007B550000}"/>
    <cellStyle name="Normál 6 2 2 8 3" xfId="18051" xr:uid="{00000000-0005-0000-0000-00007C550000}"/>
    <cellStyle name="Normál 6 2 2 8 3 2" xfId="26656" xr:uid="{00000000-0005-0000-0000-00007D550000}"/>
    <cellStyle name="Normál 6 2 2 8 4" xfId="26657" xr:uid="{00000000-0005-0000-0000-00007E550000}"/>
    <cellStyle name="Normál 6 2 2 9" xfId="18052" xr:uid="{00000000-0005-0000-0000-00007F550000}"/>
    <cellStyle name="Normál 6 2 2 9 2" xfId="18053" xr:uid="{00000000-0005-0000-0000-000080550000}"/>
    <cellStyle name="Normál 6 2 2 9 2 2" xfId="26658" xr:uid="{00000000-0005-0000-0000-000081550000}"/>
    <cellStyle name="Normál 6 2 2 9 3" xfId="26659" xr:uid="{00000000-0005-0000-0000-000082550000}"/>
    <cellStyle name="Normal 6 2 3" xfId="4797" xr:uid="{00000000-0005-0000-0000-000083550000}"/>
    <cellStyle name="Normál 6 2 3" xfId="4422" xr:uid="{00000000-0005-0000-0000-000084550000}"/>
    <cellStyle name="Normál 6 2 3 10" xfId="36135" xr:uid="{00000000-0005-0000-0000-000085550000}"/>
    <cellStyle name="Normal 6 2 3 2" xfId="36282" xr:uid="{00000000-0005-0000-0000-000086550000}"/>
    <cellStyle name="Normál 6 2 3 2" xfId="18054" xr:uid="{00000000-0005-0000-0000-000087550000}"/>
    <cellStyle name="Normál 6 2 3 2 2" xfId="18055" xr:uid="{00000000-0005-0000-0000-000088550000}"/>
    <cellStyle name="Normál 6 2 3 2 2 2" xfId="18056" xr:uid="{00000000-0005-0000-0000-000089550000}"/>
    <cellStyle name="Normál 6 2 3 2 2 2 2" xfId="18057" xr:uid="{00000000-0005-0000-0000-00008A550000}"/>
    <cellStyle name="Normál 6 2 3 2 2 2 2 2" xfId="18058" xr:uid="{00000000-0005-0000-0000-00008B550000}"/>
    <cellStyle name="Normál 6 2 3 2 2 2 2 2 2" xfId="18059" xr:uid="{00000000-0005-0000-0000-00008C550000}"/>
    <cellStyle name="Normál 6 2 3 2 2 2 2 2 2 2" xfId="18060" xr:uid="{00000000-0005-0000-0000-00008D550000}"/>
    <cellStyle name="Normál 6 2 3 2 2 2 2 2 2 2 2" xfId="26660" xr:uid="{00000000-0005-0000-0000-00008E550000}"/>
    <cellStyle name="Normál 6 2 3 2 2 2 2 2 2 3" xfId="26661" xr:uid="{00000000-0005-0000-0000-00008F550000}"/>
    <cellStyle name="Normál 6 2 3 2 2 2 2 2 3" xfId="18061" xr:uid="{00000000-0005-0000-0000-000090550000}"/>
    <cellStyle name="Normál 6 2 3 2 2 2 2 2 3 2" xfId="26662" xr:uid="{00000000-0005-0000-0000-000091550000}"/>
    <cellStyle name="Normál 6 2 3 2 2 2 2 2 4" xfId="26663" xr:uid="{00000000-0005-0000-0000-000092550000}"/>
    <cellStyle name="Normál 6 2 3 2 2 2 2 3" xfId="18062" xr:uid="{00000000-0005-0000-0000-000093550000}"/>
    <cellStyle name="Normál 6 2 3 2 2 2 2 3 2" xfId="18063" xr:uid="{00000000-0005-0000-0000-000094550000}"/>
    <cellStyle name="Normál 6 2 3 2 2 2 2 3 2 2" xfId="26664" xr:uid="{00000000-0005-0000-0000-000095550000}"/>
    <cellStyle name="Normál 6 2 3 2 2 2 2 3 3" xfId="26665" xr:uid="{00000000-0005-0000-0000-000096550000}"/>
    <cellStyle name="Normál 6 2 3 2 2 2 2 4" xfId="18064" xr:uid="{00000000-0005-0000-0000-000097550000}"/>
    <cellStyle name="Normál 6 2 3 2 2 2 2 4 2" xfId="26666" xr:uid="{00000000-0005-0000-0000-000098550000}"/>
    <cellStyle name="Normál 6 2 3 2 2 2 2 5" xfId="26667" xr:uid="{00000000-0005-0000-0000-000099550000}"/>
    <cellStyle name="Normál 6 2 3 2 2 2 3" xfId="18065" xr:uid="{00000000-0005-0000-0000-00009A550000}"/>
    <cellStyle name="Normál 6 2 3 2 2 2 3 2" xfId="18066" xr:uid="{00000000-0005-0000-0000-00009B550000}"/>
    <cellStyle name="Normál 6 2 3 2 2 2 3 2 2" xfId="18067" xr:uid="{00000000-0005-0000-0000-00009C550000}"/>
    <cellStyle name="Normál 6 2 3 2 2 2 3 2 2 2" xfId="26668" xr:uid="{00000000-0005-0000-0000-00009D550000}"/>
    <cellStyle name="Normál 6 2 3 2 2 2 3 2 3" xfId="26669" xr:uid="{00000000-0005-0000-0000-00009E550000}"/>
    <cellStyle name="Normál 6 2 3 2 2 2 3 3" xfId="18068" xr:uid="{00000000-0005-0000-0000-00009F550000}"/>
    <cellStyle name="Normál 6 2 3 2 2 2 3 3 2" xfId="26670" xr:uid="{00000000-0005-0000-0000-0000A0550000}"/>
    <cellStyle name="Normál 6 2 3 2 2 2 3 4" xfId="26671" xr:uid="{00000000-0005-0000-0000-0000A1550000}"/>
    <cellStyle name="Normál 6 2 3 2 2 2 4" xfId="18069" xr:uid="{00000000-0005-0000-0000-0000A2550000}"/>
    <cellStyle name="Normál 6 2 3 2 2 2 4 2" xfId="18070" xr:uid="{00000000-0005-0000-0000-0000A3550000}"/>
    <cellStyle name="Normál 6 2 3 2 2 2 4 2 2" xfId="26672" xr:uid="{00000000-0005-0000-0000-0000A4550000}"/>
    <cellStyle name="Normál 6 2 3 2 2 2 4 3" xfId="26673" xr:uid="{00000000-0005-0000-0000-0000A5550000}"/>
    <cellStyle name="Normál 6 2 3 2 2 2 5" xfId="18071" xr:uid="{00000000-0005-0000-0000-0000A6550000}"/>
    <cellStyle name="Normál 6 2 3 2 2 2 5 2" xfId="26674" xr:uid="{00000000-0005-0000-0000-0000A7550000}"/>
    <cellStyle name="Normál 6 2 3 2 2 2 6" xfId="26675" xr:uid="{00000000-0005-0000-0000-0000A8550000}"/>
    <cellStyle name="Normál 6 2 3 2 2 3" xfId="18072" xr:uid="{00000000-0005-0000-0000-0000A9550000}"/>
    <cellStyle name="Normál 6 2 3 2 2 3 2" xfId="18073" xr:uid="{00000000-0005-0000-0000-0000AA550000}"/>
    <cellStyle name="Normál 6 2 3 2 2 3 2 2" xfId="18074" xr:uid="{00000000-0005-0000-0000-0000AB550000}"/>
    <cellStyle name="Normál 6 2 3 2 2 3 2 2 2" xfId="18075" xr:uid="{00000000-0005-0000-0000-0000AC550000}"/>
    <cellStyle name="Normál 6 2 3 2 2 3 2 2 2 2" xfId="26676" xr:uid="{00000000-0005-0000-0000-0000AD550000}"/>
    <cellStyle name="Normál 6 2 3 2 2 3 2 2 3" xfId="26677" xr:uid="{00000000-0005-0000-0000-0000AE550000}"/>
    <cellStyle name="Normál 6 2 3 2 2 3 2 3" xfId="18076" xr:uid="{00000000-0005-0000-0000-0000AF550000}"/>
    <cellStyle name="Normál 6 2 3 2 2 3 2 3 2" xfId="26678" xr:uid="{00000000-0005-0000-0000-0000B0550000}"/>
    <cellStyle name="Normál 6 2 3 2 2 3 2 4" xfId="26679" xr:uid="{00000000-0005-0000-0000-0000B1550000}"/>
    <cellStyle name="Normál 6 2 3 2 2 3 3" xfId="18077" xr:uid="{00000000-0005-0000-0000-0000B2550000}"/>
    <cellStyle name="Normál 6 2 3 2 2 3 3 2" xfId="18078" xr:uid="{00000000-0005-0000-0000-0000B3550000}"/>
    <cellStyle name="Normál 6 2 3 2 2 3 3 2 2" xfId="26680" xr:uid="{00000000-0005-0000-0000-0000B4550000}"/>
    <cellStyle name="Normál 6 2 3 2 2 3 3 3" xfId="26681" xr:uid="{00000000-0005-0000-0000-0000B5550000}"/>
    <cellStyle name="Normál 6 2 3 2 2 3 4" xfId="18079" xr:uid="{00000000-0005-0000-0000-0000B6550000}"/>
    <cellStyle name="Normál 6 2 3 2 2 3 4 2" xfId="26682" xr:uid="{00000000-0005-0000-0000-0000B7550000}"/>
    <cellStyle name="Normál 6 2 3 2 2 3 5" xfId="26683" xr:uid="{00000000-0005-0000-0000-0000B8550000}"/>
    <cellStyle name="Normál 6 2 3 2 2 4" xfId="18080" xr:uid="{00000000-0005-0000-0000-0000B9550000}"/>
    <cellStyle name="Normál 6 2 3 2 2 4 2" xfId="18081" xr:uid="{00000000-0005-0000-0000-0000BA550000}"/>
    <cellStyle name="Normál 6 2 3 2 2 4 2 2" xfId="18082" xr:uid="{00000000-0005-0000-0000-0000BB550000}"/>
    <cellStyle name="Normál 6 2 3 2 2 4 2 2 2" xfId="26684" xr:uid="{00000000-0005-0000-0000-0000BC550000}"/>
    <cellStyle name="Normál 6 2 3 2 2 4 2 3" xfId="26685" xr:uid="{00000000-0005-0000-0000-0000BD550000}"/>
    <cellStyle name="Normál 6 2 3 2 2 4 3" xfId="18083" xr:uid="{00000000-0005-0000-0000-0000BE550000}"/>
    <cellStyle name="Normál 6 2 3 2 2 4 3 2" xfId="26686" xr:uid="{00000000-0005-0000-0000-0000BF550000}"/>
    <cellStyle name="Normál 6 2 3 2 2 4 4" xfId="26687" xr:uid="{00000000-0005-0000-0000-0000C0550000}"/>
    <cellStyle name="Normál 6 2 3 2 2 5" xfId="18084" xr:uid="{00000000-0005-0000-0000-0000C1550000}"/>
    <cellStyle name="Normál 6 2 3 2 2 5 2" xfId="18085" xr:uid="{00000000-0005-0000-0000-0000C2550000}"/>
    <cellStyle name="Normál 6 2 3 2 2 5 2 2" xfId="26688" xr:uid="{00000000-0005-0000-0000-0000C3550000}"/>
    <cellStyle name="Normál 6 2 3 2 2 5 3" xfId="26689" xr:uid="{00000000-0005-0000-0000-0000C4550000}"/>
    <cellStyle name="Normál 6 2 3 2 2 6" xfId="18086" xr:uid="{00000000-0005-0000-0000-0000C5550000}"/>
    <cellStyle name="Normál 6 2 3 2 2 6 2" xfId="26690" xr:uid="{00000000-0005-0000-0000-0000C6550000}"/>
    <cellStyle name="Normál 6 2 3 2 2 7" xfId="26691" xr:uid="{00000000-0005-0000-0000-0000C7550000}"/>
    <cellStyle name="Normál 6 2 3 2 3" xfId="18087" xr:uid="{00000000-0005-0000-0000-0000C8550000}"/>
    <cellStyle name="Normál 6 2 3 2 3 2" xfId="18088" xr:uid="{00000000-0005-0000-0000-0000C9550000}"/>
    <cellStyle name="Normál 6 2 3 2 3 2 2" xfId="18089" xr:uid="{00000000-0005-0000-0000-0000CA550000}"/>
    <cellStyle name="Normál 6 2 3 2 3 2 2 2" xfId="18090" xr:uid="{00000000-0005-0000-0000-0000CB550000}"/>
    <cellStyle name="Normál 6 2 3 2 3 2 2 2 2" xfId="18091" xr:uid="{00000000-0005-0000-0000-0000CC550000}"/>
    <cellStyle name="Normál 6 2 3 2 3 2 2 2 2 2" xfId="26692" xr:uid="{00000000-0005-0000-0000-0000CD550000}"/>
    <cellStyle name="Normál 6 2 3 2 3 2 2 2 3" xfId="26693" xr:uid="{00000000-0005-0000-0000-0000CE550000}"/>
    <cellStyle name="Normál 6 2 3 2 3 2 2 3" xfId="18092" xr:uid="{00000000-0005-0000-0000-0000CF550000}"/>
    <cellStyle name="Normál 6 2 3 2 3 2 2 3 2" xfId="26694" xr:uid="{00000000-0005-0000-0000-0000D0550000}"/>
    <cellStyle name="Normál 6 2 3 2 3 2 2 4" xfId="26695" xr:uid="{00000000-0005-0000-0000-0000D1550000}"/>
    <cellStyle name="Normál 6 2 3 2 3 2 3" xfId="18093" xr:uid="{00000000-0005-0000-0000-0000D2550000}"/>
    <cellStyle name="Normál 6 2 3 2 3 2 3 2" xfId="18094" xr:uid="{00000000-0005-0000-0000-0000D3550000}"/>
    <cellStyle name="Normál 6 2 3 2 3 2 3 2 2" xfId="26696" xr:uid="{00000000-0005-0000-0000-0000D4550000}"/>
    <cellStyle name="Normál 6 2 3 2 3 2 3 3" xfId="26697" xr:uid="{00000000-0005-0000-0000-0000D5550000}"/>
    <cellStyle name="Normál 6 2 3 2 3 2 4" xfId="18095" xr:uid="{00000000-0005-0000-0000-0000D6550000}"/>
    <cellStyle name="Normál 6 2 3 2 3 2 4 2" xfId="26698" xr:uid="{00000000-0005-0000-0000-0000D7550000}"/>
    <cellStyle name="Normál 6 2 3 2 3 2 5" xfId="26699" xr:uid="{00000000-0005-0000-0000-0000D8550000}"/>
    <cellStyle name="Normál 6 2 3 2 3 3" xfId="18096" xr:uid="{00000000-0005-0000-0000-0000D9550000}"/>
    <cellStyle name="Normál 6 2 3 2 3 3 2" xfId="18097" xr:uid="{00000000-0005-0000-0000-0000DA550000}"/>
    <cellStyle name="Normál 6 2 3 2 3 3 2 2" xfId="18098" xr:uid="{00000000-0005-0000-0000-0000DB550000}"/>
    <cellStyle name="Normál 6 2 3 2 3 3 2 2 2" xfId="26700" xr:uid="{00000000-0005-0000-0000-0000DC550000}"/>
    <cellStyle name="Normál 6 2 3 2 3 3 2 3" xfId="26701" xr:uid="{00000000-0005-0000-0000-0000DD550000}"/>
    <cellStyle name="Normál 6 2 3 2 3 3 3" xfId="18099" xr:uid="{00000000-0005-0000-0000-0000DE550000}"/>
    <cellStyle name="Normál 6 2 3 2 3 3 3 2" xfId="26702" xr:uid="{00000000-0005-0000-0000-0000DF550000}"/>
    <cellStyle name="Normál 6 2 3 2 3 3 4" xfId="26703" xr:uid="{00000000-0005-0000-0000-0000E0550000}"/>
    <cellStyle name="Normál 6 2 3 2 3 4" xfId="18100" xr:uid="{00000000-0005-0000-0000-0000E1550000}"/>
    <cellStyle name="Normál 6 2 3 2 3 4 2" xfId="18101" xr:uid="{00000000-0005-0000-0000-0000E2550000}"/>
    <cellStyle name="Normál 6 2 3 2 3 4 2 2" xfId="26704" xr:uid="{00000000-0005-0000-0000-0000E3550000}"/>
    <cellStyle name="Normál 6 2 3 2 3 4 3" xfId="26705" xr:uid="{00000000-0005-0000-0000-0000E4550000}"/>
    <cellStyle name="Normál 6 2 3 2 3 5" xfId="18102" xr:uid="{00000000-0005-0000-0000-0000E5550000}"/>
    <cellStyle name="Normál 6 2 3 2 3 5 2" xfId="26706" xr:uid="{00000000-0005-0000-0000-0000E6550000}"/>
    <cellStyle name="Normál 6 2 3 2 3 6" xfId="26707" xr:uid="{00000000-0005-0000-0000-0000E7550000}"/>
    <cellStyle name="Normál 6 2 3 2 4" xfId="18103" xr:uid="{00000000-0005-0000-0000-0000E8550000}"/>
    <cellStyle name="Normál 6 2 3 2 4 2" xfId="18104" xr:uid="{00000000-0005-0000-0000-0000E9550000}"/>
    <cellStyle name="Normál 6 2 3 2 4 2 2" xfId="18105" xr:uid="{00000000-0005-0000-0000-0000EA550000}"/>
    <cellStyle name="Normál 6 2 3 2 4 2 2 2" xfId="18106" xr:uid="{00000000-0005-0000-0000-0000EB550000}"/>
    <cellStyle name="Normál 6 2 3 2 4 2 2 2 2" xfId="26708" xr:uid="{00000000-0005-0000-0000-0000EC550000}"/>
    <cellStyle name="Normál 6 2 3 2 4 2 2 3" xfId="26709" xr:uid="{00000000-0005-0000-0000-0000ED550000}"/>
    <cellStyle name="Normál 6 2 3 2 4 2 3" xfId="18107" xr:uid="{00000000-0005-0000-0000-0000EE550000}"/>
    <cellStyle name="Normál 6 2 3 2 4 2 3 2" xfId="26710" xr:uid="{00000000-0005-0000-0000-0000EF550000}"/>
    <cellStyle name="Normál 6 2 3 2 4 2 4" xfId="26711" xr:uid="{00000000-0005-0000-0000-0000F0550000}"/>
    <cellStyle name="Normál 6 2 3 2 4 3" xfId="18108" xr:uid="{00000000-0005-0000-0000-0000F1550000}"/>
    <cellStyle name="Normál 6 2 3 2 4 3 2" xfId="18109" xr:uid="{00000000-0005-0000-0000-0000F2550000}"/>
    <cellStyle name="Normál 6 2 3 2 4 3 2 2" xfId="26712" xr:uid="{00000000-0005-0000-0000-0000F3550000}"/>
    <cellStyle name="Normál 6 2 3 2 4 3 3" xfId="26713" xr:uid="{00000000-0005-0000-0000-0000F4550000}"/>
    <cellStyle name="Normál 6 2 3 2 4 4" xfId="18110" xr:uid="{00000000-0005-0000-0000-0000F5550000}"/>
    <cellStyle name="Normál 6 2 3 2 4 4 2" xfId="26714" xr:uid="{00000000-0005-0000-0000-0000F6550000}"/>
    <cellStyle name="Normál 6 2 3 2 4 5" xfId="26715" xr:uid="{00000000-0005-0000-0000-0000F7550000}"/>
    <cellStyle name="Normál 6 2 3 2 5" xfId="18111" xr:uid="{00000000-0005-0000-0000-0000F8550000}"/>
    <cellStyle name="Normál 6 2 3 2 5 2" xfId="18112" xr:uid="{00000000-0005-0000-0000-0000F9550000}"/>
    <cellStyle name="Normál 6 2 3 2 5 2 2" xfId="18113" xr:uid="{00000000-0005-0000-0000-0000FA550000}"/>
    <cellStyle name="Normál 6 2 3 2 5 2 2 2" xfId="26716" xr:uid="{00000000-0005-0000-0000-0000FB550000}"/>
    <cellStyle name="Normál 6 2 3 2 5 2 3" xfId="26717" xr:uid="{00000000-0005-0000-0000-0000FC550000}"/>
    <cellStyle name="Normál 6 2 3 2 5 3" xfId="18114" xr:uid="{00000000-0005-0000-0000-0000FD550000}"/>
    <cellStyle name="Normál 6 2 3 2 5 3 2" xfId="26718" xr:uid="{00000000-0005-0000-0000-0000FE550000}"/>
    <cellStyle name="Normál 6 2 3 2 5 4" xfId="26719" xr:uid="{00000000-0005-0000-0000-0000FF550000}"/>
    <cellStyle name="Normál 6 2 3 2 6" xfId="18115" xr:uid="{00000000-0005-0000-0000-000000560000}"/>
    <cellStyle name="Normál 6 2 3 2 6 2" xfId="18116" xr:uid="{00000000-0005-0000-0000-000001560000}"/>
    <cellStyle name="Normál 6 2 3 2 6 2 2" xfId="26720" xr:uid="{00000000-0005-0000-0000-000002560000}"/>
    <cellStyle name="Normál 6 2 3 2 6 3" xfId="26721" xr:uid="{00000000-0005-0000-0000-000003560000}"/>
    <cellStyle name="Normál 6 2 3 2 7" xfId="18117" xr:uid="{00000000-0005-0000-0000-000004560000}"/>
    <cellStyle name="Normál 6 2 3 2 7 2" xfId="26722" xr:uid="{00000000-0005-0000-0000-000005560000}"/>
    <cellStyle name="Normál 6 2 3 2 8" xfId="26723" xr:uid="{00000000-0005-0000-0000-000006560000}"/>
    <cellStyle name="Normál 6 2 3 3" xfId="18118" xr:uid="{00000000-0005-0000-0000-000007560000}"/>
    <cellStyle name="Normál 6 2 3 3 2" xfId="18119" xr:uid="{00000000-0005-0000-0000-000008560000}"/>
    <cellStyle name="Normál 6 2 3 3 2 2" xfId="18120" xr:uid="{00000000-0005-0000-0000-000009560000}"/>
    <cellStyle name="Normál 6 2 3 3 2 2 2" xfId="18121" xr:uid="{00000000-0005-0000-0000-00000A560000}"/>
    <cellStyle name="Normál 6 2 3 3 2 2 2 2" xfId="18122" xr:uid="{00000000-0005-0000-0000-00000B560000}"/>
    <cellStyle name="Normál 6 2 3 3 2 2 2 2 2" xfId="18123" xr:uid="{00000000-0005-0000-0000-00000C560000}"/>
    <cellStyle name="Normál 6 2 3 3 2 2 2 2 2 2" xfId="26724" xr:uid="{00000000-0005-0000-0000-00000D560000}"/>
    <cellStyle name="Normál 6 2 3 3 2 2 2 2 3" xfId="26725" xr:uid="{00000000-0005-0000-0000-00000E560000}"/>
    <cellStyle name="Normál 6 2 3 3 2 2 2 3" xfId="18124" xr:uid="{00000000-0005-0000-0000-00000F560000}"/>
    <cellStyle name="Normál 6 2 3 3 2 2 2 3 2" xfId="26726" xr:uid="{00000000-0005-0000-0000-000010560000}"/>
    <cellStyle name="Normál 6 2 3 3 2 2 2 4" xfId="26727" xr:uid="{00000000-0005-0000-0000-000011560000}"/>
    <cellStyle name="Normál 6 2 3 3 2 2 3" xfId="18125" xr:uid="{00000000-0005-0000-0000-000012560000}"/>
    <cellStyle name="Normál 6 2 3 3 2 2 3 2" xfId="18126" xr:uid="{00000000-0005-0000-0000-000013560000}"/>
    <cellStyle name="Normál 6 2 3 3 2 2 3 2 2" xfId="26728" xr:uid="{00000000-0005-0000-0000-000014560000}"/>
    <cellStyle name="Normál 6 2 3 3 2 2 3 3" xfId="26729" xr:uid="{00000000-0005-0000-0000-000015560000}"/>
    <cellStyle name="Normál 6 2 3 3 2 2 4" xfId="18127" xr:uid="{00000000-0005-0000-0000-000016560000}"/>
    <cellStyle name="Normál 6 2 3 3 2 2 4 2" xfId="26730" xr:uid="{00000000-0005-0000-0000-000017560000}"/>
    <cellStyle name="Normál 6 2 3 3 2 2 5" xfId="26731" xr:uid="{00000000-0005-0000-0000-000018560000}"/>
    <cellStyle name="Normál 6 2 3 3 2 3" xfId="18128" xr:uid="{00000000-0005-0000-0000-000019560000}"/>
    <cellStyle name="Normál 6 2 3 3 2 3 2" xfId="18129" xr:uid="{00000000-0005-0000-0000-00001A560000}"/>
    <cellStyle name="Normál 6 2 3 3 2 3 2 2" xfId="18130" xr:uid="{00000000-0005-0000-0000-00001B560000}"/>
    <cellStyle name="Normál 6 2 3 3 2 3 2 2 2" xfId="26732" xr:uid="{00000000-0005-0000-0000-00001C560000}"/>
    <cellStyle name="Normál 6 2 3 3 2 3 2 3" xfId="26733" xr:uid="{00000000-0005-0000-0000-00001D560000}"/>
    <cellStyle name="Normál 6 2 3 3 2 3 3" xfId="18131" xr:uid="{00000000-0005-0000-0000-00001E560000}"/>
    <cellStyle name="Normál 6 2 3 3 2 3 3 2" xfId="26734" xr:uid="{00000000-0005-0000-0000-00001F560000}"/>
    <cellStyle name="Normál 6 2 3 3 2 3 4" xfId="26735" xr:uid="{00000000-0005-0000-0000-000020560000}"/>
    <cellStyle name="Normál 6 2 3 3 2 4" xfId="18132" xr:uid="{00000000-0005-0000-0000-000021560000}"/>
    <cellStyle name="Normál 6 2 3 3 2 4 2" xfId="18133" xr:uid="{00000000-0005-0000-0000-000022560000}"/>
    <cellStyle name="Normál 6 2 3 3 2 4 2 2" xfId="26736" xr:uid="{00000000-0005-0000-0000-000023560000}"/>
    <cellStyle name="Normál 6 2 3 3 2 4 3" xfId="26737" xr:uid="{00000000-0005-0000-0000-000024560000}"/>
    <cellStyle name="Normál 6 2 3 3 2 5" xfId="18134" xr:uid="{00000000-0005-0000-0000-000025560000}"/>
    <cellStyle name="Normál 6 2 3 3 2 5 2" xfId="26738" xr:uid="{00000000-0005-0000-0000-000026560000}"/>
    <cellStyle name="Normál 6 2 3 3 2 6" xfId="26739" xr:uid="{00000000-0005-0000-0000-000027560000}"/>
    <cellStyle name="Normál 6 2 3 3 3" xfId="18135" xr:uid="{00000000-0005-0000-0000-000028560000}"/>
    <cellStyle name="Normál 6 2 3 3 3 2" xfId="18136" xr:uid="{00000000-0005-0000-0000-000029560000}"/>
    <cellStyle name="Normál 6 2 3 3 3 2 2" xfId="18137" xr:uid="{00000000-0005-0000-0000-00002A560000}"/>
    <cellStyle name="Normál 6 2 3 3 3 2 2 2" xfId="18138" xr:uid="{00000000-0005-0000-0000-00002B560000}"/>
    <cellStyle name="Normál 6 2 3 3 3 2 2 2 2" xfId="26740" xr:uid="{00000000-0005-0000-0000-00002C560000}"/>
    <cellStyle name="Normál 6 2 3 3 3 2 2 3" xfId="26741" xr:uid="{00000000-0005-0000-0000-00002D560000}"/>
    <cellStyle name="Normál 6 2 3 3 3 2 3" xfId="18139" xr:uid="{00000000-0005-0000-0000-00002E560000}"/>
    <cellStyle name="Normál 6 2 3 3 3 2 3 2" xfId="26742" xr:uid="{00000000-0005-0000-0000-00002F560000}"/>
    <cellStyle name="Normál 6 2 3 3 3 2 4" xfId="26743" xr:uid="{00000000-0005-0000-0000-000030560000}"/>
    <cellStyle name="Normál 6 2 3 3 3 3" xfId="18140" xr:uid="{00000000-0005-0000-0000-000031560000}"/>
    <cellStyle name="Normál 6 2 3 3 3 3 2" xfId="18141" xr:uid="{00000000-0005-0000-0000-000032560000}"/>
    <cellStyle name="Normál 6 2 3 3 3 3 2 2" xfId="26744" xr:uid="{00000000-0005-0000-0000-000033560000}"/>
    <cellStyle name="Normál 6 2 3 3 3 3 3" xfId="26745" xr:uid="{00000000-0005-0000-0000-000034560000}"/>
    <cellStyle name="Normál 6 2 3 3 3 4" xfId="18142" xr:uid="{00000000-0005-0000-0000-000035560000}"/>
    <cellStyle name="Normál 6 2 3 3 3 4 2" xfId="26746" xr:uid="{00000000-0005-0000-0000-000036560000}"/>
    <cellStyle name="Normál 6 2 3 3 3 5" xfId="26747" xr:uid="{00000000-0005-0000-0000-000037560000}"/>
    <cellStyle name="Normál 6 2 3 3 4" xfId="18143" xr:uid="{00000000-0005-0000-0000-000038560000}"/>
    <cellStyle name="Normál 6 2 3 3 4 2" xfId="18144" xr:uid="{00000000-0005-0000-0000-000039560000}"/>
    <cellStyle name="Normál 6 2 3 3 4 2 2" xfId="18145" xr:uid="{00000000-0005-0000-0000-00003A560000}"/>
    <cellStyle name="Normál 6 2 3 3 4 2 2 2" xfId="26748" xr:uid="{00000000-0005-0000-0000-00003B560000}"/>
    <cellStyle name="Normál 6 2 3 3 4 2 3" xfId="26749" xr:uid="{00000000-0005-0000-0000-00003C560000}"/>
    <cellStyle name="Normál 6 2 3 3 4 3" xfId="18146" xr:uid="{00000000-0005-0000-0000-00003D560000}"/>
    <cellStyle name="Normál 6 2 3 3 4 3 2" xfId="26750" xr:uid="{00000000-0005-0000-0000-00003E560000}"/>
    <cellStyle name="Normál 6 2 3 3 4 4" xfId="26751" xr:uid="{00000000-0005-0000-0000-00003F560000}"/>
    <cellStyle name="Normál 6 2 3 3 5" xfId="18147" xr:uid="{00000000-0005-0000-0000-000040560000}"/>
    <cellStyle name="Normál 6 2 3 3 5 2" xfId="18148" xr:uid="{00000000-0005-0000-0000-000041560000}"/>
    <cellStyle name="Normál 6 2 3 3 5 2 2" xfId="26752" xr:uid="{00000000-0005-0000-0000-000042560000}"/>
    <cellStyle name="Normál 6 2 3 3 5 3" xfId="26753" xr:uid="{00000000-0005-0000-0000-000043560000}"/>
    <cellStyle name="Normál 6 2 3 3 6" xfId="18149" xr:uid="{00000000-0005-0000-0000-000044560000}"/>
    <cellStyle name="Normál 6 2 3 3 6 2" xfId="26754" xr:uid="{00000000-0005-0000-0000-000045560000}"/>
    <cellStyle name="Normál 6 2 3 3 7" xfId="26755" xr:uid="{00000000-0005-0000-0000-000046560000}"/>
    <cellStyle name="Normál 6 2 3 4" xfId="18150" xr:uid="{00000000-0005-0000-0000-000047560000}"/>
    <cellStyle name="Normál 6 2 3 4 2" xfId="18151" xr:uid="{00000000-0005-0000-0000-000048560000}"/>
    <cellStyle name="Normál 6 2 3 4 2 2" xfId="18152" xr:uid="{00000000-0005-0000-0000-000049560000}"/>
    <cellStyle name="Normál 6 2 3 4 2 2 2" xfId="18153" xr:uid="{00000000-0005-0000-0000-00004A560000}"/>
    <cellStyle name="Normál 6 2 3 4 2 2 2 2" xfId="18154" xr:uid="{00000000-0005-0000-0000-00004B560000}"/>
    <cellStyle name="Normál 6 2 3 4 2 2 2 2 2" xfId="26756" xr:uid="{00000000-0005-0000-0000-00004C560000}"/>
    <cellStyle name="Normál 6 2 3 4 2 2 2 3" xfId="26757" xr:uid="{00000000-0005-0000-0000-00004D560000}"/>
    <cellStyle name="Normál 6 2 3 4 2 2 3" xfId="18155" xr:uid="{00000000-0005-0000-0000-00004E560000}"/>
    <cellStyle name="Normál 6 2 3 4 2 2 3 2" xfId="26758" xr:uid="{00000000-0005-0000-0000-00004F560000}"/>
    <cellStyle name="Normál 6 2 3 4 2 2 4" xfId="26759" xr:uid="{00000000-0005-0000-0000-000050560000}"/>
    <cellStyle name="Normál 6 2 3 4 2 3" xfId="18156" xr:uid="{00000000-0005-0000-0000-000051560000}"/>
    <cellStyle name="Normál 6 2 3 4 2 3 2" xfId="18157" xr:uid="{00000000-0005-0000-0000-000052560000}"/>
    <cellStyle name="Normál 6 2 3 4 2 3 2 2" xfId="26760" xr:uid="{00000000-0005-0000-0000-000053560000}"/>
    <cellStyle name="Normál 6 2 3 4 2 3 3" xfId="26761" xr:uid="{00000000-0005-0000-0000-000054560000}"/>
    <cellStyle name="Normál 6 2 3 4 2 4" xfId="18158" xr:uid="{00000000-0005-0000-0000-000055560000}"/>
    <cellStyle name="Normál 6 2 3 4 2 4 2" xfId="26762" xr:uid="{00000000-0005-0000-0000-000056560000}"/>
    <cellStyle name="Normál 6 2 3 4 2 5" xfId="26763" xr:uid="{00000000-0005-0000-0000-000057560000}"/>
    <cellStyle name="Normál 6 2 3 4 3" xfId="18159" xr:uid="{00000000-0005-0000-0000-000058560000}"/>
    <cellStyle name="Normál 6 2 3 4 3 2" xfId="18160" xr:uid="{00000000-0005-0000-0000-000059560000}"/>
    <cellStyle name="Normál 6 2 3 4 3 2 2" xfId="18161" xr:uid="{00000000-0005-0000-0000-00005A560000}"/>
    <cellStyle name="Normál 6 2 3 4 3 2 2 2" xfId="26764" xr:uid="{00000000-0005-0000-0000-00005B560000}"/>
    <cellStyle name="Normál 6 2 3 4 3 2 3" xfId="26765" xr:uid="{00000000-0005-0000-0000-00005C560000}"/>
    <cellStyle name="Normál 6 2 3 4 3 3" xfId="18162" xr:uid="{00000000-0005-0000-0000-00005D560000}"/>
    <cellStyle name="Normál 6 2 3 4 3 3 2" xfId="26766" xr:uid="{00000000-0005-0000-0000-00005E560000}"/>
    <cellStyle name="Normál 6 2 3 4 3 4" xfId="26767" xr:uid="{00000000-0005-0000-0000-00005F560000}"/>
    <cellStyle name="Normál 6 2 3 4 4" xfId="18163" xr:uid="{00000000-0005-0000-0000-000060560000}"/>
    <cellStyle name="Normál 6 2 3 4 4 2" xfId="18164" xr:uid="{00000000-0005-0000-0000-000061560000}"/>
    <cellStyle name="Normál 6 2 3 4 4 2 2" xfId="26768" xr:uid="{00000000-0005-0000-0000-000062560000}"/>
    <cellStyle name="Normál 6 2 3 4 4 3" xfId="26769" xr:uid="{00000000-0005-0000-0000-000063560000}"/>
    <cellStyle name="Normál 6 2 3 4 5" xfId="18165" xr:uid="{00000000-0005-0000-0000-000064560000}"/>
    <cellStyle name="Normál 6 2 3 4 5 2" xfId="26770" xr:uid="{00000000-0005-0000-0000-000065560000}"/>
    <cellStyle name="Normál 6 2 3 4 6" xfId="26771" xr:uid="{00000000-0005-0000-0000-000066560000}"/>
    <cellStyle name="Normál 6 2 3 5" xfId="18166" xr:uid="{00000000-0005-0000-0000-000067560000}"/>
    <cellStyle name="Normál 6 2 3 5 2" xfId="18167" xr:uid="{00000000-0005-0000-0000-000068560000}"/>
    <cellStyle name="Normál 6 2 3 5 2 2" xfId="18168" xr:uid="{00000000-0005-0000-0000-000069560000}"/>
    <cellStyle name="Normál 6 2 3 5 2 2 2" xfId="18169" xr:uid="{00000000-0005-0000-0000-00006A560000}"/>
    <cellStyle name="Normál 6 2 3 5 2 2 2 2" xfId="26772" xr:uid="{00000000-0005-0000-0000-00006B560000}"/>
    <cellStyle name="Normál 6 2 3 5 2 2 3" xfId="26773" xr:uid="{00000000-0005-0000-0000-00006C560000}"/>
    <cellStyle name="Normál 6 2 3 5 2 3" xfId="18170" xr:uid="{00000000-0005-0000-0000-00006D560000}"/>
    <cellStyle name="Normál 6 2 3 5 2 3 2" xfId="26774" xr:uid="{00000000-0005-0000-0000-00006E560000}"/>
    <cellStyle name="Normál 6 2 3 5 2 4" xfId="26775" xr:uid="{00000000-0005-0000-0000-00006F560000}"/>
    <cellStyle name="Normál 6 2 3 5 3" xfId="18171" xr:uid="{00000000-0005-0000-0000-000070560000}"/>
    <cellStyle name="Normál 6 2 3 5 3 2" xfId="18172" xr:uid="{00000000-0005-0000-0000-000071560000}"/>
    <cellStyle name="Normál 6 2 3 5 3 2 2" xfId="26776" xr:uid="{00000000-0005-0000-0000-000072560000}"/>
    <cellStyle name="Normál 6 2 3 5 3 3" xfId="26777" xr:uid="{00000000-0005-0000-0000-000073560000}"/>
    <cellStyle name="Normál 6 2 3 5 4" xfId="18173" xr:uid="{00000000-0005-0000-0000-000074560000}"/>
    <cellStyle name="Normál 6 2 3 5 4 2" xfId="26778" xr:uid="{00000000-0005-0000-0000-000075560000}"/>
    <cellStyle name="Normál 6 2 3 5 5" xfId="26779" xr:uid="{00000000-0005-0000-0000-000076560000}"/>
    <cellStyle name="Normál 6 2 3 6" xfId="18174" xr:uid="{00000000-0005-0000-0000-000077560000}"/>
    <cellStyle name="Normál 6 2 3 6 2" xfId="18175" xr:uid="{00000000-0005-0000-0000-000078560000}"/>
    <cellStyle name="Normál 6 2 3 6 2 2" xfId="18176" xr:uid="{00000000-0005-0000-0000-000079560000}"/>
    <cellStyle name="Normál 6 2 3 6 2 2 2" xfId="26780" xr:uid="{00000000-0005-0000-0000-00007A560000}"/>
    <cellStyle name="Normál 6 2 3 6 2 3" xfId="26781" xr:uid="{00000000-0005-0000-0000-00007B560000}"/>
    <cellStyle name="Normál 6 2 3 6 3" xfId="18177" xr:uid="{00000000-0005-0000-0000-00007C560000}"/>
    <cellStyle name="Normál 6 2 3 6 3 2" xfId="26782" xr:uid="{00000000-0005-0000-0000-00007D560000}"/>
    <cellStyle name="Normál 6 2 3 6 4" xfId="26783" xr:uid="{00000000-0005-0000-0000-00007E560000}"/>
    <cellStyle name="Normál 6 2 3 7" xfId="18178" xr:uid="{00000000-0005-0000-0000-00007F560000}"/>
    <cellStyle name="Normál 6 2 3 7 2" xfId="18179" xr:uid="{00000000-0005-0000-0000-000080560000}"/>
    <cellStyle name="Normál 6 2 3 7 2 2" xfId="26784" xr:uid="{00000000-0005-0000-0000-000081560000}"/>
    <cellStyle name="Normál 6 2 3 7 3" xfId="26785" xr:uid="{00000000-0005-0000-0000-000082560000}"/>
    <cellStyle name="Normál 6 2 3 8" xfId="18180" xr:uid="{00000000-0005-0000-0000-000083560000}"/>
    <cellStyle name="Normál 6 2 3 8 2" xfId="26786" xr:uid="{00000000-0005-0000-0000-000084560000}"/>
    <cellStyle name="Normál 6 2 3 9" xfId="26787" xr:uid="{00000000-0005-0000-0000-000085560000}"/>
    <cellStyle name="Normal 6 2 4" xfId="4132" xr:uid="{00000000-0005-0000-0000-000086560000}"/>
    <cellStyle name="Normál 6 2 4" xfId="4192" xr:uid="{00000000-0005-0000-0000-000087560000}"/>
    <cellStyle name="Normál 6 2 4 10" xfId="36077" xr:uid="{00000000-0005-0000-0000-000088560000}"/>
    <cellStyle name="Normál 6 2 4 2" xfId="18181" xr:uid="{00000000-0005-0000-0000-000089560000}"/>
    <cellStyle name="Normál 6 2 4 2 2" xfId="18182" xr:uid="{00000000-0005-0000-0000-00008A560000}"/>
    <cellStyle name="Normál 6 2 4 2 2 2" xfId="18183" xr:uid="{00000000-0005-0000-0000-00008B560000}"/>
    <cellStyle name="Normál 6 2 4 2 2 2 2" xfId="18184" xr:uid="{00000000-0005-0000-0000-00008C560000}"/>
    <cellStyle name="Normál 6 2 4 2 2 2 2 2" xfId="18185" xr:uid="{00000000-0005-0000-0000-00008D560000}"/>
    <cellStyle name="Normál 6 2 4 2 2 2 2 2 2" xfId="18186" xr:uid="{00000000-0005-0000-0000-00008E560000}"/>
    <cellStyle name="Normál 6 2 4 2 2 2 2 2 2 2" xfId="18187" xr:uid="{00000000-0005-0000-0000-00008F560000}"/>
    <cellStyle name="Normál 6 2 4 2 2 2 2 2 2 2 2" xfId="26788" xr:uid="{00000000-0005-0000-0000-000090560000}"/>
    <cellStyle name="Normál 6 2 4 2 2 2 2 2 2 3" xfId="26789" xr:uid="{00000000-0005-0000-0000-000091560000}"/>
    <cellStyle name="Normál 6 2 4 2 2 2 2 2 3" xfId="18188" xr:uid="{00000000-0005-0000-0000-000092560000}"/>
    <cellStyle name="Normál 6 2 4 2 2 2 2 2 3 2" xfId="26790" xr:uid="{00000000-0005-0000-0000-000093560000}"/>
    <cellStyle name="Normál 6 2 4 2 2 2 2 2 4" xfId="26791" xr:uid="{00000000-0005-0000-0000-000094560000}"/>
    <cellStyle name="Normál 6 2 4 2 2 2 2 3" xfId="18189" xr:uid="{00000000-0005-0000-0000-000095560000}"/>
    <cellStyle name="Normál 6 2 4 2 2 2 2 3 2" xfId="18190" xr:uid="{00000000-0005-0000-0000-000096560000}"/>
    <cellStyle name="Normál 6 2 4 2 2 2 2 3 2 2" xfId="26792" xr:uid="{00000000-0005-0000-0000-000097560000}"/>
    <cellStyle name="Normál 6 2 4 2 2 2 2 3 3" xfId="26793" xr:uid="{00000000-0005-0000-0000-000098560000}"/>
    <cellStyle name="Normál 6 2 4 2 2 2 2 4" xfId="18191" xr:uid="{00000000-0005-0000-0000-000099560000}"/>
    <cellStyle name="Normál 6 2 4 2 2 2 2 4 2" xfId="26794" xr:uid="{00000000-0005-0000-0000-00009A560000}"/>
    <cellStyle name="Normál 6 2 4 2 2 2 2 5" xfId="26795" xr:uid="{00000000-0005-0000-0000-00009B560000}"/>
    <cellStyle name="Normál 6 2 4 2 2 2 3" xfId="18192" xr:uid="{00000000-0005-0000-0000-00009C560000}"/>
    <cellStyle name="Normál 6 2 4 2 2 2 3 2" xfId="18193" xr:uid="{00000000-0005-0000-0000-00009D560000}"/>
    <cellStyle name="Normál 6 2 4 2 2 2 3 2 2" xfId="18194" xr:uid="{00000000-0005-0000-0000-00009E560000}"/>
    <cellStyle name="Normál 6 2 4 2 2 2 3 2 2 2" xfId="26796" xr:uid="{00000000-0005-0000-0000-00009F560000}"/>
    <cellStyle name="Normál 6 2 4 2 2 2 3 2 3" xfId="26797" xr:uid="{00000000-0005-0000-0000-0000A0560000}"/>
    <cellStyle name="Normál 6 2 4 2 2 2 3 3" xfId="18195" xr:uid="{00000000-0005-0000-0000-0000A1560000}"/>
    <cellStyle name="Normál 6 2 4 2 2 2 3 3 2" xfId="26798" xr:uid="{00000000-0005-0000-0000-0000A2560000}"/>
    <cellStyle name="Normál 6 2 4 2 2 2 3 4" xfId="26799" xr:uid="{00000000-0005-0000-0000-0000A3560000}"/>
    <cellStyle name="Normál 6 2 4 2 2 2 4" xfId="18196" xr:uid="{00000000-0005-0000-0000-0000A4560000}"/>
    <cellStyle name="Normál 6 2 4 2 2 2 4 2" xfId="18197" xr:uid="{00000000-0005-0000-0000-0000A5560000}"/>
    <cellStyle name="Normál 6 2 4 2 2 2 4 2 2" xfId="26800" xr:uid="{00000000-0005-0000-0000-0000A6560000}"/>
    <cellStyle name="Normál 6 2 4 2 2 2 4 3" xfId="26801" xr:uid="{00000000-0005-0000-0000-0000A7560000}"/>
    <cellStyle name="Normál 6 2 4 2 2 2 5" xfId="18198" xr:uid="{00000000-0005-0000-0000-0000A8560000}"/>
    <cellStyle name="Normál 6 2 4 2 2 2 5 2" xfId="26802" xr:uid="{00000000-0005-0000-0000-0000A9560000}"/>
    <cellStyle name="Normál 6 2 4 2 2 2 6" xfId="26803" xr:uid="{00000000-0005-0000-0000-0000AA560000}"/>
    <cellStyle name="Normál 6 2 4 2 2 3" xfId="18199" xr:uid="{00000000-0005-0000-0000-0000AB560000}"/>
    <cellStyle name="Normál 6 2 4 2 2 3 2" xfId="18200" xr:uid="{00000000-0005-0000-0000-0000AC560000}"/>
    <cellStyle name="Normál 6 2 4 2 2 3 2 2" xfId="18201" xr:uid="{00000000-0005-0000-0000-0000AD560000}"/>
    <cellStyle name="Normál 6 2 4 2 2 3 2 2 2" xfId="18202" xr:uid="{00000000-0005-0000-0000-0000AE560000}"/>
    <cellStyle name="Normál 6 2 4 2 2 3 2 2 2 2" xfId="26804" xr:uid="{00000000-0005-0000-0000-0000AF560000}"/>
    <cellStyle name="Normál 6 2 4 2 2 3 2 2 3" xfId="26805" xr:uid="{00000000-0005-0000-0000-0000B0560000}"/>
    <cellStyle name="Normál 6 2 4 2 2 3 2 3" xfId="18203" xr:uid="{00000000-0005-0000-0000-0000B1560000}"/>
    <cellStyle name="Normál 6 2 4 2 2 3 2 3 2" xfId="26806" xr:uid="{00000000-0005-0000-0000-0000B2560000}"/>
    <cellStyle name="Normál 6 2 4 2 2 3 2 4" xfId="26807" xr:uid="{00000000-0005-0000-0000-0000B3560000}"/>
    <cellStyle name="Normál 6 2 4 2 2 3 3" xfId="18204" xr:uid="{00000000-0005-0000-0000-0000B4560000}"/>
    <cellStyle name="Normál 6 2 4 2 2 3 3 2" xfId="18205" xr:uid="{00000000-0005-0000-0000-0000B5560000}"/>
    <cellStyle name="Normál 6 2 4 2 2 3 3 2 2" xfId="26808" xr:uid="{00000000-0005-0000-0000-0000B6560000}"/>
    <cellStyle name="Normál 6 2 4 2 2 3 3 3" xfId="26809" xr:uid="{00000000-0005-0000-0000-0000B7560000}"/>
    <cellStyle name="Normál 6 2 4 2 2 3 4" xfId="18206" xr:uid="{00000000-0005-0000-0000-0000B8560000}"/>
    <cellStyle name="Normál 6 2 4 2 2 3 4 2" xfId="26810" xr:uid="{00000000-0005-0000-0000-0000B9560000}"/>
    <cellStyle name="Normál 6 2 4 2 2 3 5" xfId="26811" xr:uid="{00000000-0005-0000-0000-0000BA560000}"/>
    <cellStyle name="Normál 6 2 4 2 2 4" xfId="18207" xr:uid="{00000000-0005-0000-0000-0000BB560000}"/>
    <cellStyle name="Normál 6 2 4 2 2 4 2" xfId="18208" xr:uid="{00000000-0005-0000-0000-0000BC560000}"/>
    <cellStyle name="Normál 6 2 4 2 2 4 2 2" xfId="18209" xr:uid="{00000000-0005-0000-0000-0000BD560000}"/>
    <cellStyle name="Normál 6 2 4 2 2 4 2 2 2" xfId="26812" xr:uid="{00000000-0005-0000-0000-0000BE560000}"/>
    <cellStyle name="Normál 6 2 4 2 2 4 2 3" xfId="26813" xr:uid="{00000000-0005-0000-0000-0000BF560000}"/>
    <cellStyle name="Normál 6 2 4 2 2 4 3" xfId="18210" xr:uid="{00000000-0005-0000-0000-0000C0560000}"/>
    <cellStyle name="Normál 6 2 4 2 2 4 3 2" xfId="26814" xr:uid="{00000000-0005-0000-0000-0000C1560000}"/>
    <cellStyle name="Normál 6 2 4 2 2 4 4" xfId="26815" xr:uid="{00000000-0005-0000-0000-0000C2560000}"/>
    <cellStyle name="Normál 6 2 4 2 2 5" xfId="18211" xr:uid="{00000000-0005-0000-0000-0000C3560000}"/>
    <cellStyle name="Normál 6 2 4 2 2 5 2" xfId="18212" xr:uid="{00000000-0005-0000-0000-0000C4560000}"/>
    <cellStyle name="Normál 6 2 4 2 2 5 2 2" xfId="26816" xr:uid="{00000000-0005-0000-0000-0000C5560000}"/>
    <cellStyle name="Normál 6 2 4 2 2 5 3" xfId="26817" xr:uid="{00000000-0005-0000-0000-0000C6560000}"/>
    <cellStyle name="Normál 6 2 4 2 2 6" xfId="18213" xr:uid="{00000000-0005-0000-0000-0000C7560000}"/>
    <cellStyle name="Normál 6 2 4 2 2 6 2" xfId="26818" xr:uid="{00000000-0005-0000-0000-0000C8560000}"/>
    <cellStyle name="Normál 6 2 4 2 2 7" xfId="26819" xr:uid="{00000000-0005-0000-0000-0000C9560000}"/>
    <cellStyle name="Normál 6 2 4 2 3" xfId="18214" xr:uid="{00000000-0005-0000-0000-0000CA560000}"/>
    <cellStyle name="Normál 6 2 4 2 3 2" xfId="18215" xr:uid="{00000000-0005-0000-0000-0000CB560000}"/>
    <cellStyle name="Normál 6 2 4 2 3 2 2" xfId="18216" xr:uid="{00000000-0005-0000-0000-0000CC560000}"/>
    <cellStyle name="Normál 6 2 4 2 3 2 2 2" xfId="18217" xr:uid="{00000000-0005-0000-0000-0000CD560000}"/>
    <cellStyle name="Normál 6 2 4 2 3 2 2 2 2" xfId="18218" xr:uid="{00000000-0005-0000-0000-0000CE560000}"/>
    <cellStyle name="Normál 6 2 4 2 3 2 2 2 2 2" xfId="26820" xr:uid="{00000000-0005-0000-0000-0000CF560000}"/>
    <cellStyle name="Normál 6 2 4 2 3 2 2 2 3" xfId="26821" xr:uid="{00000000-0005-0000-0000-0000D0560000}"/>
    <cellStyle name="Normál 6 2 4 2 3 2 2 3" xfId="18219" xr:uid="{00000000-0005-0000-0000-0000D1560000}"/>
    <cellStyle name="Normál 6 2 4 2 3 2 2 3 2" xfId="26822" xr:uid="{00000000-0005-0000-0000-0000D2560000}"/>
    <cellStyle name="Normál 6 2 4 2 3 2 2 4" xfId="26823" xr:uid="{00000000-0005-0000-0000-0000D3560000}"/>
    <cellStyle name="Normál 6 2 4 2 3 2 3" xfId="18220" xr:uid="{00000000-0005-0000-0000-0000D4560000}"/>
    <cellStyle name="Normál 6 2 4 2 3 2 3 2" xfId="18221" xr:uid="{00000000-0005-0000-0000-0000D5560000}"/>
    <cellStyle name="Normál 6 2 4 2 3 2 3 2 2" xfId="26824" xr:uid="{00000000-0005-0000-0000-0000D6560000}"/>
    <cellStyle name="Normál 6 2 4 2 3 2 3 3" xfId="26825" xr:uid="{00000000-0005-0000-0000-0000D7560000}"/>
    <cellStyle name="Normál 6 2 4 2 3 2 4" xfId="18222" xr:uid="{00000000-0005-0000-0000-0000D8560000}"/>
    <cellStyle name="Normál 6 2 4 2 3 2 4 2" xfId="26826" xr:uid="{00000000-0005-0000-0000-0000D9560000}"/>
    <cellStyle name="Normál 6 2 4 2 3 2 5" xfId="26827" xr:uid="{00000000-0005-0000-0000-0000DA560000}"/>
    <cellStyle name="Normál 6 2 4 2 3 3" xfId="18223" xr:uid="{00000000-0005-0000-0000-0000DB560000}"/>
    <cellStyle name="Normál 6 2 4 2 3 3 2" xfId="18224" xr:uid="{00000000-0005-0000-0000-0000DC560000}"/>
    <cellStyle name="Normál 6 2 4 2 3 3 2 2" xfId="18225" xr:uid="{00000000-0005-0000-0000-0000DD560000}"/>
    <cellStyle name="Normál 6 2 4 2 3 3 2 2 2" xfId="26828" xr:uid="{00000000-0005-0000-0000-0000DE560000}"/>
    <cellStyle name="Normál 6 2 4 2 3 3 2 3" xfId="26829" xr:uid="{00000000-0005-0000-0000-0000DF560000}"/>
    <cellStyle name="Normál 6 2 4 2 3 3 3" xfId="18226" xr:uid="{00000000-0005-0000-0000-0000E0560000}"/>
    <cellStyle name="Normál 6 2 4 2 3 3 3 2" xfId="26830" xr:uid="{00000000-0005-0000-0000-0000E1560000}"/>
    <cellStyle name="Normál 6 2 4 2 3 3 4" xfId="26831" xr:uid="{00000000-0005-0000-0000-0000E2560000}"/>
    <cellStyle name="Normál 6 2 4 2 3 4" xfId="18227" xr:uid="{00000000-0005-0000-0000-0000E3560000}"/>
    <cellStyle name="Normál 6 2 4 2 3 4 2" xfId="18228" xr:uid="{00000000-0005-0000-0000-0000E4560000}"/>
    <cellStyle name="Normál 6 2 4 2 3 4 2 2" xfId="26832" xr:uid="{00000000-0005-0000-0000-0000E5560000}"/>
    <cellStyle name="Normál 6 2 4 2 3 4 3" xfId="26833" xr:uid="{00000000-0005-0000-0000-0000E6560000}"/>
    <cellStyle name="Normál 6 2 4 2 3 5" xfId="18229" xr:uid="{00000000-0005-0000-0000-0000E7560000}"/>
    <cellStyle name="Normál 6 2 4 2 3 5 2" xfId="26834" xr:uid="{00000000-0005-0000-0000-0000E8560000}"/>
    <cellStyle name="Normál 6 2 4 2 3 6" xfId="26835" xr:uid="{00000000-0005-0000-0000-0000E9560000}"/>
    <cellStyle name="Normál 6 2 4 2 4" xfId="18230" xr:uid="{00000000-0005-0000-0000-0000EA560000}"/>
    <cellStyle name="Normál 6 2 4 2 4 2" xfId="18231" xr:uid="{00000000-0005-0000-0000-0000EB560000}"/>
    <cellStyle name="Normál 6 2 4 2 4 2 2" xfId="18232" xr:uid="{00000000-0005-0000-0000-0000EC560000}"/>
    <cellStyle name="Normál 6 2 4 2 4 2 2 2" xfId="18233" xr:uid="{00000000-0005-0000-0000-0000ED560000}"/>
    <cellStyle name="Normál 6 2 4 2 4 2 2 2 2" xfId="26836" xr:uid="{00000000-0005-0000-0000-0000EE560000}"/>
    <cellStyle name="Normál 6 2 4 2 4 2 2 3" xfId="26837" xr:uid="{00000000-0005-0000-0000-0000EF560000}"/>
    <cellStyle name="Normál 6 2 4 2 4 2 3" xfId="18234" xr:uid="{00000000-0005-0000-0000-0000F0560000}"/>
    <cellStyle name="Normál 6 2 4 2 4 2 3 2" xfId="26838" xr:uid="{00000000-0005-0000-0000-0000F1560000}"/>
    <cellStyle name="Normál 6 2 4 2 4 2 4" xfId="26839" xr:uid="{00000000-0005-0000-0000-0000F2560000}"/>
    <cellStyle name="Normál 6 2 4 2 4 3" xfId="18235" xr:uid="{00000000-0005-0000-0000-0000F3560000}"/>
    <cellStyle name="Normál 6 2 4 2 4 3 2" xfId="18236" xr:uid="{00000000-0005-0000-0000-0000F4560000}"/>
    <cellStyle name="Normál 6 2 4 2 4 3 2 2" xfId="26840" xr:uid="{00000000-0005-0000-0000-0000F5560000}"/>
    <cellStyle name="Normál 6 2 4 2 4 3 3" xfId="26841" xr:uid="{00000000-0005-0000-0000-0000F6560000}"/>
    <cellStyle name="Normál 6 2 4 2 4 4" xfId="18237" xr:uid="{00000000-0005-0000-0000-0000F7560000}"/>
    <cellStyle name="Normál 6 2 4 2 4 4 2" xfId="26842" xr:uid="{00000000-0005-0000-0000-0000F8560000}"/>
    <cellStyle name="Normál 6 2 4 2 4 5" xfId="26843" xr:uid="{00000000-0005-0000-0000-0000F9560000}"/>
    <cellStyle name="Normál 6 2 4 2 5" xfId="18238" xr:uid="{00000000-0005-0000-0000-0000FA560000}"/>
    <cellStyle name="Normál 6 2 4 2 5 2" xfId="18239" xr:uid="{00000000-0005-0000-0000-0000FB560000}"/>
    <cellStyle name="Normál 6 2 4 2 5 2 2" xfId="18240" xr:uid="{00000000-0005-0000-0000-0000FC560000}"/>
    <cellStyle name="Normál 6 2 4 2 5 2 2 2" xfId="26844" xr:uid="{00000000-0005-0000-0000-0000FD560000}"/>
    <cellStyle name="Normál 6 2 4 2 5 2 3" xfId="26845" xr:uid="{00000000-0005-0000-0000-0000FE560000}"/>
    <cellStyle name="Normál 6 2 4 2 5 3" xfId="18241" xr:uid="{00000000-0005-0000-0000-0000FF560000}"/>
    <cellStyle name="Normál 6 2 4 2 5 3 2" xfId="26846" xr:uid="{00000000-0005-0000-0000-000000570000}"/>
    <cellStyle name="Normál 6 2 4 2 5 4" xfId="26847" xr:uid="{00000000-0005-0000-0000-000001570000}"/>
    <cellStyle name="Normál 6 2 4 2 6" xfId="18242" xr:uid="{00000000-0005-0000-0000-000002570000}"/>
    <cellStyle name="Normál 6 2 4 2 6 2" xfId="18243" xr:uid="{00000000-0005-0000-0000-000003570000}"/>
    <cellStyle name="Normál 6 2 4 2 6 2 2" xfId="26848" xr:uid="{00000000-0005-0000-0000-000004570000}"/>
    <cellStyle name="Normál 6 2 4 2 6 3" xfId="26849" xr:uid="{00000000-0005-0000-0000-000005570000}"/>
    <cellStyle name="Normál 6 2 4 2 7" xfId="18244" xr:uid="{00000000-0005-0000-0000-000006570000}"/>
    <cellStyle name="Normál 6 2 4 2 7 2" xfId="26850" xr:uid="{00000000-0005-0000-0000-000007570000}"/>
    <cellStyle name="Normál 6 2 4 2 8" xfId="26851" xr:uid="{00000000-0005-0000-0000-000008570000}"/>
    <cellStyle name="Normál 6 2 4 3" xfId="18245" xr:uid="{00000000-0005-0000-0000-000009570000}"/>
    <cellStyle name="Normál 6 2 4 3 2" xfId="18246" xr:uid="{00000000-0005-0000-0000-00000A570000}"/>
    <cellStyle name="Normál 6 2 4 3 2 2" xfId="18247" xr:uid="{00000000-0005-0000-0000-00000B570000}"/>
    <cellStyle name="Normál 6 2 4 3 2 2 2" xfId="18248" xr:uid="{00000000-0005-0000-0000-00000C570000}"/>
    <cellStyle name="Normál 6 2 4 3 2 2 2 2" xfId="18249" xr:uid="{00000000-0005-0000-0000-00000D570000}"/>
    <cellStyle name="Normál 6 2 4 3 2 2 2 2 2" xfId="18250" xr:uid="{00000000-0005-0000-0000-00000E570000}"/>
    <cellStyle name="Normál 6 2 4 3 2 2 2 2 2 2" xfId="26852" xr:uid="{00000000-0005-0000-0000-00000F570000}"/>
    <cellStyle name="Normál 6 2 4 3 2 2 2 2 3" xfId="26853" xr:uid="{00000000-0005-0000-0000-000010570000}"/>
    <cellStyle name="Normál 6 2 4 3 2 2 2 3" xfId="18251" xr:uid="{00000000-0005-0000-0000-000011570000}"/>
    <cellStyle name="Normál 6 2 4 3 2 2 2 3 2" xfId="26854" xr:uid="{00000000-0005-0000-0000-000012570000}"/>
    <cellStyle name="Normál 6 2 4 3 2 2 2 4" xfId="26855" xr:uid="{00000000-0005-0000-0000-000013570000}"/>
    <cellStyle name="Normál 6 2 4 3 2 2 3" xfId="18252" xr:uid="{00000000-0005-0000-0000-000014570000}"/>
    <cellStyle name="Normál 6 2 4 3 2 2 3 2" xfId="18253" xr:uid="{00000000-0005-0000-0000-000015570000}"/>
    <cellStyle name="Normál 6 2 4 3 2 2 3 2 2" xfId="26856" xr:uid="{00000000-0005-0000-0000-000016570000}"/>
    <cellStyle name="Normál 6 2 4 3 2 2 3 3" xfId="26857" xr:uid="{00000000-0005-0000-0000-000017570000}"/>
    <cellStyle name="Normál 6 2 4 3 2 2 4" xfId="18254" xr:uid="{00000000-0005-0000-0000-000018570000}"/>
    <cellStyle name="Normál 6 2 4 3 2 2 4 2" xfId="26858" xr:uid="{00000000-0005-0000-0000-000019570000}"/>
    <cellStyle name="Normál 6 2 4 3 2 2 5" xfId="26859" xr:uid="{00000000-0005-0000-0000-00001A570000}"/>
    <cellStyle name="Normál 6 2 4 3 2 3" xfId="18255" xr:uid="{00000000-0005-0000-0000-00001B570000}"/>
    <cellStyle name="Normál 6 2 4 3 2 3 2" xfId="18256" xr:uid="{00000000-0005-0000-0000-00001C570000}"/>
    <cellStyle name="Normál 6 2 4 3 2 3 2 2" xfId="18257" xr:uid="{00000000-0005-0000-0000-00001D570000}"/>
    <cellStyle name="Normál 6 2 4 3 2 3 2 2 2" xfId="26860" xr:uid="{00000000-0005-0000-0000-00001E570000}"/>
    <cellStyle name="Normál 6 2 4 3 2 3 2 3" xfId="26861" xr:uid="{00000000-0005-0000-0000-00001F570000}"/>
    <cellStyle name="Normál 6 2 4 3 2 3 3" xfId="18258" xr:uid="{00000000-0005-0000-0000-000020570000}"/>
    <cellStyle name="Normál 6 2 4 3 2 3 3 2" xfId="26862" xr:uid="{00000000-0005-0000-0000-000021570000}"/>
    <cellStyle name="Normál 6 2 4 3 2 3 4" xfId="26863" xr:uid="{00000000-0005-0000-0000-000022570000}"/>
    <cellStyle name="Normál 6 2 4 3 2 4" xfId="18259" xr:uid="{00000000-0005-0000-0000-000023570000}"/>
    <cellStyle name="Normál 6 2 4 3 2 4 2" xfId="18260" xr:uid="{00000000-0005-0000-0000-000024570000}"/>
    <cellStyle name="Normál 6 2 4 3 2 4 2 2" xfId="26864" xr:uid="{00000000-0005-0000-0000-000025570000}"/>
    <cellStyle name="Normál 6 2 4 3 2 4 3" xfId="26865" xr:uid="{00000000-0005-0000-0000-000026570000}"/>
    <cellStyle name="Normál 6 2 4 3 2 5" xfId="18261" xr:uid="{00000000-0005-0000-0000-000027570000}"/>
    <cellStyle name="Normál 6 2 4 3 2 5 2" xfId="26866" xr:uid="{00000000-0005-0000-0000-000028570000}"/>
    <cellStyle name="Normál 6 2 4 3 2 6" xfId="26867" xr:uid="{00000000-0005-0000-0000-000029570000}"/>
    <cellStyle name="Normál 6 2 4 3 3" xfId="18262" xr:uid="{00000000-0005-0000-0000-00002A570000}"/>
    <cellStyle name="Normál 6 2 4 3 3 2" xfId="18263" xr:uid="{00000000-0005-0000-0000-00002B570000}"/>
    <cellStyle name="Normál 6 2 4 3 3 2 2" xfId="18264" xr:uid="{00000000-0005-0000-0000-00002C570000}"/>
    <cellStyle name="Normál 6 2 4 3 3 2 2 2" xfId="18265" xr:uid="{00000000-0005-0000-0000-00002D570000}"/>
    <cellStyle name="Normál 6 2 4 3 3 2 2 2 2" xfId="26868" xr:uid="{00000000-0005-0000-0000-00002E570000}"/>
    <cellStyle name="Normál 6 2 4 3 3 2 2 3" xfId="26869" xr:uid="{00000000-0005-0000-0000-00002F570000}"/>
    <cellStyle name="Normál 6 2 4 3 3 2 3" xfId="18266" xr:uid="{00000000-0005-0000-0000-000030570000}"/>
    <cellStyle name="Normál 6 2 4 3 3 2 3 2" xfId="26870" xr:uid="{00000000-0005-0000-0000-000031570000}"/>
    <cellStyle name="Normál 6 2 4 3 3 2 4" xfId="26871" xr:uid="{00000000-0005-0000-0000-000032570000}"/>
    <cellStyle name="Normál 6 2 4 3 3 3" xfId="18267" xr:uid="{00000000-0005-0000-0000-000033570000}"/>
    <cellStyle name="Normál 6 2 4 3 3 3 2" xfId="18268" xr:uid="{00000000-0005-0000-0000-000034570000}"/>
    <cellStyle name="Normál 6 2 4 3 3 3 2 2" xfId="26872" xr:uid="{00000000-0005-0000-0000-000035570000}"/>
    <cellStyle name="Normál 6 2 4 3 3 3 3" xfId="26873" xr:uid="{00000000-0005-0000-0000-000036570000}"/>
    <cellStyle name="Normál 6 2 4 3 3 4" xfId="18269" xr:uid="{00000000-0005-0000-0000-000037570000}"/>
    <cellStyle name="Normál 6 2 4 3 3 4 2" xfId="26874" xr:uid="{00000000-0005-0000-0000-000038570000}"/>
    <cellStyle name="Normál 6 2 4 3 3 5" xfId="26875" xr:uid="{00000000-0005-0000-0000-000039570000}"/>
    <cellStyle name="Normál 6 2 4 3 4" xfId="18270" xr:uid="{00000000-0005-0000-0000-00003A570000}"/>
    <cellStyle name="Normál 6 2 4 3 4 2" xfId="18271" xr:uid="{00000000-0005-0000-0000-00003B570000}"/>
    <cellStyle name="Normál 6 2 4 3 4 2 2" xfId="18272" xr:uid="{00000000-0005-0000-0000-00003C570000}"/>
    <cellStyle name="Normál 6 2 4 3 4 2 2 2" xfId="26876" xr:uid="{00000000-0005-0000-0000-00003D570000}"/>
    <cellStyle name="Normál 6 2 4 3 4 2 3" xfId="26877" xr:uid="{00000000-0005-0000-0000-00003E570000}"/>
    <cellStyle name="Normál 6 2 4 3 4 3" xfId="18273" xr:uid="{00000000-0005-0000-0000-00003F570000}"/>
    <cellStyle name="Normál 6 2 4 3 4 3 2" xfId="26878" xr:uid="{00000000-0005-0000-0000-000040570000}"/>
    <cellStyle name="Normál 6 2 4 3 4 4" xfId="26879" xr:uid="{00000000-0005-0000-0000-000041570000}"/>
    <cellStyle name="Normál 6 2 4 3 5" xfId="18274" xr:uid="{00000000-0005-0000-0000-000042570000}"/>
    <cellStyle name="Normál 6 2 4 3 5 2" xfId="18275" xr:uid="{00000000-0005-0000-0000-000043570000}"/>
    <cellStyle name="Normál 6 2 4 3 5 2 2" xfId="26880" xr:uid="{00000000-0005-0000-0000-000044570000}"/>
    <cellStyle name="Normál 6 2 4 3 5 3" xfId="26881" xr:uid="{00000000-0005-0000-0000-000045570000}"/>
    <cellStyle name="Normál 6 2 4 3 6" xfId="18276" xr:uid="{00000000-0005-0000-0000-000046570000}"/>
    <cellStyle name="Normál 6 2 4 3 6 2" xfId="26882" xr:uid="{00000000-0005-0000-0000-000047570000}"/>
    <cellStyle name="Normál 6 2 4 3 7" xfId="26883" xr:uid="{00000000-0005-0000-0000-000048570000}"/>
    <cellStyle name="Normál 6 2 4 4" xfId="18277" xr:uid="{00000000-0005-0000-0000-000049570000}"/>
    <cellStyle name="Normál 6 2 4 4 2" xfId="18278" xr:uid="{00000000-0005-0000-0000-00004A570000}"/>
    <cellStyle name="Normál 6 2 4 4 2 2" xfId="18279" xr:uid="{00000000-0005-0000-0000-00004B570000}"/>
    <cellStyle name="Normál 6 2 4 4 2 2 2" xfId="18280" xr:uid="{00000000-0005-0000-0000-00004C570000}"/>
    <cellStyle name="Normál 6 2 4 4 2 2 2 2" xfId="18281" xr:uid="{00000000-0005-0000-0000-00004D570000}"/>
    <cellStyle name="Normál 6 2 4 4 2 2 2 2 2" xfId="26884" xr:uid="{00000000-0005-0000-0000-00004E570000}"/>
    <cellStyle name="Normál 6 2 4 4 2 2 2 3" xfId="26885" xr:uid="{00000000-0005-0000-0000-00004F570000}"/>
    <cellStyle name="Normál 6 2 4 4 2 2 3" xfId="18282" xr:uid="{00000000-0005-0000-0000-000050570000}"/>
    <cellStyle name="Normál 6 2 4 4 2 2 3 2" xfId="26886" xr:uid="{00000000-0005-0000-0000-000051570000}"/>
    <cellStyle name="Normál 6 2 4 4 2 2 4" xfId="26887" xr:uid="{00000000-0005-0000-0000-000052570000}"/>
    <cellStyle name="Normál 6 2 4 4 2 3" xfId="18283" xr:uid="{00000000-0005-0000-0000-000053570000}"/>
    <cellStyle name="Normál 6 2 4 4 2 3 2" xfId="18284" xr:uid="{00000000-0005-0000-0000-000054570000}"/>
    <cellStyle name="Normál 6 2 4 4 2 3 2 2" xfId="26888" xr:uid="{00000000-0005-0000-0000-000055570000}"/>
    <cellStyle name="Normál 6 2 4 4 2 3 3" xfId="26889" xr:uid="{00000000-0005-0000-0000-000056570000}"/>
    <cellStyle name="Normál 6 2 4 4 2 4" xfId="18285" xr:uid="{00000000-0005-0000-0000-000057570000}"/>
    <cellStyle name="Normál 6 2 4 4 2 4 2" xfId="26890" xr:uid="{00000000-0005-0000-0000-000058570000}"/>
    <cellStyle name="Normál 6 2 4 4 2 5" xfId="26891" xr:uid="{00000000-0005-0000-0000-000059570000}"/>
    <cellStyle name="Normál 6 2 4 4 3" xfId="18286" xr:uid="{00000000-0005-0000-0000-00005A570000}"/>
    <cellStyle name="Normál 6 2 4 4 3 2" xfId="18287" xr:uid="{00000000-0005-0000-0000-00005B570000}"/>
    <cellStyle name="Normál 6 2 4 4 3 2 2" xfId="18288" xr:uid="{00000000-0005-0000-0000-00005C570000}"/>
    <cellStyle name="Normál 6 2 4 4 3 2 2 2" xfId="26892" xr:uid="{00000000-0005-0000-0000-00005D570000}"/>
    <cellStyle name="Normál 6 2 4 4 3 2 3" xfId="26893" xr:uid="{00000000-0005-0000-0000-00005E570000}"/>
    <cellStyle name="Normál 6 2 4 4 3 3" xfId="18289" xr:uid="{00000000-0005-0000-0000-00005F570000}"/>
    <cellStyle name="Normál 6 2 4 4 3 3 2" xfId="26894" xr:uid="{00000000-0005-0000-0000-000060570000}"/>
    <cellStyle name="Normál 6 2 4 4 3 4" xfId="26895" xr:uid="{00000000-0005-0000-0000-000061570000}"/>
    <cellStyle name="Normál 6 2 4 4 4" xfId="18290" xr:uid="{00000000-0005-0000-0000-000062570000}"/>
    <cellStyle name="Normál 6 2 4 4 4 2" xfId="18291" xr:uid="{00000000-0005-0000-0000-000063570000}"/>
    <cellStyle name="Normál 6 2 4 4 4 2 2" xfId="26896" xr:uid="{00000000-0005-0000-0000-000064570000}"/>
    <cellStyle name="Normál 6 2 4 4 4 3" xfId="26897" xr:uid="{00000000-0005-0000-0000-000065570000}"/>
    <cellStyle name="Normál 6 2 4 4 5" xfId="18292" xr:uid="{00000000-0005-0000-0000-000066570000}"/>
    <cellStyle name="Normál 6 2 4 4 5 2" xfId="26898" xr:uid="{00000000-0005-0000-0000-000067570000}"/>
    <cellStyle name="Normál 6 2 4 4 6" xfId="26899" xr:uid="{00000000-0005-0000-0000-000068570000}"/>
    <cellStyle name="Normál 6 2 4 5" xfId="18293" xr:uid="{00000000-0005-0000-0000-000069570000}"/>
    <cellStyle name="Normál 6 2 4 5 2" xfId="18294" xr:uid="{00000000-0005-0000-0000-00006A570000}"/>
    <cellStyle name="Normál 6 2 4 5 2 2" xfId="18295" xr:uid="{00000000-0005-0000-0000-00006B570000}"/>
    <cellStyle name="Normál 6 2 4 5 2 2 2" xfId="18296" xr:uid="{00000000-0005-0000-0000-00006C570000}"/>
    <cellStyle name="Normál 6 2 4 5 2 2 2 2" xfId="26900" xr:uid="{00000000-0005-0000-0000-00006D570000}"/>
    <cellStyle name="Normál 6 2 4 5 2 2 3" xfId="26901" xr:uid="{00000000-0005-0000-0000-00006E570000}"/>
    <cellStyle name="Normál 6 2 4 5 2 3" xfId="18297" xr:uid="{00000000-0005-0000-0000-00006F570000}"/>
    <cellStyle name="Normál 6 2 4 5 2 3 2" xfId="26902" xr:uid="{00000000-0005-0000-0000-000070570000}"/>
    <cellStyle name="Normál 6 2 4 5 2 4" xfId="26903" xr:uid="{00000000-0005-0000-0000-000071570000}"/>
    <cellStyle name="Normál 6 2 4 5 3" xfId="18298" xr:uid="{00000000-0005-0000-0000-000072570000}"/>
    <cellStyle name="Normál 6 2 4 5 3 2" xfId="18299" xr:uid="{00000000-0005-0000-0000-000073570000}"/>
    <cellStyle name="Normál 6 2 4 5 3 2 2" xfId="26904" xr:uid="{00000000-0005-0000-0000-000074570000}"/>
    <cellStyle name="Normál 6 2 4 5 3 3" xfId="26905" xr:uid="{00000000-0005-0000-0000-000075570000}"/>
    <cellStyle name="Normál 6 2 4 5 4" xfId="18300" xr:uid="{00000000-0005-0000-0000-000076570000}"/>
    <cellStyle name="Normál 6 2 4 5 4 2" xfId="26906" xr:uid="{00000000-0005-0000-0000-000077570000}"/>
    <cellStyle name="Normál 6 2 4 5 5" xfId="26907" xr:uid="{00000000-0005-0000-0000-000078570000}"/>
    <cellStyle name="Normál 6 2 4 6" xfId="18301" xr:uid="{00000000-0005-0000-0000-000079570000}"/>
    <cellStyle name="Normál 6 2 4 6 2" xfId="18302" xr:uid="{00000000-0005-0000-0000-00007A570000}"/>
    <cellStyle name="Normál 6 2 4 6 2 2" xfId="18303" xr:uid="{00000000-0005-0000-0000-00007B570000}"/>
    <cellStyle name="Normál 6 2 4 6 2 2 2" xfId="26908" xr:uid="{00000000-0005-0000-0000-00007C570000}"/>
    <cellStyle name="Normál 6 2 4 6 2 3" xfId="26909" xr:uid="{00000000-0005-0000-0000-00007D570000}"/>
    <cellStyle name="Normál 6 2 4 6 3" xfId="18304" xr:uid="{00000000-0005-0000-0000-00007E570000}"/>
    <cellStyle name="Normál 6 2 4 6 3 2" xfId="26910" xr:uid="{00000000-0005-0000-0000-00007F570000}"/>
    <cellStyle name="Normál 6 2 4 6 4" xfId="26911" xr:uid="{00000000-0005-0000-0000-000080570000}"/>
    <cellStyle name="Normál 6 2 4 7" xfId="18305" xr:uid="{00000000-0005-0000-0000-000081570000}"/>
    <cellStyle name="Normál 6 2 4 7 2" xfId="18306" xr:uid="{00000000-0005-0000-0000-000082570000}"/>
    <cellStyle name="Normál 6 2 4 7 2 2" xfId="26912" xr:uid="{00000000-0005-0000-0000-000083570000}"/>
    <cellStyle name="Normál 6 2 4 7 3" xfId="26913" xr:uid="{00000000-0005-0000-0000-000084570000}"/>
    <cellStyle name="Normál 6 2 4 8" xfId="18307" xr:uid="{00000000-0005-0000-0000-000085570000}"/>
    <cellStyle name="Normál 6 2 4 8 2" xfId="26914" xr:uid="{00000000-0005-0000-0000-000086570000}"/>
    <cellStyle name="Normál 6 2 4 9" xfId="26915" xr:uid="{00000000-0005-0000-0000-000087570000}"/>
    <cellStyle name="Normal 6 2 5" xfId="4958" xr:uid="{00000000-0005-0000-0000-000088570000}"/>
    <cellStyle name="Normál 6 2 5" xfId="4858" xr:uid="{00000000-0005-0000-0000-000089570000}"/>
    <cellStyle name="Normál 6 2 5 2" xfId="18308" xr:uid="{00000000-0005-0000-0000-00008A570000}"/>
    <cellStyle name="Normál 6 2 5 2 2" xfId="18309" xr:uid="{00000000-0005-0000-0000-00008B570000}"/>
    <cellStyle name="Normál 6 2 5 2 2 2" xfId="18310" xr:uid="{00000000-0005-0000-0000-00008C570000}"/>
    <cellStyle name="Normál 6 2 5 2 2 2 2" xfId="18311" xr:uid="{00000000-0005-0000-0000-00008D570000}"/>
    <cellStyle name="Normál 6 2 5 2 2 2 2 2" xfId="18312" xr:uid="{00000000-0005-0000-0000-00008E570000}"/>
    <cellStyle name="Normál 6 2 5 2 2 2 2 2 2" xfId="18313" xr:uid="{00000000-0005-0000-0000-00008F570000}"/>
    <cellStyle name="Normál 6 2 5 2 2 2 2 2 2 2" xfId="26916" xr:uid="{00000000-0005-0000-0000-000090570000}"/>
    <cellStyle name="Normál 6 2 5 2 2 2 2 2 3" xfId="26917" xr:uid="{00000000-0005-0000-0000-000091570000}"/>
    <cellStyle name="Normál 6 2 5 2 2 2 2 3" xfId="18314" xr:uid="{00000000-0005-0000-0000-000092570000}"/>
    <cellStyle name="Normál 6 2 5 2 2 2 2 3 2" xfId="26918" xr:uid="{00000000-0005-0000-0000-000093570000}"/>
    <cellStyle name="Normál 6 2 5 2 2 2 2 4" xfId="26919" xr:uid="{00000000-0005-0000-0000-000094570000}"/>
    <cellStyle name="Normál 6 2 5 2 2 2 3" xfId="18315" xr:uid="{00000000-0005-0000-0000-000095570000}"/>
    <cellStyle name="Normál 6 2 5 2 2 2 3 2" xfId="18316" xr:uid="{00000000-0005-0000-0000-000096570000}"/>
    <cellStyle name="Normál 6 2 5 2 2 2 3 2 2" xfId="26920" xr:uid="{00000000-0005-0000-0000-000097570000}"/>
    <cellStyle name="Normál 6 2 5 2 2 2 3 3" xfId="26921" xr:uid="{00000000-0005-0000-0000-000098570000}"/>
    <cellStyle name="Normál 6 2 5 2 2 2 4" xfId="18317" xr:uid="{00000000-0005-0000-0000-000099570000}"/>
    <cellStyle name="Normál 6 2 5 2 2 2 4 2" xfId="26922" xr:uid="{00000000-0005-0000-0000-00009A570000}"/>
    <cellStyle name="Normál 6 2 5 2 2 2 5" xfId="26923" xr:uid="{00000000-0005-0000-0000-00009B570000}"/>
    <cellStyle name="Normál 6 2 5 2 2 3" xfId="18318" xr:uid="{00000000-0005-0000-0000-00009C570000}"/>
    <cellStyle name="Normál 6 2 5 2 2 3 2" xfId="18319" xr:uid="{00000000-0005-0000-0000-00009D570000}"/>
    <cellStyle name="Normál 6 2 5 2 2 3 2 2" xfId="18320" xr:uid="{00000000-0005-0000-0000-00009E570000}"/>
    <cellStyle name="Normál 6 2 5 2 2 3 2 2 2" xfId="26924" xr:uid="{00000000-0005-0000-0000-00009F570000}"/>
    <cellStyle name="Normál 6 2 5 2 2 3 2 3" xfId="26925" xr:uid="{00000000-0005-0000-0000-0000A0570000}"/>
    <cellStyle name="Normál 6 2 5 2 2 3 3" xfId="18321" xr:uid="{00000000-0005-0000-0000-0000A1570000}"/>
    <cellStyle name="Normál 6 2 5 2 2 3 3 2" xfId="26926" xr:uid="{00000000-0005-0000-0000-0000A2570000}"/>
    <cellStyle name="Normál 6 2 5 2 2 3 4" xfId="26927" xr:uid="{00000000-0005-0000-0000-0000A3570000}"/>
    <cellStyle name="Normál 6 2 5 2 2 4" xfId="18322" xr:uid="{00000000-0005-0000-0000-0000A4570000}"/>
    <cellStyle name="Normál 6 2 5 2 2 4 2" xfId="18323" xr:uid="{00000000-0005-0000-0000-0000A5570000}"/>
    <cellStyle name="Normál 6 2 5 2 2 4 2 2" xfId="26928" xr:uid="{00000000-0005-0000-0000-0000A6570000}"/>
    <cellStyle name="Normál 6 2 5 2 2 4 3" xfId="26929" xr:uid="{00000000-0005-0000-0000-0000A7570000}"/>
    <cellStyle name="Normál 6 2 5 2 2 5" xfId="18324" xr:uid="{00000000-0005-0000-0000-0000A8570000}"/>
    <cellStyle name="Normál 6 2 5 2 2 5 2" xfId="26930" xr:uid="{00000000-0005-0000-0000-0000A9570000}"/>
    <cellStyle name="Normál 6 2 5 2 2 6" xfId="26931" xr:uid="{00000000-0005-0000-0000-0000AA570000}"/>
    <cellStyle name="Normál 6 2 5 2 3" xfId="18325" xr:uid="{00000000-0005-0000-0000-0000AB570000}"/>
    <cellStyle name="Normál 6 2 5 2 3 2" xfId="18326" xr:uid="{00000000-0005-0000-0000-0000AC570000}"/>
    <cellStyle name="Normál 6 2 5 2 3 2 2" xfId="18327" xr:uid="{00000000-0005-0000-0000-0000AD570000}"/>
    <cellStyle name="Normál 6 2 5 2 3 2 2 2" xfId="18328" xr:uid="{00000000-0005-0000-0000-0000AE570000}"/>
    <cellStyle name="Normál 6 2 5 2 3 2 2 2 2" xfId="26932" xr:uid="{00000000-0005-0000-0000-0000AF570000}"/>
    <cellStyle name="Normál 6 2 5 2 3 2 2 3" xfId="26933" xr:uid="{00000000-0005-0000-0000-0000B0570000}"/>
    <cellStyle name="Normál 6 2 5 2 3 2 3" xfId="18329" xr:uid="{00000000-0005-0000-0000-0000B1570000}"/>
    <cellStyle name="Normál 6 2 5 2 3 2 3 2" xfId="26934" xr:uid="{00000000-0005-0000-0000-0000B2570000}"/>
    <cellStyle name="Normál 6 2 5 2 3 2 4" xfId="26935" xr:uid="{00000000-0005-0000-0000-0000B3570000}"/>
    <cellStyle name="Normál 6 2 5 2 3 3" xfId="18330" xr:uid="{00000000-0005-0000-0000-0000B4570000}"/>
    <cellStyle name="Normál 6 2 5 2 3 3 2" xfId="18331" xr:uid="{00000000-0005-0000-0000-0000B5570000}"/>
    <cellStyle name="Normál 6 2 5 2 3 3 2 2" xfId="26936" xr:uid="{00000000-0005-0000-0000-0000B6570000}"/>
    <cellStyle name="Normál 6 2 5 2 3 3 3" xfId="26937" xr:uid="{00000000-0005-0000-0000-0000B7570000}"/>
    <cellStyle name="Normál 6 2 5 2 3 4" xfId="18332" xr:uid="{00000000-0005-0000-0000-0000B8570000}"/>
    <cellStyle name="Normál 6 2 5 2 3 4 2" xfId="26938" xr:uid="{00000000-0005-0000-0000-0000B9570000}"/>
    <cellStyle name="Normál 6 2 5 2 3 5" xfId="26939" xr:uid="{00000000-0005-0000-0000-0000BA570000}"/>
    <cellStyle name="Normál 6 2 5 2 4" xfId="18333" xr:uid="{00000000-0005-0000-0000-0000BB570000}"/>
    <cellStyle name="Normál 6 2 5 2 4 2" xfId="18334" xr:uid="{00000000-0005-0000-0000-0000BC570000}"/>
    <cellStyle name="Normál 6 2 5 2 4 2 2" xfId="18335" xr:uid="{00000000-0005-0000-0000-0000BD570000}"/>
    <cellStyle name="Normál 6 2 5 2 4 2 2 2" xfId="26940" xr:uid="{00000000-0005-0000-0000-0000BE570000}"/>
    <cellStyle name="Normál 6 2 5 2 4 2 3" xfId="26941" xr:uid="{00000000-0005-0000-0000-0000BF570000}"/>
    <cellStyle name="Normál 6 2 5 2 4 3" xfId="18336" xr:uid="{00000000-0005-0000-0000-0000C0570000}"/>
    <cellStyle name="Normál 6 2 5 2 4 3 2" xfId="26942" xr:uid="{00000000-0005-0000-0000-0000C1570000}"/>
    <cellStyle name="Normál 6 2 5 2 4 4" xfId="26943" xr:uid="{00000000-0005-0000-0000-0000C2570000}"/>
    <cellStyle name="Normál 6 2 5 2 5" xfId="18337" xr:uid="{00000000-0005-0000-0000-0000C3570000}"/>
    <cellStyle name="Normál 6 2 5 2 5 2" xfId="18338" xr:uid="{00000000-0005-0000-0000-0000C4570000}"/>
    <cellStyle name="Normál 6 2 5 2 5 2 2" xfId="26944" xr:uid="{00000000-0005-0000-0000-0000C5570000}"/>
    <cellStyle name="Normál 6 2 5 2 5 3" xfId="26945" xr:uid="{00000000-0005-0000-0000-0000C6570000}"/>
    <cellStyle name="Normál 6 2 5 2 6" xfId="18339" xr:uid="{00000000-0005-0000-0000-0000C7570000}"/>
    <cellStyle name="Normál 6 2 5 2 6 2" xfId="26946" xr:uid="{00000000-0005-0000-0000-0000C8570000}"/>
    <cellStyle name="Normál 6 2 5 2 7" xfId="26947" xr:uid="{00000000-0005-0000-0000-0000C9570000}"/>
    <cellStyle name="Normál 6 2 5 3" xfId="18340" xr:uid="{00000000-0005-0000-0000-0000CA570000}"/>
    <cellStyle name="Normál 6 2 5 3 2" xfId="18341" xr:uid="{00000000-0005-0000-0000-0000CB570000}"/>
    <cellStyle name="Normál 6 2 5 3 2 2" xfId="18342" xr:uid="{00000000-0005-0000-0000-0000CC570000}"/>
    <cellStyle name="Normál 6 2 5 3 2 2 2" xfId="18343" xr:uid="{00000000-0005-0000-0000-0000CD570000}"/>
    <cellStyle name="Normál 6 2 5 3 2 2 2 2" xfId="18344" xr:uid="{00000000-0005-0000-0000-0000CE570000}"/>
    <cellStyle name="Normál 6 2 5 3 2 2 2 2 2" xfId="26948" xr:uid="{00000000-0005-0000-0000-0000CF570000}"/>
    <cellStyle name="Normál 6 2 5 3 2 2 2 3" xfId="26949" xr:uid="{00000000-0005-0000-0000-0000D0570000}"/>
    <cellStyle name="Normál 6 2 5 3 2 2 3" xfId="18345" xr:uid="{00000000-0005-0000-0000-0000D1570000}"/>
    <cellStyle name="Normál 6 2 5 3 2 2 3 2" xfId="26950" xr:uid="{00000000-0005-0000-0000-0000D2570000}"/>
    <cellStyle name="Normál 6 2 5 3 2 2 4" xfId="26951" xr:uid="{00000000-0005-0000-0000-0000D3570000}"/>
    <cellStyle name="Normál 6 2 5 3 2 3" xfId="18346" xr:uid="{00000000-0005-0000-0000-0000D4570000}"/>
    <cellStyle name="Normál 6 2 5 3 2 3 2" xfId="18347" xr:uid="{00000000-0005-0000-0000-0000D5570000}"/>
    <cellStyle name="Normál 6 2 5 3 2 3 2 2" xfId="26952" xr:uid="{00000000-0005-0000-0000-0000D6570000}"/>
    <cellStyle name="Normál 6 2 5 3 2 3 3" xfId="26953" xr:uid="{00000000-0005-0000-0000-0000D7570000}"/>
    <cellStyle name="Normál 6 2 5 3 2 4" xfId="18348" xr:uid="{00000000-0005-0000-0000-0000D8570000}"/>
    <cellStyle name="Normál 6 2 5 3 2 4 2" xfId="26954" xr:uid="{00000000-0005-0000-0000-0000D9570000}"/>
    <cellStyle name="Normál 6 2 5 3 2 5" xfId="26955" xr:uid="{00000000-0005-0000-0000-0000DA570000}"/>
    <cellStyle name="Normál 6 2 5 3 3" xfId="18349" xr:uid="{00000000-0005-0000-0000-0000DB570000}"/>
    <cellStyle name="Normál 6 2 5 3 3 2" xfId="18350" xr:uid="{00000000-0005-0000-0000-0000DC570000}"/>
    <cellStyle name="Normál 6 2 5 3 3 2 2" xfId="18351" xr:uid="{00000000-0005-0000-0000-0000DD570000}"/>
    <cellStyle name="Normál 6 2 5 3 3 2 2 2" xfId="26956" xr:uid="{00000000-0005-0000-0000-0000DE570000}"/>
    <cellStyle name="Normál 6 2 5 3 3 2 3" xfId="26957" xr:uid="{00000000-0005-0000-0000-0000DF570000}"/>
    <cellStyle name="Normál 6 2 5 3 3 3" xfId="18352" xr:uid="{00000000-0005-0000-0000-0000E0570000}"/>
    <cellStyle name="Normál 6 2 5 3 3 3 2" xfId="26958" xr:uid="{00000000-0005-0000-0000-0000E1570000}"/>
    <cellStyle name="Normál 6 2 5 3 3 4" xfId="26959" xr:uid="{00000000-0005-0000-0000-0000E2570000}"/>
    <cellStyle name="Normál 6 2 5 3 4" xfId="18353" xr:uid="{00000000-0005-0000-0000-0000E3570000}"/>
    <cellStyle name="Normál 6 2 5 3 4 2" xfId="18354" xr:uid="{00000000-0005-0000-0000-0000E4570000}"/>
    <cellStyle name="Normál 6 2 5 3 4 2 2" xfId="26960" xr:uid="{00000000-0005-0000-0000-0000E5570000}"/>
    <cellStyle name="Normál 6 2 5 3 4 3" xfId="26961" xr:uid="{00000000-0005-0000-0000-0000E6570000}"/>
    <cellStyle name="Normál 6 2 5 3 5" xfId="18355" xr:uid="{00000000-0005-0000-0000-0000E7570000}"/>
    <cellStyle name="Normál 6 2 5 3 5 2" xfId="26962" xr:uid="{00000000-0005-0000-0000-0000E8570000}"/>
    <cellStyle name="Normál 6 2 5 3 6" xfId="26963" xr:uid="{00000000-0005-0000-0000-0000E9570000}"/>
    <cellStyle name="Normál 6 2 5 4" xfId="18356" xr:uid="{00000000-0005-0000-0000-0000EA570000}"/>
    <cellStyle name="Normál 6 2 5 4 2" xfId="18357" xr:uid="{00000000-0005-0000-0000-0000EB570000}"/>
    <cellStyle name="Normál 6 2 5 4 2 2" xfId="18358" xr:uid="{00000000-0005-0000-0000-0000EC570000}"/>
    <cellStyle name="Normál 6 2 5 4 2 2 2" xfId="18359" xr:uid="{00000000-0005-0000-0000-0000ED570000}"/>
    <cellStyle name="Normál 6 2 5 4 2 2 2 2" xfId="26964" xr:uid="{00000000-0005-0000-0000-0000EE570000}"/>
    <cellStyle name="Normál 6 2 5 4 2 2 3" xfId="26965" xr:uid="{00000000-0005-0000-0000-0000EF570000}"/>
    <cellStyle name="Normál 6 2 5 4 2 3" xfId="18360" xr:uid="{00000000-0005-0000-0000-0000F0570000}"/>
    <cellStyle name="Normál 6 2 5 4 2 3 2" xfId="26966" xr:uid="{00000000-0005-0000-0000-0000F1570000}"/>
    <cellStyle name="Normál 6 2 5 4 2 4" xfId="26967" xr:uid="{00000000-0005-0000-0000-0000F2570000}"/>
    <cellStyle name="Normál 6 2 5 4 3" xfId="18361" xr:uid="{00000000-0005-0000-0000-0000F3570000}"/>
    <cellStyle name="Normál 6 2 5 4 3 2" xfId="18362" xr:uid="{00000000-0005-0000-0000-0000F4570000}"/>
    <cellStyle name="Normál 6 2 5 4 3 2 2" xfId="26968" xr:uid="{00000000-0005-0000-0000-0000F5570000}"/>
    <cellStyle name="Normál 6 2 5 4 3 3" xfId="26969" xr:uid="{00000000-0005-0000-0000-0000F6570000}"/>
    <cellStyle name="Normál 6 2 5 4 4" xfId="18363" xr:uid="{00000000-0005-0000-0000-0000F7570000}"/>
    <cellStyle name="Normál 6 2 5 4 4 2" xfId="26970" xr:uid="{00000000-0005-0000-0000-0000F8570000}"/>
    <cellStyle name="Normál 6 2 5 4 5" xfId="26971" xr:uid="{00000000-0005-0000-0000-0000F9570000}"/>
    <cellStyle name="Normál 6 2 5 5" xfId="18364" xr:uid="{00000000-0005-0000-0000-0000FA570000}"/>
    <cellStyle name="Normál 6 2 5 5 2" xfId="18365" xr:uid="{00000000-0005-0000-0000-0000FB570000}"/>
    <cellStyle name="Normál 6 2 5 5 2 2" xfId="18366" xr:uid="{00000000-0005-0000-0000-0000FC570000}"/>
    <cellStyle name="Normál 6 2 5 5 2 2 2" xfId="26972" xr:uid="{00000000-0005-0000-0000-0000FD570000}"/>
    <cellStyle name="Normál 6 2 5 5 2 3" xfId="26973" xr:uid="{00000000-0005-0000-0000-0000FE570000}"/>
    <cellStyle name="Normál 6 2 5 5 3" xfId="18367" xr:uid="{00000000-0005-0000-0000-0000FF570000}"/>
    <cellStyle name="Normál 6 2 5 5 3 2" xfId="26974" xr:uid="{00000000-0005-0000-0000-000000580000}"/>
    <cellStyle name="Normál 6 2 5 5 4" xfId="26975" xr:uid="{00000000-0005-0000-0000-000001580000}"/>
    <cellStyle name="Normál 6 2 5 6" xfId="18368" xr:uid="{00000000-0005-0000-0000-000002580000}"/>
    <cellStyle name="Normál 6 2 5 6 2" xfId="18369" xr:uid="{00000000-0005-0000-0000-000003580000}"/>
    <cellStyle name="Normál 6 2 5 6 2 2" xfId="26976" xr:uid="{00000000-0005-0000-0000-000004580000}"/>
    <cellStyle name="Normál 6 2 5 6 3" xfId="26977" xr:uid="{00000000-0005-0000-0000-000005580000}"/>
    <cellStyle name="Normál 6 2 5 7" xfId="18370" xr:uid="{00000000-0005-0000-0000-000006580000}"/>
    <cellStyle name="Normál 6 2 5 7 2" xfId="26978" xr:uid="{00000000-0005-0000-0000-000007580000}"/>
    <cellStyle name="Normál 6 2 5 8" xfId="26979" xr:uid="{00000000-0005-0000-0000-000008580000}"/>
    <cellStyle name="Normál 6 2 5 9" xfId="36313" xr:uid="{00000000-0005-0000-0000-000009580000}"/>
    <cellStyle name="Normal 6 2 6" xfId="4907" xr:uid="{00000000-0005-0000-0000-00000A580000}"/>
    <cellStyle name="Normál 6 2 6" xfId="4834" xr:uid="{00000000-0005-0000-0000-00000B580000}"/>
    <cellStyle name="Normál 6 2 6 2" xfId="18371" xr:uid="{00000000-0005-0000-0000-00000C580000}"/>
    <cellStyle name="Normál 6 2 6 2 2" xfId="18372" xr:uid="{00000000-0005-0000-0000-00000D580000}"/>
    <cellStyle name="Normál 6 2 6 2 2 2" xfId="18373" xr:uid="{00000000-0005-0000-0000-00000E580000}"/>
    <cellStyle name="Normál 6 2 6 2 2 2 2" xfId="18374" xr:uid="{00000000-0005-0000-0000-00000F580000}"/>
    <cellStyle name="Normál 6 2 6 2 2 2 2 2" xfId="18375" xr:uid="{00000000-0005-0000-0000-000010580000}"/>
    <cellStyle name="Normál 6 2 6 2 2 2 2 2 2" xfId="26980" xr:uid="{00000000-0005-0000-0000-000011580000}"/>
    <cellStyle name="Normál 6 2 6 2 2 2 2 3" xfId="26981" xr:uid="{00000000-0005-0000-0000-000012580000}"/>
    <cellStyle name="Normál 6 2 6 2 2 2 3" xfId="18376" xr:uid="{00000000-0005-0000-0000-000013580000}"/>
    <cellStyle name="Normál 6 2 6 2 2 2 3 2" xfId="26982" xr:uid="{00000000-0005-0000-0000-000014580000}"/>
    <cellStyle name="Normál 6 2 6 2 2 2 4" xfId="26983" xr:uid="{00000000-0005-0000-0000-000015580000}"/>
    <cellStyle name="Normál 6 2 6 2 2 3" xfId="18377" xr:uid="{00000000-0005-0000-0000-000016580000}"/>
    <cellStyle name="Normál 6 2 6 2 2 3 2" xfId="18378" xr:uid="{00000000-0005-0000-0000-000017580000}"/>
    <cellStyle name="Normál 6 2 6 2 2 3 2 2" xfId="26984" xr:uid="{00000000-0005-0000-0000-000018580000}"/>
    <cellStyle name="Normál 6 2 6 2 2 3 3" xfId="26985" xr:uid="{00000000-0005-0000-0000-000019580000}"/>
    <cellStyle name="Normál 6 2 6 2 2 4" xfId="18379" xr:uid="{00000000-0005-0000-0000-00001A580000}"/>
    <cellStyle name="Normál 6 2 6 2 2 4 2" xfId="26986" xr:uid="{00000000-0005-0000-0000-00001B580000}"/>
    <cellStyle name="Normál 6 2 6 2 2 5" xfId="26987" xr:uid="{00000000-0005-0000-0000-00001C580000}"/>
    <cellStyle name="Normál 6 2 6 2 3" xfId="18380" xr:uid="{00000000-0005-0000-0000-00001D580000}"/>
    <cellStyle name="Normál 6 2 6 2 3 2" xfId="18381" xr:uid="{00000000-0005-0000-0000-00001E580000}"/>
    <cellStyle name="Normál 6 2 6 2 3 2 2" xfId="18382" xr:uid="{00000000-0005-0000-0000-00001F580000}"/>
    <cellStyle name="Normál 6 2 6 2 3 2 2 2" xfId="26988" xr:uid="{00000000-0005-0000-0000-000020580000}"/>
    <cellStyle name="Normál 6 2 6 2 3 2 3" xfId="26989" xr:uid="{00000000-0005-0000-0000-000021580000}"/>
    <cellStyle name="Normál 6 2 6 2 3 3" xfId="18383" xr:uid="{00000000-0005-0000-0000-000022580000}"/>
    <cellStyle name="Normál 6 2 6 2 3 3 2" xfId="26990" xr:uid="{00000000-0005-0000-0000-000023580000}"/>
    <cellStyle name="Normál 6 2 6 2 3 4" xfId="26991" xr:uid="{00000000-0005-0000-0000-000024580000}"/>
    <cellStyle name="Normál 6 2 6 2 4" xfId="18384" xr:uid="{00000000-0005-0000-0000-000025580000}"/>
    <cellStyle name="Normál 6 2 6 2 4 2" xfId="18385" xr:uid="{00000000-0005-0000-0000-000026580000}"/>
    <cellStyle name="Normál 6 2 6 2 4 2 2" xfId="26992" xr:uid="{00000000-0005-0000-0000-000027580000}"/>
    <cellStyle name="Normál 6 2 6 2 4 3" xfId="26993" xr:uid="{00000000-0005-0000-0000-000028580000}"/>
    <cellStyle name="Normál 6 2 6 2 5" xfId="18386" xr:uid="{00000000-0005-0000-0000-000029580000}"/>
    <cellStyle name="Normál 6 2 6 2 5 2" xfId="26994" xr:uid="{00000000-0005-0000-0000-00002A580000}"/>
    <cellStyle name="Normál 6 2 6 2 6" xfId="26995" xr:uid="{00000000-0005-0000-0000-00002B580000}"/>
    <cellStyle name="Normál 6 2 6 3" xfId="18387" xr:uid="{00000000-0005-0000-0000-00002C580000}"/>
    <cellStyle name="Normál 6 2 6 3 2" xfId="18388" xr:uid="{00000000-0005-0000-0000-00002D580000}"/>
    <cellStyle name="Normál 6 2 6 3 2 2" xfId="18389" xr:uid="{00000000-0005-0000-0000-00002E580000}"/>
    <cellStyle name="Normál 6 2 6 3 2 2 2" xfId="18390" xr:uid="{00000000-0005-0000-0000-00002F580000}"/>
    <cellStyle name="Normál 6 2 6 3 2 2 2 2" xfId="26996" xr:uid="{00000000-0005-0000-0000-000030580000}"/>
    <cellStyle name="Normál 6 2 6 3 2 2 3" xfId="26997" xr:uid="{00000000-0005-0000-0000-000031580000}"/>
    <cellStyle name="Normál 6 2 6 3 2 3" xfId="18391" xr:uid="{00000000-0005-0000-0000-000032580000}"/>
    <cellStyle name="Normál 6 2 6 3 2 3 2" xfId="26998" xr:uid="{00000000-0005-0000-0000-000033580000}"/>
    <cellStyle name="Normál 6 2 6 3 2 4" xfId="26999" xr:uid="{00000000-0005-0000-0000-000034580000}"/>
    <cellStyle name="Normál 6 2 6 3 3" xfId="18392" xr:uid="{00000000-0005-0000-0000-000035580000}"/>
    <cellStyle name="Normál 6 2 6 3 3 2" xfId="18393" xr:uid="{00000000-0005-0000-0000-000036580000}"/>
    <cellStyle name="Normál 6 2 6 3 3 2 2" xfId="27000" xr:uid="{00000000-0005-0000-0000-000037580000}"/>
    <cellStyle name="Normál 6 2 6 3 3 3" xfId="27001" xr:uid="{00000000-0005-0000-0000-000038580000}"/>
    <cellStyle name="Normál 6 2 6 3 4" xfId="18394" xr:uid="{00000000-0005-0000-0000-000039580000}"/>
    <cellStyle name="Normál 6 2 6 3 4 2" xfId="27002" xr:uid="{00000000-0005-0000-0000-00003A580000}"/>
    <cellStyle name="Normál 6 2 6 3 5" xfId="27003" xr:uid="{00000000-0005-0000-0000-00003B580000}"/>
    <cellStyle name="Normál 6 2 6 4" xfId="18395" xr:uid="{00000000-0005-0000-0000-00003C580000}"/>
    <cellStyle name="Normál 6 2 6 4 2" xfId="18396" xr:uid="{00000000-0005-0000-0000-00003D580000}"/>
    <cellStyle name="Normál 6 2 6 4 2 2" xfId="18397" xr:uid="{00000000-0005-0000-0000-00003E580000}"/>
    <cellStyle name="Normál 6 2 6 4 2 2 2" xfId="27004" xr:uid="{00000000-0005-0000-0000-00003F580000}"/>
    <cellStyle name="Normál 6 2 6 4 2 3" xfId="27005" xr:uid="{00000000-0005-0000-0000-000040580000}"/>
    <cellStyle name="Normál 6 2 6 4 3" xfId="18398" xr:uid="{00000000-0005-0000-0000-000041580000}"/>
    <cellStyle name="Normál 6 2 6 4 3 2" xfId="27006" xr:uid="{00000000-0005-0000-0000-000042580000}"/>
    <cellStyle name="Normál 6 2 6 4 4" xfId="27007" xr:uid="{00000000-0005-0000-0000-000043580000}"/>
    <cellStyle name="Normál 6 2 6 5" xfId="18399" xr:uid="{00000000-0005-0000-0000-000044580000}"/>
    <cellStyle name="Normál 6 2 6 5 2" xfId="18400" xr:uid="{00000000-0005-0000-0000-000045580000}"/>
    <cellStyle name="Normál 6 2 6 5 2 2" xfId="27008" xr:uid="{00000000-0005-0000-0000-000046580000}"/>
    <cellStyle name="Normál 6 2 6 5 3" xfId="27009" xr:uid="{00000000-0005-0000-0000-000047580000}"/>
    <cellStyle name="Normál 6 2 6 6" xfId="18401" xr:uid="{00000000-0005-0000-0000-000048580000}"/>
    <cellStyle name="Normál 6 2 6 6 2" xfId="27010" xr:uid="{00000000-0005-0000-0000-000049580000}"/>
    <cellStyle name="Normál 6 2 6 7" xfId="27011" xr:uid="{00000000-0005-0000-0000-00004A580000}"/>
    <cellStyle name="Normál 6 2 6 8" xfId="36296" xr:uid="{00000000-0005-0000-0000-00004B580000}"/>
    <cellStyle name="Normal 6 2 7" xfId="35552" xr:uid="{00000000-0005-0000-0000-00004C580000}"/>
    <cellStyle name="Normál 6 2 7" xfId="5289" xr:uid="{00000000-0005-0000-0000-00004D580000}"/>
    <cellStyle name="Normál 6 2 7 2" xfId="18402" xr:uid="{00000000-0005-0000-0000-00004E580000}"/>
    <cellStyle name="Normál 6 2 7 2 2" xfId="18403" xr:uid="{00000000-0005-0000-0000-00004F580000}"/>
    <cellStyle name="Normál 6 2 7 2 2 2" xfId="18404" xr:uid="{00000000-0005-0000-0000-000050580000}"/>
    <cellStyle name="Normál 6 2 7 2 2 2 2" xfId="18405" xr:uid="{00000000-0005-0000-0000-000051580000}"/>
    <cellStyle name="Normál 6 2 7 2 2 2 2 2" xfId="27012" xr:uid="{00000000-0005-0000-0000-000052580000}"/>
    <cellStyle name="Normál 6 2 7 2 2 2 3" xfId="27013" xr:uid="{00000000-0005-0000-0000-000053580000}"/>
    <cellStyle name="Normál 6 2 7 2 2 3" xfId="18406" xr:uid="{00000000-0005-0000-0000-000054580000}"/>
    <cellStyle name="Normál 6 2 7 2 2 3 2" xfId="27014" xr:uid="{00000000-0005-0000-0000-000055580000}"/>
    <cellStyle name="Normál 6 2 7 2 2 4" xfId="27015" xr:uid="{00000000-0005-0000-0000-000056580000}"/>
    <cellStyle name="Normál 6 2 7 2 3" xfId="18407" xr:uid="{00000000-0005-0000-0000-000057580000}"/>
    <cellStyle name="Normál 6 2 7 2 3 2" xfId="18408" xr:uid="{00000000-0005-0000-0000-000058580000}"/>
    <cellStyle name="Normál 6 2 7 2 3 2 2" xfId="27016" xr:uid="{00000000-0005-0000-0000-000059580000}"/>
    <cellStyle name="Normál 6 2 7 2 3 3" xfId="27017" xr:uid="{00000000-0005-0000-0000-00005A580000}"/>
    <cellStyle name="Normál 6 2 7 2 4" xfId="18409" xr:uid="{00000000-0005-0000-0000-00005B580000}"/>
    <cellStyle name="Normál 6 2 7 2 4 2" xfId="27018" xr:uid="{00000000-0005-0000-0000-00005C580000}"/>
    <cellStyle name="Normál 6 2 7 2 5" xfId="27019" xr:uid="{00000000-0005-0000-0000-00005D580000}"/>
    <cellStyle name="Normál 6 2 7 3" xfId="18410" xr:uid="{00000000-0005-0000-0000-00005E580000}"/>
    <cellStyle name="Normál 6 2 7 3 2" xfId="18411" xr:uid="{00000000-0005-0000-0000-00005F580000}"/>
    <cellStyle name="Normál 6 2 7 3 2 2" xfId="18412" xr:uid="{00000000-0005-0000-0000-000060580000}"/>
    <cellStyle name="Normál 6 2 7 3 2 2 2" xfId="27020" xr:uid="{00000000-0005-0000-0000-000061580000}"/>
    <cellStyle name="Normál 6 2 7 3 2 3" xfId="27021" xr:uid="{00000000-0005-0000-0000-000062580000}"/>
    <cellStyle name="Normál 6 2 7 3 3" xfId="18413" xr:uid="{00000000-0005-0000-0000-000063580000}"/>
    <cellStyle name="Normál 6 2 7 3 3 2" xfId="27022" xr:uid="{00000000-0005-0000-0000-000064580000}"/>
    <cellStyle name="Normál 6 2 7 3 4" xfId="27023" xr:uid="{00000000-0005-0000-0000-000065580000}"/>
    <cellStyle name="Normál 6 2 7 4" xfId="18414" xr:uid="{00000000-0005-0000-0000-000066580000}"/>
    <cellStyle name="Normál 6 2 7 4 2" xfId="18415" xr:uid="{00000000-0005-0000-0000-000067580000}"/>
    <cellStyle name="Normál 6 2 7 4 2 2" xfId="27024" xr:uid="{00000000-0005-0000-0000-000068580000}"/>
    <cellStyle name="Normál 6 2 7 4 3" xfId="27025" xr:uid="{00000000-0005-0000-0000-000069580000}"/>
    <cellStyle name="Normál 6 2 7 5" xfId="18416" xr:uid="{00000000-0005-0000-0000-00006A580000}"/>
    <cellStyle name="Normál 6 2 7 5 2" xfId="27026" xr:uid="{00000000-0005-0000-0000-00006B580000}"/>
    <cellStyle name="Normál 6 2 7 6" xfId="27027" xr:uid="{00000000-0005-0000-0000-00006C580000}"/>
    <cellStyle name="Normál 6 2 7 7" xfId="34553" xr:uid="{00000000-0005-0000-0000-00006D580000}"/>
    <cellStyle name="Normal 6 2 8" xfId="36786" xr:uid="{00000000-0005-0000-0000-00006E580000}"/>
    <cellStyle name="Normál 6 2 8" xfId="5601" xr:uid="{00000000-0005-0000-0000-00006F580000}"/>
    <cellStyle name="Normál 6 2 8 2" xfId="18417" xr:uid="{00000000-0005-0000-0000-000070580000}"/>
    <cellStyle name="Normál 6 2 8 2 2" xfId="18418" xr:uid="{00000000-0005-0000-0000-000071580000}"/>
    <cellStyle name="Normál 6 2 8 2 2 2" xfId="18419" xr:uid="{00000000-0005-0000-0000-000072580000}"/>
    <cellStyle name="Normál 6 2 8 2 2 2 2" xfId="27028" xr:uid="{00000000-0005-0000-0000-000073580000}"/>
    <cellStyle name="Normál 6 2 8 2 2 3" xfId="27029" xr:uid="{00000000-0005-0000-0000-000074580000}"/>
    <cellStyle name="Normál 6 2 8 2 3" xfId="18420" xr:uid="{00000000-0005-0000-0000-000075580000}"/>
    <cellStyle name="Normál 6 2 8 2 3 2" xfId="27030" xr:uid="{00000000-0005-0000-0000-000076580000}"/>
    <cellStyle name="Normál 6 2 8 2 4" xfId="27031" xr:uid="{00000000-0005-0000-0000-000077580000}"/>
    <cellStyle name="Normál 6 2 8 3" xfId="18421" xr:uid="{00000000-0005-0000-0000-000078580000}"/>
    <cellStyle name="Normál 6 2 8 3 2" xfId="18422" xr:uid="{00000000-0005-0000-0000-000079580000}"/>
    <cellStyle name="Normál 6 2 8 3 2 2" xfId="27032" xr:uid="{00000000-0005-0000-0000-00007A580000}"/>
    <cellStyle name="Normál 6 2 8 3 3" xfId="27033" xr:uid="{00000000-0005-0000-0000-00007B580000}"/>
    <cellStyle name="Normál 6 2 8 4" xfId="18423" xr:uid="{00000000-0005-0000-0000-00007C580000}"/>
    <cellStyle name="Normál 6 2 8 4 2" xfId="27034" xr:uid="{00000000-0005-0000-0000-00007D580000}"/>
    <cellStyle name="Normál 6 2 8 5" xfId="27035" xr:uid="{00000000-0005-0000-0000-00007E580000}"/>
    <cellStyle name="Normál 6 2 9" xfId="5549" xr:uid="{00000000-0005-0000-0000-00007F580000}"/>
    <cellStyle name="Normál 6 2 9 2" xfId="18424" xr:uid="{00000000-0005-0000-0000-000080580000}"/>
    <cellStyle name="Normál 6 2 9 2 2" xfId="18425" xr:uid="{00000000-0005-0000-0000-000081580000}"/>
    <cellStyle name="Normál 6 2 9 2 2 2" xfId="27036" xr:uid="{00000000-0005-0000-0000-000082580000}"/>
    <cellStyle name="Normál 6 2 9 2 3" xfId="27037" xr:uid="{00000000-0005-0000-0000-000083580000}"/>
    <cellStyle name="Normál 6 2 9 3" xfId="18426" xr:uid="{00000000-0005-0000-0000-000084580000}"/>
    <cellStyle name="Normál 6 2 9 3 2" xfId="27038" xr:uid="{00000000-0005-0000-0000-000085580000}"/>
    <cellStyle name="Normál 6 2 9 4" xfId="27039" xr:uid="{00000000-0005-0000-0000-000086580000}"/>
    <cellStyle name="Normal 6 20" xfId="18427" xr:uid="{00000000-0005-0000-0000-000087580000}"/>
    <cellStyle name="Normál 6 20" xfId="5724" xr:uid="{00000000-0005-0000-0000-000088580000}"/>
    <cellStyle name="Normál 6 20 2" xfId="18428" xr:uid="{00000000-0005-0000-0000-000089580000}"/>
    <cellStyle name="Normál 6 20 2 2" xfId="27040" xr:uid="{00000000-0005-0000-0000-00008A580000}"/>
    <cellStyle name="Normál 6 20 3" xfId="27041" xr:uid="{00000000-0005-0000-0000-00008B580000}"/>
    <cellStyle name="Normal 6 21" xfId="18429" xr:uid="{00000000-0005-0000-0000-00008C580000}"/>
    <cellStyle name="Normál 6 21" xfId="5661" xr:uid="{00000000-0005-0000-0000-00008D580000}"/>
    <cellStyle name="Normál 6 21 2" xfId="18430" xr:uid="{00000000-0005-0000-0000-00008E580000}"/>
    <cellStyle name="Normál 6 21 2 2" xfId="27042" xr:uid="{00000000-0005-0000-0000-00008F580000}"/>
    <cellStyle name="Normál 6 21 3" xfId="27043" xr:uid="{00000000-0005-0000-0000-000090580000}"/>
    <cellStyle name="Normal 6 22" xfId="18431" xr:uid="{00000000-0005-0000-0000-000091580000}"/>
    <cellStyle name="Normál 6 22" xfId="5725" xr:uid="{00000000-0005-0000-0000-000092580000}"/>
    <cellStyle name="Normál 6 22 2" xfId="18432" xr:uid="{00000000-0005-0000-0000-000093580000}"/>
    <cellStyle name="Normál 6 22 2 2" xfId="27044" xr:uid="{00000000-0005-0000-0000-000094580000}"/>
    <cellStyle name="Normál 6 22 3" xfId="27045" xr:uid="{00000000-0005-0000-0000-000095580000}"/>
    <cellStyle name="Normal 6 23" xfId="18433" xr:uid="{00000000-0005-0000-0000-000096580000}"/>
    <cellStyle name="Normál 6 23" xfId="4992" xr:uid="{00000000-0005-0000-0000-000097580000}"/>
    <cellStyle name="Normál 6 23 2" xfId="18434" xr:uid="{00000000-0005-0000-0000-000098580000}"/>
    <cellStyle name="Normál 6 23 2 2" xfId="27046" xr:uid="{00000000-0005-0000-0000-000099580000}"/>
    <cellStyle name="Normál 6 23 3" xfId="27047" xr:uid="{00000000-0005-0000-0000-00009A580000}"/>
    <cellStyle name="Normal 6 24" xfId="18435" xr:uid="{00000000-0005-0000-0000-00009B580000}"/>
    <cellStyle name="Normál 6 24" xfId="5781" xr:uid="{00000000-0005-0000-0000-00009C580000}"/>
    <cellStyle name="Normál 6 24 2" xfId="18436" xr:uid="{00000000-0005-0000-0000-00009D580000}"/>
    <cellStyle name="Normál 6 24 2 2" xfId="27048" xr:uid="{00000000-0005-0000-0000-00009E580000}"/>
    <cellStyle name="Normál 6 24 3" xfId="27049" xr:uid="{00000000-0005-0000-0000-00009F580000}"/>
    <cellStyle name="Normal 6 25" xfId="18437" xr:uid="{00000000-0005-0000-0000-0000A0580000}"/>
    <cellStyle name="Normál 6 25" xfId="5820" xr:uid="{00000000-0005-0000-0000-0000A1580000}"/>
    <cellStyle name="Normál 6 25 2" xfId="18438" xr:uid="{00000000-0005-0000-0000-0000A2580000}"/>
    <cellStyle name="Normál 6 25 2 2" xfId="27050" xr:uid="{00000000-0005-0000-0000-0000A3580000}"/>
    <cellStyle name="Normál 6 25 3" xfId="27051" xr:uid="{00000000-0005-0000-0000-0000A4580000}"/>
    <cellStyle name="Normal 6 26" xfId="18439" xr:uid="{00000000-0005-0000-0000-0000A5580000}"/>
    <cellStyle name="Normál 6 26" xfId="5842" xr:uid="{00000000-0005-0000-0000-0000A6580000}"/>
    <cellStyle name="Normál 6 26 2" xfId="18440" xr:uid="{00000000-0005-0000-0000-0000A7580000}"/>
    <cellStyle name="Normál 6 26 2 2" xfId="27052" xr:uid="{00000000-0005-0000-0000-0000A8580000}"/>
    <cellStyle name="Normál 6 26 3" xfId="27053" xr:uid="{00000000-0005-0000-0000-0000A9580000}"/>
    <cellStyle name="Normal 6 27" xfId="18441" xr:uid="{00000000-0005-0000-0000-0000AA580000}"/>
    <cellStyle name="Normál 6 27" xfId="612" xr:uid="{00000000-0005-0000-0000-0000AB580000}"/>
    <cellStyle name="Normál 6 27 2" xfId="18442" xr:uid="{00000000-0005-0000-0000-0000AC580000}"/>
    <cellStyle name="Normál 6 27 2 2" xfId="27054" xr:uid="{00000000-0005-0000-0000-0000AD580000}"/>
    <cellStyle name="Normál 6 27 3" xfId="27055" xr:uid="{00000000-0005-0000-0000-0000AE580000}"/>
    <cellStyle name="Normal 6 28" xfId="18443" xr:uid="{00000000-0005-0000-0000-0000AF580000}"/>
    <cellStyle name="Normál 6 28" xfId="18444" xr:uid="{00000000-0005-0000-0000-0000B0580000}"/>
    <cellStyle name="Normál 6 28 2" xfId="18445" xr:uid="{00000000-0005-0000-0000-0000B1580000}"/>
    <cellStyle name="Normál 6 28 2 2" xfId="27056" xr:uid="{00000000-0005-0000-0000-0000B2580000}"/>
    <cellStyle name="Normál 6 28 3" xfId="27057" xr:uid="{00000000-0005-0000-0000-0000B3580000}"/>
    <cellStyle name="Normal 6 29" xfId="18446" xr:uid="{00000000-0005-0000-0000-0000B4580000}"/>
    <cellStyle name="Normál 6 29" xfId="18447" xr:uid="{00000000-0005-0000-0000-0000B5580000}"/>
    <cellStyle name="Normál 6 29 2" xfId="18448" xr:uid="{00000000-0005-0000-0000-0000B6580000}"/>
    <cellStyle name="Normál 6 29 2 2" xfId="27058" xr:uid="{00000000-0005-0000-0000-0000B7580000}"/>
    <cellStyle name="Normál 6 29 3" xfId="27059" xr:uid="{00000000-0005-0000-0000-0000B8580000}"/>
    <cellStyle name="Normal 6 3" xfId="3516" xr:uid="{00000000-0005-0000-0000-0000B9580000}"/>
    <cellStyle name="Normál 6 3" xfId="944" xr:uid="{00000000-0005-0000-0000-0000BA580000}"/>
    <cellStyle name="Normál 6 3 10" xfId="31960" xr:uid="{00000000-0005-0000-0000-0000BB580000}"/>
    <cellStyle name="Normál 6 3 11" xfId="36788" xr:uid="{00000000-0005-0000-0000-0000BC580000}"/>
    <cellStyle name="Normal 6 3 2" xfId="4444" xr:uid="{00000000-0005-0000-0000-0000BD580000}"/>
    <cellStyle name="Normál 6 3 2" xfId="18450" xr:uid="{00000000-0005-0000-0000-0000BE580000}"/>
    <cellStyle name="Normal 6 3 2 2" xfId="36146" xr:uid="{00000000-0005-0000-0000-0000BF580000}"/>
    <cellStyle name="Normál 6 3 2 2" xfId="36789" xr:uid="{00000000-0005-0000-0000-0000C0580000}"/>
    <cellStyle name="Normal 6 3 3" xfId="4798" xr:uid="{00000000-0005-0000-0000-0000C1580000}"/>
    <cellStyle name="Normál 6 3 3" xfId="18449" xr:uid="{00000000-0005-0000-0000-0000C2580000}"/>
    <cellStyle name="Normal 6 3 4" xfId="4026" xr:uid="{00000000-0005-0000-0000-0000C3580000}"/>
    <cellStyle name="Normál 6 3 4" xfId="31804" xr:uid="{00000000-0005-0000-0000-0000C4580000}"/>
    <cellStyle name="Normal 6 3 5" xfId="4959" xr:uid="{00000000-0005-0000-0000-0000C5580000}"/>
    <cellStyle name="Normál 6 3 5" xfId="31186" xr:uid="{00000000-0005-0000-0000-0000C6580000}"/>
    <cellStyle name="Normal 6 3 6" xfId="4906" xr:uid="{00000000-0005-0000-0000-0000C7580000}"/>
    <cellStyle name="Normál 6 3 6" xfId="33746" xr:uid="{00000000-0005-0000-0000-0000C8580000}"/>
    <cellStyle name="Normal 6 3 7" xfId="35863" xr:uid="{00000000-0005-0000-0000-0000C9580000}"/>
    <cellStyle name="Normál 6 3 7" xfId="29840" xr:uid="{00000000-0005-0000-0000-0000CA580000}"/>
    <cellStyle name="Normál 6 3 8" xfId="32533" xr:uid="{00000000-0005-0000-0000-0000CB580000}"/>
    <cellStyle name="Normál 6 3 9" xfId="32207" xr:uid="{00000000-0005-0000-0000-0000CC580000}"/>
    <cellStyle name="Normal 6 30" xfId="18451" xr:uid="{00000000-0005-0000-0000-0000CD580000}"/>
    <cellStyle name="Normál 6 30" xfId="18452" xr:uid="{00000000-0005-0000-0000-0000CE580000}"/>
    <cellStyle name="Normál 6 30 2" xfId="18453" xr:uid="{00000000-0005-0000-0000-0000CF580000}"/>
    <cellStyle name="Normál 6 30 2 2" xfId="27060" xr:uid="{00000000-0005-0000-0000-0000D0580000}"/>
    <cellStyle name="Normál 6 30 3" xfId="27061" xr:uid="{00000000-0005-0000-0000-0000D1580000}"/>
    <cellStyle name="Normal 6 31" xfId="18454" xr:uid="{00000000-0005-0000-0000-0000D2580000}"/>
    <cellStyle name="Normál 6 31" xfId="18455" xr:uid="{00000000-0005-0000-0000-0000D3580000}"/>
    <cellStyle name="Normál 6 31 2" xfId="18456" xr:uid="{00000000-0005-0000-0000-0000D4580000}"/>
    <cellStyle name="Normál 6 31 2 2" xfId="27062" xr:uid="{00000000-0005-0000-0000-0000D5580000}"/>
    <cellStyle name="Normál 6 31 3" xfId="27063" xr:uid="{00000000-0005-0000-0000-0000D6580000}"/>
    <cellStyle name="Normal 6 32" xfId="18457" xr:uid="{00000000-0005-0000-0000-0000D7580000}"/>
    <cellStyle name="Normál 6 32" xfId="18458" xr:uid="{00000000-0005-0000-0000-0000D8580000}"/>
    <cellStyle name="Normál 6 32 2" xfId="18459" xr:uid="{00000000-0005-0000-0000-0000D9580000}"/>
    <cellStyle name="Normál 6 32 2 2" xfId="27064" xr:uid="{00000000-0005-0000-0000-0000DA580000}"/>
    <cellStyle name="Normál 6 32 3" xfId="27065" xr:uid="{00000000-0005-0000-0000-0000DB580000}"/>
    <cellStyle name="Normal 6 33" xfId="18460" xr:uid="{00000000-0005-0000-0000-0000DC580000}"/>
    <cellStyle name="Normál 6 33" xfId="18461" xr:uid="{00000000-0005-0000-0000-0000DD580000}"/>
    <cellStyle name="Normál 6 33 2" xfId="18462" xr:uid="{00000000-0005-0000-0000-0000DE580000}"/>
    <cellStyle name="Normál 6 33 2 2" xfId="27066" xr:uid="{00000000-0005-0000-0000-0000DF580000}"/>
    <cellStyle name="Normál 6 33 3" xfId="27067" xr:uid="{00000000-0005-0000-0000-0000E0580000}"/>
    <cellStyle name="Normal 6 34" xfId="18463" xr:uid="{00000000-0005-0000-0000-0000E1580000}"/>
    <cellStyle name="Normál 6 34" xfId="18464" xr:uid="{00000000-0005-0000-0000-0000E2580000}"/>
    <cellStyle name="Normál 6 34 2" xfId="18465" xr:uid="{00000000-0005-0000-0000-0000E3580000}"/>
    <cellStyle name="Normál 6 34 2 2" xfId="27068" xr:uid="{00000000-0005-0000-0000-0000E4580000}"/>
    <cellStyle name="Normál 6 34 3" xfId="27069" xr:uid="{00000000-0005-0000-0000-0000E5580000}"/>
    <cellStyle name="Normal 6 35" xfId="18466" xr:uid="{00000000-0005-0000-0000-0000E6580000}"/>
    <cellStyle name="Normál 6 35" xfId="18467" xr:uid="{00000000-0005-0000-0000-0000E7580000}"/>
    <cellStyle name="Normál 6 35 2" xfId="18468" xr:uid="{00000000-0005-0000-0000-0000E8580000}"/>
    <cellStyle name="Normál 6 35 2 2" xfId="27070" xr:uid="{00000000-0005-0000-0000-0000E9580000}"/>
    <cellStyle name="Normál 6 35 3" xfId="27071" xr:uid="{00000000-0005-0000-0000-0000EA580000}"/>
    <cellStyle name="Normal 6 36" xfId="18469" xr:uid="{00000000-0005-0000-0000-0000EB580000}"/>
    <cellStyle name="Normál 6 36" xfId="18470" xr:uid="{00000000-0005-0000-0000-0000EC580000}"/>
    <cellStyle name="Normal 6 37" xfId="18471" xr:uid="{00000000-0005-0000-0000-0000ED580000}"/>
    <cellStyle name="Normál 6 37" xfId="18472" xr:uid="{00000000-0005-0000-0000-0000EE580000}"/>
    <cellStyle name="Normál 6 37 2" xfId="18473" xr:uid="{00000000-0005-0000-0000-0000EF580000}"/>
    <cellStyle name="Normál 6 37 2 2" xfId="27072" xr:uid="{00000000-0005-0000-0000-0000F0580000}"/>
    <cellStyle name="Normál 6 37 3" xfId="27073" xr:uid="{00000000-0005-0000-0000-0000F1580000}"/>
    <cellStyle name="Normal 6 38" xfId="18474" xr:uid="{00000000-0005-0000-0000-0000F2580000}"/>
    <cellStyle name="Normál 6 38" xfId="18475" xr:uid="{00000000-0005-0000-0000-0000F3580000}"/>
    <cellStyle name="Normál 6 38 2" xfId="18476" xr:uid="{00000000-0005-0000-0000-0000F4580000}"/>
    <cellStyle name="Normál 6 38 2 2" xfId="27074" xr:uid="{00000000-0005-0000-0000-0000F5580000}"/>
    <cellStyle name="Normál 6 38 3" xfId="27075" xr:uid="{00000000-0005-0000-0000-0000F6580000}"/>
    <cellStyle name="Normal 6 39" xfId="18477" xr:uid="{00000000-0005-0000-0000-0000F7580000}"/>
    <cellStyle name="Normál 6 39" xfId="18478" xr:uid="{00000000-0005-0000-0000-0000F8580000}"/>
    <cellStyle name="Normál 6 39 2" xfId="18479" xr:uid="{00000000-0005-0000-0000-0000F9580000}"/>
    <cellStyle name="Normál 6 39 2 2" xfId="27076" xr:uid="{00000000-0005-0000-0000-0000FA580000}"/>
    <cellStyle name="Normál 6 39 3" xfId="27077" xr:uid="{00000000-0005-0000-0000-0000FB580000}"/>
    <cellStyle name="Normal 6 4" xfId="3505" xr:uid="{00000000-0005-0000-0000-0000FC580000}"/>
    <cellStyle name="Normál 6 4" xfId="2182" xr:uid="{00000000-0005-0000-0000-0000FD580000}"/>
    <cellStyle name="Normál 6 4 10" xfId="31022" xr:uid="{00000000-0005-0000-0000-0000FE580000}"/>
    <cellStyle name="Normál 6 4 11" xfId="36790" xr:uid="{00000000-0005-0000-0000-0000FF580000}"/>
    <cellStyle name="Normal 6 4 2" xfId="4445" xr:uid="{00000000-0005-0000-0000-000000590000}"/>
    <cellStyle name="Normál 6 4 2" xfId="18481" xr:uid="{00000000-0005-0000-0000-000001590000}"/>
    <cellStyle name="Normal 6 4 2 2" xfId="36147" xr:uid="{00000000-0005-0000-0000-000002590000}"/>
    <cellStyle name="Normal 6 4 3" xfId="4799" xr:uid="{00000000-0005-0000-0000-000003590000}"/>
    <cellStyle name="Normál 6 4 3" xfId="18480" xr:uid="{00000000-0005-0000-0000-000004590000}"/>
    <cellStyle name="Normal 6 4 4" xfId="4027" xr:uid="{00000000-0005-0000-0000-000005590000}"/>
    <cellStyle name="Normál 6 4 4" xfId="31808" xr:uid="{00000000-0005-0000-0000-000006590000}"/>
    <cellStyle name="Normal 6 4 5" xfId="4960" xr:uid="{00000000-0005-0000-0000-000007590000}"/>
    <cellStyle name="Normál 6 4 5" xfId="31183" xr:uid="{00000000-0005-0000-0000-000008590000}"/>
    <cellStyle name="Normal 6 4 6" xfId="4878" xr:uid="{00000000-0005-0000-0000-000009590000}"/>
    <cellStyle name="Normál 6 4 6" xfId="31570" xr:uid="{00000000-0005-0000-0000-00000A590000}"/>
    <cellStyle name="Normal 6 4 7" xfId="35855" xr:uid="{00000000-0005-0000-0000-00000B590000}"/>
    <cellStyle name="Normál 6 4 7" xfId="31360" xr:uid="{00000000-0005-0000-0000-00000C590000}"/>
    <cellStyle name="Normál 6 4 8" xfId="31474" xr:uid="{00000000-0005-0000-0000-00000D590000}"/>
    <cellStyle name="Normál 6 4 9" xfId="30688" xr:uid="{00000000-0005-0000-0000-00000E590000}"/>
    <cellStyle name="Normal 6 40" xfId="18482" xr:uid="{00000000-0005-0000-0000-00000F590000}"/>
    <cellStyle name="Normál 6 40" xfId="18483" xr:uid="{00000000-0005-0000-0000-000010590000}"/>
    <cellStyle name="Normál 6 40 2" xfId="18484" xr:uid="{00000000-0005-0000-0000-000011590000}"/>
    <cellStyle name="Normál 6 40 2 2" xfId="27078" xr:uid="{00000000-0005-0000-0000-000012590000}"/>
    <cellStyle name="Normál 6 40 3" xfId="27079" xr:uid="{00000000-0005-0000-0000-000013590000}"/>
    <cellStyle name="Normal 6 41" xfId="18485" xr:uid="{00000000-0005-0000-0000-000014590000}"/>
    <cellStyle name="Normál 6 41" xfId="18486" xr:uid="{00000000-0005-0000-0000-000015590000}"/>
    <cellStyle name="Normál 6 41 2" xfId="18487" xr:uid="{00000000-0005-0000-0000-000016590000}"/>
    <cellStyle name="Normál 6 41 2 2" xfId="27080" xr:uid="{00000000-0005-0000-0000-000017590000}"/>
    <cellStyle name="Normál 6 41 3" xfId="27081" xr:uid="{00000000-0005-0000-0000-000018590000}"/>
    <cellStyle name="Normal 6 42" xfId="18488" xr:uid="{00000000-0005-0000-0000-000019590000}"/>
    <cellStyle name="Normál 6 42" xfId="18489" xr:uid="{00000000-0005-0000-0000-00001A590000}"/>
    <cellStyle name="Normál 6 42 2" xfId="18490" xr:uid="{00000000-0005-0000-0000-00001B590000}"/>
    <cellStyle name="Normál 6 42 2 2" xfId="27082" xr:uid="{00000000-0005-0000-0000-00001C590000}"/>
    <cellStyle name="Normál 6 42 3" xfId="27083" xr:uid="{00000000-0005-0000-0000-00001D590000}"/>
    <cellStyle name="Normal 6 43" xfId="18491" xr:uid="{00000000-0005-0000-0000-00001E590000}"/>
    <cellStyle name="Normál 6 43" xfId="18492" xr:uid="{00000000-0005-0000-0000-00001F590000}"/>
    <cellStyle name="Normál 6 43 2" xfId="18493" xr:uid="{00000000-0005-0000-0000-000020590000}"/>
    <cellStyle name="Normál 6 43 2 2" xfId="27084" xr:uid="{00000000-0005-0000-0000-000021590000}"/>
    <cellStyle name="Normál 6 43 3" xfId="27085" xr:uid="{00000000-0005-0000-0000-000022590000}"/>
    <cellStyle name="Normal 6 44" xfId="18494" xr:uid="{00000000-0005-0000-0000-000023590000}"/>
    <cellStyle name="Normál 6 44" xfId="18495" xr:uid="{00000000-0005-0000-0000-000024590000}"/>
    <cellStyle name="Normál 6 44 2" xfId="18496" xr:uid="{00000000-0005-0000-0000-000025590000}"/>
    <cellStyle name="Normál 6 44 2 2" xfId="27086" xr:uid="{00000000-0005-0000-0000-000026590000}"/>
    <cellStyle name="Normál 6 44 3" xfId="27087" xr:uid="{00000000-0005-0000-0000-000027590000}"/>
    <cellStyle name="Normal 6 45" xfId="18497" xr:uid="{00000000-0005-0000-0000-000028590000}"/>
    <cellStyle name="Normál 6 45" xfId="18498" xr:uid="{00000000-0005-0000-0000-000029590000}"/>
    <cellStyle name="Normál 6 45 2" xfId="18499" xr:uid="{00000000-0005-0000-0000-00002A590000}"/>
    <cellStyle name="Normál 6 45 2 2" xfId="27088" xr:uid="{00000000-0005-0000-0000-00002B590000}"/>
    <cellStyle name="Normál 6 45 3" xfId="27089" xr:uid="{00000000-0005-0000-0000-00002C590000}"/>
    <cellStyle name="Normal 6 46" xfId="18500" xr:uid="{00000000-0005-0000-0000-00002D590000}"/>
    <cellStyle name="Normál 6 46" xfId="18501" xr:uid="{00000000-0005-0000-0000-00002E590000}"/>
    <cellStyle name="Normál 6 46 2" xfId="18502" xr:uid="{00000000-0005-0000-0000-00002F590000}"/>
    <cellStyle name="Normál 6 46 2 2" xfId="27090" xr:uid="{00000000-0005-0000-0000-000030590000}"/>
    <cellStyle name="Normál 6 46 3" xfId="27091" xr:uid="{00000000-0005-0000-0000-000031590000}"/>
    <cellStyle name="Normal 6 47" xfId="18503" xr:uid="{00000000-0005-0000-0000-000032590000}"/>
    <cellStyle name="Normál 6 47" xfId="18504" xr:uid="{00000000-0005-0000-0000-000033590000}"/>
    <cellStyle name="Normál 6 47 2" xfId="18505" xr:uid="{00000000-0005-0000-0000-000034590000}"/>
    <cellStyle name="Normál 6 47 2 2" xfId="27092" xr:uid="{00000000-0005-0000-0000-000035590000}"/>
    <cellStyle name="Normál 6 47 3" xfId="27093" xr:uid="{00000000-0005-0000-0000-000036590000}"/>
    <cellStyle name="Normal 6 48" xfId="18506" xr:uid="{00000000-0005-0000-0000-000037590000}"/>
    <cellStyle name="Normál 6 48" xfId="18507" xr:uid="{00000000-0005-0000-0000-000038590000}"/>
    <cellStyle name="Normál 6 48 2" xfId="18508" xr:uid="{00000000-0005-0000-0000-000039590000}"/>
    <cellStyle name="Normál 6 48 2 2" xfId="27094" xr:uid="{00000000-0005-0000-0000-00003A590000}"/>
    <cellStyle name="Normál 6 48 3" xfId="27095" xr:uid="{00000000-0005-0000-0000-00003B590000}"/>
    <cellStyle name="Normal 6 49" xfId="18509" xr:uid="{00000000-0005-0000-0000-00003C590000}"/>
    <cellStyle name="Normál 6 49" xfId="18510" xr:uid="{00000000-0005-0000-0000-00003D590000}"/>
    <cellStyle name="Normál 6 49 2" xfId="18511" xr:uid="{00000000-0005-0000-0000-00003E590000}"/>
    <cellStyle name="Normál 6 49 2 2" xfId="27096" xr:uid="{00000000-0005-0000-0000-00003F590000}"/>
    <cellStyle name="Normál 6 49 3" xfId="27097" xr:uid="{00000000-0005-0000-0000-000040590000}"/>
    <cellStyle name="Normal 6 5" xfId="3519" xr:uid="{00000000-0005-0000-0000-000041590000}"/>
    <cellStyle name="Normál 6 5" xfId="2609" xr:uid="{00000000-0005-0000-0000-000042590000}"/>
    <cellStyle name="Normal 6 5 2" xfId="18512" xr:uid="{00000000-0005-0000-0000-000043590000}"/>
    <cellStyle name="Normál 6 5 2" xfId="18513" xr:uid="{00000000-0005-0000-0000-000044590000}"/>
    <cellStyle name="Normal 6 5 3" xfId="18514" xr:uid="{00000000-0005-0000-0000-000045590000}"/>
    <cellStyle name="Normál 6 5 3" xfId="35223" xr:uid="{00000000-0005-0000-0000-000046590000}"/>
    <cellStyle name="Normal 6 5 4" xfId="18515" xr:uid="{00000000-0005-0000-0000-000047590000}"/>
    <cellStyle name="Normál 6 5 4" xfId="36791" xr:uid="{00000000-0005-0000-0000-000048590000}"/>
    <cellStyle name="Normal 6 5 5" xfId="35866" xr:uid="{00000000-0005-0000-0000-000049590000}"/>
    <cellStyle name="Normal 6 50" xfId="18516" xr:uid="{00000000-0005-0000-0000-00004A590000}"/>
    <cellStyle name="Normál 6 50" xfId="18517" xr:uid="{00000000-0005-0000-0000-00004B590000}"/>
    <cellStyle name="Normál 6 50 2" xfId="18518" xr:uid="{00000000-0005-0000-0000-00004C590000}"/>
    <cellStyle name="Normál 6 50 2 2" xfId="27098" xr:uid="{00000000-0005-0000-0000-00004D590000}"/>
    <cellStyle name="Normál 6 50 3" xfId="27099" xr:uid="{00000000-0005-0000-0000-00004E590000}"/>
    <cellStyle name="Normal 6 51" xfId="18519" xr:uid="{00000000-0005-0000-0000-00004F590000}"/>
    <cellStyle name="Normál 6 51" xfId="18520" xr:uid="{00000000-0005-0000-0000-000050590000}"/>
    <cellStyle name="Normál 6 51 2" xfId="18521" xr:uid="{00000000-0005-0000-0000-000051590000}"/>
    <cellStyle name="Normál 6 51 2 2" xfId="27100" xr:uid="{00000000-0005-0000-0000-000052590000}"/>
    <cellStyle name="Normál 6 51 3" xfId="27101" xr:uid="{00000000-0005-0000-0000-000053590000}"/>
    <cellStyle name="Normal 6 52" xfId="18522" xr:uid="{00000000-0005-0000-0000-000054590000}"/>
    <cellStyle name="Normál 6 52" xfId="18523" xr:uid="{00000000-0005-0000-0000-000055590000}"/>
    <cellStyle name="Normál 6 52 2" xfId="18524" xr:uid="{00000000-0005-0000-0000-000056590000}"/>
    <cellStyle name="Normál 6 52 2 2" xfId="27102" xr:uid="{00000000-0005-0000-0000-000057590000}"/>
    <cellStyle name="Normál 6 52 3" xfId="27103" xr:uid="{00000000-0005-0000-0000-000058590000}"/>
    <cellStyle name="Normal 6 53" xfId="18525" xr:uid="{00000000-0005-0000-0000-000059590000}"/>
    <cellStyle name="Normál 6 53" xfId="18526" xr:uid="{00000000-0005-0000-0000-00005A590000}"/>
    <cellStyle name="Normál 6 53 2" xfId="18527" xr:uid="{00000000-0005-0000-0000-00005B590000}"/>
    <cellStyle name="Normál 6 53 2 2" xfId="27104" xr:uid="{00000000-0005-0000-0000-00005C590000}"/>
    <cellStyle name="Normál 6 53 3" xfId="27105" xr:uid="{00000000-0005-0000-0000-00005D590000}"/>
    <cellStyle name="Normal 6 54" xfId="18528" xr:uid="{00000000-0005-0000-0000-00005E590000}"/>
    <cellStyle name="Normál 6 54" xfId="18529" xr:uid="{00000000-0005-0000-0000-00005F590000}"/>
    <cellStyle name="Normál 6 54 2" xfId="18530" xr:uid="{00000000-0005-0000-0000-000060590000}"/>
    <cellStyle name="Normál 6 54 2 2" xfId="27106" xr:uid="{00000000-0005-0000-0000-000061590000}"/>
    <cellStyle name="Normál 6 54 3" xfId="27107" xr:uid="{00000000-0005-0000-0000-000062590000}"/>
    <cellStyle name="Normal 6 55" xfId="18531" xr:uid="{00000000-0005-0000-0000-000063590000}"/>
    <cellStyle name="Normál 6 55" xfId="18532" xr:uid="{00000000-0005-0000-0000-000064590000}"/>
    <cellStyle name="Normál 6 55 2" xfId="18533" xr:uid="{00000000-0005-0000-0000-000065590000}"/>
    <cellStyle name="Normál 6 55 2 2" xfId="27108" xr:uid="{00000000-0005-0000-0000-000066590000}"/>
    <cellStyle name="Normál 6 55 3" xfId="27109" xr:uid="{00000000-0005-0000-0000-000067590000}"/>
    <cellStyle name="Normal 6 56" xfId="18534" xr:uid="{00000000-0005-0000-0000-000068590000}"/>
    <cellStyle name="Normál 6 56" xfId="18535" xr:uid="{00000000-0005-0000-0000-000069590000}"/>
    <cellStyle name="Normál 6 56 2" xfId="18536" xr:uid="{00000000-0005-0000-0000-00006A590000}"/>
    <cellStyle name="Normál 6 56 2 2" xfId="27110" xr:uid="{00000000-0005-0000-0000-00006B590000}"/>
    <cellStyle name="Normál 6 56 3" xfId="27111" xr:uid="{00000000-0005-0000-0000-00006C590000}"/>
    <cellStyle name="Normal 6 57" xfId="18537" xr:uid="{00000000-0005-0000-0000-00006D590000}"/>
    <cellStyle name="Normál 6 57" xfId="18538" xr:uid="{00000000-0005-0000-0000-00006E590000}"/>
    <cellStyle name="Normál 6 57 2" xfId="18539" xr:uid="{00000000-0005-0000-0000-00006F590000}"/>
    <cellStyle name="Normál 6 57 2 2" xfId="27112" xr:uid="{00000000-0005-0000-0000-000070590000}"/>
    <cellStyle name="Normál 6 57 3" xfId="27113" xr:uid="{00000000-0005-0000-0000-000071590000}"/>
    <cellStyle name="Normal 6 58" xfId="18540" xr:uid="{00000000-0005-0000-0000-000072590000}"/>
    <cellStyle name="Normál 6 58" xfId="18541" xr:uid="{00000000-0005-0000-0000-000073590000}"/>
    <cellStyle name="Normál 6 58 2" xfId="18542" xr:uid="{00000000-0005-0000-0000-000074590000}"/>
    <cellStyle name="Normál 6 58 2 2" xfId="27114" xr:uid="{00000000-0005-0000-0000-000075590000}"/>
    <cellStyle name="Normál 6 58 3" xfId="27115" xr:uid="{00000000-0005-0000-0000-000076590000}"/>
    <cellStyle name="Normal 6 59" xfId="18543" xr:uid="{00000000-0005-0000-0000-000077590000}"/>
    <cellStyle name="Normál 6 59" xfId="18544" xr:uid="{00000000-0005-0000-0000-000078590000}"/>
    <cellStyle name="Normál 6 59 2" xfId="18545" xr:uid="{00000000-0005-0000-0000-000079590000}"/>
    <cellStyle name="Normál 6 59 2 2" xfId="27116" xr:uid="{00000000-0005-0000-0000-00007A590000}"/>
    <cellStyle name="Normál 6 59 3" xfId="27117" xr:uid="{00000000-0005-0000-0000-00007B590000}"/>
    <cellStyle name="Normal 6 6" xfId="4190" xr:uid="{00000000-0005-0000-0000-00007C590000}"/>
    <cellStyle name="Normál 6 6" xfId="3545" xr:uid="{00000000-0005-0000-0000-00007D590000}"/>
    <cellStyle name="Normal 6 6 2" xfId="18546" xr:uid="{00000000-0005-0000-0000-00007E590000}"/>
    <cellStyle name="Normál 6 6 2" xfId="18547" xr:uid="{00000000-0005-0000-0000-00007F590000}"/>
    <cellStyle name="Normal 6 6 3" xfId="18548" xr:uid="{00000000-0005-0000-0000-000080590000}"/>
    <cellStyle name="Normál 6 6 3" xfId="35873" xr:uid="{00000000-0005-0000-0000-000081590000}"/>
    <cellStyle name="Normal 6 6 4" xfId="18549" xr:uid="{00000000-0005-0000-0000-000082590000}"/>
    <cellStyle name="Normal 6 6 5" xfId="36075" xr:uid="{00000000-0005-0000-0000-000083590000}"/>
    <cellStyle name="Normal 6 60" xfId="18550" xr:uid="{00000000-0005-0000-0000-000084590000}"/>
    <cellStyle name="Normál 6 60" xfId="18551" xr:uid="{00000000-0005-0000-0000-000085590000}"/>
    <cellStyle name="Normál 6 60 2" xfId="18552" xr:uid="{00000000-0005-0000-0000-000086590000}"/>
    <cellStyle name="Normál 6 60 2 2" xfId="27118" xr:uid="{00000000-0005-0000-0000-000087590000}"/>
    <cellStyle name="Normál 6 60 3" xfId="27119" xr:uid="{00000000-0005-0000-0000-000088590000}"/>
    <cellStyle name="Normal 6 61" xfId="29751" xr:uid="{00000000-0005-0000-0000-000089590000}"/>
    <cellStyle name="Normál 6 61" xfId="18553" xr:uid="{00000000-0005-0000-0000-00008A590000}"/>
    <cellStyle name="Normal 6 62" xfId="29732" xr:uid="{00000000-0005-0000-0000-00008B590000}"/>
    <cellStyle name="Normál 6 62" xfId="6995" xr:uid="{00000000-0005-0000-0000-00008C590000}"/>
    <cellStyle name="Normal 6 63" xfId="17648" xr:uid="{00000000-0005-0000-0000-00008D590000}"/>
    <cellStyle name="Normál 6 63" xfId="7393" xr:uid="{00000000-0005-0000-0000-00008E590000}"/>
    <cellStyle name="Normal 6 64" xfId="35614" xr:uid="{00000000-0005-0000-0000-00008F590000}"/>
    <cellStyle name="Normál 6 64" xfId="32340" xr:uid="{00000000-0005-0000-0000-000090590000}"/>
    <cellStyle name="Normal 6 65" xfId="36784" xr:uid="{00000000-0005-0000-0000-000091590000}"/>
    <cellStyle name="Normál 6 65" xfId="30769" xr:uid="{00000000-0005-0000-0000-000092590000}"/>
    <cellStyle name="Normal 6 66" xfId="37084" xr:uid="{00000000-0005-0000-0000-000093590000}"/>
    <cellStyle name="Normál 6 66" xfId="30557" xr:uid="{00000000-0005-0000-0000-000094590000}"/>
    <cellStyle name="Normal 6 67" xfId="37089" xr:uid="{00000000-0005-0000-0000-000095590000}"/>
    <cellStyle name="Normál 6 67" xfId="30568" xr:uid="{00000000-0005-0000-0000-000096590000}"/>
    <cellStyle name="Normal 6 68" xfId="37092" xr:uid="{00000000-0005-0000-0000-000097590000}"/>
    <cellStyle name="Normál 6 68" xfId="33836" xr:uid="{00000000-0005-0000-0000-000098590000}"/>
    <cellStyle name="Normál 6 69" xfId="30930" xr:uid="{00000000-0005-0000-0000-000099590000}"/>
    <cellStyle name="Normal 6 7" xfId="4123" xr:uid="{00000000-0005-0000-0000-00009A590000}"/>
    <cellStyle name="Normál 6 7" xfId="3567" xr:uid="{00000000-0005-0000-0000-00009B590000}"/>
    <cellStyle name="Normal 6 7 2" xfId="18554" xr:uid="{00000000-0005-0000-0000-00009C590000}"/>
    <cellStyle name="Normál 6 7 2" xfId="18555" xr:uid="{00000000-0005-0000-0000-00009D590000}"/>
    <cellStyle name="Normal 6 7 3" xfId="18556" xr:uid="{00000000-0005-0000-0000-00009E590000}"/>
    <cellStyle name="Normál 6 7 3" xfId="35883" xr:uid="{00000000-0005-0000-0000-00009F590000}"/>
    <cellStyle name="Normal 6 7 4" xfId="18557" xr:uid="{00000000-0005-0000-0000-0000A0590000}"/>
    <cellStyle name="Normal 6 7 5" xfId="36040" xr:uid="{00000000-0005-0000-0000-0000A1590000}"/>
    <cellStyle name="Normál 6 70" xfId="32979" xr:uid="{00000000-0005-0000-0000-0000A2590000}"/>
    <cellStyle name="Normál 6 71" xfId="31480" xr:uid="{00000000-0005-0000-0000-0000A3590000}"/>
    <cellStyle name="Normál 6 72" xfId="32839" xr:uid="{00000000-0005-0000-0000-0000A4590000}"/>
    <cellStyle name="Normál 6 73" xfId="31782" xr:uid="{00000000-0005-0000-0000-0000A5590000}"/>
    <cellStyle name="Normál 6 74" xfId="34265" xr:uid="{00000000-0005-0000-0000-0000A6590000}"/>
    <cellStyle name="Normál 6 75" xfId="36785" xr:uid="{00000000-0005-0000-0000-0000A7590000}"/>
    <cellStyle name="Normal 6 8" xfId="4155" xr:uid="{00000000-0005-0000-0000-0000A8590000}"/>
    <cellStyle name="Normál 6 8" xfId="3604" xr:uid="{00000000-0005-0000-0000-0000A9590000}"/>
    <cellStyle name="Normal 6 8 2" xfId="18558" xr:uid="{00000000-0005-0000-0000-0000AA590000}"/>
    <cellStyle name="Normál 6 8 2" xfId="18559" xr:uid="{00000000-0005-0000-0000-0000AB590000}"/>
    <cellStyle name="Normal 6 8 3" xfId="18560" xr:uid="{00000000-0005-0000-0000-0000AC590000}"/>
    <cellStyle name="Normál 6 8 3" xfId="35900" xr:uid="{00000000-0005-0000-0000-0000AD590000}"/>
    <cellStyle name="Normal 6 8 4" xfId="18561" xr:uid="{00000000-0005-0000-0000-0000AE590000}"/>
    <cellStyle name="Normal 6 8 5" xfId="36060" xr:uid="{00000000-0005-0000-0000-0000AF590000}"/>
    <cellStyle name="Normal 6 9" xfId="4875" xr:uid="{00000000-0005-0000-0000-0000B0590000}"/>
    <cellStyle name="Normál 6 9" xfId="3632" xr:uid="{00000000-0005-0000-0000-0000B1590000}"/>
    <cellStyle name="Normal 6 9 2" xfId="18562" xr:uid="{00000000-0005-0000-0000-0000B2590000}"/>
    <cellStyle name="Normál 6 9 2" xfId="18563" xr:uid="{00000000-0005-0000-0000-0000B3590000}"/>
    <cellStyle name="Normal 6 9 3" xfId="18564" xr:uid="{00000000-0005-0000-0000-0000B4590000}"/>
    <cellStyle name="Normál 6 9 3" xfId="35916" xr:uid="{00000000-0005-0000-0000-0000B5590000}"/>
    <cellStyle name="Normal 6 9 4" xfId="18565" xr:uid="{00000000-0005-0000-0000-0000B6590000}"/>
    <cellStyle name="Normal 6 9 5" xfId="36320" xr:uid="{00000000-0005-0000-0000-0000B7590000}"/>
    <cellStyle name="Normál 6_BI betöltő" xfId="36385" xr:uid="{00000000-0005-0000-0000-0000B8590000}"/>
    <cellStyle name="Normal 6_Grafovi_slide 1" xfId="4446" xr:uid="{00000000-0005-0000-0000-0000B9590000}"/>
    <cellStyle name="Normal 60" xfId="6257" xr:uid="{00000000-0005-0000-0000-0000BA590000}"/>
    <cellStyle name="Normál 60" xfId="2284" xr:uid="{00000000-0005-0000-0000-0000BB590000}"/>
    <cellStyle name="Normál 60 10" xfId="18567" xr:uid="{00000000-0005-0000-0000-0000BC590000}"/>
    <cellStyle name="Normál 60 11" xfId="18566" xr:uid="{00000000-0005-0000-0000-0000BD590000}"/>
    <cellStyle name="Normál 60 12" xfId="35122" xr:uid="{00000000-0005-0000-0000-0000BE590000}"/>
    <cellStyle name="Normál 60 13" xfId="36792" xr:uid="{00000000-0005-0000-0000-0000BF590000}"/>
    <cellStyle name="Normal 60 2" xfId="18568" xr:uid="{00000000-0005-0000-0000-0000C0590000}"/>
    <cellStyle name="Normál 60 2" xfId="2610" xr:uid="{00000000-0005-0000-0000-0000C1590000}"/>
    <cellStyle name="Normal 60 2 2" xfId="18569" xr:uid="{00000000-0005-0000-0000-0000C2590000}"/>
    <cellStyle name="Normál 60 2 2" xfId="35224" xr:uid="{00000000-0005-0000-0000-0000C3590000}"/>
    <cellStyle name="Normal 60 2 2 2" xfId="27120" xr:uid="{00000000-0005-0000-0000-0000C4590000}"/>
    <cellStyle name="Normal 60 2 3" xfId="18570" xr:uid="{00000000-0005-0000-0000-0000C5590000}"/>
    <cellStyle name="Normal 60 2 3 2" xfId="27121" xr:uid="{00000000-0005-0000-0000-0000C6590000}"/>
    <cellStyle name="Normal 60 2 4" xfId="27122" xr:uid="{00000000-0005-0000-0000-0000C7590000}"/>
    <cellStyle name="Normal 60 2 5" xfId="27123" xr:uid="{00000000-0005-0000-0000-0000C8590000}"/>
    <cellStyle name="Normal 60 2 6" xfId="27124" xr:uid="{00000000-0005-0000-0000-0000C9590000}"/>
    <cellStyle name="Normal 60 2 7" xfId="27125" xr:uid="{00000000-0005-0000-0000-0000CA590000}"/>
    <cellStyle name="Normal 60 2 8" xfId="27126" xr:uid="{00000000-0005-0000-0000-0000CB590000}"/>
    <cellStyle name="Normal 60 3" xfId="18571" xr:uid="{00000000-0005-0000-0000-0000CC590000}"/>
    <cellStyle name="Normál 60 3" xfId="18572" xr:uid="{00000000-0005-0000-0000-0000CD590000}"/>
    <cellStyle name="Normal 60 3 2" xfId="27127" xr:uid="{00000000-0005-0000-0000-0000CE590000}"/>
    <cellStyle name="Normal 60 3 3" xfId="27128" xr:uid="{00000000-0005-0000-0000-0000CF590000}"/>
    <cellStyle name="Normal 60 3 4" xfId="27129" xr:uid="{00000000-0005-0000-0000-0000D0590000}"/>
    <cellStyle name="Normal 60 3 5" xfId="27130" xr:uid="{00000000-0005-0000-0000-0000D1590000}"/>
    <cellStyle name="Normal 60 3 6" xfId="27131" xr:uid="{00000000-0005-0000-0000-0000D2590000}"/>
    <cellStyle name="Normal 60 4" xfId="18573" xr:uid="{00000000-0005-0000-0000-0000D3590000}"/>
    <cellStyle name="Normál 60 4" xfId="18574" xr:uid="{00000000-0005-0000-0000-0000D4590000}"/>
    <cellStyle name="Normal 60 4 2" xfId="27132" xr:uid="{00000000-0005-0000-0000-0000D5590000}"/>
    <cellStyle name="Normal 60 4 3" xfId="27133" xr:uid="{00000000-0005-0000-0000-0000D6590000}"/>
    <cellStyle name="Normal 60 4 4" xfId="27134" xr:uid="{00000000-0005-0000-0000-0000D7590000}"/>
    <cellStyle name="Normal 60 4 5" xfId="27135" xr:uid="{00000000-0005-0000-0000-0000D8590000}"/>
    <cellStyle name="Normal 60 4 6" xfId="27136" xr:uid="{00000000-0005-0000-0000-0000D9590000}"/>
    <cellStyle name="Normal 60 5" xfId="18575" xr:uid="{00000000-0005-0000-0000-0000DA590000}"/>
    <cellStyle name="Normál 60 5" xfId="18576" xr:uid="{00000000-0005-0000-0000-0000DB590000}"/>
    <cellStyle name="Normal 60 5 2" xfId="27137" xr:uid="{00000000-0005-0000-0000-0000DC590000}"/>
    <cellStyle name="Normal 60 5 3" xfId="27138" xr:uid="{00000000-0005-0000-0000-0000DD590000}"/>
    <cellStyle name="Normal 60 5 4" xfId="27139" xr:uid="{00000000-0005-0000-0000-0000DE590000}"/>
    <cellStyle name="Normal 60 5 5" xfId="27140" xr:uid="{00000000-0005-0000-0000-0000DF590000}"/>
    <cellStyle name="Normal 60 5 6" xfId="27141" xr:uid="{00000000-0005-0000-0000-0000E0590000}"/>
    <cellStyle name="Normál 60 6" xfId="18577" xr:uid="{00000000-0005-0000-0000-0000E1590000}"/>
    <cellStyle name="Normál 60 7" xfId="18578" xr:uid="{00000000-0005-0000-0000-0000E2590000}"/>
    <cellStyle name="Normál 60 8" xfId="18579" xr:uid="{00000000-0005-0000-0000-0000E3590000}"/>
    <cellStyle name="Normál 60 9" xfId="18580" xr:uid="{00000000-0005-0000-0000-0000E4590000}"/>
    <cellStyle name="Normal 61" xfId="6258" xr:uid="{00000000-0005-0000-0000-0000E5590000}"/>
    <cellStyle name="Normál 61" xfId="2285" xr:uid="{00000000-0005-0000-0000-0000E6590000}"/>
    <cellStyle name="Normál 61 10" xfId="18582" xr:uid="{00000000-0005-0000-0000-0000E7590000}"/>
    <cellStyle name="Normál 61 10 2" xfId="18583" xr:uid="{00000000-0005-0000-0000-0000E8590000}"/>
    <cellStyle name="Normál 61 10 2 2" xfId="27142" xr:uid="{00000000-0005-0000-0000-0000E9590000}"/>
    <cellStyle name="Normál 61 10 3" xfId="27143" xr:uid="{00000000-0005-0000-0000-0000EA590000}"/>
    <cellStyle name="Normál 61 11" xfId="18581" xr:uid="{00000000-0005-0000-0000-0000EB590000}"/>
    <cellStyle name="Normál 61 12" xfId="36793" xr:uid="{00000000-0005-0000-0000-0000EC590000}"/>
    <cellStyle name="Normal 61 2" xfId="18584" xr:uid="{00000000-0005-0000-0000-0000ED590000}"/>
    <cellStyle name="Normál 61 2" xfId="2611" xr:uid="{00000000-0005-0000-0000-0000EE590000}"/>
    <cellStyle name="Normal 61 2 2" xfId="18585" xr:uid="{00000000-0005-0000-0000-0000EF590000}"/>
    <cellStyle name="Normál 61 2 2" xfId="18586" xr:uid="{00000000-0005-0000-0000-0000F0590000}"/>
    <cellStyle name="Normal 61 2 2 2" xfId="27144" xr:uid="{00000000-0005-0000-0000-0000F1590000}"/>
    <cellStyle name="Normál 61 2 2 2" xfId="18587" xr:uid="{00000000-0005-0000-0000-0000F2590000}"/>
    <cellStyle name="Normál 61 2 2 2 2" xfId="27145" xr:uid="{00000000-0005-0000-0000-0000F3590000}"/>
    <cellStyle name="Normal 61 2 2 3" xfId="27146" xr:uid="{00000000-0005-0000-0000-0000F4590000}"/>
    <cellStyle name="Normál 61 2 2 3" xfId="27147" xr:uid="{00000000-0005-0000-0000-0000F5590000}"/>
    <cellStyle name="Normal 61 2 2 4" xfId="27148" xr:uid="{00000000-0005-0000-0000-0000F6590000}"/>
    <cellStyle name="Normál 61 2 2 4" xfId="27149" xr:uid="{00000000-0005-0000-0000-0000F7590000}"/>
    <cellStyle name="Normal 61 2 2 5" xfId="27150" xr:uid="{00000000-0005-0000-0000-0000F8590000}"/>
    <cellStyle name="Normál 61 2 2 5" xfId="27151" xr:uid="{00000000-0005-0000-0000-0000F9590000}"/>
    <cellStyle name="Normal 61 2 2 6" xfId="27152" xr:uid="{00000000-0005-0000-0000-0000FA590000}"/>
    <cellStyle name="Normál 61 2 2 6" xfId="27153" xr:uid="{00000000-0005-0000-0000-0000FB590000}"/>
    <cellStyle name="Normál 61 2 2 7" xfId="27154" xr:uid="{00000000-0005-0000-0000-0000FC590000}"/>
    <cellStyle name="Normal 61 2 3" xfId="18588" xr:uid="{00000000-0005-0000-0000-0000FD590000}"/>
    <cellStyle name="Normál 61 2 3" xfId="35225" xr:uid="{00000000-0005-0000-0000-0000FE590000}"/>
    <cellStyle name="Normal 61 2 3 2" xfId="27155" xr:uid="{00000000-0005-0000-0000-0000FF590000}"/>
    <cellStyle name="Normal 61 2 4" xfId="27156" xr:uid="{00000000-0005-0000-0000-0000005A0000}"/>
    <cellStyle name="Normal 61 2 5" xfId="27157" xr:uid="{00000000-0005-0000-0000-0000015A0000}"/>
    <cellStyle name="Normal 61 2 6" xfId="27158" xr:uid="{00000000-0005-0000-0000-0000025A0000}"/>
    <cellStyle name="Normal 61 2 7" xfId="27159" xr:uid="{00000000-0005-0000-0000-0000035A0000}"/>
    <cellStyle name="Normal 61 2 8" xfId="27160" xr:uid="{00000000-0005-0000-0000-0000045A0000}"/>
    <cellStyle name="Normal 61 3" xfId="18589" xr:uid="{00000000-0005-0000-0000-0000055A0000}"/>
    <cellStyle name="Normál 61 3" xfId="18590" xr:uid="{00000000-0005-0000-0000-0000065A0000}"/>
    <cellStyle name="Normal 61 3 2" xfId="27161" xr:uid="{00000000-0005-0000-0000-0000075A0000}"/>
    <cellStyle name="Normál 61 3 2" xfId="18591" xr:uid="{00000000-0005-0000-0000-0000085A0000}"/>
    <cellStyle name="Normál 61 3 2 2" xfId="27162" xr:uid="{00000000-0005-0000-0000-0000095A0000}"/>
    <cellStyle name="Normal 61 3 3" xfId="27163" xr:uid="{00000000-0005-0000-0000-00000A5A0000}"/>
    <cellStyle name="Normál 61 3 3" xfId="27164" xr:uid="{00000000-0005-0000-0000-00000B5A0000}"/>
    <cellStyle name="Normal 61 3 4" xfId="27165" xr:uid="{00000000-0005-0000-0000-00000C5A0000}"/>
    <cellStyle name="Normál 61 3 4" xfId="27166" xr:uid="{00000000-0005-0000-0000-00000D5A0000}"/>
    <cellStyle name="Normal 61 3 5" xfId="27167" xr:uid="{00000000-0005-0000-0000-00000E5A0000}"/>
    <cellStyle name="Normál 61 3 5" xfId="27168" xr:uid="{00000000-0005-0000-0000-00000F5A0000}"/>
    <cellStyle name="Normal 61 3 6" xfId="27169" xr:uid="{00000000-0005-0000-0000-0000105A0000}"/>
    <cellStyle name="Normál 61 3 6" xfId="27170" xr:uid="{00000000-0005-0000-0000-0000115A0000}"/>
    <cellStyle name="Normál 61 3 7" xfId="27171" xr:uid="{00000000-0005-0000-0000-0000125A0000}"/>
    <cellStyle name="Normal 61 4" xfId="18592" xr:uid="{00000000-0005-0000-0000-0000135A0000}"/>
    <cellStyle name="Normál 61 4" xfId="18593" xr:uid="{00000000-0005-0000-0000-0000145A0000}"/>
    <cellStyle name="Normal 61 4 2" xfId="27172" xr:uid="{00000000-0005-0000-0000-0000155A0000}"/>
    <cellStyle name="Normál 61 4 2" xfId="18594" xr:uid="{00000000-0005-0000-0000-0000165A0000}"/>
    <cellStyle name="Normál 61 4 2 2" xfId="27173" xr:uid="{00000000-0005-0000-0000-0000175A0000}"/>
    <cellStyle name="Normal 61 4 3" xfId="27174" xr:uid="{00000000-0005-0000-0000-0000185A0000}"/>
    <cellStyle name="Normál 61 4 3" xfId="27175" xr:uid="{00000000-0005-0000-0000-0000195A0000}"/>
    <cellStyle name="Normal 61 4 4" xfId="27176" xr:uid="{00000000-0005-0000-0000-00001A5A0000}"/>
    <cellStyle name="Normál 61 4 4" xfId="27177" xr:uid="{00000000-0005-0000-0000-00001B5A0000}"/>
    <cellStyle name="Normal 61 4 5" xfId="27178" xr:uid="{00000000-0005-0000-0000-00001C5A0000}"/>
    <cellStyle name="Normál 61 4 5" xfId="27179" xr:uid="{00000000-0005-0000-0000-00001D5A0000}"/>
    <cellStyle name="Normal 61 4 6" xfId="27180" xr:uid="{00000000-0005-0000-0000-00001E5A0000}"/>
    <cellStyle name="Normál 61 4 6" xfId="27181" xr:uid="{00000000-0005-0000-0000-00001F5A0000}"/>
    <cellStyle name="Normál 61 4 7" xfId="27182" xr:uid="{00000000-0005-0000-0000-0000205A0000}"/>
    <cellStyle name="Normal 61 5" xfId="18595" xr:uid="{00000000-0005-0000-0000-0000215A0000}"/>
    <cellStyle name="Normál 61 5" xfId="18596" xr:uid="{00000000-0005-0000-0000-0000225A0000}"/>
    <cellStyle name="Normal 61 5 2" xfId="27183" xr:uid="{00000000-0005-0000-0000-0000235A0000}"/>
    <cellStyle name="Normál 61 5 2" xfId="18597" xr:uid="{00000000-0005-0000-0000-0000245A0000}"/>
    <cellStyle name="Normál 61 5 2 2" xfId="27184" xr:uid="{00000000-0005-0000-0000-0000255A0000}"/>
    <cellStyle name="Normal 61 5 3" xfId="27185" xr:uid="{00000000-0005-0000-0000-0000265A0000}"/>
    <cellStyle name="Normál 61 5 3" xfId="27186" xr:uid="{00000000-0005-0000-0000-0000275A0000}"/>
    <cellStyle name="Normal 61 5 4" xfId="27187" xr:uid="{00000000-0005-0000-0000-0000285A0000}"/>
    <cellStyle name="Normál 61 5 4" xfId="27188" xr:uid="{00000000-0005-0000-0000-0000295A0000}"/>
    <cellStyle name="Normal 61 5 5" xfId="27189" xr:uid="{00000000-0005-0000-0000-00002A5A0000}"/>
    <cellStyle name="Normál 61 5 5" xfId="27190" xr:uid="{00000000-0005-0000-0000-00002B5A0000}"/>
    <cellStyle name="Normal 61 5 6" xfId="27191" xr:uid="{00000000-0005-0000-0000-00002C5A0000}"/>
    <cellStyle name="Normál 61 5 6" xfId="27192" xr:uid="{00000000-0005-0000-0000-00002D5A0000}"/>
    <cellStyle name="Normál 61 5 7" xfId="27193" xr:uid="{00000000-0005-0000-0000-00002E5A0000}"/>
    <cellStyle name="Normál 61 6" xfId="18598" xr:uid="{00000000-0005-0000-0000-00002F5A0000}"/>
    <cellStyle name="Normál 61 6 2" xfId="18599" xr:uid="{00000000-0005-0000-0000-0000305A0000}"/>
    <cellStyle name="Normál 61 6 2 2" xfId="27194" xr:uid="{00000000-0005-0000-0000-0000315A0000}"/>
    <cellStyle name="Normál 61 6 3" xfId="27195" xr:uid="{00000000-0005-0000-0000-0000325A0000}"/>
    <cellStyle name="Normál 61 7" xfId="18600" xr:uid="{00000000-0005-0000-0000-0000335A0000}"/>
    <cellStyle name="Normál 61 7 2" xfId="18601" xr:uid="{00000000-0005-0000-0000-0000345A0000}"/>
    <cellStyle name="Normál 61 7 2 2" xfId="27196" xr:uid="{00000000-0005-0000-0000-0000355A0000}"/>
    <cellStyle name="Normál 61 7 3" xfId="27197" xr:uid="{00000000-0005-0000-0000-0000365A0000}"/>
    <cellStyle name="Normál 61 8" xfId="18602" xr:uid="{00000000-0005-0000-0000-0000375A0000}"/>
    <cellStyle name="Normál 61 8 2" xfId="18603" xr:uid="{00000000-0005-0000-0000-0000385A0000}"/>
    <cellStyle name="Normál 61 8 2 2" xfId="27198" xr:uid="{00000000-0005-0000-0000-0000395A0000}"/>
    <cellStyle name="Normál 61 8 3" xfId="27199" xr:uid="{00000000-0005-0000-0000-00003A5A0000}"/>
    <cellStyle name="Normál 61 9" xfId="18604" xr:uid="{00000000-0005-0000-0000-00003B5A0000}"/>
    <cellStyle name="Normál 61 9 2" xfId="18605" xr:uid="{00000000-0005-0000-0000-00003C5A0000}"/>
    <cellStyle name="Normál 61 9 2 2" xfId="27200" xr:uid="{00000000-0005-0000-0000-00003D5A0000}"/>
    <cellStyle name="Normál 61 9 3" xfId="27201" xr:uid="{00000000-0005-0000-0000-00003E5A0000}"/>
    <cellStyle name="Normal 62" xfId="6259" xr:uid="{00000000-0005-0000-0000-00003F5A0000}"/>
    <cellStyle name="Normál 62" xfId="2296" xr:uid="{00000000-0005-0000-0000-0000405A0000}"/>
    <cellStyle name="Normál 62 10" xfId="30830" xr:uid="{00000000-0005-0000-0000-0000415A0000}"/>
    <cellStyle name="Normál 62 11" xfId="35124" xr:uid="{00000000-0005-0000-0000-0000425A0000}"/>
    <cellStyle name="Normál 62 12" xfId="36794" xr:uid="{00000000-0005-0000-0000-0000435A0000}"/>
    <cellStyle name="Normal 62 2" xfId="18607" xr:uid="{00000000-0005-0000-0000-0000445A0000}"/>
    <cellStyle name="Normál 62 2" xfId="4135" xr:uid="{00000000-0005-0000-0000-0000455A0000}"/>
    <cellStyle name="Normal 62 2 2" xfId="18608" xr:uid="{00000000-0005-0000-0000-0000465A0000}"/>
    <cellStyle name="Normál 62 2 2" xfId="36047" xr:uid="{00000000-0005-0000-0000-0000475A0000}"/>
    <cellStyle name="Normal 62 2 2 2" xfId="27202" xr:uid="{00000000-0005-0000-0000-0000485A0000}"/>
    <cellStyle name="Normal 62 2 3" xfId="18609" xr:uid="{00000000-0005-0000-0000-0000495A0000}"/>
    <cellStyle name="Normal 62 2 3 2" xfId="27203" xr:uid="{00000000-0005-0000-0000-00004A5A0000}"/>
    <cellStyle name="Normal 62 2 4" xfId="27204" xr:uid="{00000000-0005-0000-0000-00004B5A0000}"/>
    <cellStyle name="Normal 62 2 5" xfId="27205" xr:uid="{00000000-0005-0000-0000-00004C5A0000}"/>
    <cellStyle name="Normal 62 2 6" xfId="27206" xr:uid="{00000000-0005-0000-0000-00004D5A0000}"/>
    <cellStyle name="Normal 62 2 7" xfId="27207" xr:uid="{00000000-0005-0000-0000-00004E5A0000}"/>
    <cellStyle name="Normal 62 2 8" xfId="27208" xr:uid="{00000000-0005-0000-0000-00004F5A0000}"/>
    <cellStyle name="Normal 62 3" xfId="18610" xr:uid="{00000000-0005-0000-0000-0000505A0000}"/>
    <cellStyle name="Normál 62 3" xfId="18606" xr:uid="{00000000-0005-0000-0000-0000515A0000}"/>
    <cellStyle name="Normal 62 3 2" xfId="27209" xr:uid="{00000000-0005-0000-0000-0000525A0000}"/>
    <cellStyle name="Normal 62 4" xfId="18611" xr:uid="{00000000-0005-0000-0000-0000535A0000}"/>
    <cellStyle name="Normál 62 4" xfId="31828" xr:uid="{00000000-0005-0000-0000-0000545A0000}"/>
    <cellStyle name="Normal 62 4 2" xfId="27210" xr:uid="{00000000-0005-0000-0000-0000555A0000}"/>
    <cellStyle name="Normal 62 5" xfId="18612" xr:uid="{00000000-0005-0000-0000-0000565A0000}"/>
    <cellStyle name="Normál 62 5" xfId="31161" xr:uid="{00000000-0005-0000-0000-0000575A0000}"/>
    <cellStyle name="Normal 62 5 2" xfId="27211" xr:uid="{00000000-0005-0000-0000-0000585A0000}"/>
    <cellStyle name="Normál 62 6" xfId="31587" xr:uid="{00000000-0005-0000-0000-0000595A0000}"/>
    <cellStyle name="Normál 62 7" xfId="31348" xr:uid="{00000000-0005-0000-0000-00005A5A0000}"/>
    <cellStyle name="Normál 62 8" xfId="32991" xr:uid="{00000000-0005-0000-0000-00005B5A0000}"/>
    <cellStyle name="Normál 62 9" xfId="30321" xr:uid="{00000000-0005-0000-0000-00005C5A0000}"/>
    <cellStyle name="Normal 63" xfId="6260" xr:uid="{00000000-0005-0000-0000-00005D5A0000}"/>
    <cellStyle name="Normál 63" xfId="2185" xr:uid="{00000000-0005-0000-0000-00005E5A0000}"/>
    <cellStyle name="Normal 63 2" xfId="18613" xr:uid="{00000000-0005-0000-0000-00005F5A0000}"/>
    <cellStyle name="Normál 63 2" xfId="4136" xr:uid="{00000000-0005-0000-0000-0000605A0000}"/>
    <cellStyle name="Normal 63 2 2" xfId="18614" xr:uid="{00000000-0005-0000-0000-0000615A0000}"/>
    <cellStyle name="Normál 63 2 2" xfId="36048" xr:uid="{00000000-0005-0000-0000-0000625A0000}"/>
    <cellStyle name="Normal 63 2 2 2" xfId="27212" xr:uid="{00000000-0005-0000-0000-0000635A0000}"/>
    <cellStyle name="Normal 63 2 3" xfId="18615" xr:uid="{00000000-0005-0000-0000-0000645A0000}"/>
    <cellStyle name="Normal 63 2 3 2" xfId="27213" xr:uid="{00000000-0005-0000-0000-0000655A0000}"/>
    <cellStyle name="Normal 63 2 4" xfId="27214" xr:uid="{00000000-0005-0000-0000-0000665A0000}"/>
    <cellStyle name="Normal 63 2 5" xfId="27215" xr:uid="{00000000-0005-0000-0000-0000675A0000}"/>
    <cellStyle name="Normal 63 2 6" xfId="27216" xr:uid="{00000000-0005-0000-0000-0000685A0000}"/>
    <cellStyle name="Normal 63 2 7" xfId="27217" xr:uid="{00000000-0005-0000-0000-0000695A0000}"/>
    <cellStyle name="Normal 63 2 8" xfId="27218" xr:uid="{00000000-0005-0000-0000-00006A5A0000}"/>
    <cellStyle name="Normal 63 3" xfId="18616" xr:uid="{00000000-0005-0000-0000-00006B5A0000}"/>
    <cellStyle name="Normál 63 3" xfId="35078" xr:uid="{00000000-0005-0000-0000-00006C5A0000}"/>
    <cellStyle name="Normal 63 3 2" xfId="27219" xr:uid="{00000000-0005-0000-0000-00006D5A0000}"/>
    <cellStyle name="Normal 63 4" xfId="18617" xr:uid="{00000000-0005-0000-0000-00006E5A0000}"/>
    <cellStyle name="Normál 63 4" xfId="36795" xr:uid="{00000000-0005-0000-0000-00006F5A0000}"/>
    <cellStyle name="Normal 63 4 2" xfId="27220" xr:uid="{00000000-0005-0000-0000-0000705A0000}"/>
    <cellStyle name="Normal 63 5" xfId="18618" xr:uid="{00000000-0005-0000-0000-0000715A0000}"/>
    <cellStyle name="Normal 63 5 2" xfId="27221" xr:uid="{00000000-0005-0000-0000-0000725A0000}"/>
    <cellStyle name="Normal 64" xfId="6261" xr:uid="{00000000-0005-0000-0000-0000735A0000}"/>
    <cellStyle name="Normál 64" xfId="2299" xr:uid="{00000000-0005-0000-0000-0000745A0000}"/>
    <cellStyle name="Normal 64 2" xfId="18619" xr:uid="{00000000-0005-0000-0000-0000755A0000}"/>
    <cellStyle name="Normál 64 2" xfId="4137" xr:uid="{00000000-0005-0000-0000-0000765A0000}"/>
    <cellStyle name="Normal 64 2 2" xfId="18620" xr:uid="{00000000-0005-0000-0000-0000775A0000}"/>
    <cellStyle name="Normál 64 2 2" xfId="36049" xr:uid="{00000000-0005-0000-0000-0000785A0000}"/>
    <cellStyle name="Normal 64 2 2 2" xfId="27222" xr:uid="{00000000-0005-0000-0000-0000795A0000}"/>
    <cellStyle name="Normal 64 2 3" xfId="18621" xr:uid="{00000000-0005-0000-0000-00007A5A0000}"/>
    <cellStyle name="Normal 64 2 3 2" xfId="27223" xr:uid="{00000000-0005-0000-0000-00007B5A0000}"/>
    <cellStyle name="Normal 64 2 4" xfId="27224" xr:uid="{00000000-0005-0000-0000-00007C5A0000}"/>
    <cellStyle name="Normal 64 2 5" xfId="27225" xr:uid="{00000000-0005-0000-0000-00007D5A0000}"/>
    <cellStyle name="Normal 64 2 6" xfId="27226" xr:uid="{00000000-0005-0000-0000-00007E5A0000}"/>
    <cellStyle name="Normal 64 2 7" xfId="27227" xr:uid="{00000000-0005-0000-0000-00007F5A0000}"/>
    <cellStyle name="Normal 64 2 8" xfId="27228" xr:uid="{00000000-0005-0000-0000-0000805A0000}"/>
    <cellStyle name="Normal 64 3" xfId="18622" xr:uid="{00000000-0005-0000-0000-0000815A0000}"/>
    <cellStyle name="Normál 64 3" xfId="35126" xr:uid="{00000000-0005-0000-0000-0000825A0000}"/>
    <cellStyle name="Normal 64 3 2" xfId="27229" xr:uid="{00000000-0005-0000-0000-0000835A0000}"/>
    <cellStyle name="Normal 64 4" xfId="18623" xr:uid="{00000000-0005-0000-0000-0000845A0000}"/>
    <cellStyle name="Normál 64 4" xfId="36796" xr:uid="{00000000-0005-0000-0000-0000855A0000}"/>
    <cellStyle name="Normal 64 4 2" xfId="27230" xr:uid="{00000000-0005-0000-0000-0000865A0000}"/>
    <cellStyle name="Normal 64 5" xfId="18624" xr:uid="{00000000-0005-0000-0000-0000875A0000}"/>
    <cellStyle name="Normal 64 5 2" xfId="27231" xr:uid="{00000000-0005-0000-0000-0000885A0000}"/>
    <cellStyle name="Normal 65" xfId="6262" xr:uid="{00000000-0005-0000-0000-0000895A0000}"/>
    <cellStyle name="Normál 65" xfId="2193" xr:uid="{00000000-0005-0000-0000-00008A5A0000}"/>
    <cellStyle name="Normal 65 2" xfId="18625" xr:uid="{00000000-0005-0000-0000-00008B5A0000}"/>
    <cellStyle name="Normál 65 2" xfId="18626" xr:uid="{00000000-0005-0000-0000-00008C5A0000}"/>
    <cellStyle name="Normal 65 2 2" xfId="18627" xr:uid="{00000000-0005-0000-0000-00008D5A0000}"/>
    <cellStyle name="Normal 65 2 2 2" xfId="27232" xr:uid="{00000000-0005-0000-0000-00008E5A0000}"/>
    <cellStyle name="Normal 65 2 3" xfId="18628" xr:uid="{00000000-0005-0000-0000-00008F5A0000}"/>
    <cellStyle name="Normal 65 2 3 2" xfId="27233" xr:uid="{00000000-0005-0000-0000-0000905A0000}"/>
    <cellStyle name="Normal 65 2 4" xfId="27234" xr:uid="{00000000-0005-0000-0000-0000915A0000}"/>
    <cellStyle name="Normal 65 2 5" xfId="27235" xr:uid="{00000000-0005-0000-0000-0000925A0000}"/>
    <cellStyle name="Normal 65 2 6" xfId="27236" xr:uid="{00000000-0005-0000-0000-0000935A0000}"/>
    <cellStyle name="Normal 65 2 7" xfId="27237" xr:uid="{00000000-0005-0000-0000-0000945A0000}"/>
    <cellStyle name="Normal 65 2 8" xfId="27238" xr:uid="{00000000-0005-0000-0000-0000955A0000}"/>
    <cellStyle name="Normal 65 3" xfId="18629" xr:uid="{00000000-0005-0000-0000-0000965A0000}"/>
    <cellStyle name="Normál 65 3" xfId="35084" xr:uid="{00000000-0005-0000-0000-0000975A0000}"/>
    <cellStyle name="Normal 65 3 2" xfId="27239" xr:uid="{00000000-0005-0000-0000-0000985A0000}"/>
    <cellStyle name="Normal 65 4" xfId="18630" xr:uid="{00000000-0005-0000-0000-0000995A0000}"/>
    <cellStyle name="Normál 65 4" xfId="36797" xr:uid="{00000000-0005-0000-0000-00009A5A0000}"/>
    <cellStyle name="Normal 65 4 2" xfId="27240" xr:uid="{00000000-0005-0000-0000-00009B5A0000}"/>
    <cellStyle name="Normal 65 5" xfId="18631" xr:uid="{00000000-0005-0000-0000-00009C5A0000}"/>
    <cellStyle name="Normal 65 5 2" xfId="27241" xr:uid="{00000000-0005-0000-0000-00009D5A0000}"/>
    <cellStyle name="Normal 66" xfId="6263" xr:uid="{00000000-0005-0000-0000-00009E5A0000}"/>
    <cellStyle name="Normál 66" xfId="2345" xr:uid="{00000000-0005-0000-0000-00009F5A0000}"/>
    <cellStyle name="Normal 66 2" xfId="18632" xr:uid="{00000000-0005-0000-0000-0000A05A0000}"/>
    <cellStyle name="Normál 66 2" xfId="18633" xr:uid="{00000000-0005-0000-0000-0000A15A0000}"/>
    <cellStyle name="Normal 66 2 2" xfId="18634" xr:uid="{00000000-0005-0000-0000-0000A25A0000}"/>
    <cellStyle name="Normal 66 2 2 2" xfId="27242" xr:uid="{00000000-0005-0000-0000-0000A35A0000}"/>
    <cellStyle name="Normal 66 2 3" xfId="18635" xr:uid="{00000000-0005-0000-0000-0000A45A0000}"/>
    <cellStyle name="Normal 66 2 3 2" xfId="27243" xr:uid="{00000000-0005-0000-0000-0000A55A0000}"/>
    <cellStyle name="Normal 66 2 4" xfId="27244" xr:uid="{00000000-0005-0000-0000-0000A65A0000}"/>
    <cellStyle name="Normal 66 2 5" xfId="27245" xr:uid="{00000000-0005-0000-0000-0000A75A0000}"/>
    <cellStyle name="Normal 66 2 6" xfId="27246" xr:uid="{00000000-0005-0000-0000-0000A85A0000}"/>
    <cellStyle name="Normal 66 2 7" xfId="27247" xr:uid="{00000000-0005-0000-0000-0000A95A0000}"/>
    <cellStyle name="Normal 66 2 8" xfId="27248" xr:uid="{00000000-0005-0000-0000-0000AA5A0000}"/>
    <cellStyle name="Normal 66 3" xfId="18636" xr:uid="{00000000-0005-0000-0000-0000AB5A0000}"/>
    <cellStyle name="Normál 66 3" xfId="35146" xr:uid="{00000000-0005-0000-0000-0000AC5A0000}"/>
    <cellStyle name="Normal 66 3 2" xfId="27249" xr:uid="{00000000-0005-0000-0000-0000AD5A0000}"/>
    <cellStyle name="Normal 66 4" xfId="18637" xr:uid="{00000000-0005-0000-0000-0000AE5A0000}"/>
    <cellStyle name="Normál 66 4" xfId="36798" xr:uid="{00000000-0005-0000-0000-0000AF5A0000}"/>
    <cellStyle name="Normal 66 4 2" xfId="27250" xr:uid="{00000000-0005-0000-0000-0000B05A0000}"/>
    <cellStyle name="Normal 66 5" xfId="18638" xr:uid="{00000000-0005-0000-0000-0000B15A0000}"/>
    <cellStyle name="Normal 66 5 2" xfId="27251" xr:uid="{00000000-0005-0000-0000-0000B25A0000}"/>
    <cellStyle name="Normal 67" xfId="6264" xr:uid="{00000000-0005-0000-0000-0000B35A0000}"/>
    <cellStyle name="Normál 67" xfId="2864" xr:uid="{00000000-0005-0000-0000-0000B45A0000}"/>
    <cellStyle name="Normal 67 2" xfId="18639" xr:uid="{00000000-0005-0000-0000-0000B55A0000}"/>
    <cellStyle name="Normál 67 2" xfId="3607" xr:uid="{00000000-0005-0000-0000-0000B65A0000}"/>
    <cellStyle name="Normal 67 2 2" xfId="18640" xr:uid="{00000000-0005-0000-0000-0000B75A0000}"/>
    <cellStyle name="Normál 67 2 2" xfId="35903" xr:uid="{00000000-0005-0000-0000-0000B85A0000}"/>
    <cellStyle name="Normal 67 2 2 2" xfId="27252" xr:uid="{00000000-0005-0000-0000-0000B95A0000}"/>
    <cellStyle name="Normal 67 2 3" xfId="18641" xr:uid="{00000000-0005-0000-0000-0000BA5A0000}"/>
    <cellStyle name="Normal 67 2 3 2" xfId="27253" xr:uid="{00000000-0005-0000-0000-0000BB5A0000}"/>
    <cellStyle name="Normal 67 2 4" xfId="27254" xr:uid="{00000000-0005-0000-0000-0000BC5A0000}"/>
    <cellStyle name="Normal 67 2 5" xfId="27255" xr:uid="{00000000-0005-0000-0000-0000BD5A0000}"/>
    <cellStyle name="Normal 67 2 6" xfId="27256" xr:uid="{00000000-0005-0000-0000-0000BE5A0000}"/>
    <cellStyle name="Normal 67 2 7" xfId="27257" xr:uid="{00000000-0005-0000-0000-0000BF5A0000}"/>
    <cellStyle name="Normal 67 2 8" xfId="27258" xr:uid="{00000000-0005-0000-0000-0000C05A0000}"/>
    <cellStyle name="Normal 67 3" xfId="18642" xr:uid="{00000000-0005-0000-0000-0000C15A0000}"/>
    <cellStyle name="Normál 67 3" xfId="35363" xr:uid="{00000000-0005-0000-0000-0000C25A0000}"/>
    <cellStyle name="Normal 67 3 2" xfId="27259" xr:uid="{00000000-0005-0000-0000-0000C35A0000}"/>
    <cellStyle name="Normal 67 4" xfId="18643" xr:uid="{00000000-0005-0000-0000-0000C45A0000}"/>
    <cellStyle name="Normál 67 4" xfId="36799" xr:uid="{00000000-0005-0000-0000-0000C55A0000}"/>
    <cellStyle name="Normal 67 4 2" xfId="27260" xr:uid="{00000000-0005-0000-0000-0000C65A0000}"/>
    <cellStyle name="Normal 67 5" xfId="18644" xr:uid="{00000000-0005-0000-0000-0000C75A0000}"/>
    <cellStyle name="Normal 67 5 2" xfId="27261" xr:uid="{00000000-0005-0000-0000-0000C85A0000}"/>
    <cellStyle name="Normal 68" xfId="6265" xr:uid="{00000000-0005-0000-0000-0000C95A0000}"/>
    <cellStyle name="Normál 68" xfId="2784" xr:uid="{00000000-0005-0000-0000-0000CA5A0000}"/>
    <cellStyle name="Normal 68 2" xfId="18645" xr:uid="{00000000-0005-0000-0000-0000CB5A0000}"/>
    <cellStyle name="Normál 68 2" xfId="3605" xr:uid="{00000000-0005-0000-0000-0000CC5A0000}"/>
    <cellStyle name="Normal 68 2 2" xfId="18646" xr:uid="{00000000-0005-0000-0000-0000CD5A0000}"/>
    <cellStyle name="Normál 68 2 2" xfId="35901" xr:uid="{00000000-0005-0000-0000-0000CE5A0000}"/>
    <cellStyle name="Normal 68 2 2 2" xfId="27262" xr:uid="{00000000-0005-0000-0000-0000CF5A0000}"/>
    <cellStyle name="Normal 68 2 3" xfId="18647" xr:uid="{00000000-0005-0000-0000-0000D05A0000}"/>
    <cellStyle name="Normal 68 2 3 2" xfId="27263" xr:uid="{00000000-0005-0000-0000-0000D15A0000}"/>
    <cellStyle name="Normal 68 2 4" xfId="27264" xr:uid="{00000000-0005-0000-0000-0000D25A0000}"/>
    <cellStyle name="Normal 68 2 5" xfId="27265" xr:uid="{00000000-0005-0000-0000-0000D35A0000}"/>
    <cellStyle name="Normal 68 2 6" xfId="27266" xr:uid="{00000000-0005-0000-0000-0000D45A0000}"/>
    <cellStyle name="Normal 68 2 7" xfId="27267" xr:uid="{00000000-0005-0000-0000-0000D55A0000}"/>
    <cellStyle name="Normal 68 2 8" xfId="27268" xr:uid="{00000000-0005-0000-0000-0000D65A0000}"/>
    <cellStyle name="Normal 68 3" xfId="18648" xr:uid="{00000000-0005-0000-0000-0000D75A0000}"/>
    <cellStyle name="Normál 68 3" xfId="35333" xr:uid="{00000000-0005-0000-0000-0000D85A0000}"/>
    <cellStyle name="Normal 68 3 2" xfId="27269" xr:uid="{00000000-0005-0000-0000-0000D95A0000}"/>
    <cellStyle name="Normal 68 4" xfId="18649" xr:uid="{00000000-0005-0000-0000-0000DA5A0000}"/>
    <cellStyle name="Normál 68 4" xfId="36800" xr:uid="{00000000-0005-0000-0000-0000DB5A0000}"/>
    <cellStyle name="Normal 68 4 2" xfId="27270" xr:uid="{00000000-0005-0000-0000-0000DC5A0000}"/>
    <cellStyle name="Normal 68 5" xfId="18650" xr:uid="{00000000-0005-0000-0000-0000DD5A0000}"/>
    <cellStyle name="Normal 68 5 2" xfId="27271" xr:uid="{00000000-0005-0000-0000-0000DE5A0000}"/>
    <cellStyle name="Normal 69" xfId="6266" xr:uid="{00000000-0005-0000-0000-0000DF5A0000}"/>
    <cellStyle name="Normál 69" xfId="2860" xr:uid="{00000000-0005-0000-0000-0000E05A0000}"/>
    <cellStyle name="Normal 69 2" xfId="18651" xr:uid="{00000000-0005-0000-0000-0000E15A0000}"/>
    <cellStyle name="Normál 69 2" xfId="3606" xr:uid="{00000000-0005-0000-0000-0000E25A0000}"/>
    <cellStyle name="Normal 69 2 2" xfId="18652" xr:uid="{00000000-0005-0000-0000-0000E35A0000}"/>
    <cellStyle name="Normál 69 2 2" xfId="35902" xr:uid="{00000000-0005-0000-0000-0000E45A0000}"/>
    <cellStyle name="Normal 69 2 2 2" xfId="27272" xr:uid="{00000000-0005-0000-0000-0000E55A0000}"/>
    <cellStyle name="Normal 69 2 3" xfId="18653" xr:uid="{00000000-0005-0000-0000-0000E65A0000}"/>
    <cellStyle name="Normal 69 2 3 2" xfId="27273" xr:uid="{00000000-0005-0000-0000-0000E75A0000}"/>
    <cellStyle name="Normal 69 2 4" xfId="27274" xr:uid="{00000000-0005-0000-0000-0000E85A0000}"/>
    <cellStyle name="Normal 69 2 5" xfId="27275" xr:uid="{00000000-0005-0000-0000-0000E95A0000}"/>
    <cellStyle name="Normal 69 2 6" xfId="27276" xr:uid="{00000000-0005-0000-0000-0000EA5A0000}"/>
    <cellStyle name="Normal 69 2 7" xfId="27277" xr:uid="{00000000-0005-0000-0000-0000EB5A0000}"/>
    <cellStyle name="Normal 69 2 8" xfId="27278" xr:uid="{00000000-0005-0000-0000-0000EC5A0000}"/>
    <cellStyle name="Normal 69 3" xfId="18654" xr:uid="{00000000-0005-0000-0000-0000ED5A0000}"/>
    <cellStyle name="Normál 69 3" xfId="35360" xr:uid="{00000000-0005-0000-0000-0000EE5A0000}"/>
    <cellStyle name="Normal 69 3 2" xfId="27279" xr:uid="{00000000-0005-0000-0000-0000EF5A0000}"/>
    <cellStyle name="Normal 69 4" xfId="18655" xr:uid="{00000000-0005-0000-0000-0000F05A0000}"/>
    <cellStyle name="Normál 69 4" xfId="36801" xr:uid="{00000000-0005-0000-0000-0000F15A0000}"/>
    <cellStyle name="Normal 69 4 2" xfId="27280" xr:uid="{00000000-0005-0000-0000-0000F25A0000}"/>
    <cellStyle name="Normal 69 5" xfId="18656" xr:uid="{00000000-0005-0000-0000-0000F35A0000}"/>
    <cellStyle name="Normal 69 5 2" xfId="27281" xr:uid="{00000000-0005-0000-0000-0000F45A0000}"/>
    <cellStyle name="Normal 7" xfId="3206" xr:uid="{00000000-0005-0000-0000-0000F55A0000}"/>
    <cellStyle name="Normál 7" xfId="245" xr:uid="{00000000-0005-0000-0000-0000F65A0000}"/>
    <cellStyle name="Normal 7 10" xfId="5660" xr:uid="{00000000-0005-0000-0000-0000F75A0000}"/>
    <cellStyle name="Normál 7 10" xfId="4447" xr:uid="{00000000-0005-0000-0000-0000F85A0000}"/>
    <cellStyle name="Normál 7 10 2" xfId="18658" xr:uid="{00000000-0005-0000-0000-0000F95A0000}"/>
    <cellStyle name="Normál 7 10 3" xfId="36148" xr:uid="{00000000-0005-0000-0000-0000FA5A0000}"/>
    <cellStyle name="Normal 7 11" xfId="5727" xr:uid="{00000000-0005-0000-0000-0000FB5A0000}"/>
    <cellStyle name="Normál 7 11" xfId="4157" xr:uid="{00000000-0005-0000-0000-0000FC5A0000}"/>
    <cellStyle name="Normál 7 11 2" xfId="36062" xr:uid="{00000000-0005-0000-0000-0000FD5A0000}"/>
    <cellStyle name="Normal 7 12" xfId="5659" xr:uid="{00000000-0005-0000-0000-0000FE5A0000}"/>
    <cellStyle name="Normál 7 12" xfId="5291" xr:uid="{00000000-0005-0000-0000-0000FF5A0000}"/>
    <cellStyle name="Normál 7 12 2" xfId="34554" xr:uid="{00000000-0005-0000-0000-0000005B0000}"/>
    <cellStyle name="Normal 7 13" xfId="5729" xr:uid="{00000000-0005-0000-0000-0000015B0000}"/>
    <cellStyle name="Normál 7 13" xfId="5728" xr:uid="{00000000-0005-0000-0000-0000025B0000}"/>
    <cellStyle name="Normal 7 14" xfId="5910" xr:uid="{00000000-0005-0000-0000-0000035B0000}"/>
    <cellStyle name="Normál 7 14" xfId="5658" xr:uid="{00000000-0005-0000-0000-0000045B0000}"/>
    <cellStyle name="Normál 7 14 2" xfId="34351" xr:uid="{00000000-0005-0000-0000-0000055B0000}"/>
    <cellStyle name="Normal 7 15" xfId="5915" xr:uid="{00000000-0005-0000-0000-0000065B0000}"/>
    <cellStyle name="Normál 7 15" xfId="5730" xr:uid="{00000000-0005-0000-0000-0000075B0000}"/>
    <cellStyle name="Normal 7 16" xfId="5920" xr:uid="{00000000-0005-0000-0000-0000085B0000}"/>
    <cellStyle name="Normál 7 16" xfId="5782" xr:uid="{00000000-0005-0000-0000-0000095B0000}"/>
    <cellStyle name="Normal 7 17" xfId="5925" xr:uid="{00000000-0005-0000-0000-00000A5B0000}"/>
    <cellStyle name="Normál 7 17" xfId="5819" xr:uid="{00000000-0005-0000-0000-00000B5B0000}"/>
    <cellStyle name="Normal 7 18" xfId="5930" xr:uid="{00000000-0005-0000-0000-00000C5B0000}"/>
    <cellStyle name="Normál 7 18" xfId="5843" xr:uid="{00000000-0005-0000-0000-00000D5B0000}"/>
    <cellStyle name="Normal 7 19" xfId="5935" xr:uid="{00000000-0005-0000-0000-00000E5B0000}"/>
    <cellStyle name="Normál 7 19" xfId="614" xr:uid="{00000000-0005-0000-0000-00000F5B0000}"/>
    <cellStyle name="Normal 7 2" xfId="3669" xr:uid="{00000000-0005-0000-0000-0000105B0000}"/>
    <cellStyle name="Normál 7 2" xfId="615" xr:uid="{00000000-0005-0000-0000-0000115B0000}"/>
    <cellStyle name="Normál 7 2 10" xfId="27282" xr:uid="{00000000-0005-0000-0000-0000125B0000}"/>
    <cellStyle name="Normál 7 2 11" xfId="7505" xr:uid="{00000000-0005-0000-0000-0000135B0000}"/>
    <cellStyle name="Normál 7 2 12" xfId="36805" xr:uid="{00000000-0005-0000-0000-0000145B0000}"/>
    <cellStyle name="Normal 7 2 2" xfId="18659" xr:uid="{00000000-0005-0000-0000-0000155B0000}"/>
    <cellStyle name="Normál 7 2 2" xfId="6654" xr:uid="{00000000-0005-0000-0000-0000165B0000}"/>
    <cellStyle name="Normál 7 2 2 10" xfId="29794" xr:uid="{00000000-0005-0000-0000-0000175B0000}"/>
    <cellStyle name="Normál 7 2 2 11" xfId="34555" xr:uid="{00000000-0005-0000-0000-0000185B0000}"/>
    <cellStyle name="Normal 7 2 2 2" xfId="18661" xr:uid="{00000000-0005-0000-0000-0000195B0000}"/>
    <cellStyle name="Normál 7 2 2 2" xfId="18660" xr:uid="{00000000-0005-0000-0000-00001A5B0000}"/>
    <cellStyle name="Normál 7 2 2 3" xfId="31838" xr:uid="{00000000-0005-0000-0000-00001B5B0000}"/>
    <cellStyle name="Normál 7 2 2 4" xfId="31149" xr:uid="{00000000-0005-0000-0000-00001C5B0000}"/>
    <cellStyle name="Normál 7 2 2 5" xfId="31594" xr:uid="{00000000-0005-0000-0000-00001D5B0000}"/>
    <cellStyle name="Normál 7 2 2 6" xfId="31346" xr:uid="{00000000-0005-0000-0000-00001E5B0000}"/>
    <cellStyle name="Normál 7 2 2 7" xfId="31478" xr:uid="{00000000-0005-0000-0000-00001F5B0000}"/>
    <cellStyle name="Normál 7 2 2 8" xfId="7404" xr:uid="{00000000-0005-0000-0000-0000205B0000}"/>
    <cellStyle name="Normál 7 2 2 9" xfId="30824" xr:uid="{00000000-0005-0000-0000-0000215B0000}"/>
    <cellStyle name="Normal 7 2 3" xfId="18662" xr:uid="{00000000-0005-0000-0000-0000225B0000}"/>
    <cellStyle name="Normál 7 2 3" xfId="18663" xr:uid="{00000000-0005-0000-0000-0000235B0000}"/>
    <cellStyle name="Normal 7 2 4" xfId="18664" xr:uid="{00000000-0005-0000-0000-0000245B0000}"/>
    <cellStyle name="Normál 7 2 4" xfId="18665" xr:uid="{00000000-0005-0000-0000-0000255B0000}"/>
    <cellStyle name="Normál 7 2 4 2" xfId="27283" xr:uid="{00000000-0005-0000-0000-0000265B0000}"/>
    <cellStyle name="Normal 7 2 5" xfId="18666" xr:uid="{00000000-0005-0000-0000-0000275B0000}"/>
    <cellStyle name="Normál 7 2 5" xfId="18667" xr:uid="{00000000-0005-0000-0000-0000285B0000}"/>
    <cellStyle name="Normál 7 2 5 2" xfId="27284" xr:uid="{00000000-0005-0000-0000-0000295B0000}"/>
    <cellStyle name="Normal 7 2 6" xfId="18668" xr:uid="{00000000-0005-0000-0000-00002A5B0000}"/>
    <cellStyle name="Normál 7 2 6" xfId="18669" xr:uid="{00000000-0005-0000-0000-00002B5B0000}"/>
    <cellStyle name="Normál 7 2 6 2" xfId="27285" xr:uid="{00000000-0005-0000-0000-00002C5B0000}"/>
    <cellStyle name="Normal 7 2 7" xfId="35941" xr:uid="{00000000-0005-0000-0000-00002D5B0000}"/>
    <cellStyle name="Normál 7 2 7" xfId="27286" xr:uid="{00000000-0005-0000-0000-00002E5B0000}"/>
    <cellStyle name="Normal 7 2 8" xfId="36804" xr:uid="{00000000-0005-0000-0000-00002F5B0000}"/>
    <cellStyle name="Normál 7 2 8" xfId="27287" xr:uid="{00000000-0005-0000-0000-0000305B0000}"/>
    <cellStyle name="Normál 7 2 9" xfId="27288" xr:uid="{00000000-0005-0000-0000-0000315B0000}"/>
    <cellStyle name="Normal 7 20" xfId="5940" xr:uid="{00000000-0005-0000-0000-0000325B0000}"/>
    <cellStyle name="Normál 7 20" xfId="18670" xr:uid="{00000000-0005-0000-0000-0000335B0000}"/>
    <cellStyle name="Normal 7 21" xfId="5945" xr:uid="{00000000-0005-0000-0000-0000345B0000}"/>
    <cellStyle name="Normál 7 21" xfId="18671" xr:uid="{00000000-0005-0000-0000-0000355B0000}"/>
    <cellStyle name="Normal 7 22" xfId="5950" xr:uid="{00000000-0005-0000-0000-0000365B0000}"/>
    <cellStyle name="Normál 7 22" xfId="18672" xr:uid="{00000000-0005-0000-0000-0000375B0000}"/>
    <cellStyle name="Normal 7 23" xfId="5955" xr:uid="{00000000-0005-0000-0000-0000385B0000}"/>
    <cellStyle name="Normál 7 23" xfId="18673" xr:uid="{00000000-0005-0000-0000-0000395B0000}"/>
    <cellStyle name="Normal 7 24" xfId="5960" xr:uid="{00000000-0005-0000-0000-00003A5B0000}"/>
    <cellStyle name="Normál 7 24" xfId="18674" xr:uid="{00000000-0005-0000-0000-00003B5B0000}"/>
    <cellStyle name="Normal 7 25" xfId="5965" xr:uid="{00000000-0005-0000-0000-00003C5B0000}"/>
    <cellStyle name="Normál 7 25" xfId="18675" xr:uid="{00000000-0005-0000-0000-00003D5B0000}"/>
    <cellStyle name="Normal 7 26" xfId="18676" xr:uid="{00000000-0005-0000-0000-00003E5B0000}"/>
    <cellStyle name="Normál 7 26" xfId="18677" xr:uid="{00000000-0005-0000-0000-00003F5B0000}"/>
    <cellStyle name="Normal 7 27" xfId="18678" xr:uid="{00000000-0005-0000-0000-0000405B0000}"/>
    <cellStyle name="Normál 7 27" xfId="18679" xr:uid="{00000000-0005-0000-0000-0000415B0000}"/>
    <cellStyle name="Normal 7 28" xfId="18680" xr:uid="{00000000-0005-0000-0000-0000425B0000}"/>
    <cellStyle name="Normál 7 28" xfId="18681" xr:uid="{00000000-0005-0000-0000-0000435B0000}"/>
    <cellStyle name="Normal 7 29" xfId="18682" xr:uid="{00000000-0005-0000-0000-0000445B0000}"/>
    <cellStyle name="Normál 7 29" xfId="18683" xr:uid="{00000000-0005-0000-0000-0000455B0000}"/>
    <cellStyle name="Normal 7 3" xfId="3648" xr:uid="{00000000-0005-0000-0000-0000465B0000}"/>
    <cellStyle name="Normál 7 3" xfId="1843" xr:uid="{00000000-0005-0000-0000-0000475B0000}"/>
    <cellStyle name="Normál 7 3 10" xfId="33288" xr:uid="{00000000-0005-0000-0000-0000485B0000}"/>
    <cellStyle name="Normál 7 3 11" xfId="34956" xr:uid="{00000000-0005-0000-0000-0000495B0000}"/>
    <cellStyle name="Normál 7 3 12" xfId="36807" xr:uid="{00000000-0005-0000-0000-00004A5B0000}"/>
    <cellStyle name="Normal 7 3 2" xfId="18684" xr:uid="{00000000-0005-0000-0000-00004B5B0000}"/>
    <cellStyle name="Normál 7 3 2" xfId="3667" xr:uid="{00000000-0005-0000-0000-00004C5B0000}"/>
    <cellStyle name="Normál 7 3 2 2" xfId="35939" xr:uid="{00000000-0005-0000-0000-00004D5B0000}"/>
    <cellStyle name="Normal 7 3 3" xfId="18685" xr:uid="{00000000-0005-0000-0000-00004E5B0000}"/>
    <cellStyle name="Normál 7 3 3" xfId="5292" xr:uid="{00000000-0005-0000-0000-00004F5B0000}"/>
    <cellStyle name="Normal 7 3 4" xfId="18686" xr:uid="{00000000-0005-0000-0000-0000505B0000}"/>
    <cellStyle name="Normál 7 3 4" xfId="31843" xr:uid="{00000000-0005-0000-0000-0000515B0000}"/>
    <cellStyle name="Normal 7 3 5" xfId="18687" xr:uid="{00000000-0005-0000-0000-0000525B0000}"/>
    <cellStyle name="Normál 7 3 5" xfId="31144" xr:uid="{00000000-0005-0000-0000-0000535B0000}"/>
    <cellStyle name="Normal 7 3 6" xfId="35923" xr:uid="{00000000-0005-0000-0000-0000545B0000}"/>
    <cellStyle name="Normál 7 3 6" xfId="31595" xr:uid="{00000000-0005-0000-0000-0000555B0000}"/>
    <cellStyle name="Normal 7 3 7" xfId="36806" xr:uid="{00000000-0005-0000-0000-0000565B0000}"/>
    <cellStyle name="Normál 7 3 7" xfId="31345" xr:uid="{00000000-0005-0000-0000-0000575B0000}"/>
    <cellStyle name="Normál 7 3 8" xfId="32994" xr:uid="{00000000-0005-0000-0000-0000585B0000}"/>
    <cellStyle name="Normál 7 3 9" xfId="7137" xr:uid="{00000000-0005-0000-0000-0000595B0000}"/>
    <cellStyle name="Normal 7 30" xfId="18688" xr:uid="{00000000-0005-0000-0000-00005A5B0000}"/>
    <cellStyle name="Normál 7 30" xfId="18689" xr:uid="{00000000-0005-0000-0000-00005B5B0000}"/>
    <cellStyle name="Normal 7 31" xfId="18690" xr:uid="{00000000-0005-0000-0000-00005C5B0000}"/>
    <cellStyle name="Normál 7 31" xfId="18691" xr:uid="{00000000-0005-0000-0000-00005D5B0000}"/>
    <cellStyle name="Normal 7 32" xfId="18692" xr:uid="{00000000-0005-0000-0000-00005E5B0000}"/>
    <cellStyle name="Normál 7 32" xfId="18693" xr:uid="{00000000-0005-0000-0000-00005F5B0000}"/>
    <cellStyle name="Normal 7 33" xfId="18694" xr:uid="{00000000-0005-0000-0000-0000605B0000}"/>
    <cellStyle name="Normál 7 33" xfId="18695" xr:uid="{00000000-0005-0000-0000-0000615B0000}"/>
    <cellStyle name="Normal 7 34" xfId="18696" xr:uid="{00000000-0005-0000-0000-0000625B0000}"/>
    <cellStyle name="Normál 7 34" xfId="18697" xr:uid="{00000000-0005-0000-0000-0000635B0000}"/>
    <cellStyle name="Normal 7 35" xfId="18698" xr:uid="{00000000-0005-0000-0000-0000645B0000}"/>
    <cellStyle name="Normál 7 35" xfId="18699" xr:uid="{00000000-0005-0000-0000-0000655B0000}"/>
    <cellStyle name="Normal 7 36" xfId="18700" xr:uid="{00000000-0005-0000-0000-0000665B0000}"/>
    <cellStyle name="Normál 7 36" xfId="18701" xr:uid="{00000000-0005-0000-0000-0000675B0000}"/>
    <cellStyle name="Normal 7 37" xfId="18702" xr:uid="{00000000-0005-0000-0000-0000685B0000}"/>
    <cellStyle name="Normál 7 37" xfId="18703" xr:uid="{00000000-0005-0000-0000-0000695B0000}"/>
    <cellStyle name="Normal 7 38" xfId="18704" xr:uid="{00000000-0005-0000-0000-00006A5B0000}"/>
    <cellStyle name="Normál 7 38" xfId="18705" xr:uid="{00000000-0005-0000-0000-00006B5B0000}"/>
    <cellStyle name="Normal 7 39" xfId="18706" xr:uid="{00000000-0005-0000-0000-00006C5B0000}"/>
    <cellStyle name="Normál 7 39" xfId="18707" xr:uid="{00000000-0005-0000-0000-00006D5B0000}"/>
    <cellStyle name="Normal 7 4" xfId="5290" xr:uid="{00000000-0005-0000-0000-00006E5B0000}"/>
    <cellStyle name="Normál 7 4" xfId="2181" xr:uid="{00000000-0005-0000-0000-00006F5B0000}"/>
    <cellStyle name="Normal 7 4 2" xfId="18708" xr:uid="{00000000-0005-0000-0000-0000705B0000}"/>
    <cellStyle name="Normál 7 4 2" xfId="18709" xr:uid="{00000000-0005-0000-0000-0000715B0000}"/>
    <cellStyle name="Normal 7 4 3" xfId="18710" xr:uid="{00000000-0005-0000-0000-0000725B0000}"/>
    <cellStyle name="Normál 7 4 3" xfId="36809" xr:uid="{00000000-0005-0000-0000-0000735B0000}"/>
    <cellStyle name="Normal 7 4 4" xfId="18711" xr:uid="{00000000-0005-0000-0000-0000745B0000}"/>
    <cellStyle name="Normal 7 4 5" xfId="18712" xr:uid="{00000000-0005-0000-0000-0000755B0000}"/>
    <cellStyle name="Normal 7 4 6" xfId="36808" xr:uid="{00000000-0005-0000-0000-0000765B0000}"/>
    <cellStyle name="Normal 7 40" xfId="18713" xr:uid="{00000000-0005-0000-0000-0000775B0000}"/>
    <cellStyle name="Normál 7 40" xfId="18714" xr:uid="{00000000-0005-0000-0000-0000785B0000}"/>
    <cellStyle name="Normal 7 41" xfId="18715" xr:uid="{00000000-0005-0000-0000-0000795B0000}"/>
    <cellStyle name="Normál 7 41" xfId="18716" xr:uid="{00000000-0005-0000-0000-00007A5B0000}"/>
    <cellStyle name="Normal 7 42" xfId="18717" xr:uid="{00000000-0005-0000-0000-00007B5B0000}"/>
    <cellStyle name="Normál 7 42" xfId="18718" xr:uid="{00000000-0005-0000-0000-00007C5B0000}"/>
    <cellStyle name="Normal 7 43" xfId="18719" xr:uid="{00000000-0005-0000-0000-00007D5B0000}"/>
    <cellStyle name="Normál 7 43" xfId="18720" xr:uid="{00000000-0005-0000-0000-00007E5B0000}"/>
    <cellStyle name="Normal 7 44" xfId="18721" xr:uid="{00000000-0005-0000-0000-00007F5B0000}"/>
    <cellStyle name="Normál 7 44" xfId="18722" xr:uid="{00000000-0005-0000-0000-0000805B0000}"/>
    <cellStyle name="Normal 7 45" xfId="18723" xr:uid="{00000000-0005-0000-0000-0000815B0000}"/>
    <cellStyle name="Normál 7 45" xfId="18724" xr:uid="{00000000-0005-0000-0000-0000825B0000}"/>
    <cellStyle name="Normal 7 46" xfId="18725" xr:uid="{00000000-0005-0000-0000-0000835B0000}"/>
    <cellStyle name="Normál 7 46" xfId="18726" xr:uid="{00000000-0005-0000-0000-0000845B0000}"/>
    <cellStyle name="Normal 7 47" xfId="18727" xr:uid="{00000000-0005-0000-0000-0000855B0000}"/>
    <cellStyle name="Normál 7 47" xfId="18728" xr:uid="{00000000-0005-0000-0000-0000865B0000}"/>
    <cellStyle name="Normal 7 48" xfId="18729" xr:uid="{00000000-0005-0000-0000-0000875B0000}"/>
    <cellStyle name="Normál 7 48" xfId="18730" xr:uid="{00000000-0005-0000-0000-0000885B0000}"/>
    <cellStyle name="Normal 7 49" xfId="18731" xr:uid="{00000000-0005-0000-0000-0000895B0000}"/>
    <cellStyle name="Normál 7 49" xfId="18732" xr:uid="{00000000-0005-0000-0000-00008A5B0000}"/>
    <cellStyle name="Normal 7 5" xfId="5604" xr:uid="{00000000-0005-0000-0000-00008B5B0000}"/>
    <cellStyle name="Normál 7 5" xfId="3685" xr:uid="{00000000-0005-0000-0000-00008C5B0000}"/>
    <cellStyle name="Normal 7 5 2" xfId="18733" xr:uid="{00000000-0005-0000-0000-00008D5B0000}"/>
    <cellStyle name="Normál 7 5 2" xfId="18734" xr:uid="{00000000-0005-0000-0000-00008E5B0000}"/>
    <cellStyle name="Normal 7 5 3" xfId="18735" xr:uid="{00000000-0005-0000-0000-00008F5B0000}"/>
    <cellStyle name="Normál 7 5 3" xfId="35947" xr:uid="{00000000-0005-0000-0000-0000905B0000}"/>
    <cellStyle name="Normal 7 5 4" xfId="18736" xr:uid="{00000000-0005-0000-0000-0000915B0000}"/>
    <cellStyle name="Normál 7 5 4" xfId="36810" xr:uid="{00000000-0005-0000-0000-0000925B0000}"/>
    <cellStyle name="Normal 7 50" xfId="18737" xr:uid="{00000000-0005-0000-0000-0000935B0000}"/>
    <cellStyle name="Normál 7 50" xfId="18738" xr:uid="{00000000-0005-0000-0000-0000945B0000}"/>
    <cellStyle name="Normal 7 51" xfId="18739" xr:uid="{00000000-0005-0000-0000-0000955B0000}"/>
    <cellStyle name="Normál 7 51" xfId="18740" xr:uid="{00000000-0005-0000-0000-0000965B0000}"/>
    <cellStyle name="Normal 7 52" xfId="18741" xr:uid="{00000000-0005-0000-0000-0000975B0000}"/>
    <cellStyle name="Normál 7 52" xfId="18742" xr:uid="{00000000-0005-0000-0000-0000985B0000}"/>
    <cellStyle name="Normal 7 53" xfId="18743" xr:uid="{00000000-0005-0000-0000-0000995B0000}"/>
    <cellStyle name="Normál 7 53" xfId="18744" xr:uid="{00000000-0005-0000-0000-00009A5B0000}"/>
    <cellStyle name="Normal 7 54" xfId="18745" xr:uid="{00000000-0005-0000-0000-00009B5B0000}"/>
    <cellStyle name="Normál 7 54" xfId="18746" xr:uid="{00000000-0005-0000-0000-00009C5B0000}"/>
    <cellStyle name="Normal 7 55" xfId="18747" xr:uid="{00000000-0005-0000-0000-00009D5B0000}"/>
    <cellStyle name="Normál 7 55" xfId="18748" xr:uid="{00000000-0005-0000-0000-00009E5B0000}"/>
    <cellStyle name="Normal 7 56" xfId="18749" xr:uid="{00000000-0005-0000-0000-00009F5B0000}"/>
    <cellStyle name="Normál 7 56" xfId="18750" xr:uid="{00000000-0005-0000-0000-0000A05B0000}"/>
    <cellStyle name="Normal 7 57" xfId="18751" xr:uid="{00000000-0005-0000-0000-0000A15B0000}"/>
    <cellStyle name="Normál 7 57" xfId="18752" xr:uid="{00000000-0005-0000-0000-0000A25B0000}"/>
    <cellStyle name="Normal 7 58" xfId="18753" xr:uid="{00000000-0005-0000-0000-0000A35B0000}"/>
    <cellStyle name="Normál 7 58" xfId="18754" xr:uid="{00000000-0005-0000-0000-0000A45B0000}"/>
    <cellStyle name="Normal 7 59" xfId="18755" xr:uid="{00000000-0005-0000-0000-0000A55B0000}"/>
    <cellStyle name="Normál 7 59" xfId="18756" xr:uid="{00000000-0005-0000-0000-0000A65B0000}"/>
    <cellStyle name="Normal 7 6" xfId="5547" xr:uid="{00000000-0005-0000-0000-0000A75B0000}"/>
    <cellStyle name="Normál 7 6" xfId="3896" xr:uid="{00000000-0005-0000-0000-0000A85B0000}"/>
    <cellStyle name="Normal 7 6 2" xfId="18757" xr:uid="{00000000-0005-0000-0000-0000A95B0000}"/>
    <cellStyle name="Normál 7 6 2" xfId="18758" xr:uid="{00000000-0005-0000-0000-0000AA5B0000}"/>
    <cellStyle name="Normal 7 6 3" xfId="18759" xr:uid="{00000000-0005-0000-0000-0000AB5B0000}"/>
    <cellStyle name="Normál 7 6 3" xfId="35990" xr:uid="{00000000-0005-0000-0000-0000AC5B0000}"/>
    <cellStyle name="Normal 7 6 4" xfId="18760" xr:uid="{00000000-0005-0000-0000-0000AD5B0000}"/>
    <cellStyle name="Normal 7 60" xfId="18761" xr:uid="{00000000-0005-0000-0000-0000AE5B0000}"/>
    <cellStyle name="Normál 7 60" xfId="18762" xr:uid="{00000000-0005-0000-0000-0000AF5B0000}"/>
    <cellStyle name="Normal 7 61" xfId="29752" xr:uid="{00000000-0005-0000-0000-0000B05B0000}"/>
    <cellStyle name="Normál 7 61" xfId="18763" xr:uid="{00000000-0005-0000-0000-0000B15B0000}"/>
    <cellStyle name="Normal 7 62" xfId="29731" xr:uid="{00000000-0005-0000-0000-0000B25B0000}"/>
    <cellStyle name="Normál 7 62" xfId="27289" xr:uid="{00000000-0005-0000-0000-0000B35B0000}"/>
    <cellStyle name="Normal 7 63" xfId="18657" xr:uid="{00000000-0005-0000-0000-0000B45B0000}"/>
    <cellStyle name="Normál 7 63" xfId="27290" xr:uid="{00000000-0005-0000-0000-0000B55B0000}"/>
    <cellStyle name="Normal 7 64" xfId="35616" xr:uid="{00000000-0005-0000-0000-0000B65B0000}"/>
    <cellStyle name="Normál 7 64" xfId="27291" xr:uid="{00000000-0005-0000-0000-0000B75B0000}"/>
    <cellStyle name="Normal 7 65" xfId="36802" xr:uid="{00000000-0005-0000-0000-0000B85B0000}"/>
    <cellStyle name="Normál 7 65" xfId="27292" xr:uid="{00000000-0005-0000-0000-0000B95B0000}"/>
    <cellStyle name="Normál 7 66" xfId="27293" xr:uid="{00000000-0005-0000-0000-0000BA5B0000}"/>
    <cellStyle name="Normál 7 67" xfId="6994" xr:uid="{00000000-0005-0000-0000-0000BB5B0000}"/>
    <cellStyle name="Normál 7 68" xfId="33736" xr:uid="{00000000-0005-0000-0000-0000BC5B0000}"/>
    <cellStyle name="Normál 7 69" xfId="29846" xr:uid="{00000000-0005-0000-0000-0000BD5B0000}"/>
    <cellStyle name="Normal 7 7" xfId="5605" xr:uid="{00000000-0005-0000-0000-0000BE5B0000}"/>
    <cellStyle name="Normál 7 7" xfId="3859" xr:uid="{00000000-0005-0000-0000-0000BF5B0000}"/>
    <cellStyle name="Normal 7 7 2" xfId="18764" xr:uid="{00000000-0005-0000-0000-0000C05B0000}"/>
    <cellStyle name="Normál 7 7 2" xfId="18765" xr:uid="{00000000-0005-0000-0000-0000C15B0000}"/>
    <cellStyle name="Normal 7 7 3" xfId="18766" xr:uid="{00000000-0005-0000-0000-0000C25B0000}"/>
    <cellStyle name="Normál 7 7 3" xfId="35975" xr:uid="{00000000-0005-0000-0000-0000C35B0000}"/>
    <cellStyle name="Normal 7 7 4" xfId="18767" xr:uid="{00000000-0005-0000-0000-0000C45B0000}"/>
    <cellStyle name="Normál 7 70" xfId="32219" xr:uid="{00000000-0005-0000-0000-0000C55B0000}"/>
    <cellStyle name="Normál 7 71" xfId="32754" xr:uid="{00000000-0005-0000-0000-0000C65B0000}"/>
    <cellStyle name="Normál 7 72" xfId="31809" xr:uid="{00000000-0005-0000-0000-0000C75B0000}"/>
    <cellStyle name="Normál 7 73" xfId="33835" xr:uid="{00000000-0005-0000-0000-0000C85B0000}"/>
    <cellStyle name="Normál 7 74" xfId="33907" xr:uid="{00000000-0005-0000-0000-0000C95B0000}"/>
    <cellStyle name="Normál 7 75" xfId="33959" xr:uid="{00000000-0005-0000-0000-0000CA5B0000}"/>
    <cellStyle name="Normál 7 76" xfId="34002" xr:uid="{00000000-0005-0000-0000-0000CB5B0000}"/>
    <cellStyle name="Normál 7 77" xfId="34071" xr:uid="{00000000-0005-0000-0000-0000CC5B0000}"/>
    <cellStyle name="Normál 7 78" xfId="34134" xr:uid="{00000000-0005-0000-0000-0000CD5B0000}"/>
    <cellStyle name="Normál 7 79" xfId="34266" xr:uid="{00000000-0005-0000-0000-0000CE5B0000}"/>
    <cellStyle name="Normal 7 8" xfId="5546" xr:uid="{00000000-0005-0000-0000-0000CF5B0000}"/>
    <cellStyle name="Normál 7 8" xfId="3886" xr:uid="{00000000-0005-0000-0000-0000D05B0000}"/>
    <cellStyle name="Normal 7 8 2" xfId="18768" xr:uid="{00000000-0005-0000-0000-0000D15B0000}"/>
    <cellStyle name="Normál 7 8 2" xfId="18769" xr:uid="{00000000-0005-0000-0000-0000D25B0000}"/>
    <cellStyle name="Normal 7 8 3" xfId="18770" xr:uid="{00000000-0005-0000-0000-0000D35B0000}"/>
    <cellStyle name="Normál 7 8 3" xfId="35988" xr:uid="{00000000-0005-0000-0000-0000D45B0000}"/>
    <cellStyle name="Normal 7 8 4" xfId="18771" xr:uid="{00000000-0005-0000-0000-0000D55B0000}"/>
    <cellStyle name="Normál 7 80" xfId="36803" xr:uid="{00000000-0005-0000-0000-0000D65B0000}"/>
    <cellStyle name="Normal 7 9" xfId="5726" xr:uid="{00000000-0005-0000-0000-0000D75B0000}"/>
    <cellStyle name="Normál 7 9" xfId="4138" xr:uid="{00000000-0005-0000-0000-0000D85B0000}"/>
    <cellStyle name="Normal 7 9 2" xfId="18772" xr:uid="{00000000-0005-0000-0000-0000D95B0000}"/>
    <cellStyle name="Normál 7 9 2" xfId="18773" xr:uid="{00000000-0005-0000-0000-0000DA5B0000}"/>
    <cellStyle name="Normal 7 9 3" xfId="18774" xr:uid="{00000000-0005-0000-0000-0000DB5B0000}"/>
    <cellStyle name="Normál 7 9 3" xfId="36050" xr:uid="{00000000-0005-0000-0000-0000DC5B0000}"/>
    <cellStyle name="Normal 7 9 4" xfId="18775" xr:uid="{00000000-0005-0000-0000-0000DD5B0000}"/>
    <cellStyle name="Normal 70" xfId="6267" xr:uid="{00000000-0005-0000-0000-0000DE5B0000}"/>
    <cellStyle name="Normál 70" xfId="2870" xr:uid="{00000000-0005-0000-0000-0000DF5B0000}"/>
    <cellStyle name="Normal 70 2" xfId="18776" xr:uid="{00000000-0005-0000-0000-0000E05B0000}"/>
    <cellStyle name="Normál 70 2" xfId="3608" xr:uid="{00000000-0005-0000-0000-0000E15B0000}"/>
    <cellStyle name="Normal 70 2 2" xfId="18777" xr:uid="{00000000-0005-0000-0000-0000E25B0000}"/>
    <cellStyle name="Normál 70 2 2" xfId="35904" xr:uid="{00000000-0005-0000-0000-0000E35B0000}"/>
    <cellStyle name="Normal 70 2 2 2" xfId="27294" xr:uid="{00000000-0005-0000-0000-0000E45B0000}"/>
    <cellStyle name="Normal 70 2 3" xfId="18778" xr:uid="{00000000-0005-0000-0000-0000E55B0000}"/>
    <cellStyle name="Normal 70 2 3 2" xfId="27295" xr:uid="{00000000-0005-0000-0000-0000E65B0000}"/>
    <cellStyle name="Normal 70 2 4" xfId="27296" xr:uid="{00000000-0005-0000-0000-0000E75B0000}"/>
    <cellStyle name="Normal 70 2 5" xfId="27297" xr:uid="{00000000-0005-0000-0000-0000E85B0000}"/>
    <cellStyle name="Normal 70 2 6" xfId="27298" xr:uid="{00000000-0005-0000-0000-0000E95B0000}"/>
    <cellStyle name="Normal 70 2 7" xfId="27299" xr:uid="{00000000-0005-0000-0000-0000EA5B0000}"/>
    <cellStyle name="Normal 70 2 8" xfId="27300" xr:uid="{00000000-0005-0000-0000-0000EB5B0000}"/>
    <cellStyle name="Normal 70 3" xfId="18779" xr:uid="{00000000-0005-0000-0000-0000EC5B0000}"/>
    <cellStyle name="Normál 70 3" xfId="35368" xr:uid="{00000000-0005-0000-0000-0000ED5B0000}"/>
    <cellStyle name="Normal 70 3 2" xfId="27301" xr:uid="{00000000-0005-0000-0000-0000EE5B0000}"/>
    <cellStyle name="Normal 70 4" xfId="18780" xr:uid="{00000000-0005-0000-0000-0000EF5B0000}"/>
    <cellStyle name="Normál 70 4" xfId="36811" xr:uid="{00000000-0005-0000-0000-0000F05B0000}"/>
    <cellStyle name="Normal 70 4 2" xfId="27302" xr:uid="{00000000-0005-0000-0000-0000F15B0000}"/>
    <cellStyle name="Normal 70 5" xfId="18781" xr:uid="{00000000-0005-0000-0000-0000F25B0000}"/>
    <cellStyle name="Normal 70 5 2" xfId="27303" xr:uid="{00000000-0005-0000-0000-0000F35B0000}"/>
    <cellStyle name="Normal 71" xfId="6268" xr:uid="{00000000-0005-0000-0000-0000F45B0000}"/>
    <cellStyle name="Normál 71" xfId="2872" xr:uid="{00000000-0005-0000-0000-0000F55B0000}"/>
    <cellStyle name="Normal 71 2" xfId="18782" xr:uid="{00000000-0005-0000-0000-0000F65B0000}"/>
    <cellStyle name="Normál 71 2" xfId="18783" xr:uid="{00000000-0005-0000-0000-0000F75B0000}"/>
    <cellStyle name="Normal 71 2 2" xfId="18784" xr:uid="{00000000-0005-0000-0000-0000F85B0000}"/>
    <cellStyle name="Normal 71 2 2 2" xfId="27304" xr:uid="{00000000-0005-0000-0000-0000F95B0000}"/>
    <cellStyle name="Normal 71 2 3" xfId="18785" xr:uid="{00000000-0005-0000-0000-0000FA5B0000}"/>
    <cellStyle name="Normal 71 2 3 2" xfId="27305" xr:uid="{00000000-0005-0000-0000-0000FB5B0000}"/>
    <cellStyle name="Normal 71 2 4" xfId="27306" xr:uid="{00000000-0005-0000-0000-0000FC5B0000}"/>
    <cellStyle name="Normal 71 2 5" xfId="27307" xr:uid="{00000000-0005-0000-0000-0000FD5B0000}"/>
    <cellStyle name="Normal 71 2 6" xfId="27308" xr:uid="{00000000-0005-0000-0000-0000FE5B0000}"/>
    <cellStyle name="Normal 71 2 7" xfId="27309" xr:uid="{00000000-0005-0000-0000-0000FF5B0000}"/>
    <cellStyle name="Normal 71 2 8" xfId="27310" xr:uid="{00000000-0005-0000-0000-0000005C0000}"/>
    <cellStyle name="Normal 71 3" xfId="18786" xr:uid="{00000000-0005-0000-0000-0000015C0000}"/>
    <cellStyle name="Normál 71 3" xfId="35370" xr:uid="{00000000-0005-0000-0000-0000025C0000}"/>
    <cellStyle name="Normal 71 3 2" xfId="27311" xr:uid="{00000000-0005-0000-0000-0000035C0000}"/>
    <cellStyle name="Normal 71 4" xfId="18787" xr:uid="{00000000-0005-0000-0000-0000045C0000}"/>
    <cellStyle name="Normál 71 4" xfId="36812" xr:uid="{00000000-0005-0000-0000-0000055C0000}"/>
    <cellStyle name="Normal 71 4 2" xfId="27312" xr:uid="{00000000-0005-0000-0000-0000065C0000}"/>
    <cellStyle name="Normal 71 5" xfId="18788" xr:uid="{00000000-0005-0000-0000-0000075C0000}"/>
    <cellStyle name="Normal 71 5 2" xfId="27313" xr:uid="{00000000-0005-0000-0000-0000085C0000}"/>
    <cellStyle name="Normal 72" xfId="6269" xr:uid="{00000000-0005-0000-0000-0000095C0000}"/>
    <cellStyle name="Normál 72" xfId="3469" xr:uid="{00000000-0005-0000-0000-00000A5C0000}"/>
    <cellStyle name="Normal 72 2" xfId="18789" xr:uid="{00000000-0005-0000-0000-00000B5C0000}"/>
    <cellStyle name="Normál 72 2" xfId="18790" xr:uid="{00000000-0005-0000-0000-00000C5C0000}"/>
    <cellStyle name="Normal 72 2 2" xfId="18791" xr:uid="{00000000-0005-0000-0000-00000D5C0000}"/>
    <cellStyle name="Normal 72 2 2 2" xfId="27314" xr:uid="{00000000-0005-0000-0000-00000E5C0000}"/>
    <cellStyle name="Normal 72 2 3" xfId="18792" xr:uid="{00000000-0005-0000-0000-00000F5C0000}"/>
    <cellStyle name="Normal 72 2 3 2" xfId="27315" xr:uid="{00000000-0005-0000-0000-0000105C0000}"/>
    <cellStyle name="Normal 72 2 4" xfId="27316" xr:uid="{00000000-0005-0000-0000-0000115C0000}"/>
    <cellStyle name="Normal 72 2 5" xfId="27317" xr:uid="{00000000-0005-0000-0000-0000125C0000}"/>
    <cellStyle name="Normal 72 2 6" xfId="27318" xr:uid="{00000000-0005-0000-0000-0000135C0000}"/>
    <cellStyle name="Normal 72 2 7" xfId="27319" xr:uid="{00000000-0005-0000-0000-0000145C0000}"/>
    <cellStyle name="Normal 72 2 8" xfId="27320" xr:uid="{00000000-0005-0000-0000-0000155C0000}"/>
    <cellStyle name="Normal 72 3" xfId="18793" xr:uid="{00000000-0005-0000-0000-0000165C0000}"/>
    <cellStyle name="Normál 72 3" xfId="35836" xr:uid="{00000000-0005-0000-0000-0000175C0000}"/>
    <cellStyle name="Normal 72 3 2" xfId="27321" xr:uid="{00000000-0005-0000-0000-0000185C0000}"/>
    <cellStyle name="Normal 72 4" xfId="18794" xr:uid="{00000000-0005-0000-0000-0000195C0000}"/>
    <cellStyle name="Normál 72 4" xfId="36813" xr:uid="{00000000-0005-0000-0000-00001A5C0000}"/>
    <cellStyle name="Normal 72 4 2" xfId="27322" xr:uid="{00000000-0005-0000-0000-00001B5C0000}"/>
    <cellStyle name="Normal 72 5" xfId="18795" xr:uid="{00000000-0005-0000-0000-00001C5C0000}"/>
    <cellStyle name="Normal 72 5 2" xfId="27323" xr:uid="{00000000-0005-0000-0000-00001D5C0000}"/>
    <cellStyle name="Normal 73" xfId="6323" xr:uid="{00000000-0005-0000-0000-00001E5C0000}"/>
    <cellStyle name="Normál 73" xfId="3480" xr:uid="{00000000-0005-0000-0000-00001F5C0000}"/>
    <cellStyle name="Normal 73 10" xfId="27324" xr:uid="{00000000-0005-0000-0000-0000205C0000}"/>
    <cellStyle name="Normal 73 11" xfId="27325" xr:uid="{00000000-0005-0000-0000-0000215C0000}"/>
    <cellStyle name="Normal 73 12" xfId="27326" xr:uid="{00000000-0005-0000-0000-0000225C0000}"/>
    <cellStyle name="Normal 73 13" xfId="7315" xr:uid="{00000000-0005-0000-0000-0000235C0000}"/>
    <cellStyle name="Normal 73 14" xfId="6915" xr:uid="{00000000-0005-0000-0000-0000245C0000}"/>
    <cellStyle name="Normal 73 15" xfId="32362" xr:uid="{00000000-0005-0000-0000-0000255C0000}"/>
    <cellStyle name="Normal 73 16" xfId="30760" xr:uid="{00000000-0005-0000-0000-0000265C0000}"/>
    <cellStyle name="Normal 73 17" xfId="33259" xr:uid="{00000000-0005-0000-0000-0000275C0000}"/>
    <cellStyle name="Normal 73 18" xfId="7502" xr:uid="{00000000-0005-0000-0000-0000285C0000}"/>
    <cellStyle name="Normal 73 19" xfId="7079" xr:uid="{00000000-0005-0000-0000-0000295C0000}"/>
    <cellStyle name="Normal 73 2" xfId="18796" xr:uid="{00000000-0005-0000-0000-00002A5C0000}"/>
    <cellStyle name="Normál 73 2" xfId="18797" xr:uid="{00000000-0005-0000-0000-00002B5C0000}"/>
    <cellStyle name="Normal 73 2 2" xfId="18798" xr:uid="{00000000-0005-0000-0000-00002C5C0000}"/>
    <cellStyle name="Normal 73 2 2 2" xfId="27327" xr:uid="{00000000-0005-0000-0000-00002D5C0000}"/>
    <cellStyle name="Normal 73 2 3" xfId="18799" xr:uid="{00000000-0005-0000-0000-00002E5C0000}"/>
    <cellStyle name="Normal 73 2 3 2" xfId="27328" xr:uid="{00000000-0005-0000-0000-00002F5C0000}"/>
    <cellStyle name="Normal 73 2 4" xfId="27329" xr:uid="{00000000-0005-0000-0000-0000305C0000}"/>
    <cellStyle name="Normal 73 2 5" xfId="27330" xr:uid="{00000000-0005-0000-0000-0000315C0000}"/>
    <cellStyle name="Normal 73 2 6" xfId="27331" xr:uid="{00000000-0005-0000-0000-0000325C0000}"/>
    <cellStyle name="Normal 73 2 7" xfId="27332" xr:uid="{00000000-0005-0000-0000-0000335C0000}"/>
    <cellStyle name="Normal 73 2 8" xfId="27333" xr:uid="{00000000-0005-0000-0000-0000345C0000}"/>
    <cellStyle name="Normal 73 20" xfId="33397" xr:uid="{00000000-0005-0000-0000-0000355C0000}"/>
    <cellStyle name="Normal 73 21" xfId="33478" xr:uid="{00000000-0005-0000-0000-0000365C0000}"/>
    <cellStyle name="Normal 73 22" xfId="31254" xr:uid="{00000000-0005-0000-0000-0000375C0000}"/>
    <cellStyle name="Normal 73 23" xfId="31954" xr:uid="{00000000-0005-0000-0000-0000385C0000}"/>
    <cellStyle name="Normal 73 24" xfId="30149" xr:uid="{00000000-0005-0000-0000-0000395C0000}"/>
    <cellStyle name="Normal 73 25" xfId="33515" xr:uid="{00000000-0005-0000-0000-00003A5C0000}"/>
    <cellStyle name="Normal 73 3" xfId="18800" xr:uid="{00000000-0005-0000-0000-00003B5C0000}"/>
    <cellStyle name="Normál 73 3" xfId="35845" xr:uid="{00000000-0005-0000-0000-00003C5C0000}"/>
    <cellStyle name="Normal 73 3 2" xfId="27334" xr:uid="{00000000-0005-0000-0000-00003D5C0000}"/>
    <cellStyle name="Normal 73 4" xfId="18801" xr:uid="{00000000-0005-0000-0000-00003E5C0000}"/>
    <cellStyle name="Normál 73 4" xfId="36814" xr:uid="{00000000-0005-0000-0000-00003F5C0000}"/>
    <cellStyle name="Normal 73 4 2" xfId="27335" xr:uid="{00000000-0005-0000-0000-0000405C0000}"/>
    <cellStyle name="Normal 73 5" xfId="18802" xr:uid="{00000000-0005-0000-0000-0000415C0000}"/>
    <cellStyle name="Normal 73 5 2" xfId="27336" xr:uid="{00000000-0005-0000-0000-0000425C0000}"/>
    <cellStyle name="Normal 73 6" xfId="18803" xr:uid="{00000000-0005-0000-0000-0000435C0000}"/>
    <cellStyle name="Normal 73 6 2" xfId="27337" xr:uid="{00000000-0005-0000-0000-0000445C0000}"/>
    <cellStyle name="Normal 73 7" xfId="18804" xr:uid="{00000000-0005-0000-0000-0000455C0000}"/>
    <cellStyle name="Normal 73 7 2" xfId="27338" xr:uid="{00000000-0005-0000-0000-0000465C0000}"/>
    <cellStyle name="Normal 73 8" xfId="27339" xr:uid="{00000000-0005-0000-0000-0000475C0000}"/>
    <cellStyle name="Normal 73 9" xfId="27340" xr:uid="{00000000-0005-0000-0000-0000485C0000}"/>
    <cellStyle name="Normal 74" xfId="6324" xr:uid="{00000000-0005-0000-0000-0000495C0000}"/>
    <cellStyle name="Normál 74" xfId="3496" xr:uid="{00000000-0005-0000-0000-00004A5C0000}"/>
    <cellStyle name="Normal 74 10" xfId="27341" xr:uid="{00000000-0005-0000-0000-00004B5C0000}"/>
    <cellStyle name="Normal 74 11" xfId="27342" xr:uid="{00000000-0005-0000-0000-00004C5C0000}"/>
    <cellStyle name="Normal 74 12" xfId="27343" xr:uid="{00000000-0005-0000-0000-00004D5C0000}"/>
    <cellStyle name="Normal 74 13" xfId="7316" xr:uid="{00000000-0005-0000-0000-00004E5C0000}"/>
    <cellStyle name="Normal 74 14" xfId="7401" xr:uid="{00000000-0005-0000-0000-00004F5C0000}"/>
    <cellStyle name="Normal 74 15" xfId="29812" xr:uid="{00000000-0005-0000-0000-0000505C0000}"/>
    <cellStyle name="Normal 74 16" xfId="32248" xr:uid="{00000000-0005-0000-0000-0000515C0000}"/>
    <cellStyle name="Normal 74 17" xfId="32738" xr:uid="{00000000-0005-0000-0000-0000525C0000}"/>
    <cellStyle name="Normal 74 18" xfId="32553" xr:uid="{00000000-0005-0000-0000-0000535C0000}"/>
    <cellStyle name="Normal 74 19" xfId="30079" xr:uid="{00000000-0005-0000-0000-0000545C0000}"/>
    <cellStyle name="Normal 74 2" xfId="18805" xr:uid="{00000000-0005-0000-0000-0000555C0000}"/>
    <cellStyle name="Normál 74 2" xfId="3618" xr:uid="{00000000-0005-0000-0000-0000565C0000}"/>
    <cellStyle name="Normal 74 2 2" xfId="18806" xr:uid="{00000000-0005-0000-0000-0000575C0000}"/>
    <cellStyle name="Normál 74 2 2" xfId="35910" xr:uid="{00000000-0005-0000-0000-0000585C0000}"/>
    <cellStyle name="Normal 74 2 2 2" xfId="27344" xr:uid="{00000000-0005-0000-0000-0000595C0000}"/>
    <cellStyle name="Normal 74 2 3" xfId="18807" xr:uid="{00000000-0005-0000-0000-00005A5C0000}"/>
    <cellStyle name="Normal 74 2 3 2" xfId="27345" xr:uid="{00000000-0005-0000-0000-00005B5C0000}"/>
    <cellStyle name="Normal 74 2 4" xfId="27346" xr:uid="{00000000-0005-0000-0000-00005C5C0000}"/>
    <cellStyle name="Normal 74 2 5" xfId="27347" xr:uid="{00000000-0005-0000-0000-00005D5C0000}"/>
    <cellStyle name="Normal 74 2 6" xfId="27348" xr:uid="{00000000-0005-0000-0000-00005E5C0000}"/>
    <cellStyle name="Normal 74 2 7" xfId="27349" xr:uid="{00000000-0005-0000-0000-00005F5C0000}"/>
    <cellStyle name="Normal 74 2 8" xfId="27350" xr:uid="{00000000-0005-0000-0000-0000605C0000}"/>
    <cellStyle name="Normal 74 20" xfId="8713" xr:uid="{00000000-0005-0000-0000-0000615C0000}"/>
    <cellStyle name="Normal 74 21" xfId="30952" xr:uid="{00000000-0005-0000-0000-0000625C0000}"/>
    <cellStyle name="Normal 74 22" xfId="31970" xr:uid="{00000000-0005-0000-0000-0000635C0000}"/>
    <cellStyle name="Normal 74 23" xfId="33689" xr:uid="{00000000-0005-0000-0000-0000645C0000}"/>
    <cellStyle name="Normal 74 24" xfId="32015" xr:uid="{00000000-0005-0000-0000-0000655C0000}"/>
    <cellStyle name="Normal 74 25" xfId="31887" xr:uid="{00000000-0005-0000-0000-0000665C0000}"/>
    <cellStyle name="Normal 74 3" xfId="18808" xr:uid="{00000000-0005-0000-0000-0000675C0000}"/>
    <cellStyle name="Normál 74 3" xfId="35854" xr:uid="{00000000-0005-0000-0000-0000685C0000}"/>
    <cellStyle name="Normal 74 3 2" xfId="27351" xr:uid="{00000000-0005-0000-0000-0000695C0000}"/>
    <cellStyle name="Normal 74 4" xfId="18809" xr:uid="{00000000-0005-0000-0000-00006A5C0000}"/>
    <cellStyle name="Normál 74 4" xfId="36815" xr:uid="{00000000-0005-0000-0000-00006B5C0000}"/>
    <cellStyle name="Normal 74 4 2" xfId="27352" xr:uid="{00000000-0005-0000-0000-00006C5C0000}"/>
    <cellStyle name="Normal 74 5" xfId="18810" xr:uid="{00000000-0005-0000-0000-00006D5C0000}"/>
    <cellStyle name="Normal 74 5 2" xfId="27353" xr:uid="{00000000-0005-0000-0000-00006E5C0000}"/>
    <cellStyle name="Normal 74 6" xfId="18811" xr:uid="{00000000-0005-0000-0000-00006F5C0000}"/>
    <cellStyle name="Normal 74 6 2" xfId="27354" xr:uid="{00000000-0005-0000-0000-0000705C0000}"/>
    <cellStyle name="Normal 74 7" xfId="18812" xr:uid="{00000000-0005-0000-0000-0000715C0000}"/>
    <cellStyle name="Normal 74 7 2" xfId="27355" xr:uid="{00000000-0005-0000-0000-0000725C0000}"/>
    <cellStyle name="Normal 74 8" xfId="27356" xr:uid="{00000000-0005-0000-0000-0000735C0000}"/>
    <cellStyle name="Normal 74 9" xfId="27357" xr:uid="{00000000-0005-0000-0000-0000745C0000}"/>
    <cellStyle name="Normal 75" xfId="6325" xr:uid="{00000000-0005-0000-0000-0000755C0000}"/>
    <cellStyle name="Normál 75" xfId="3475" xr:uid="{00000000-0005-0000-0000-0000765C0000}"/>
    <cellStyle name="Normal 75 10" xfId="27358" xr:uid="{00000000-0005-0000-0000-0000775C0000}"/>
    <cellStyle name="Normal 75 11" xfId="27359" xr:uid="{00000000-0005-0000-0000-0000785C0000}"/>
    <cellStyle name="Normal 75 12" xfId="27360" xr:uid="{00000000-0005-0000-0000-0000795C0000}"/>
    <cellStyle name="Normal 75 13" xfId="7317" xr:uid="{00000000-0005-0000-0000-00007A5C0000}"/>
    <cellStyle name="Normal 75 14" xfId="6914" xr:uid="{00000000-0005-0000-0000-00007B5C0000}"/>
    <cellStyle name="Normal 75 15" xfId="6944" xr:uid="{00000000-0005-0000-0000-00007C5C0000}"/>
    <cellStyle name="Normal 75 16" xfId="32428" xr:uid="{00000000-0005-0000-0000-00007D5C0000}"/>
    <cellStyle name="Normal 75 17" xfId="32657" xr:uid="{00000000-0005-0000-0000-00007E5C0000}"/>
    <cellStyle name="Normal 75 18" xfId="31775" xr:uid="{00000000-0005-0000-0000-00007F5C0000}"/>
    <cellStyle name="Normal 75 19" xfId="30078" xr:uid="{00000000-0005-0000-0000-0000805C0000}"/>
    <cellStyle name="Normal 75 2" xfId="18813" xr:uid="{00000000-0005-0000-0000-0000815C0000}"/>
    <cellStyle name="Normál 75 2" xfId="3617" xr:uid="{00000000-0005-0000-0000-0000825C0000}"/>
    <cellStyle name="Normal 75 2 2" xfId="18814" xr:uid="{00000000-0005-0000-0000-0000835C0000}"/>
    <cellStyle name="Normál 75 2 2" xfId="35909" xr:uid="{00000000-0005-0000-0000-0000845C0000}"/>
    <cellStyle name="Normal 75 2 2 2" xfId="27361" xr:uid="{00000000-0005-0000-0000-0000855C0000}"/>
    <cellStyle name="Normal 75 2 3" xfId="18815" xr:uid="{00000000-0005-0000-0000-0000865C0000}"/>
    <cellStyle name="Normal 75 2 3 2" xfId="27362" xr:uid="{00000000-0005-0000-0000-0000875C0000}"/>
    <cellStyle name="Normal 75 2 4" xfId="27363" xr:uid="{00000000-0005-0000-0000-0000885C0000}"/>
    <cellStyle name="Normal 75 2 5" xfId="27364" xr:uid="{00000000-0005-0000-0000-0000895C0000}"/>
    <cellStyle name="Normal 75 2 6" xfId="27365" xr:uid="{00000000-0005-0000-0000-00008A5C0000}"/>
    <cellStyle name="Normal 75 2 7" xfId="27366" xr:uid="{00000000-0005-0000-0000-00008B5C0000}"/>
    <cellStyle name="Normal 75 2 8" xfId="27367" xr:uid="{00000000-0005-0000-0000-00008C5C0000}"/>
    <cellStyle name="Normal 75 20" xfId="31084" xr:uid="{00000000-0005-0000-0000-00008D5C0000}"/>
    <cellStyle name="Normal 75 21" xfId="31371" xr:uid="{00000000-0005-0000-0000-00008E5C0000}"/>
    <cellStyle name="Normal 75 22" xfId="31347" xr:uid="{00000000-0005-0000-0000-00008F5C0000}"/>
    <cellStyle name="Normal 75 23" xfId="32759" xr:uid="{00000000-0005-0000-0000-0000905C0000}"/>
    <cellStyle name="Normal 75 24" xfId="6940" xr:uid="{00000000-0005-0000-0000-0000915C0000}"/>
    <cellStyle name="Normal 75 25" xfId="31710" xr:uid="{00000000-0005-0000-0000-0000925C0000}"/>
    <cellStyle name="Normal 75 3" xfId="18816" xr:uid="{00000000-0005-0000-0000-0000935C0000}"/>
    <cellStyle name="Normál 75 3" xfId="35840" xr:uid="{00000000-0005-0000-0000-0000945C0000}"/>
    <cellStyle name="Normal 75 3 2" xfId="27368" xr:uid="{00000000-0005-0000-0000-0000955C0000}"/>
    <cellStyle name="Normal 75 4" xfId="18817" xr:uid="{00000000-0005-0000-0000-0000965C0000}"/>
    <cellStyle name="Normál 75 4" xfId="36816" xr:uid="{00000000-0005-0000-0000-0000975C0000}"/>
    <cellStyle name="Normal 75 4 2" xfId="27369" xr:uid="{00000000-0005-0000-0000-0000985C0000}"/>
    <cellStyle name="Normal 75 5" xfId="18818" xr:uid="{00000000-0005-0000-0000-0000995C0000}"/>
    <cellStyle name="Normal 75 5 2" xfId="27370" xr:uid="{00000000-0005-0000-0000-00009A5C0000}"/>
    <cellStyle name="Normal 75 6" xfId="18819" xr:uid="{00000000-0005-0000-0000-00009B5C0000}"/>
    <cellStyle name="Normal 75 6 2" xfId="27371" xr:uid="{00000000-0005-0000-0000-00009C5C0000}"/>
    <cellStyle name="Normal 75 7" xfId="18820" xr:uid="{00000000-0005-0000-0000-00009D5C0000}"/>
    <cellStyle name="Normal 75 7 2" xfId="27372" xr:uid="{00000000-0005-0000-0000-00009E5C0000}"/>
    <cellStyle name="Normal 75 8" xfId="27373" xr:uid="{00000000-0005-0000-0000-00009F5C0000}"/>
    <cellStyle name="Normal 75 9" xfId="27374" xr:uid="{00000000-0005-0000-0000-0000A05C0000}"/>
    <cellStyle name="Normal 76" xfId="6340" xr:uid="{00000000-0005-0000-0000-0000A15C0000}"/>
    <cellStyle name="Normál 76" xfId="3530" xr:uid="{00000000-0005-0000-0000-0000A25C0000}"/>
    <cellStyle name="Normal 76 2" xfId="6655" xr:uid="{00000000-0005-0000-0000-0000A35C0000}"/>
    <cellStyle name="Normál 76 2" xfId="3619" xr:uid="{00000000-0005-0000-0000-0000A45C0000}"/>
    <cellStyle name="Normal 76 2 2" xfId="18821" xr:uid="{00000000-0005-0000-0000-0000A55C0000}"/>
    <cellStyle name="Normál 76 2 2" xfId="35911" xr:uid="{00000000-0005-0000-0000-0000A65C0000}"/>
    <cellStyle name="Normal 76 2 2 2" xfId="27375" xr:uid="{00000000-0005-0000-0000-0000A75C0000}"/>
    <cellStyle name="Normal 76 2 3" xfId="18822" xr:uid="{00000000-0005-0000-0000-0000A85C0000}"/>
    <cellStyle name="Normal 76 2 3 2" xfId="27376" xr:uid="{00000000-0005-0000-0000-0000A95C0000}"/>
    <cellStyle name="Normal 76 2 4" xfId="18823" xr:uid="{00000000-0005-0000-0000-0000AA5C0000}"/>
    <cellStyle name="Normal 76 2 4 2" xfId="27377" xr:uid="{00000000-0005-0000-0000-0000AB5C0000}"/>
    <cellStyle name="Normal 76 3" xfId="18824" xr:uid="{00000000-0005-0000-0000-0000AC5C0000}"/>
    <cellStyle name="Normál 76 3" xfId="35867" xr:uid="{00000000-0005-0000-0000-0000AD5C0000}"/>
    <cellStyle name="Normal 76 3 2" xfId="27378" xr:uid="{00000000-0005-0000-0000-0000AE5C0000}"/>
    <cellStyle name="Normal 76 4" xfId="18825" xr:uid="{00000000-0005-0000-0000-0000AF5C0000}"/>
    <cellStyle name="Normál 76 4" xfId="36817" xr:uid="{00000000-0005-0000-0000-0000B05C0000}"/>
    <cellStyle name="Normal 76 4 2" xfId="27379" xr:uid="{00000000-0005-0000-0000-0000B15C0000}"/>
    <cellStyle name="Normal 76 5" xfId="18826" xr:uid="{00000000-0005-0000-0000-0000B25C0000}"/>
    <cellStyle name="Normal 76 5 2" xfId="27380" xr:uid="{00000000-0005-0000-0000-0000B35C0000}"/>
    <cellStyle name="Normal 76 6" xfId="18827" xr:uid="{00000000-0005-0000-0000-0000B45C0000}"/>
    <cellStyle name="Normal 76 7" xfId="18828" xr:uid="{00000000-0005-0000-0000-0000B55C0000}"/>
    <cellStyle name="Normal 76 8" xfId="18829" xr:uid="{00000000-0005-0000-0000-0000B65C0000}"/>
    <cellStyle name="Normal 77" xfId="6656" xr:uid="{00000000-0005-0000-0000-0000B75C0000}"/>
    <cellStyle name="Normál 77" xfId="3531" xr:uid="{00000000-0005-0000-0000-0000B85C0000}"/>
    <cellStyle name="Normal 77 2" xfId="18830" xr:uid="{00000000-0005-0000-0000-0000B95C0000}"/>
    <cellStyle name="Normál 77 2" xfId="3620" xr:uid="{00000000-0005-0000-0000-0000BA5C0000}"/>
    <cellStyle name="Normal 77 2 2" xfId="18831" xr:uid="{00000000-0005-0000-0000-0000BB5C0000}"/>
    <cellStyle name="Normál 77 2 2" xfId="35912" xr:uid="{00000000-0005-0000-0000-0000BC5C0000}"/>
    <cellStyle name="Normal 77 2 2 2" xfId="27381" xr:uid="{00000000-0005-0000-0000-0000BD5C0000}"/>
    <cellStyle name="Normal 77 2 3" xfId="18832" xr:uid="{00000000-0005-0000-0000-0000BE5C0000}"/>
    <cellStyle name="Normal 77 2 3 2" xfId="27382" xr:uid="{00000000-0005-0000-0000-0000BF5C0000}"/>
    <cellStyle name="Normal 77 2 4" xfId="27383" xr:uid="{00000000-0005-0000-0000-0000C05C0000}"/>
    <cellStyle name="Normal 77 2 5" xfId="27384" xr:uid="{00000000-0005-0000-0000-0000C15C0000}"/>
    <cellStyle name="Normal 77 2 6" xfId="27385" xr:uid="{00000000-0005-0000-0000-0000C25C0000}"/>
    <cellStyle name="Normal 77 2 7" xfId="27386" xr:uid="{00000000-0005-0000-0000-0000C35C0000}"/>
    <cellStyle name="Normal 77 2 8" xfId="27387" xr:uid="{00000000-0005-0000-0000-0000C45C0000}"/>
    <cellStyle name="Normal 77 3" xfId="18833" xr:uid="{00000000-0005-0000-0000-0000C55C0000}"/>
    <cellStyle name="Normál 77 3" xfId="35868" xr:uid="{00000000-0005-0000-0000-0000C65C0000}"/>
    <cellStyle name="Normal 77 3 2" xfId="27388" xr:uid="{00000000-0005-0000-0000-0000C75C0000}"/>
    <cellStyle name="Normal 77 4" xfId="18834" xr:uid="{00000000-0005-0000-0000-0000C85C0000}"/>
    <cellStyle name="Normál 77 4" xfId="36818" xr:uid="{00000000-0005-0000-0000-0000C95C0000}"/>
    <cellStyle name="Normal 77 4 2" xfId="27389" xr:uid="{00000000-0005-0000-0000-0000CA5C0000}"/>
    <cellStyle name="Normal 77 5" xfId="18835" xr:uid="{00000000-0005-0000-0000-0000CB5C0000}"/>
    <cellStyle name="Normal 77 5 2" xfId="27390" xr:uid="{00000000-0005-0000-0000-0000CC5C0000}"/>
    <cellStyle name="Normal 78" xfId="6657" xr:uid="{00000000-0005-0000-0000-0000CD5C0000}"/>
    <cellStyle name="Normál 78" xfId="3533" xr:uid="{00000000-0005-0000-0000-0000CE5C0000}"/>
    <cellStyle name="Normal 78 2" xfId="18836" xr:uid="{00000000-0005-0000-0000-0000CF5C0000}"/>
    <cellStyle name="Normál 78 2" xfId="18837" xr:uid="{00000000-0005-0000-0000-0000D05C0000}"/>
    <cellStyle name="Normál 78 3" xfId="35869" xr:uid="{00000000-0005-0000-0000-0000D15C0000}"/>
    <cellStyle name="Normál 78 4" xfId="36819" xr:uid="{00000000-0005-0000-0000-0000D25C0000}"/>
    <cellStyle name="Normal 79" xfId="6658" xr:uid="{00000000-0005-0000-0000-0000D35C0000}"/>
    <cellStyle name="Normál 79" xfId="3621" xr:uid="{00000000-0005-0000-0000-0000D45C0000}"/>
    <cellStyle name="Normal 79 2" xfId="18838" xr:uid="{00000000-0005-0000-0000-0000D55C0000}"/>
    <cellStyle name="Normál 79 2" xfId="18839" xr:uid="{00000000-0005-0000-0000-0000D65C0000}"/>
    <cellStyle name="Normal 79 2 2" xfId="18840" xr:uid="{00000000-0005-0000-0000-0000D75C0000}"/>
    <cellStyle name="Normal 79 2 2 2" xfId="27391" xr:uid="{00000000-0005-0000-0000-0000D85C0000}"/>
    <cellStyle name="Normal 79 2 3" xfId="18841" xr:uid="{00000000-0005-0000-0000-0000D95C0000}"/>
    <cellStyle name="Normal 79 2 3 2" xfId="27392" xr:uid="{00000000-0005-0000-0000-0000DA5C0000}"/>
    <cellStyle name="Normal 79 2 4" xfId="27393" xr:uid="{00000000-0005-0000-0000-0000DB5C0000}"/>
    <cellStyle name="Normal 79 2 5" xfId="27394" xr:uid="{00000000-0005-0000-0000-0000DC5C0000}"/>
    <cellStyle name="Normal 79 2 6" xfId="27395" xr:uid="{00000000-0005-0000-0000-0000DD5C0000}"/>
    <cellStyle name="Normal 79 2 7" xfId="27396" xr:uid="{00000000-0005-0000-0000-0000DE5C0000}"/>
    <cellStyle name="Normal 79 2 8" xfId="27397" xr:uid="{00000000-0005-0000-0000-0000DF5C0000}"/>
    <cellStyle name="Normal 79 3" xfId="18842" xr:uid="{00000000-0005-0000-0000-0000E05C0000}"/>
    <cellStyle name="Normál 79 3" xfId="35913" xr:uid="{00000000-0005-0000-0000-0000E15C0000}"/>
    <cellStyle name="Normal 79 3 2" xfId="27398" xr:uid="{00000000-0005-0000-0000-0000E25C0000}"/>
    <cellStyle name="Normal 79 4" xfId="18843" xr:uid="{00000000-0005-0000-0000-0000E35C0000}"/>
    <cellStyle name="Normál 79 4" xfId="36820" xr:uid="{00000000-0005-0000-0000-0000E45C0000}"/>
    <cellStyle name="Normal 79 4 2" xfId="27399" xr:uid="{00000000-0005-0000-0000-0000E55C0000}"/>
    <cellStyle name="Normal 79 5" xfId="18844" xr:uid="{00000000-0005-0000-0000-0000E65C0000}"/>
    <cellStyle name="Normal 79 5 2" xfId="27400" xr:uid="{00000000-0005-0000-0000-0000E75C0000}"/>
    <cellStyle name="Normal 8" xfId="3209" xr:uid="{00000000-0005-0000-0000-0000E85C0000}"/>
    <cellStyle name="Normál 8" xfId="246" xr:uid="{00000000-0005-0000-0000-0000E95C0000}"/>
    <cellStyle name="Normal 8 10" xfId="4752" xr:uid="{00000000-0005-0000-0000-0000EA5C0000}"/>
    <cellStyle name="Normál 8 10" xfId="616" xr:uid="{00000000-0005-0000-0000-0000EB5C0000}"/>
    <cellStyle name="Normal 8 10 10" xfId="18846" xr:uid="{00000000-0005-0000-0000-0000EC5C0000}"/>
    <cellStyle name="Normal 8 10 10 2" xfId="27401" xr:uid="{00000000-0005-0000-0000-0000ED5C0000}"/>
    <cellStyle name="Normal 8 10 11" xfId="36253" xr:uid="{00000000-0005-0000-0000-0000EE5C0000}"/>
    <cellStyle name="Normal 8 10 2" xfId="18847" xr:uid="{00000000-0005-0000-0000-0000EF5C0000}"/>
    <cellStyle name="Normál 8 10 2" xfId="18848" xr:uid="{00000000-0005-0000-0000-0000F05C0000}"/>
    <cellStyle name="Normal 8 10 2 10" xfId="27402" xr:uid="{00000000-0005-0000-0000-0000F15C0000}"/>
    <cellStyle name="Normal 8 10 2 11" xfId="27403" xr:uid="{00000000-0005-0000-0000-0000F25C0000}"/>
    <cellStyle name="Normal 8 10 2 2" xfId="18849" xr:uid="{00000000-0005-0000-0000-0000F35C0000}"/>
    <cellStyle name="Normal 8 10 2 2 2" xfId="18850" xr:uid="{00000000-0005-0000-0000-0000F45C0000}"/>
    <cellStyle name="Normal 8 10 2 2 2 2" xfId="18851" xr:uid="{00000000-0005-0000-0000-0000F55C0000}"/>
    <cellStyle name="Normal 8 10 2 2 2 2 2" xfId="18852" xr:uid="{00000000-0005-0000-0000-0000F65C0000}"/>
    <cellStyle name="Normal 8 10 2 2 2 2 2 2" xfId="27404" xr:uid="{00000000-0005-0000-0000-0000F75C0000}"/>
    <cellStyle name="Normal 8 10 2 2 2 2 3" xfId="27405" xr:uid="{00000000-0005-0000-0000-0000F85C0000}"/>
    <cellStyle name="Normal 8 10 2 2 2 3" xfId="18853" xr:uid="{00000000-0005-0000-0000-0000F95C0000}"/>
    <cellStyle name="Normal 8 10 2 2 2 3 2" xfId="27406" xr:uid="{00000000-0005-0000-0000-0000FA5C0000}"/>
    <cellStyle name="Normal 8 10 2 2 2 4" xfId="27407" xr:uid="{00000000-0005-0000-0000-0000FB5C0000}"/>
    <cellStyle name="Normal 8 10 2 2 3" xfId="18854" xr:uid="{00000000-0005-0000-0000-0000FC5C0000}"/>
    <cellStyle name="Normal 8 10 2 2 3 2" xfId="18855" xr:uid="{00000000-0005-0000-0000-0000FD5C0000}"/>
    <cellStyle name="Normal 8 10 2 2 3 2 2" xfId="27408" xr:uid="{00000000-0005-0000-0000-0000FE5C0000}"/>
    <cellStyle name="Normal 8 10 2 2 3 3" xfId="27409" xr:uid="{00000000-0005-0000-0000-0000FF5C0000}"/>
    <cellStyle name="Normal 8 10 2 2 4" xfId="18856" xr:uid="{00000000-0005-0000-0000-0000005D0000}"/>
    <cellStyle name="Normal 8 10 2 2 4 2" xfId="27410" xr:uid="{00000000-0005-0000-0000-0000015D0000}"/>
    <cellStyle name="Normal 8 10 2 2 5" xfId="27411" xr:uid="{00000000-0005-0000-0000-0000025D0000}"/>
    <cellStyle name="Normal 8 10 2 3" xfId="18857" xr:uid="{00000000-0005-0000-0000-0000035D0000}"/>
    <cellStyle name="Normal 8 10 2 3 2" xfId="18858" xr:uid="{00000000-0005-0000-0000-0000045D0000}"/>
    <cellStyle name="Normal 8 10 2 3 2 2" xfId="18859" xr:uid="{00000000-0005-0000-0000-0000055D0000}"/>
    <cellStyle name="Normal 8 10 2 3 2 2 2" xfId="27412" xr:uid="{00000000-0005-0000-0000-0000065D0000}"/>
    <cellStyle name="Normal 8 10 2 3 2 3" xfId="27413" xr:uid="{00000000-0005-0000-0000-0000075D0000}"/>
    <cellStyle name="Normal 8 10 2 3 3" xfId="18860" xr:uid="{00000000-0005-0000-0000-0000085D0000}"/>
    <cellStyle name="Normal 8 10 2 3 3 2" xfId="27414" xr:uid="{00000000-0005-0000-0000-0000095D0000}"/>
    <cellStyle name="Normal 8 10 2 3 4" xfId="27415" xr:uid="{00000000-0005-0000-0000-00000A5D0000}"/>
    <cellStyle name="Normal 8 10 2 4" xfId="18861" xr:uid="{00000000-0005-0000-0000-00000B5D0000}"/>
    <cellStyle name="Normal 8 10 2 4 2" xfId="18862" xr:uid="{00000000-0005-0000-0000-00000C5D0000}"/>
    <cellStyle name="Normal 8 10 2 4 2 2" xfId="27416" xr:uid="{00000000-0005-0000-0000-00000D5D0000}"/>
    <cellStyle name="Normal 8 10 2 4 3" xfId="27417" xr:uid="{00000000-0005-0000-0000-00000E5D0000}"/>
    <cellStyle name="Normal 8 10 2 5" xfId="18863" xr:uid="{00000000-0005-0000-0000-00000F5D0000}"/>
    <cellStyle name="Normal 8 10 2 5 2" xfId="27418" xr:uid="{00000000-0005-0000-0000-0000105D0000}"/>
    <cellStyle name="Normal 8 10 2 6" xfId="18864" xr:uid="{00000000-0005-0000-0000-0000115D0000}"/>
    <cellStyle name="Normal 8 10 2 6 2" xfId="27419" xr:uid="{00000000-0005-0000-0000-0000125D0000}"/>
    <cellStyle name="Normal 8 10 2 7" xfId="27420" xr:uid="{00000000-0005-0000-0000-0000135D0000}"/>
    <cellStyle name="Normal 8 10 2 8" xfId="27421" xr:uid="{00000000-0005-0000-0000-0000145D0000}"/>
    <cellStyle name="Normal 8 10 2 9" xfId="27422" xr:uid="{00000000-0005-0000-0000-0000155D0000}"/>
    <cellStyle name="Normal 8 10 3" xfId="18865" xr:uid="{00000000-0005-0000-0000-0000165D0000}"/>
    <cellStyle name="Normál 8 10 3" xfId="34556" xr:uid="{00000000-0005-0000-0000-0000175D0000}"/>
    <cellStyle name="Normal 8 10 3 2" xfId="18866" xr:uid="{00000000-0005-0000-0000-0000185D0000}"/>
    <cellStyle name="Normal 8 10 3 2 2" xfId="18867" xr:uid="{00000000-0005-0000-0000-0000195D0000}"/>
    <cellStyle name="Normal 8 10 3 2 2 2" xfId="18868" xr:uid="{00000000-0005-0000-0000-00001A5D0000}"/>
    <cellStyle name="Normal 8 10 3 2 2 2 2" xfId="27423" xr:uid="{00000000-0005-0000-0000-00001B5D0000}"/>
    <cellStyle name="Normal 8 10 3 2 2 3" xfId="27424" xr:uid="{00000000-0005-0000-0000-00001C5D0000}"/>
    <cellStyle name="Normal 8 10 3 2 3" xfId="18869" xr:uid="{00000000-0005-0000-0000-00001D5D0000}"/>
    <cellStyle name="Normal 8 10 3 2 3 2" xfId="27425" xr:uid="{00000000-0005-0000-0000-00001E5D0000}"/>
    <cellStyle name="Normal 8 10 3 2 4" xfId="27426" xr:uid="{00000000-0005-0000-0000-00001F5D0000}"/>
    <cellStyle name="Normal 8 10 3 3" xfId="18870" xr:uid="{00000000-0005-0000-0000-0000205D0000}"/>
    <cellStyle name="Normal 8 10 3 3 2" xfId="18871" xr:uid="{00000000-0005-0000-0000-0000215D0000}"/>
    <cellStyle name="Normal 8 10 3 3 2 2" xfId="27427" xr:uid="{00000000-0005-0000-0000-0000225D0000}"/>
    <cellStyle name="Normal 8 10 3 3 3" xfId="27428" xr:uid="{00000000-0005-0000-0000-0000235D0000}"/>
    <cellStyle name="Normal 8 10 3 4" xfId="18872" xr:uid="{00000000-0005-0000-0000-0000245D0000}"/>
    <cellStyle name="Normal 8 10 3 4 2" xfId="27429" xr:uid="{00000000-0005-0000-0000-0000255D0000}"/>
    <cellStyle name="Normal 8 10 3 5" xfId="27430" xr:uid="{00000000-0005-0000-0000-0000265D0000}"/>
    <cellStyle name="Normal 8 10 4" xfId="18873" xr:uid="{00000000-0005-0000-0000-0000275D0000}"/>
    <cellStyle name="Normal 8 10 4 2" xfId="18874" xr:uid="{00000000-0005-0000-0000-0000285D0000}"/>
    <cellStyle name="Normal 8 10 4 2 2" xfId="18875" xr:uid="{00000000-0005-0000-0000-0000295D0000}"/>
    <cellStyle name="Normal 8 10 4 2 2 2" xfId="27431" xr:uid="{00000000-0005-0000-0000-00002A5D0000}"/>
    <cellStyle name="Normal 8 10 4 2 3" xfId="27432" xr:uid="{00000000-0005-0000-0000-00002B5D0000}"/>
    <cellStyle name="Normal 8 10 4 3" xfId="18876" xr:uid="{00000000-0005-0000-0000-00002C5D0000}"/>
    <cellStyle name="Normal 8 10 4 3 2" xfId="27433" xr:uid="{00000000-0005-0000-0000-00002D5D0000}"/>
    <cellStyle name="Normal 8 10 4 4" xfId="27434" xr:uid="{00000000-0005-0000-0000-00002E5D0000}"/>
    <cellStyle name="Normal 8 10 5" xfId="18877" xr:uid="{00000000-0005-0000-0000-00002F5D0000}"/>
    <cellStyle name="Normal 8 10 5 2" xfId="18878" xr:uid="{00000000-0005-0000-0000-0000305D0000}"/>
    <cellStyle name="Normal 8 10 5 2 2" xfId="27435" xr:uid="{00000000-0005-0000-0000-0000315D0000}"/>
    <cellStyle name="Normal 8 10 5 3" xfId="27436" xr:uid="{00000000-0005-0000-0000-0000325D0000}"/>
    <cellStyle name="Normal 8 10 6" xfId="18879" xr:uid="{00000000-0005-0000-0000-0000335D0000}"/>
    <cellStyle name="Normal 8 10 6 2" xfId="27437" xr:uid="{00000000-0005-0000-0000-0000345D0000}"/>
    <cellStyle name="Normal 8 10 7" xfId="18880" xr:uid="{00000000-0005-0000-0000-0000355D0000}"/>
    <cellStyle name="Normal 8 10 7 2" xfId="27438" xr:uid="{00000000-0005-0000-0000-0000365D0000}"/>
    <cellStyle name="Normal 8 10 8" xfId="18881" xr:uid="{00000000-0005-0000-0000-0000375D0000}"/>
    <cellStyle name="Normal 8 10 8 2" xfId="27439" xr:uid="{00000000-0005-0000-0000-0000385D0000}"/>
    <cellStyle name="Normal 8 10 9" xfId="18882" xr:uid="{00000000-0005-0000-0000-0000395D0000}"/>
    <cellStyle name="Normal 8 10 9 2" xfId="27440" xr:uid="{00000000-0005-0000-0000-00003A5D0000}"/>
    <cellStyle name="Normal 8 11" xfId="4754" xr:uid="{00000000-0005-0000-0000-00003B5D0000}"/>
    <cellStyle name="Normál 8 11" xfId="18883" xr:uid="{00000000-0005-0000-0000-00003C5D0000}"/>
    <cellStyle name="Normal 8 11 10" xfId="18884" xr:uid="{00000000-0005-0000-0000-00003D5D0000}"/>
    <cellStyle name="Normal 8 11 10 2" xfId="27441" xr:uid="{00000000-0005-0000-0000-00003E5D0000}"/>
    <cellStyle name="Normal 8 11 11" xfId="36254" xr:uid="{00000000-0005-0000-0000-00003F5D0000}"/>
    <cellStyle name="Normal 8 11 2" xfId="18885" xr:uid="{00000000-0005-0000-0000-0000405D0000}"/>
    <cellStyle name="Normál 8 11 2" xfId="34379" xr:uid="{00000000-0005-0000-0000-0000415D0000}"/>
    <cellStyle name="Normal 8 11 2 2" xfId="18886" xr:uid="{00000000-0005-0000-0000-0000425D0000}"/>
    <cellStyle name="Normal 8 11 2 2 2" xfId="18887" xr:uid="{00000000-0005-0000-0000-0000435D0000}"/>
    <cellStyle name="Normal 8 11 2 2 2 2" xfId="18888" xr:uid="{00000000-0005-0000-0000-0000445D0000}"/>
    <cellStyle name="Normal 8 11 2 2 2 2 2" xfId="18889" xr:uid="{00000000-0005-0000-0000-0000455D0000}"/>
    <cellStyle name="Normal 8 11 2 2 2 2 2 2" xfId="27442" xr:uid="{00000000-0005-0000-0000-0000465D0000}"/>
    <cellStyle name="Normal 8 11 2 2 2 2 3" xfId="27443" xr:uid="{00000000-0005-0000-0000-0000475D0000}"/>
    <cellStyle name="Normal 8 11 2 2 2 3" xfId="18890" xr:uid="{00000000-0005-0000-0000-0000485D0000}"/>
    <cellStyle name="Normal 8 11 2 2 2 3 2" xfId="27444" xr:uid="{00000000-0005-0000-0000-0000495D0000}"/>
    <cellStyle name="Normal 8 11 2 2 2 4" xfId="27445" xr:uid="{00000000-0005-0000-0000-00004A5D0000}"/>
    <cellStyle name="Normal 8 11 2 2 3" xfId="18891" xr:uid="{00000000-0005-0000-0000-00004B5D0000}"/>
    <cellStyle name="Normal 8 11 2 2 3 2" xfId="18892" xr:uid="{00000000-0005-0000-0000-00004C5D0000}"/>
    <cellStyle name="Normal 8 11 2 2 3 2 2" xfId="27446" xr:uid="{00000000-0005-0000-0000-00004D5D0000}"/>
    <cellStyle name="Normal 8 11 2 2 3 3" xfId="27447" xr:uid="{00000000-0005-0000-0000-00004E5D0000}"/>
    <cellStyle name="Normal 8 11 2 2 4" xfId="18893" xr:uid="{00000000-0005-0000-0000-00004F5D0000}"/>
    <cellStyle name="Normal 8 11 2 2 4 2" xfId="27448" xr:uid="{00000000-0005-0000-0000-0000505D0000}"/>
    <cellStyle name="Normal 8 11 2 2 5" xfId="27449" xr:uid="{00000000-0005-0000-0000-0000515D0000}"/>
    <cellStyle name="Normal 8 11 2 3" xfId="18894" xr:uid="{00000000-0005-0000-0000-0000525D0000}"/>
    <cellStyle name="Normal 8 11 2 3 2" xfId="18895" xr:uid="{00000000-0005-0000-0000-0000535D0000}"/>
    <cellStyle name="Normal 8 11 2 3 2 2" xfId="18896" xr:uid="{00000000-0005-0000-0000-0000545D0000}"/>
    <cellStyle name="Normal 8 11 2 3 2 2 2" xfId="27450" xr:uid="{00000000-0005-0000-0000-0000555D0000}"/>
    <cellStyle name="Normal 8 11 2 3 2 3" xfId="27451" xr:uid="{00000000-0005-0000-0000-0000565D0000}"/>
    <cellStyle name="Normal 8 11 2 3 3" xfId="18897" xr:uid="{00000000-0005-0000-0000-0000575D0000}"/>
    <cellStyle name="Normal 8 11 2 3 3 2" xfId="27452" xr:uid="{00000000-0005-0000-0000-0000585D0000}"/>
    <cellStyle name="Normal 8 11 2 3 4" xfId="27453" xr:uid="{00000000-0005-0000-0000-0000595D0000}"/>
    <cellStyle name="Normal 8 11 2 4" xfId="18898" xr:uid="{00000000-0005-0000-0000-00005A5D0000}"/>
    <cellStyle name="Normal 8 11 2 4 2" xfId="18899" xr:uid="{00000000-0005-0000-0000-00005B5D0000}"/>
    <cellStyle name="Normal 8 11 2 4 2 2" xfId="27454" xr:uid="{00000000-0005-0000-0000-00005C5D0000}"/>
    <cellStyle name="Normal 8 11 2 4 3" xfId="27455" xr:uid="{00000000-0005-0000-0000-00005D5D0000}"/>
    <cellStyle name="Normal 8 11 2 5" xfId="18900" xr:uid="{00000000-0005-0000-0000-00005E5D0000}"/>
    <cellStyle name="Normal 8 11 2 5 2" xfId="27456" xr:uid="{00000000-0005-0000-0000-00005F5D0000}"/>
    <cellStyle name="Normal 8 11 2 6" xfId="27457" xr:uid="{00000000-0005-0000-0000-0000605D0000}"/>
    <cellStyle name="Normal 8 11 3" xfId="18901" xr:uid="{00000000-0005-0000-0000-0000615D0000}"/>
    <cellStyle name="Normal 8 11 3 2" xfId="18902" xr:uid="{00000000-0005-0000-0000-0000625D0000}"/>
    <cellStyle name="Normal 8 11 3 2 2" xfId="18903" xr:uid="{00000000-0005-0000-0000-0000635D0000}"/>
    <cellStyle name="Normal 8 11 3 2 2 2" xfId="18904" xr:uid="{00000000-0005-0000-0000-0000645D0000}"/>
    <cellStyle name="Normal 8 11 3 2 2 2 2" xfId="27458" xr:uid="{00000000-0005-0000-0000-0000655D0000}"/>
    <cellStyle name="Normal 8 11 3 2 2 3" xfId="27459" xr:uid="{00000000-0005-0000-0000-0000665D0000}"/>
    <cellStyle name="Normal 8 11 3 2 3" xfId="18905" xr:uid="{00000000-0005-0000-0000-0000675D0000}"/>
    <cellStyle name="Normal 8 11 3 2 3 2" xfId="27460" xr:uid="{00000000-0005-0000-0000-0000685D0000}"/>
    <cellStyle name="Normal 8 11 3 2 4" xfId="27461" xr:uid="{00000000-0005-0000-0000-0000695D0000}"/>
    <cellStyle name="Normal 8 11 3 3" xfId="18906" xr:uid="{00000000-0005-0000-0000-00006A5D0000}"/>
    <cellStyle name="Normal 8 11 3 3 2" xfId="18907" xr:uid="{00000000-0005-0000-0000-00006B5D0000}"/>
    <cellStyle name="Normal 8 11 3 3 2 2" xfId="27462" xr:uid="{00000000-0005-0000-0000-00006C5D0000}"/>
    <cellStyle name="Normal 8 11 3 3 3" xfId="27463" xr:uid="{00000000-0005-0000-0000-00006D5D0000}"/>
    <cellStyle name="Normal 8 11 3 4" xfId="18908" xr:uid="{00000000-0005-0000-0000-00006E5D0000}"/>
    <cellStyle name="Normal 8 11 3 4 2" xfId="27464" xr:uid="{00000000-0005-0000-0000-00006F5D0000}"/>
    <cellStyle name="Normal 8 11 3 5" xfId="27465" xr:uid="{00000000-0005-0000-0000-0000705D0000}"/>
    <cellStyle name="Normal 8 11 4" xfId="18909" xr:uid="{00000000-0005-0000-0000-0000715D0000}"/>
    <cellStyle name="Normal 8 11 4 2" xfId="18910" xr:uid="{00000000-0005-0000-0000-0000725D0000}"/>
    <cellStyle name="Normal 8 11 4 2 2" xfId="18911" xr:uid="{00000000-0005-0000-0000-0000735D0000}"/>
    <cellStyle name="Normal 8 11 4 2 2 2" xfId="27466" xr:uid="{00000000-0005-0000-0000-0000745D0000}"/>
    <cellStyle name="Normal 8 11 4 2 3" xfId="27467" xr:uid="{00000000-0005-0000-0000-0000755D0000}"/>
    <cellStyle name="Normal 8 11 4 3" xfId="18912" xr:uid="{00000000-0005-0000-0000-0000765D0000}"/>
    <cellStyle name="Normal 8 11 4 3 2" xfId="27468" xr:uid="{00000000-0005-0000-0000-0000775D0000}"/>
    <cellStyle name="Normal 8 11 4 4" xfId="27469" xr:uid="{00000000-0005-0000-0000-0000785D0000}"/>
    <cellStyle name="Normal 8 11 5" xfId="18913" xr:uid="{00000000-0005-0000-0000-0000795D0000}"/>
    <cellStyle name="Normal 8 11 5 2" xfId="18914" xr:uid="{00000000-0005-0000-0000-00007A5D0000}"/>
    <cellStyle name="Normal 8 11 5 2 2" xfId="27470" xr:uid="{00000000-0005-0000-0000-00007B5D0000}"/>
    <cellStyle name="Normal 8 11 5 3" xfId="27471" xr:uid="{00000000-0005-0000-0000-00007C5D0000}"/>
    <cellStyle name="Normal 8 11 6" xfId="18915" xr:uid="{00000000-0005-0000-0000-00007D5D0000}"/>
    <cellStyle name="Normal 8 11 6 2" xfId="27472" xr:uid="{00000000-0005-0000-0000-00007E5D0000}"/>
    <cellStyle name="Normal 8 11 7" xfId="18916" xr:uid="{00000000-0005-0000-0000-00007F5D0000}"/>
    <cellStyle name="Normal 8 11 7 2" xfId="27473" xr:uid="{00000000-0005-0000-0000-0000805D0000}"/>
    <cellStyle name="Normal 8 11 8" xfId="18917" xr:uid="{00000000-0005-0000-0000-0000815D0000}"/>
    <cellStyle name="Normal 8 11 8 2" xfId="27474" xr:uid="{00000000-0005-0000-0000-0000825D0000}"/>
    <cellStyle name="Normal 8 11 9" xfId="18918" xr:uid="{00000000-0005-0000-0000-0000835D0000}"/>
    <cellStyle name="Normal 8 11 9 2" xfId="27475" xr:uid="{00000000-0005-0000-0000-0000845D0000}"/>
    <cellStyle name="Normal 8 12" xfId="4753" xr:uid="{00000000-0005-0000-0000-0000855D0000}"/>
    <cellStyle name="Normál 8 12" xfId="18919" xr:uid="{00000000-0005-0000-0000-0000865D0000}"/>
    <cellStyle name="Normal 8 12 10" xfId="27476" xr:uid="{00000000-0005-0000-0000-0000875D0000}"/>
    <cellStyle name="Normal 8 12 11" xfId="27477" xr:uid="{00000000-0005-0000-0000-0000885D0000}"/>
    <cellStyle name="Normal 8 12 12" xfId="27478" xr:uid="{00000000-0005-0000-0000-0000895D0000}"/>
    <cellStyle name="Normal 8 12 2" xfId="18920" xr:uid="{00000000-0005-0000-0000-00008A5D0000}"/>
    <cellStyle name="Normál 8 12 2" xfId="34352" xr:uid="{00000000-0005-0000-0000-00008B5D0000}"/>
    <cellStyle name="Normal 8 12 2 2" xfId="18921" xr:uid="{00000000-0005-0000-0000-00008C5D0000}"/>
    <cellStyle name="Normal 8 12 2 2 2" xfId="18922" xr:uid="{00000000-0005-0000-0000-00008D5D0000}"/>
    <cellStyle name="Normal 8 12 2 2 2 2" xfId="18923" xr:uid="{00000000-0005-0000-0000-00008E5D0000}"/>
    <cellStyle name="Normal 8 12 2 2 2 2 2" xfId="18924" xr:uid="{00000000-0005-0000-0000-00008F5D0000}"/>
    <cellStyle name="Normal 8 12 2 2 2 2 2 2" xfId="27479" xr:uid="{00000000-0005-0000-0000-0000905D0000}"/>
    <cellStyle name="Normal 8 12 2 2 2 2 3" xfId="27480" xr:uid="{00000000-0005-0000-0000-0000915D0000}"/>
    <cellStyle name="Normal 8 12 2 2 2 3" xfId="18925" xr:uid="{00000000-0005-0000-0000-0000925D0000}"/>
    <cellStyle name="Normal 8 12 2 2 2 3 2" xfId="27481" xr:uid="{00000000-0005-0000-0000-0000935D0000}"/>
    <cellStyle name="Normal 8 12 2 2 2 4" xfId="27482" xr:uid="{00000000-0005-0000-0000-0000945D0000}"/>
    <cellStyle name="Normal 8 12 2 2 3" xfId="18926" xr:uid="{00000000-0005-0000-0000-0000955D0000}"/>
    <cellStyle name="Normal 8 12 2 2 3 2" xfId="18927" xr:uid="{00000000-0005-0000-0000-0000965D0000}"/>
    <cellStyle name="Normal 8 12 2 2 3 2 2" xfId="27483" xr:uid="{00000000-0005-0000-0000-0000975D0000}"/>
    <cellStyle name="Normal 8 12 2 2 3 3" xfId="27484" xr:uid="{00000000-0005-0000-0000-0000985D0000}"/>
    <cellStyle name="Normal 8 12 2 2 4" xfId="18928" xr:uid="{00000000-0005-0000-0000-0000995D0000}"/>
    <cellStyle name="Normal 8 12 2 2 4 2" xfId="27485" xr:uid="{00000000-0005-0000-0000-00009A5D0000}"/>
    <cellStyle name="Normal 8 12 2 2 5" xfId="27486" xr:uid="{00000000-0005-0000-0000-00009B5D0000}"/>
    <cellStyle name="Normal 8 12 2 3" xfId="18929" xr:uid="{00000000-0005-0000-0000-00009C5D0000}"/>
    <cellStyle name="Normal 8 12 2 3 2" xfId="18930" xr:uid="{00000000-0005-0000-0000-00009D5D0000}"/>
    <cellStyle name="Normal 8 12 2 3 2 2" xfId="18931" xr:uid="{00000000-0005-0000-0000-00009E5D0000}"/>
    <cellStyle name="Normal 8 12 2 3 2 2 2" xfId="27487" xr:uid="{00000000-0005-0000-0000-00009F5D0000}"/>
    <cellStyle name="Normal 8 12 2 3 2 3" xfId="27488" xr:uid="{00000000-0005-0000-0000-0000A05D0000}"/>
    <cellStyle name="Normal 8 12 2 3 3" xfId="18932" xr:uid="{00000000-0005-0000-0000-0000A15D0000}"/>
    <cellStyle name="Normal 8 12 2 3 3 2" xfId="27489" xr:uid="{00000000-0005-0000-0000-0000A25D0000}"/>
    <cellStyle name="Normal 8 12 2 3 4" xfId="27490" xr:uid="{00000000-0005-0000-0000-0000A35D0000}"/>
    <cellStyle name="Normal 8 12 2 4" xfId="18933" xr:uid="{00000000-0005-0000-0000-0000A45D0000}"/>
    <cellStyle name="Normal 8 12 2 4 2" xfId="18934" xr:uid="{00000000-0005-0000-0000-0000A55D0000}"/>
    <cellStyle name="Normal 8 12 2 4 2 2" xfId="27491" xr:uid="{00000000-0005-0000-0000-0000A65D0000}"/>
    <cellStyle name="Normal 8 12 2 4 3" xfId="27492" xr:uid="{00000000-0005-0000-0000-0000A75D0000}"/>
    <cellStyle name="Normal 8 12 2 5" xfId="18935" xr:uid="{00000000-0005-0000-0000-0000A85D0000}"/>
    <cellStyle name="Normal 8 12 2 5 2" xfId="27493" xr:uid="{00000000-0005-0000-0000-0000A95D0000}"/>
    <cellStyle name="Normal 8 12 2 6" xfId="27494" xr:uid="{00000000-0005-0000-0000-0000AA5D0000}"/>
    <cellStyle name="Normal 8 12 3" xfId="18936" xr:uid="{00000000-0005-0000-0000-0000AB5D0000}"/>
    <cellStyle name="Normal 8 12 3 2" xfId="18937" xr:uid="{00000000-0005-0000-0000-0000AC5D0000}"/>
    <cellStyle name="Normal 8 12 3 2 2" xfId="18938" xr:uid="{00000000-0005-0000-0000-0000AD5D0000}"/>
    <cellStyle name="Normal 8 12 3 2 2 2" xfId="18939" xr:uid="{00000000-0005-0000-0000-0000AE5D0000}"/>
    <cellStyle name="Normal 8 12 3 2 2 2 2" xfId="27495" xr:uid="{00000000-0005-0000-0000-0000AF5D0000}"/>
    <cellStyle name="Normal 8 12 3 2 2 3" xfId="27496" xr:uid="{00000000-0005-0000-0000-0000B05D0000}"/>
    <cellStyle name="Normal 8 12 3 2 3" xfId="18940" xr:uid="{00000000-0005-0000-0000-0000B15D0000}"/>
    <cellStyle name="Normal 8 12 3 2 3 2" xfId="27497" xr:uid="{00000000-0005-0000-0000-0000B25D0000}"/>
    <cellStyle name="Normal 8 12 3 2 4" xfId="27498" xr:uid="{00000000-0005-0000-0000-0000B35D0000}"/>
    <cellStyle name="Normal 8 12 3 3" xfId="18941" xr:uid="{00000000-0005-0000-0000-0000B45D0000}"/>
    <cellStyle name="Normal 8 12 3 3 2" xfId="18942" xr:uid="{00000000-0005-0000-0000-0000B55D0000}"/>
    <cellStyle name="Normal 8 12 3 3 2 2" xfId="27499" xr:uid="{00000000-0005-0000-0000-0000B65D0000}"/>
    <cellStyle name="Normal 8 12 3 3 3" xfId="27500" xr:uid="{00000000-0005-0000-0000-0000B75D0000}"/>
    <cellStyle name="Normal 8 12 3 4" xfId="18943" xr:uid="{00000000-0005-0000-0000-0000B85D0000}"/>
    <cellStyle name="Normal 8 12 3 4 2" xfId="27501" xr:uid="{00000000-0005-0000-0000-0000B95D0000}"/>
    <cellStyle name="Normal 8 12 3 5" xfId="27502" xr:uid="{00000000-0005-0000-0000-0000BA5D0000}"/>
    <cellStyle name="Normal 8 12 4" xfId="18944" xr:uid="{00000000-0005-0000-0000-0000BB5D0000}"/>
    <cellStyle name="Normal 8 12 4 2" xfId="18945" xr:uid="{00000000-0005-0000-0000-0000BC5D0000}"/>
    <cellStyle name="Normal 8 12 4 2 2" xfId="18946" xr:uid="{00000000-0005-0000-0000-0000BD5D0000}"/>
    <cellStyle name="Normal 8 12 4 2 2 2" xfId="27503" xr:uid="{00000000-0005-0000-0000-0000BE5D0000}"/>
    <cellStyle name="Normal 8 12 4 2 3" xfId="27504" xr:uid="{00000000-0005-0000-0000-0000BF5D0000}"/>
    <cellStyle name="Normal 8 12 4 3" xfId="18947" xr:uid="{00000000-0005-0000-0000-0000C05D0000}"/>
    <cellStyle name="Normal 8 12 4 3 2" xfId="27505" xr:uid="{00000000-0005-0000-0000-0000C15D0000}"/>
    <cellStyle name="Normal 8 12 4 4" xfId="27506" xr:uid="{00000000-0005-0000-0000-0000C25D0000}"/>
    <cellStyle name="Normal 8 12 5" xfId="18948" xr:uid="{00000000-0005-0000-0000-0000C35D0000}"/>
    <cellStyle name="Normal 8 12 5 2" xfId="18949" xr:uid="{00000000-0005-0000-0000-0000C45D0000}"/>
    <cellStyle name="Normal 8 12 5 2 2" xfId="27507" xr:uid="{00000000-0005-0000-0000-0000C55D0000}"/>
    <cellStyle name="Normal 8 12 5 3" xfId="27508" xr:uid="{00000000-0005-0000-0000-0000C65D0000}"/>
    <cellStyle name="Normal 8 12 6" xfId="18950" xr:uid="{00000000-0005-0000-0000-0000C75D0000}"/>
    <cellStyle name="Normal 8 12 6 2" xfId="27509" xr:uid="{00000000-0005-0000-0000-0000C85D0000}"/>
    <cellStyle name="Normal 8 12 7" xfId="18951" xr:uid="{00000000-0005-0000-0000-0000C95D0000}"/>
    <cellStyle name="Normal 8 12 7 2" xfId="27510" xr:uid="{00000000-0005-0000-0000-0000CA5D0000}"/>
    <cellStyle name="Normal 8 12 8" xfId="27511" xr:uid="{00000000-0005-0000-0000-0000CB5D0000}"/>
    <cellStyle name="Normal 8 12 9" xfId="27512" xr:uid="{00000000-0005-0000-0000-0000CC5D0000}"/>
    <cellStyle name="Normal 8 13" xfId="4119" xr:uid="{00000000-0005-0000-0000-0000CD5D0000}"/>
    <cellStyle name="Normál 8 13" xfId="18952" xr:uid="{00000000-0005-0000-0000-0000CE5D0000}"/>
    <cellStyle name="Normal 8 13 10" xfId="27513" xr:uid="{00000000-0005-0000-0000-0000CF5D0000}"/>
    <cellStyle name="Normal 8 13 11" xfId="27514" xr:uid="{00000000-0005-0000-0000-0000D05D0000}"/>
    <cellStyle name="Normal 8 13 12" xfId="27515" xr:uid="{00000000-0005-0000-0000-0000D15D0000}"/>
    <cellStyle name="Normal 8 13 2" xfId="18953" xr:uid="{00000000-0005-0000-0000-0000D25D0000}"/>
    <cellStyle name="Normal 8 13 2 2" xfId="18954" xr:uid="{00000000-0005-0000-0000-0000D35D0000}"/>
    <cellStyle name="Normal 8 13 2 2 2" xfId="18955" xr:uid="{00000000-0005-0000-0000-0000D45D0000}"/>
    <cellStyle name="Normal 8 13 2 2 2 2" xfId="18956" xr:uid="{00000000-0005-0000-0000-0000D55D0000}"/>
    <cellStyle name="Normal 8 13 2 2 2 2 2" xfId="18957" xr:uid="{00000000-0005-0000-0000-0000D65D0000}"/>
    <cellStyle name="Normal 8 13 2 2 2 2 2 2" xfId="27516" xr:uid="{00000000-0005-0000-0000-0000D75D0000}"/>
    <cellStyle name="Normal 8 13 2 2 2 2 3" xfId="27517" xr:uid="{00000000-0005-0000-0000-0000D85D0000}"/>
    <cellStyle name="Normal 8 13 2 2 2 3" xfId="18958" xr:uid="{00000000-0005-0000-0000-0000D95D0000}"/>
    <cellStyle name="Normal 8 13 2 2 2 3 2" xfId="27518" xr:uid="{00000000-0005-0000-0000-0000DA5D0000}"/>
    <cellStyle name="Normal 8 13 2 2 2 4" xfId="27519" xr:uid="{00000000-0005-0000-0000-0000DB5D0000}"/>
    <cellStyle name="Normal 8 13 2 2 3" xfId="18959" xr:uid="{00000000-0005-0000-0000-0000DC5D0000}"/>
    <cellStyle name="Normal 8 13 2 2 3 2" xfId="18960" xr:uid="{00000000-0005-0000-0000-0000DD5D0000}"/>
    <cellStyle name="Normal 8 13 2 2 3 2 2" xfId="27520" xr:uid="{00000000-0005-0000-0000-0000DE5D0000}"/>
    <cellStyle name="Normal 8 13 2 2 3 3" xfId="27521" xr:uid="{00000000-0005-0000-0000-0000DF5D0000}"/>
    <cellStyle name="Normal 8 13 2 2 4" xfId="18961" xr:uid="{00000000-0005-0000-0000-0000E05D0000}"/>
    <cellStyle name="Normal 8 13 2 2 4 2" xfId="27522" xr:uid="{00000000-0005-0000-0000-0000E15D0000}"/>
    <cellStyle name="Normal 8 13 2 2 5" xfId="27523" xr:uid="{00000000-0005-0000-0000-0000E25D0000}"/>
    <cellStyle name="Normal 8 13 2 3" xfId="18962" xr:uid="{00000000-0005-0000-0000-0000E35D0000}"/>
    <cellStyle name="Normal 8 13 2 3 2" xfId="18963" xr:uid="{00000000-0005-0000-0000-0000E45D0000}"/>
    <cellStyle name="Normal 8 13 2 3 2 2" xfId="18964" xr:uid="{00000000-0005-0000-0000-0000E55D0000}"/>
    <cellStyle name="Normal 8 13 2 3 2 2 2" xfId="27524" xr:uid="{00000000-0005-0000-0000-0000E65D0000}"/>
    <cellStyle name="Normal 8 13 2 3 2 3" xfId="27525" xr:uid="{00000000-0005-0000-0000-0000E75D0000}"/>
    <cellStyle name="Normal 8 13 2 3 3" xfId="18965" xr:uid="{00000000-0005-0000-0000-0000E85D0000}"/>
    <cellStyle name="Normal 8 13 2 3 3 2" xfId="27526" xr:uid="{00000000-0005-0000-0000-0000E95D0000}"/>
    <cellStyle name="Normal 8 13 2 3 4" xfId="27527" xr:uid="{00000000-0005-0000-0000-0000EA5D0000}"/>
    <cellStyle name="Normal 8 13 2 4" xfId="18966" xr:uid="{00000000-0005-0000-0000-0000EB5D0000}"/>
    <cellStyle name="Normal 8 13 2 4 2" xfId="18967" xr:uid="{00000000-0005-0000-0000-0000EC5D0000}"/>
    <cellStyle name="Normal 8 13 2 4 2 2" xfId="27528" xr:uid="{00000000-0005-0000-0000-0000ED5D0000}"/>
    <cellStyle name="Normal 8 13 2 4 3" xfId="27529" xr:uid="{00000000-0005-0000-0000-0000EE5D0000}"/>
    <cellStyle name="Normal 8 13 2 5" xfId="18968" xr:uid="{00000000-0005-0000-0000-0000EF5D0000}"/>
    <cellStyle name="Normal 8 13 2 5 2" xfId="27530" xr:uid="{00000000-0005-0000-0000-0000F05D0000}"/>
    <cellStyle name="Normal 8 13 2 6" xfId="27531" xr:uid="{00000000-0005-0000-0000-0000F15D0000}"/>
    <cellStyle name="Normal 8 13 3" xfId="18969" xr:uid="{00000000-0005-0000-0000-0000F25D0000}"/>
    <cellStyle name="Normal 8 13 3 2" xfId="18970" xr:uid="{00000000-0005-0000-0000-0000F35D0000}"/>
    <cellStyle name="Normal 8 13 3 2 2" xfId="18971" xr:uid="{00000000-0005-0000-0000-0000F45D0000}"/>
    <cellStyle name="Normal 8 13 3 2 2 2" xfId="18972" xr:uid="{00000000-0005-0000-0000-0000F55D0000}"/>
    <cellStyle name="Normal 8 13 3 2 2 2 2" xfId="27532" xr:uid="{00000000-0005-0000-0000-0000F65D0000}"/>
    <cellStyle name="Normal 8 13 3 2 2 3" xfId="27533" xr:uid="{00000000-0005-0000-0000-0000F75D0000}"/>
    <cellStyle name="Normal 8 13 3 2 3" xfId="18973" xr:uid="{00000000-0005-0000-0000-0000F85D0000}"/>
    <cellStyle name="Normal 8 13 3 2 3 2" xfId="27534" xr:uid="{00000000-0005-0000-0000-0000F95D0000}"/>
    <cellStyle name="Normal 8 13 3 2 4" xfId="27535" xr:uid="{00000000-0005-0000-0000-0000FA5D0000}"/>
    <cellStyle name="Normal 8 13 3 3" xfId="18974" xr:uid="{00000000-0005-0000-0000-0000FB5D0000}"/>
    <cellStyle name="Normal 8 13 3 3 2" xfId="18975" xr:uid="{00000000-0005-0000-0000-0000FC5D0000}"/>
    <cellStyle name="Normal 8 13 3 3 2 2" xfId="27536" xr:uid="{00000000-0005-0000-0000-0000FD5D0000}"/>
    <cellStyle name="Normal 8 13 3 3 3" xfId="27537" xr:uid="{00000000-0005-0000-0000-0000FE5D0000}"/>
    <cellStyle name="Normal 8 13 3 4" xfId="18976" xr:uid="{00000000-0005-0000-0000-0000FF5D0000}"/>
    <cellStyle name="Normal 8 13 3 4 2" xfId="27538" xr:uid="{00000000-0005-0000-0000-0000005E0000}"/>
    <cellStyle name="Normal 8 13 3 5" xfId="27539" xr:uid="{00000000-0005-0000-0000-0000015E0000}"/>
    <cellStyle name="Normal 8 13 4" xfId="18977" xr:uid="{00000000-0005-0000-0000-0000025E0000}"/>
    <cellStyle name="Normal 8 13 4 2" xfId="18978" xr:uid="{00000000-0005-0000-0000-0000035E0000}"/>
    <cellStyle name="Normal 8 13 4 2 2" xfId="18979" xr:uid="{00000000-0005-0000-0000-0000045E0000}"/>
    <cellStyle name="Normal 8 13 4 2 2 2" xfId="27540" xr:uid="{00000000-0005-0000-0000-0000055E0000}"/>
    <cellStyle name="Normal 8 13 4 2 3" xfId="27541" xr:uid="{00000000-0005-0000-0000-0000065E0000}"/>
    <cellStyle name="Normal 8 13 4 3" xfId="18980" xr:uid="{00000000-0005-0000-0000-0000075E0000}"/>
    <cellStyle name="Normal 8 13 4 3 2" xfId="27542" xr:uid="{00000000-0005-0000-0000-0000085E0000}"/>
    <cellStyle name="Normal 8 13 4 4" xfId="27543" xr:uid="{00000000-0005-0000-0000-0000095E0000}"/>
    <cellStyle name="Normal 8 13 5" xfId="18981" xr:uid="{00000000-0005-0000-0000-00000A5E0000}"/>
    <cellStyle name="Normal 8 13 5 2" xfId="18982" xr:uid="{00000000-0005-0000-0000-00000B5E0000}"/>
    <cellStyle name="Normal 8 13 5 2 2" xfId="27544" xr:uid="{00000000-0005-0000-0000-00000C5E0000}"/>
    <cellStyle name="Normal 8 13 5 3" xfId="27545" xr:uid="{00000000-0005-0000-0000-00000D5E0000}"/>
    <cellStyle name="Normal 8 13 6" xfId="18983" xr:uid="{00000000-0005-0000-0000-00000E5E0000}"/>
    <cellStyle name="Normal 8 13 6 2" xfId="27546" xr:uid="{00000000-0005-0000-0000-00000F5E0000}"/>
    <cellStyle name="Normal 8 13 7" xfId="18984" xr:uid="{00000000-0005-0000-0000-0000105E0000}"/>
    <cellStyle name="Normal 8 13 7 2" xfId="27547" xr:uid="{00000000-0005-0000-0000-0000115E0000}"/>
    <cellStyle name="Normal 8 13 8" xfId="27548" xr:uid="{00000000-0005-0000-0000-0000125E0000}"/>
    <cellStyle name="Normal 8 13 9" xfId="27549" xr:uid="{00000000-0005-0000-0000-0000135E0000}"/>
    <cellStyle name="Normal 8 14" xfId="4322" xr:uid="{00000000-0005-0000-0000-0000145E0000}"/>
    <cellStyle name="Normál 8 14" xfId="18985" xr:uid="{00000000-0005-0000-0000-0000155E0000}"/>
    <cellStyle name="Normal 8 14 10" xfId="27550" xr:uid="{00000000-0005-0000-0000-0000165E0000}"/>
    <cellStyle name="Normal 8 14 11" xfId="27551" xr:uid="{00000000-0005-0000-0000-0000175E0000}"/>
    <cellStyle name="Normal 8 14 12" xfId="27552" xr:uid="{00000000-0005-0000-0000-0000185E0000}"/>
    <cellStyle name="Normal 8 14 2" xfId="18986" xr:uid="{00000000-0005-0000-0000-0000195E0000}"/>
    <cellStyle name="Normal 8 14 2 2" xfId="18987" xr:uid="{00000000-0005-0000-0000-00001A5E0000}"/>
    <cellStyle name="Normal 8 14 2 2 2" xfId="18988" xr:uid="{00000000-0005-0000-0000-00001B5E0000}"/>
    <cellStyle name="Normal 8 14 2 2 2 2" xfId="18989" xr:uid="{00000000-0005-0000-0000-00001C5E0000}"/>
    <cellStyle name="Normal 8 14 2 2 2 2 2" xfId="18990" xr:uid="{00000000-0005-0000-0000-00001D5E0000}"/>
    <cellStyle name="Normal 8 14 2 2 2 2 2 2" xfId="27553" xr:uid="{00000000-0005-0000-0000-00001E5E0000}"/>
    <cellStyle name="Normal 8 14 2 2 2 2 3" xfId="27554" xr:uid="{00000000-0005-0000-0000-00001F5E0000}"/>
    <cellStyle name="Normal 8 14 2 2 2 3" xfId="18991" xr:uid="{00000000-0005-0000-0000-0000205E0000}"/>
    <cellStyle name="Normal 8 14 2 2 2 3 2" xfId="27555" xr:uid="{00000000-0005-0000-0000-0000215E0000}"/>
    <cellStyle name="Normal 8 14 2 2 2 4" xfId="27556" xr:uid="{00000000-0005-0000-0000-0000225E0000}"/>
    <cellStyle name="Normal 8 14 2 2 3" xfId="18992" xr:uid="{00000000-0005-0000-0000-0000235E0000}"/>
    <cellStyle name="Normal 8 14 2 2 3 2" xfId="18993" xr:uid="{00000000-0005-0000-0000-0000245E0000}"/>
    <cellStyle name="Normal 8 14 2 2 3 2 2" xfId="27557" xr:uid="{00000000-0005-0000-0000-0000255E0000}"/>
    <cellStyle name="Normal 8 14 2 2 3 3" xfId="27558" xr:uid="{00000000-0005-0000-0000-0000265E0000}"/>
    <cellStyle name="Normal 8 14 2 2 4" xfId="18994" xr:uid="{00000000-0005-0000-0000-0000275E0000}"/>
    <cellStyle name="Normal 8 14 2 2 4 2" xfId="27559" xr:uid="{00000000-0005-0000-0000-0000285E0000}"/>
    <cellStyle name="Normal 8 14 2 2 5" xfId="27560" xr:uid="{00000000-0005-0000-0000-0000295E0000}"/>
    <cellStyle name="Normal 8 14 2 3" xfId="18995" xr:uid="{00000000-0005-0000-0000-00002A5E0000}"/>
    <cellStyle name="Normal 8 14 2 3 2" xfId="18996" xr:uid="{00000000-0005-0000-0000-00002B5E0000}"/>
    <cellStyle name="Normal 8 14 2 3 2 2" xfId="18997" xr:uid="{00000000-0005-0000-0000-00002C5E0000}"/>
    <cellStyle name="Normal 8 14 2 3 2 2 2" xfId="27561" xr:uid="{00000000-0005-0000-0000-00002D5E0000}"/>
    <cellStyle name="Normal 8 14 2 3 2 3" xfId="27562" xr:uid="{00000000-0005-0000-0000-00002E5E0000}"/>
    <cellStyle name="Normal 8 14 2 3 3" xfId="18998" xr:uid="{00000000-0005-0000-0000-00002F5E0000}"/>
    <cellStyle name="Normal 8 14 2 3 3 2" xfId="27563" xr:uid="{00000000-0005-0000-0000-0000305E0000}"/>
    <cellStyle name="Normal 8 14 2 3 4" xfId="27564" xr:uid="{00000000-0005-0000-0000-0000315E0000}"/>
    <cellStyle name="Normal 8 14 2 4" xfId="18999" xr:uid="{00000000-0005-0000-0000-0000325E0000}"/>
    <cellStyle name="Normal 8 14 2 4 2" xfId="19000" xr:uid="{00000000-0005-0000-0000-0000335E0000}"/>
    <cellStyle name="Normal 8 14 2 4 2 2" xfId="27565" xr:uid="{00000000-0005-0000-0000-0000345E0000}"/>
    <cellStyle name="Normal 8 14 2 4 3" xfId="27566" xr:uid="{00000000-0005-0000-0000-0000355E0000}"/>
    <cellStyle name="Normal 8 14 2 5" xfId="19001" xr:uid="{00000000-0005-0000-0000-0000365E0000}"/>
    <cellStyle name="Normal 8 14 2 5 2" xfId="27567" xr:uid="{00000000-0005-0000-0000-0000375E0000}"/>
    <cellStyle name="Normal 8 14 2 6" xfId="27568" xr:uid="{00000000-0005-0000-0000-0000385E0000}"/>
    <cellStyle name="Normal 8 14 3" xfId="19002" xr:uid="{00000000-0005-0000-0000-0000395E0000}"/>
    <cellStyle name="Normal 8 14 3 2" xfId="19003" xr:uid="{00000000-0005-0000-0000-00003A5E0000}"/>
    <cellStyle name="Normal 8 14 3 2 2" xfId="19004" xr:uid="{00000000-0005-0000-0000-00003B5E0000}"/>
    <cellStyle name="Normal 8 14 3 2 2 2" xfId="19005" xr:uid="{00000000-0005-0000-0000-00003C5E0000}"/>
    <cellStyle name="Normal 8 14 3 2 2 2 2" xfId="27569" xr:uid="{00000000-0005-0000-0000-00003D5E0000}"/>
    <cellStyle name="Normal 8 14 3 2 2 3" xfId="27570" xr:uid="{00000000-0005-0000-0000-00003E5E0000}"/>
    <cellStyle name="Normal 8 14 3 2 3" xfId="19006" xr:uid="{00000000-0005-0000-0000-00003F5E0000}"/>
    <cellStyle name="Normal 8 14 3 2 3 2" xfId="27571" xr:uid="{00000000-0005-0000-0000-0000405E0000}"/>
    <cellStyle name="Normal 8 14 3 2 4" xfId="27572" xr:uid="{00000000-0005-0000-0000-0000415E0000}"/>
    <cellStyle name="Normal 8 14 3 3" xfId="19007" xr:uid="{00000000-0005-0000-0000-0000425E0000}"/>
    <cellStyle name="Normal 8 14 3 3 2" xfId="19008" xr:uid="{00000000-0005-0000-0000-0000435E0000}"/>
    <cellStyle name="Normal 8 14 3 3 2 2" xfId="27573" xr:uid="{00000000-0005-0000-0000-0000445E0000}"/>
    <cellStyle name="Normal 8 14 3 3 3" xfId="27574" xr:uid="{00000000-0005-0000-0000-0000455E0000}"/>
    <cellStyle name="Normal 8 14 3 4" xfId="19009" xr:uid="{00000000-0005-0000-0000-0000465E0000}"/>
    <cellStyle name="Normal 8 14 3 4 2" xfId="27575" xr:uid="{00000000-0005-0000-0000-0000475E0000}"/>
    <cellStyle name="Normal 8 14 3 5" xfId="27576" xr:uid="{00000000-0005-0000-0000-0000485E0000}"/>
    <cellStyle name="Normal 8 14 4" xfId="19010" xr:uid="{00000000-0005-0000-0000-0000495E0000}"/>
    <cellStyle name="Normal 8 14 4 2" xfId="19011" xr:uid="{00000000-0005-0000-0000-00004A5E0000}"/>
    <cellStyle name="Normal 8 14 4 2 2" xfId="19012" xr:uid="{00000000-0005-0000-0000-00004B5E0000}"/>
    <cellStyle name="Normal 8 14 4 2 2 2" xfId="27577" xr:uid="{00000000-0005-0000-0000-00004C5E0000}"/>
    <cellStyle name="Normal 8 14 4 2 3" xfId="27578" xr:uid="{00000000-0005-0000-0000-00004D5E0000}"/>
    <cellStyle name="Normal 8 14 4 3" xfId="19013" xr:uid="{00000000-0005-0000-0000-00004E5E0000}"/>
    <cellStyle name="Normal 8 14 4 3 2" xfId="27579" xr:uid="{00000000-0005-0000-0000-00004F5E0000}"/>
    <cellStyle name="Normal 8 14 4 4" xfId="27580" xr:uid="{00000000-0005-0000-0000-0000505E0000}"/>
    <cellStyle name="Normal 8 14 5" xfId="19014" xr:uid="{00000000-0005-0000-0000-0000515E0000}"/>
    <cellStyle name="Normal 8 14 5 2" xfId="19015" xr:uid="{00000000-0005-0000-0000-0000525E0000}"/>
    <cellStyle name="Normal 8 14 5 2 2" xfId="27581" xr:uid="{00000000-0005-0000-0000-0000535E0000}"/>
    <cellStyle name="Normal 8 14 5 3" xfId="27582" xr:uid="{00000000-0005-0000-0000-0000545E0000}"/>
    <cellStyle name="Normal 8 14 6" xfId="19016" xr:uid="{00000000-0005-0000-0000-0000555E0000}"/>
    <cellStyle name="Normal 8 14 6 2" xfId="27583" xr:uid="{00000000-0005-0000-0000-0000565E0000}"/>
    <cellStyle name="Normal 8 14 7" xfId="19017" xr:uid="{00000000-0005-0000-0000-0000575E0000}"/>
    <cellStyle name="Normal 8 14 7 2" xfId="27584" xr:uid="{00000000-0005-0000-0000-0000585E0000}"/>
    <cellStyle name="Normal 8 14 8" xfId="27585" xr:uid="{00000000-0005-0000-0000-0000595E0000}"/>
    <cellStyle name="Normal 8 14 9" xfId="27586" xr:uid="{00000000-0005-0000-0000-00005A5E0000}"/>
    <cellStyle name="Normal 8 15" xfId="4806" xr:uid="{00000000-0005-0000-0000-00005B5E0000}"/>
    <cellStyle name="Normál 8 15" xfId="19018" xr:uid="{00000000-0005-0000-0000-00005C5E0000}"/>
    <cellStyle name="Normal 8 15 10" xfId="27587" xr:uid="{00000000-0005-0000-0000-00005D5E0000}"/>
    <cellStyle name="Normal 8 15 11" xfId="27588" xr:uid="{00000000-0005-0000-0000-00005E5E0000}"/>
    <cellStyle name="Normal 8 15 12" xfId="27589" xr:uid="{00000000-0005-0000-0000-00005F5E0000}"/>
    <cellStyle name="Normal 8 15 2" xfId="19019" xr:uid="{00000000-0005-0000-0000-0000605E0000}"/>
    <cellStyle name="Normal 8 15 2 2" xfId="19020" xr:uid="{00000000-0005-0000-0000-0000615E0000}"/>
    <cellStyle name="Normal 8 15 2 2 2" xfId="19021" xr:uid="{00000000-0005-0000-0000-0000625E0000}"/>
    <cellStyle name="Normal 8 15 2 2 2 2" xfId="19022" xr:uid="{00000000-0005-0000-0000-0000635E0000}"/>
    <cellStyle name="Normal 8 15 2 2 2 2 2" xfId="19023" xr:uid="{00000000-0005-0000-0000-0000645E0000}"/>
    <cellStyle name="Normal 8 15 2 2 2 2 2 2" xfId="27590" xr:uid="{00000000-0005-0000-0000-0000655E0000}"/>
    <cellStyle name="Normal 8 15 2 2 2 2 3" xfId="27591" xr:uid="{00000000-0005-0000-0000-0000665E0000}"/>
    <cellStyle name="Normal 8 15 2 2 2 3" xfId="19024" xr:uid="{00000000-0005-0000-0000-0000675E0000}"/>
    <cellStyle name="Normal 8 15 2 2 2 3 2" xfId="27592" xr:uid="{00000000-0005-0000-0000-0000685E0000}"/>
    <cellStyle name="Normal 8 15 2 2 2 4" xfId="27593" xr:uid="{00000000-0005-0000-0000-0000695E0000}"/>
    <cellStyle name="Normal 8 15 2 2 3" xfId="19025" xr:uid="{00000000-0005-0000-0000-00006A5E0000}"/>
    <cellStyle name="Normal 8 15 2 2 3 2" xfId="19026" xr:uid="{00000000-0005-0000-0000-00006B5E0000}"/>
    <cellStyle name="Normal 8 15 2 2 3 2 2" xfId="27594" xr:uid="{00000000-0005-0000-0000-00006C5E0000}"/>
    <cellStyle name="Normal 8 15 2 2 3 3" xfId="27595" xr:uid="{00000000-0005-0000-0000-00006D5E0000}"/>
    <cellStyle name="Normal 8 15 2 2 4" xfId="19027" xr:uid="{00000000-0005-0000-0000-00006E5E0000}"/>
    <cellStyle name="Normal 8 15 2 2 4 2" xfId="27596" xr:uid="{00000000-0005-0000-0000-00006F5E0000}"/>
    <cellStyle name="Normal 8 15 2 2 5" xfId="27597" xr:uid="{00000000-0005-0000-0000-0000705E0000}"/>
    <cellStyle name="Normal 8 15 2 3" xfId="19028" xr:uid="{00000000-0005-0000-0000-0000715E0000}"/>
    <cellStyle name="Normal 8 15 2 3 2" xfId="19029" xr:uid="{00000000-0005-0000-0000-0000725E0000}"/>
    <cellStyle name="Normal 8 15 2 3 2 2" xfId="19030" xr:uid="{00000000-0005-0000-0000-0000735E0000}"/>
    <cellStyle name="Normal 8 15 2 3 2 2 2" xfId="27598" xr:uid="{00000000-0005-0000-0000-0000745E0000}"/>
    <cellStyle name="Normal 8 15 2 3 2 3" xfId="27599" xr:uid="{00000000-0005-0000-0000-0000755E0000}"/>
    <cellStyle name="Normal 8 15 2 3 3" xfId="19031" xr:uid="{00000000-0005-0000-0000-0000765E0000}"/>
    <cellStyle name="Normal 8 15 2 3 3 2" xfId="27600" xr:uid="{00000000-0005-0000-0000-0000775E0000}"/>
    <cellStyle name="Normal 8 15 2 3 4" xfId="27601" xr:uid="{00000000-0005-0000-0000-0000785E0000}"/>
    <cellStyle name="Normal 8 15 2 4" xfId="19032" xr:uid="{00000000-0005-0000-0000-0000795E0000}"/>
    <cellStyle name="Normal 8 15 2 4 2" xfId="19033" xr:uid="{00000000-0005-0000-0000-00007A5E0000}"/>
    <cellStyle name="Normal 8 15 2 4 2 2" xfId="27602" xr:uid="{00000000-0005-0000-0000-00007B5E0000}"/>
    <cellStyle name="Normal 8 15 2 4 3" xfId="27603" xr:uid="{00000000-0005-0000-0000-00007C5E0000}"/>
    <cellStyle name="Normal 8 15 2 5" xfId="19034" xr:uid="{00000000-0005-0000-0000-00007D5E0000}"/>
    <cellStyle name="Normal 8 15 2 5 2" xfId="27604" xr:uid="{00000000-0005-0000-0000-00007E5E0000}"/>
    <cellStyle name="Normal 8 15 2 6" xfId="27605" xr:uid="{00000000-0005-0000-0000-00007F5E0000}"/>
    <cellStyle name="Normal 8 15 3" xfId="19035" xr:uid="{00000000-0005-0000-0000-0000805E0000}"/>
    <cellStyle name="Normal 8 15 3 2" xfId="19036" xr:uid="{00000000-0005-0000-0000-0000815E0000}"/>
    <cellStyle name="Normal 8 15 3 2 2" xfId="19037" xr:uid="{00000000-0005-0000-0000-0000825E0000}"/>
    <cellStyle name="Normal 8 15 3 2 2 2" xfId="19038" xr:uid="{00000000-0005-0000-0000-0000835E0000}"/>
    <cellStyle name="Normal 8 15 3 2 2 2 2" xfId="27606" xr:uid="{00000000-0005-0000-0000-0000845E0000}"/>
    <cellStyle name="Normal 8 15 3 2 2 3" xfId="27607" xr:uid="{00000000-0005-0000-0000-0000855E0000}"/>
    <cellStyle name="Normal 8 15 3 2 3" xfId="19039" xr:uid="{00000000-0005-0000-0000-0000865E0000}"/>
    <cellStyle name="Normal 8 15 3 2 3 2" xfId="27608" xr:uid="{00000000-0005-0000-0000-0000875E0000}"/>
    <cellStyle name="Normal 8 15 3 2 4" xfId="27609" xr:uid="{00000000-0005-0000-0000-0000885E0000}"/>
    <cellStyle name="Normal 8 15 3 3" xfId="19040" xr:uid="{00000000-0005-0000-0000-0000895E0000}"/>
    <cellStyle name="Normal 8 15 3 3 2" xfId="19041" xr:uid="{00000000-0005-0000-0000-00008A5E0000}"/>
    <cellStyle name="Normal 8 15 3 3 2 2" xfId="27610" xr:uid="{00000000-0005-0000-0000-00008B5E0000}"/>
    <cellStyle name="Normal 8 15 3 3 3" xfId="27611" xr:uid="{00000000-0005-0000-0000-00008C5E0000}"/>
    <cellStyle name="Normal 8 15 3 4" xfId="19042" xr:uid="{00000000-0005-0000-0000-00008D5E0000}"/>
    <cellStyle name="Normal 8 15 3 4 2" xfId="27612" xr:uid="{00000000-0005-0000-0000-00008E5E0000}"/>
    <cellStyle name="Normal 8 15 3 5" xfId="27613" xr:uid="{00000000-0005-0000-0000-00008F5E0000}"/>
    <cellStyle name="Normal 8 15 4" xfId="19043" xr:uid="{00000000-0005-0000-0000-0000905E0000}"/>
    <cellStyle name="Normal 8 15 4 2" xfId="19044" xr:uid="{00000000-0005-0000-0000-0000915E0000}"/>
    <cellStyle name="Normal 8 15 4 2 2" xfId="19045" xr:uid="{00000000-0005-0000-0000-0000925E0000}"/>
    <cellStyle name="Normal 8 15 4 2 2 2" xfId="27614" xr:uid="{00000000-0005-0000-0000-0000935E0000}"/>
    <cellStyle name="Normal 8 15 4 2 3" xfId="27615" xr:uid="{00000000-0005-0000-0000-0000945E0000}"/>
    <cellStyle name="Normal 8 15 4 3" xfId="19046" xr:uid="{00000000-0005-0000-0000-0000955E0000}"/>
    <cellStyle name="Normal 8 15 4 3 2" xfId="27616" xr:uid="{00000000-0005-0000-0000-0000965E0000}"/>
    <cellStyle name="Normal 8 15 4 4" xfId="27617" xr:uid="{00000000-0005-0000-0000-0000975E0000}"/>
    <cellStyle name="Normal 8 15 5" xfId="19047" xr:uid="{00000000-0005-0000-0000-0000985E0000}"/>
    <cellStyle name="Normal 8 15 5 2" xfId="19048" xr:uid="{00000000-0005-0000-0000-0000995E0000}"/>
    <cellStyle name="Normal 8 15 5 2 2" xfId="27618" xr:uid="{00000000-0005-0000-0000-00009A5E0000}"/>
    <cellStyle name="Normal 8 15 5 3" xfId="27619" xr:uid="{00000000-0005-0000-0000-00009B5E0000}"/>
    <cellStyle name="Normal 8 15 6" xfId="19049" xr:uid="{00000000-0005-0000-0000-00009C5E0000}"/>
    <cellStyle name="Normal 8 15 6 2" xfId="27620" xr:uid="{00000000-0005-0000-0000-00009D5E0000}"/>
    <cellStyle name="Normal 8 15 7" xfId="19050" xr:uid="{00000000-0005-0000-0000-00009E5E0000}"/>
    <cellStyle name="Normal 8 15 7 2" xfId="27621" xr:uid="{00000000-0005-0000-0000-00009F5E0000}"/>
    <cellStyle name="Normal 8 15 8" xfId="27622" xr:uid="{00000000-0005-0000-0000-0000A05E0000}"/>
    <cellStyle name="Normal 8 15 9" xfId="27623" xr:uid="{00000000-0005-0000-0000-0000A15E0000}"/>
    <cellStyle name="Normal 8 16" xfId="4902" xr:uid="{00000000-0005-0000-0000-0000A25E0000}"/>
    <cellStyle name="Normál 8 16" xfId="19051" xr:uid="{00000000-0005-0000-0000-0000A35E0000}"/>
    <cellStyle name="Normal 8 16 10" xfId="27624" xr:uid="{00000000-0005-0000-0000-0000A45E0000}"/>
    <cellStyle name="Normal 8 16 11" xfId="27625" xr:uid="{00000000-0005-0000-0000-0000A55E0000}"/>
    <cellStyle name="Normal 8 16 2" xfId="19052" xr:uid="{00000000-0005-0000-0000-0000A65E0000}"/>
    <cellStyle name="Normal 8 16 2 2" xfId="19053" xr:uid="{00000000-0005-0000-0000-0000A75E0000}"/>
    <cellStyle name="Normal 8 16 2 2 2" xfId="19054" xr:uid="{00000000-0005-0000-0000-0000A85E0000}"/>
    <cellStyle name="Normal 8 16 2 2 2 2" xfId="19055" xr:uid="{00000000-0005-0000-0000-0000A95E0000}"/>
    <cellStyle name="Normal 8 16 2 2 2 2 2" xfId="27626" xr:uid="{00000000-0005-0000-0000-0000AA5E0000}"/>
    <cellStyle name="Normal 8 16 2 2 2 3" xfId="27627" xr:uid="{00000000-0005-0000-0000-0000AB5E0000}"/>
    <cellStyle name="Normal 8 16 2 2 3" xfId="19056" xr:uid="{00000000-0005-0000-0000-0000AC5E0000}"/>
    <cellStyle name="Normal 8 16 2 2 3 2" xfId="27628" xr:uid="{00000000-0005-0000-0000-0000AD5E0000}"/>
    <cellStyle name="Normal 8 16 2 2 4" xfId="27629" xr:uid="{00000000-0005-0000-0000-0000AE5E0000}"/>
    <cellStyle name="Normal 8 16 2 3" xfId="19057" xr:uid="{00000000-0005-0000-0000-0000AF5E0000}"/>
    <cellStyle name="Normal 8 16 2 3 2" xfId="19058" xr:uid="{00000000-0005-0000-0000-0000B05E0000}"/>
    <cellStyle name="Normal 8 16 2 3 2 2" xfId="27630" xr:uid="{00000000-0005-0000-0000-0000B15E0000}"/>
    <cellStyle name="Normal 8 16 2 3 3" xfId="27631" xr:uid="{00000000-0005-0000-0000-0000B25E0000}"/>
    <cellStyle name="Normal 8 16 2 4" xfId="19059" xr:uid="{00000000-0005-0000-0000-0000B35E0000}"/>
    <cellStyle name="Normal 8 16 2 4 2" xfId="27632" xr:uid="{00000000-0005-0000-0000-0000B45E0000}"/>
    <cellStyle name="Normal 8 16 2 5" xfId="27633" xr:uid="{00000000-0005-0000-0000-0000B55E0000}"/>
    <cellStyle name="Normal 8 16 3" xfId="19060" xr:uid="{00000000-0005-0000-0000-0000B65E0000}"/>
    <cellStyle name="Normal 8 16 3 2" xfId="19061" xr:uid="{00000000-0005-0000-0000-0000B75E0000}"/>
    <cellStyle name="Normal 8 16 3 2 2" xfId="19062" xr:uid="{00000000-0005-0000-0000-0000B85E0000}"/>
    <cellStyle name="Normal 8 16 3 2 2 2" xfId="27634" xr:uid="{00000000-0005-0000-0000-0000B95E0000}"/>
    <cellStyle name="Normal 8 16 3 2 3" xfId="27635" xr:uid="{00000000-0005-0000-0000-0000BA5E0000}"/>
    <cellStyle name="Normal 8 16 3 3" xfId="19063" xr:uid="{00000000-0005-0000-0000-0000BB5E0000}"/>
    <cellStyle name="Normal 8 16 3 3 2" xfId="27636" xr:uid="{00000000-0005-0000-0000-0000BC5E0000}"/>
    <cellStyle name="Normal 8 16 3 4" xfId="27637" xr:uid="{00000000-0005-0000-0000-0000BD5E0000}"/>
    <cellStyle name="Normal 8 16 4" xfId="19064" xr:uid="{00000000-0005-0000-0000-0000BE5E0000}"/>
    <cellStyle name="Normal 8 16 4 2" xfId="19065" xr:uid="{00000000-0005-0000-0000-0000BF5E0000}"/>
    <cellStyle name="Normal 8 16 4 2 2" xfId="27638" xr:uid="{00000000-0005-0000-0000-0000C05E0000}"/>
    <cellStyle name="Normal 8 16 4 3" xfId="27639" xr:uid="{00000000-0005-0000-0000-0000C15E0000}"/>
    <cellStyle name="Normal 8 16 5" xfId="19066" xr:uid="{00000000-0005-0000-0000-0000C25E0000}"/>
    <cellStyle name="Normal 8 16 5 2" xfId="27640" xr:uid="{00000000-0005-0000-0000-0000C35E0000}"/>
    <cellStyle name="Normal 8 16 6" xfId="19067" xr:uid="{00000000-0005-0000-0000-0000C45E0000}"/>
    <cellStyle name="Normal 8 16 6 2" xfId="27641" xr:uid="{00000000-0005-0000-0000-0000C55E0000}"/>
    <cellStyle name="Normal 8 16 7" xfId="27642" xr:uid="{00000000-0005-0000-0000-0000C65E0000}"/>
    <cellStyle name="Normal 8 16 8" xfId="27643" xr:uid="{00000000-0005-0000-0000-0000C75E0000}"/>
    <cellStyle name="Normal 8 16 9" xfId="27644" xr:uid="{00000000-0005-0000-0000-0000C85E0000}"/>
    <cellStyle name="Normal 8 17" xfId="4966" xr:uid="{00000000-0005-0000-0000-0000C95E0000}"/>
    <cellStyle name="Normál 8 17" xfId="19068" xr:uid="{00000000-0005-0000-0000-0000CA5E0000}"/>
    <cellStyle name="Normal 8 17 10" xfId="27645" xr:uid="{00000000-0005-0000-0000-0000CB5E0000}"/>
    <cellStyle name="Normal 8 17 11" xfId="27646" xr:uid="{00000000-0005-0000-0000-0000CC5E0000}"/>
    <cellStyle name="Normal 8 17 2" xfId="19069" xr:uid="{00000000-0005-0000-0000-0000CD5E0000}"/>
    <cellStyle name="Normal 8 17 2 2" xfId="19070" xr:uid="{00000000-0005-0000-0000-0000CE5E0000}"/>
    <cellStyle name="Normal 8 17 2 2 2" xfId="19071" xr:uid="{00000000-0005-0000-0000-0000CF5E0000}"/>
    <cellStyle name="Normal 8 17 2 2 2 2" xfId="19072" xr:uid="{00000000-0005-0000-0000-0000D05E0000}"/>
    <cellStyle name="Normal 8 17 2 2 2 2 2" xfId="27647" xr:uid="{00000000-0005-0000-0000-0000D15E0000}"/>
    <cellStyle name="Normal 8 17 2 2 2 3" xfId="27648" xr:uid="{00000000-0005-0000-0000-0000D25E0000}"/>
    <cellStyle name="Normal 8 17 2 2 3" xfId="19073" xr:uid="{00000000-0005-0000-0000-0000D35E0000}"/>
    <cellStyle name="Normal 8 17 2 2 3 2" xfId="27649" xr:uid="{00000000-0005-0000-0000-0000D45E0000}"/>
    <cellStyle name="Normal 8 17 2 2 4" xfId="27650" xr:uid="{00000000-0005-0000-0000-0000D55E0000}"/>
    <cellStyle name="Normal 8 17 2 3" xfId="19074" xr:uid="{00000000-0005-0000-0000-0000D65E0000}"/>
    <cellStyle name="Normal 8 17 2 3 2" xfId="19075" xr:uid="{00000000-0005-0000-0000-0000D75E0000}"/>
    <cellStyle name="Normal 8 17 2 3 2 2" xfId="27651" xr:uid="{00000000-0005-0000-0000-0000D85E0000}"/>
    <cellStyle name="Normal 8 17 2 3 3" xfId="27652" xr:uid="{00000000-0005-0000-0000-0000D95E0000}"/>
    <cellStyle name="Normal 8 17 2 4" xfId="19076" xr:uid="{00000000-0005-0000-0000-0000DA5E0000}"/>
    <cellStyle name="Normal 8 17 2 4 2" xfId="27653" xr:uid="{00000000-0005-0000-0000-0000DB5E0000}"/>
    <cellStyle name="Normal 8 17 2 5" xfId="27654" xr:uid="{00000000-0005-0000-0000-0000DC5E0000}"/>
    <cellStyle name="Normal 8 17 3" xfId="19077" xr:uid="{00000000-0005-0000-0000-0000DD5E0000}"/>
    <cellStyle name="Normal 8 17 3 2" xfId="19078" xr:uid="{00000000-0005-0000-0000-0000DE5E0000}"/>
    <cellStyle name="Normal 8 17 3 2 2" xfId="19079" xr:uid="{00000000-0005-0000-0000-0000DF5E0000}"/>
    <cellStyle name="Normal 8 17 3 2 2 2" xfId="27655" xr:uid="{00000000-0005-0000-0000-0000E05E0000}"/>
    <cellStyle name="Normal 8 17 3 2 3" xfId="27656" xr:uid="{00000000-0005-0000-0000-0000E15E0000}"/>
    <cellStyle name="Normal 8 17 3 3" xfId="19080" xr:uid="{00000000-0005-0000-0000-0000E25E0000}"/>
    <cellStyle name="Normal 8 17 3 3 2" xfId="27657" xr:uid="{00000000-0005-0000-0000-0000E35E0000}"/>
    <cellStyle name="Normal 8 17 3 4" xfId="27658" xr:uid="{00000000-0005-0000-0000-0000E45E0000}"/>
    <cellStyle name="Normal 8 17 4" xfId="19081" xr:uid="{00000000-0005-0000-0000-0000E55E0000}"/>
    <cellStyle name="Normal 8 17 4 2" xfId="19082" xr:uid="{00000000-0005-0000-0000-0000E65E0000}"/>
    <cellStyle name="Normal 8 17 4 2 2" xfId="27659" xr:uid="{00000000-0005-0000-0000-0000E75E0000}"/>
    <cellStyle name="Normal 8 17 4 3" xfId="27660" xr:uid="{00000000-0005-0000-0000-0000E85E0000}"/>
    <cellStyle name="Normal 8 17 5" xfId="19083" xr:uid="{00000000-0005-0000-0000-0000E95E0000}"/>
    <cellStyle name="Normal 8 17 5 2" xfId="27661" xr:uid="{00000000-0005-0000-0000-0000EA5E0000}"/>
    <cellStyle name="Normal 8 17 6" xfId="19084" xr:uid="{00000000-0005-0000-0000-0000EB5E0000}"/>
    <cellStyle name="Normal 8 17 6 2" xfId="27662" xr:uid="{00000000-0005-0000-0000-0000EC5E0000}"/>
    <cellStyle name="Normal 8 17 7" xfId="27663" xr:uid="{00000000-0005-0000-0000-0000ED5E0000}"/>
    <cellStyle name="Normal 8 17 8" xfId="27664" xr:uid="{00000000-0005-0000-0000-0000EE5E0000}"/>
    <cellStyle name="Normal 8 17 9" xfId="27665" xr:uid="{00000000-0005-0000-0000-0000EF5E0000}"/>
    <cellStyle name="Normal 8 18" xfId="5293" xr:uid="{00000000-0005-0000-0000-0000F05E0000}"/>
    <cellStyle name="Normál 8 18" xfId="19085" xr:uid="{00000000-0005-0000-0000-0000F15E0000}"/>
    <cellStyle name="Normal 8 18 10" xfId="27666" xr:uid="{00000000-0005-0000-0000-0000F25E0000}"/>
    <cellStyle name="Normal 8 18 11" xfId="27667" xr:uid="{00000000-0005-0000-0000-0000F35E0000}"/>
    <cellStyle name="Normal 8 18 2" xfId="19086" xr:uid="{00000000-0005-0000-0000-0000F45E0000}"/>
    <cellStyle name="Normal 8 18 2 2" xfId="19087" xr:uid="{00000000-0005-0000-0000-0000F55E0000}"/>
    <cellStyle name="Normal 8 18 2 2 2" xfId="19088" xr:uid="{00000000-0005-0000-0000-0000F65E0000}"/>
    <cellStyle name="Normal 8 18 2 2 2 2" xfId="19089" xr:uid="{00000000-0005-0000-0000-0000F75E0000}"/>
    <cellStyle name="Normal 8 18 2 2 2 2 2" xfId="27668" xr:uid="{00000000-0005-0000-0000-0000F85E0000}"/>
    <cellStyle name="Normal 8 18 2 2 2 3" xfId="27669" xr:uid="{00000000-0005-0000-0000-0000F95E0000}"/>
    <cellStyle name="Normal 8 18 2 2 3" xfId="19090" xr:uid="{00000000-0005-0000-0000-0000FA5E0000}"/>
    <cellStyle name="Normal 8 18 2 2 3 2" xfId="27670" xr:uid="{00000000-0005-0000-0000-0000FB5E0000}"/>
    <cellStyle name="Normal 8 18 2 2 4" xfId="27671" xr:uid="{00000000-0005-0000-0000-0000FC5E0000}"/>
    <cellStyle name="Normal 8 18 2 3" xfId="19091" xr:uid="{00000000-0005-0000-0000-0000FD5E0000}"/>
    <cellStyle name="Normal 8 18 2 3 2" xfId="19092" xr:uid="{00000000-0005-0000-0000-0000FE5E0000}"/>
    <cellStyle name="Normal 8 18 2 3 2 2" xfId="27672" xr:uid="{00000000-0005-0000-0000-0000FF5E0000}"/>
    <cellStyle name="Normal 8 18 2 3 3" xfId="27673" xr:uid="{00000000-0005-0000-0000-0000005F0000}"/>
    <cellStyle name="Normal 8 18 2 4" xfId="19093" xr:uid="{00000000-0005-0000-0000-0000015F0000}"/>
    <cellStyle name="Normal 8 18 2 4 2" xfId="27674" xr:uid="{00000000-0005-0000-0000-0000025F0000}"/>
    <cellStyle name="Normal 8 18 2 5" xfId="27675" xr:uid="{00000000-0005-0000-0000-0000035F0000}"/>
    <cellStyle name="Normal 8 18 3" xfId="19094" xr:uid="{00000000-0005-0000-0000-0000045F0000}"/>
    <cellStyle name="Normal 8 18 3 2" xfId="19095" xr:uid="{00000000-0005-0000-0000-0000055F0000}"/>
    <cellStyle name="Normal 8 18 3 2 2" xfId="19096" xr:uid="{00000000-0005-0000-0000-0000065F0000}"/>
    <cellStyle name="Normal 8 18 3 2 2 2" xfId="27676" xr:uid="{00000000-0005-0000-0000-0000075F0000}"/>
    <cellStyle name="Normal 8 18 3 2 3" xfId="27677" xr:uid="{00000000-0005-0000-0000-0000085F0000}"/>
    <cellStyle name="Normal 8 18 3 3" xfId="19097" xr:uid="{00000000-0005-0000-0000-0000095F0000}"/>
    <cellStyle name="Normal 8 18 3 3 2" xfId="27678" xr:uid="{00000000-0005-0000-0000-00000A5F0000}"/>
    <cellStyle name="Normal 8 18 3 4" xfId="27679" xr:uid="{00000000-0005-0000-0000-00000B5F0000}"/>
    <cellStyle name="Normal 8 18 4" xfId="19098" xr:uid="{00000000-0005-0000-0000-00000C5F0000}"/>
    <cellStyle name="Normal 8 18 4 2" xfId="19099" xr:uid="{00000000-0005-0000-0000-00000D5F0000}"/>
    <cellStyle name="Normal 8 18 4 2 2" xfId="27680" xr:uid="{00000000-0005-0000-0000-00000E5F0000}"/>
    <cellStyle name="Normal 8 18 4 3" xfId="27681" xr:uid="{00000000-0005-0000-0000-00000F5F0000}"/>
    <cellStyle name="Normal 8 18 5" xfId="19100" xr:uid="{00000000-0005-0000-0000-0000105F0000}"/>
    <cellStyle name="Normal 8 18 5 2" xfId="27682" xr:uid="{00000000-0005-0000-0000-0000115F0000}"/>
    <cellStyle name="Normal 8 18 6" xfId="19101" xr:uid="{00000000-0005-0000-0000-0000125F0000}"/>
    <cellStyle name="Normal 8 18 6 2" xfId="27683" xr:uid="{00000000-0005-0000-0000-0000135F0000}"/>
    <cellStyle name="Normal 8 18 7" xfId="27684" xr:uid="{00000000-0005-0000-0000-0000145F0000}"/>
    <cellStyle name="Normal 8 18 8" xfId="27685" xr:uid="{00000000-0005-0000-0000-0000155F0000}"/>
    <cellStyle name="Normal 8 18 9" xfId="27686" xr:uid="{00000000-0005-0000-0000-0000165F0000}"/>
    <cellStyle name="Normal 8 19" xfId="5606" xr:uid="{00000000-0005-0000-0000-0000175F0000}"/>
    <cellStyle name="Normál 8 19" xfId="19102" xr:uid="{00000000-0005-0000-0000-0000185F0000}"/>
    <cellStyle name="Normal 8 19 10" xfId="27687" xr:uid="{00000000-0005-0000-0000-0000195F0000}"/>
    <cellStyle name="Normal 8 19 11" xfId="27688" xr:uid="{00000000-0005-0000-0000-00001A5F0000}"/>
    <cellStyle name="Normal 8 19 2" xfId="19103" xr:uid="{00000000-0005-0000-0000-00001B5F0000}"/>
    <cellStyle name="Normal 8 19 2 2" xfId="19104" xr:uid="{00000000-0005-0000-0000-00001C5F0000}"/>
    <cellStyle name="Normal 8 19 2 2 2" xfId="19105" xr:uid="{00000000-0005-0000-0000-00001D5F0000}"/>
    <cellStyle name="Normal 8 19 2 2 2 2" xfId="19106" xr:uid="{00000000-0005-0000-0000-00001E5F0000}"/>
    <cellStyle name="Normal 8 19 2 2 2 2 2" xfId="27689" xr:uid="{00000000-0005-0000-0000-00001F5F0000}"/>
    <cellStyle name="Normal 8 19 2 2 2 3" xfId="27690" xr:uid="{00000000-0005-0000-0000-0000205F0000}"/>
    <cellStyle name="Normal 8 19 2 2 3" xfId="19107" xr:uid="{00000000-0005-0000-0000-0000215F0000}"/>
    <cellStyle name="Normal 8 19 2 2 3 2" xfId="27691" xr:uid="{00000000-0005-0000-0000-0000225F0000}"/>
    <cellStyle name="Normal 8 19 2 2 4" xfId="27692" xr:uid="{00000000-0005-0000-0000-0000235F0000}"/>
    <cellStyle name="Normal 8 19 2 3" xfId="19108" xr:uid="{00000000-0005-0000-0000-0000245F0000}"/>
    <cellStyle name="Normal 8 19 2 3 2" xfId="19109" xr:uid="{00000000-0005-0000-0000-0000255F0000}"/>
    <cellStyle name="Normal 8 19 2 3 2 2" xfId="27693" xr:uid="{00000000-0005-0000-0000-0000265F0000}"/>
    <cellStyle name="Normal 8 19 2 3 3" xfId="27694" xr:uid="{00000000-0005-0000-0000-0000275F0000}"/>
    <cellStyle name="Normal 8 19 2 4" xfId="19110" xr:uid="{00000000-0005-0000-0000-0000285F0000}"/>
    <cellStyle name="Normal 8 19 2 4 2" xfId="27695" xr:uid="{00000000-0005-0000-0000-0000295F0000}"/>
    <cellStyle name="Normal 8 19 2 5" xfId="27696" xr:uid="{00000000-0005-0000-0000-00002A5F0000}"/>
    <cellStyle name="Normal 8 19 3" xfId="19111" xr:uid="{00000000-0005-0000-0000-00002B5F0000}"/>
    <cellStyle name="Normal 8 19 3 2" xfId="19112" xr:uid="{00000000-0005-0000-0000-00002C5F0000}"/>
    <cellStyle name="Normal 8 19 3 2 2" xfId="19113" xr:uid="{00000000-0005-0000-0000-00002D5F0000}"/>
    <cellStyle name="Normal 8 19 3 2 2 2" xfId="27697" xr:uid="{00000000-0005-0000-0000-00002E5F0000}"/>
    <cellStyle name="Normal 8 19 3 2 3" xfId="27698" xr:uid="{00000000-0005-0000-0000-00002F5F0000}"/>
    <cellStyle name="Normal 8 19 3 3" xfId="19114" xr:uid="{00000000-0005-0000-0000-0000305F0000}"/>
    <cellStyle name="Normal 8 19 3 3 2" xfId="27699" xr:uid="{00000000-0005-0000-0000-0000315F0000}"/>
    <cellStyle name="Normal 8 19 3 4" xfId="27700" xr:uid="{00000000-0005-0000-0000-0000325F0000}"/>
    <cellStyle name="Normal 8 19 4" xfId="19115" xr:uid="{00000000-0005-0000-0000-0000335F0000}"/>
    <cellStyle name="Normal 8 19 4 2" xfId="19116" xr:uid="{00000000-0005-0000-0000-0000345F0000}"/>
    <cellStyle name="Normal 8 19 4 2 2" xfId="27701" xr:uid="{00000000-0005-0000-0000-0000355F0000}"/>
    <cellStyle name="Normal 8 19 4 3" xfId="27702" xr:uid="{00000000-0005-0000-0000-0000365F0000}"/>
    <cellStyle name="Normal 8 19 5" xfId="19117" xr:uid="{00000000-0005-0000-0000-0000375F0000}"/>
    <cellStyle name="Normal 8 19 5 2" xfId="27703" xr:uid="{00000000-0005-0000-0000-0000385F0000}"/>
    <cellStyle name="Normal 8 19 6" xfId="19118" xr:uid="{00000000-0005-0000-0000-0000395F0000}"/>
    <cellStyle name="Normal 8 19 6 2" xfId="27704" xr:uid="{00000000-0005-0000-0000-00003A5F0000}"/>
    <cellStyle name="Normal 8 19 7" xfId="27705" xr:uid="{00000000-0005-0000-0000-00003B5F0000}"/>
    <cellStyle name="Normal 8 19 8" xfId="27706" xr:uid="{00000000-0005-0000-0000-00003C5F0000}"/>
    <cellStyle name="Normal 8 19 9" xfId="27707" xr:uid="{00000000-0005-0000-0000-00003D5F0000}"/>
    <cellStyle name="Normal 8 2" xfId="3654" xr:uid="{00000000-0005-0000-0000-00003E5F0000}"/>
    <cellStyle name="Normál 8 2" xfId="1844" xr:uid="{00000000-0005-0000-0000-00003F5F0000}"/>
    <cellStyle name="Normal 8 2 10" xfId="19120" xr:uid="{00000000-0005-0000-0000-0000405F0000}"/>
    <cellStyle name="Normál 8 2 10" xfId="30458" xr:uid="{00000000-0005-0000-0000-0000415F0000}"/>
    <cellStyle name="Normal 8 2 10 2" xfId="19121" xr:uid="{00000000-0005-0000-0000-0000425F0000}"/>
    <cellStyle name="Normal 8 2 10 2 2" xfId="27708" xr:uid="{00000000-0005-0000-0000-0000435F0000}"/>
    <cellStyle name="Normal 8 2 10 3" xfId="27709" xr:uid="{00000000-0005-0000-0000-0000445F0000}"/>
    <cellStyle name="Normal 8 2 11" xfId="19122" xr:uid="{00000000-0005-0000-0000-0000455F0000}"/>
    <cellStyle name="Normál 8 2 11" xfId="32128" xr:uid="{00000000-0005-0000-0000-0000465F0000}"/>
    <cellStyle name="Normal 8 2 11 2" xfId="19123" xr:uid="{00000000-0005-0000-0000-0000475F0000}"/>
    <cellStyle name="Normal 8 2 11 2 2" xfId="27710" xr:uid="{00000000-0005-0000-0000-0000485F0000}"/>
    <cellStyle name="Normal 8 2 11 3" xfId="27711" xr:uid="{00000000-0005-0000-0000-0000495F0000}"/>
    <cellStyle name="Normal 8 2 12" xfId="19124" xr:uid="{00000000-0005-0000-0000-00004A5F0000}"/>
    <cellStyle name="Normál 8 2 12" xfId="33757" xr:uid="{00000000-0005-0000-0000-00004B5F0000}"/>
    <cellStyle name="Normal 8 2 12 2" xfId="19125" xr:uid="{00000000-0005-0000-0000-00004C5F0000}"/>
    <cellStyle name="Normal 8 2 12 2 2" xfId="27712" xr:uid="{00000000-0005-0000-0000-00004D5F0000}"/>
    <cellStyle name="Normal 8 2 12 3" xfId="27713" xr:uid="{00000000-0005-0000-0000-00004E5F0000}"/>
    <cellStyle name="Normal 8 2 13" xfId="19126" xr:uid="{00000000-0005-0000-0000-00004F5F0000}"/>
    <cellStyle name="Normál 8 2 13" xfId="33247" xr:uid="{00000000-0005-0000-0000-0000505F0000}"/>
    <cellStyle name="Normal 8 2 13 2" xfId="19127" xr:uid="{00000000-0005-0000-0000-0000515F0000}"/>
    <cellStyle name="Normal 8 2 13 2 2" xfId="27714" xr:uid="{00000000-0005-0000-0000-0000525F0000}"/>
    <cellStyle name="Normal 8 2 13 3" xfId="27715" xr:uid="{00000000-0005-0000-0000-0000535F0000}"/>
    <cellStyle name="Normal 8 2 14" xfId="19128" xr:uid="{00000000-0005-0000-0000-0000545F0000}"/>
    <cellStyle name="Normál 8 2 14" xfId="32114" xr:uid="{00000000-0005-0000-0000-0000555F0000}"/>
    <cellStyle name="Normal 8 2 14 2" xfId="19129" xr:uid="{00000000-0005-0000-0000-0000565F0000}"/>
    <cellStyle name="Normal 8 2 14 2 2" xfId="27716" xr:uid="{00000000-0005-0000-0000-0000575F0000}"/>
    <cellStyle name="Normal 8 2 14 3" xfId="27717" xr:uid="{00000000-0005-0000-0000-0000585F0000}"/>
    <cellStyle name="Normal 8 2 15" xfId="19130" xr:uid="{00000000-0005-0000-0000-0000595F0000}"/>
    <cellStyle name="Normál 8 2 15" xfId="29787" xr:uid="{00000000-0005-0000-0000-00005A5F0000}"/>
    <cellStyle name="Normal 8 2 15 2" xfId="19131" xr:uid="{00000000-0005-0000-0000-00005B5F0000}"/>
    <cellStyle name="Normal 8 2 15 2 2" xfId="27718" xr:uid="{00000000-0005-0000-0000-00005C5F0000}"/>
    <cellStyle name="Normal 8 2 15 3" xfId="27719" xr:uid="{00000000-0005-0000-0000-00005D5F0000}"/>
    <cellStyle name="Normal 8 2 16" xfId="19132" xr:uid="{00000000-0005-0000-0000-00005E5F0000}"/>
    <cellStyle name="Normál 8 2 16" xfId="34337" xr:uid="{00000000-0005-0000-0000-00005F5F0000}"/>
    <cellStyle name="Normal 8 2 16 2" xfId="19133" xr:uid="{00000000-0005-0000-0000-0000605F0000}"/>
    <cellStyle name="Normal 8 2 16 2 2" xfId="27720" xr:uid="{00000000-0005-0000-0000-0000615F0000}"/>
    <cellStyle name="Normal 8 2 16 3" xfId="27721" xr:uid="{00000000-0005-0000-0000-0000625F0000}"/>
    <cellStyle name="Normal 8 2 17" xfId="19134" xr:uid="{00000000-0005-0000-0000-0000635F0000}"/>
    <cellStyle name="Normál 8 2 17" xfId="36824" xr:uid="{00000000-0005-0000-0000-0000645F0000}"/>
    <cellStyle name="Normal 8 2 17 2" xfId="19135" xr:uid="{00000000-0005-0000-0000-0000655F0000}"/>
    <cellStyle name="Normal 8 2 17 2 2" xfId="27722" xr:uid="{00000000-0005-0000-0000-0000665F0000}"/>
    <cellStyle name="Normal 8 2 17 3" xfId="27723" xr:uid="{00000000-0005-0000-0000-0000675F0000}"/>
    <cellStyle name="Normal 8 2 18" xfId="19136" xr:uid="{00000000-0005-0000-0000-0000685F0000}"/>
    <cellStyle name="Normal 8 2 18 2" xfId="19137" xr:uid="{00000000-0005-0000-0000-0000695F0000}"/>
    <cellStyle name="Normal 8 2 18 2 2" xfId="27724" xr:uid="{00000000-0005-0000-0000-00006A5F0000}"/>
    <cellStyle name="Normal 8 2 18 3" xfId="27725" xr:uid="{00000000-0005-0000-0000-00006B5F0000}"/>
    <cellStyle name="Normal 8 2 19" xfId="19138" xr:uid="{00000000-0005-0000-0000-00006C5F0000}"/>
    <cellStyle name="Normal 8 2 19 2" xfId="19139" xr:uid="{00000000-0005-0000-0000-00006D5F0000}"/>
    <cellStyle name="Normal 8 2 19 2 2" xfId="27726" xr:uid="{00000000-0005-0000-0000-00006E5F0000}"/>
    <cellStyle name="Normal 8 2 19 3" xfId="27727" xr:uid="{00000000-0005-0000-0000-00006F5F0000}"/>
    <cellStyle name="Normal 8 2 2" xfId="4742" xr:uid="{00000000-0005-0000-0000-0000705F0000}"/>
    <cellStyle name="Normál 8 2 2" xfId="19140" xr:uid="{00000000-0005-0000-0000-0000715F0000}"/>
    <cellStyle name="Normal 8 2 2 10" xfId="19141" xr:uid="{00000000-0005-0000-0000-0000725F0000}"/>
    <cellStyle name="Normal 8 2 2 10 2" xfId="19142" xr:uid="{00000000-0005-0000-0000-0000735F0000}"/>
    <cellStyle name="Normal 8 2 2 10 2 2" xfId="27728" xr:uid="{00000000-0005-0000-0000-0000745F0000}"/>
    <cellStyle name="Normal 8 2 2 10 3" xfId="27729" xr:uid="{00000000-0005-0000-0000-0000755F0000}"/>
    <cellStyle name="Normal 8 2 2 11" xfId="19143" xr:uid="{00000000-0005-0000-0000-0000765F0000}"/>
    <cellStyle name="Normal 8 2 2 11 2" xfId="19144" xr:uid="{00000000-0005-0000-0000-0000775F0000}"/>
    <cellStyle name="Normal 8 2 2 11 2 2" xfId="27730" xr:uid="{00000000-0005-0000-0000-0000785F0000}"/>
    <cellStyle name="Normal 8 2 2 11 3" xfId="27731" xr:uid="{00000000-0005-0000-0000-0000795F0000}"/>
    <cellStyle name="Normal 8 2 2 12" xfId="19145" xr:uid="{00000000-0005-0000-0000-00007A5F0000}"/>
    <cellStyle name="Normal 8 2 2 12 2" xfId="19146" xr:uid="{00000000-0005-0000-0000-00007B5F0000}"/>
    <cellStyle name="Normal 8 2 2 12 2 2" xfId="27732" xr:uid="{00000000-0005-0000-0000-00007C5F0000}"/>
    <cellStyle name="Normal 8 2 2 12 3" xfId="27733" xr:uid="{00000000-0005-0000-0000-00007D5F0000}"/>
    <cellStyle name="Normal 8 2 2 13" xfId="19147" xr:uid="{00000000-0005-0000-0000-00007E5F0000}"/>
    <cellStyle name="Normal 8 2 2 13 2" xfId="19148" xr:uid="{00000000-0005-0000-0000-00007F5F0000}"/>
    <cellStyle name="Normal 8 2 2 13 2 2" xfId="27734" xr:uid="{00000000-0005-0000-0000-0000805F0000}"/>
    <cellStyle name="Normal 8 2 2 13 3" xfId="27735" xr:uid="{00000000-0005-0000-0000-0000815F0000}"/>
    <cellStyle name="Normal 8 2 2 14" xfId="19149" xr:uid="{00000000-0005-0000-0000-0000825F0000}"/>
    <cellStyle name="Normal 8 2 2 14 2" xfId="19150" xr:uid="{00000000-0005-0000-0000-0000835F0000}"/>
    <cellStyle name="Normal 8 2 2 14 2 2" xfId="27736" xr:uid="{00000000-0005-0000-0000-0000845F0000}"/>
    <cellStyle name="Normal 8 2 2 14 3" xfId="27737" xr:uid="{00000000-0005-0000-0000-0000855F0000}"/>
    <cellStyle name="Normal 8 2 2 15" xfId="19151" xr:uid="{00000000-0005-0000-0000-0000865F0000}"/>
    <cellStyle name="Normal 8 2 2 15 2" xfId="19152" xr:uid="{00000000-0005-0000-0000-0000875F0000}"/>
    <cellStyle name="Normal 8 2 2 15 2 2" xfId="27738" xr:uid="{00000000-0005-0000-0000-0000885F0000}"/>
    <cellStyle name="Normal 8 2 2 15 3" xfId="27739" xr:uid="{00000000-0005-0000-0000-0000895F0000}"/>
    <cellStyle name="Normal 8 2 2 16" xfId="19153" xr:uid="{00000000-0005-0000-0000-00008A5F0000}"/>
    <cellStyle name="Normal 8 2 2 16 2" xfId="19154" xr:uid="{00000000-0005-0000-0000-00008B5F0000}"/>
    <cellStyle name="Normal 8 2 2 16 2 2" xfId="27740" xr:uid="{00000000-0005-0000-0000-00008C5F0000}"/>
    <cellStyle name="Normal 8 2 2 16 3" xfId="27741" xr:uid="{00000000-0005-0000-0000-00008D5F0000}"/>
    <cellStyle name="Normal 8 2 2 17" xfId="19155" xr:uid="{00000000-0005-0000-0000-00008E5F0000}"/>
    <cellStyle name="Normal 8 2 2 17 2" xfId="19156" xr:uid="{00000000-0005-0000-0000-00008F5F0000}"/>
    <cellStyle name="Normal 8 2 2 17 2 2" xfId="27742" xr:uid="{00000000-0005-0000-0000-0000905F0000}"/>
    <cellStyle name="Normal 8 2 2 17 3" xfId="27743" xr:uid="{00000000-0005-0000-0000-0000915F0000}"/>
    <cellStyle name="Normal 8 2 2 18" xfId="19157" xr:uid="{00000000-0005-0000-0000-0000925F0000}"/>
    <cellStyle name="Normal 8 2 2 18 2" xfId="19158" xr:uid="{00000000-0005-0000-0000-0000935F0000}"/>
    <cellStyle name="Normal 8 2 2 18 2 2" xfId="27744" xr:uid="{00000000-0005-0000-0000-0000945F0000}"/>
    <cellStyle name="Normal 8 2 2 18 3" xfId="27745" xr:uid="{00000000-0005-0000-0000-0000955F0000}"/>
    <cellStyle name="Normal 8 2 2 19" xfId="19159" xr:uid="{00000000-0005-0000-0000-0000965F0000}"/>
    <cellStyle name="Normal 8 2 2 19 2" xfId="19160" xr:uid="{00000000-0005-0000-0000-0000975F0000}"/>
    <cellStyle name="Normal 8 2 2 19 2 2" xfId="27746" xr:uid="{00000000-0005-0000-0000-0000985F0000}"/>
    <cellStyle name="Normal 8 2 2 19 3" xfId="27747" xr:uid="{00000000-0005-0000-0000-0000995F0000}"/>
    <cellStyle name="Normal 8 2 2 2" xfId="19161" xr:uid="{00000000-0005-0000-0000-00009A5F0000}"/>
    <cellStyle name="Normál 8 2 2 2" xfId="34957" xr:uid="{00000000-0005-0000-0000-00009B5F0000}"/>
    <cellStyle name="Normal 8 2 2 2 2" xfId="19162" xr:uid="{00000000-0005-0000-0000-00009C5F0000}"/>
    <cellStyle name="Normal 8 2 2 2 2 2" xfId="19163" xr:uid="{00000000-0005-0000-0000-00009D5F0000}"/>
    <cellStyle name="Normal 8 2 2 2 2 2 2" xfId="19164" xr:uid="{00000000-0005-0000-0000-00009E5F0000}"/>
    <cellStyle name="Normal 8 2 2 2 2 2 2 2" xfId="19165" xr:uid="{00000000-0005-0000-0000-00009F5F0000}"/>
    <cellStyle name="Normal 8 2 2 2 2 2 2 2 2" xfId="19166" xr:uid="{00000000-0005-0000-0000-0000A05F0000}"/>
    <cellStyle name="Normal 8 2 2 2 2 2 2 2 2 2" xfId="27748" xr:uid="{00000000-0005-0000-0000-0000A15F0000}"/>
    <cellStyle name="Normal 8 2 2 2 2 2 2 2 3" xfId="27749" xr:uid="{00000000-0005-0000-0000-0000A25F0000}"/>
    <cellStyle name="Normal 8 2 2 2 2 2 2 3" xfId="19167" xr:uid="{00000000-0005-0000-0000-0000A35F0000}"/>
    <cellStyle name="Normal 8 2 2 2 2 2 2 3 2" xfId="27750" xr:uid="{00000000-0005-0000-0000-0000A45F0000}"/>
    <cellStyle name="Normal 8 2 2 2 2 2 2 4" xfId="27751" xr:uid="{00000000-0005-0000-0000-0000A55F0000}"/>
    <cellStyle name="Normal 8 2 2 2 2 2 3" xfId="19168" xr:uid="{00000000-0005-0000-0000-0000A65F0000}"/>
    <cellStyle name="Normal 8 2 2 2 2 2 3 2" xfId="19169" xr:uid="{00000000-0005-0000-0000-0000A75F0000}"/>
    <cellStyle name="Normal 8 2 2 2 2 2 3 2 2" xfId="27752" xr:uid="{00000000-0005-0000-0000-0000A85F0000}"/>
    <cellStyle name="Normal 8 2 2 2 2 2 3 3" xfId="27753" xr:uid="{00000000-0005-0000-0000-0000A95F0000}"/>
    <cellStyle name="Normal 8 2 2 2 2 2 4" xfId="19170" xr:uid="{00000000-0005-0000-0000-0000AA5F0000}"/>
    <cellStyle name="Normal 8 2 2 2 2 2 4 2" xfId="27754" xr:uid="{00000000-0005-0000-0000-0000AB5F0000}"/>
    <cellStyle name="Normal 8 2 2 2 2 2 5" xfId="27755" xr:uid="{00000000-0005-0000-0000-0000AC5F0000}"/>
    <cellStyle name="Normal 8 2 2 2 2 3" xfId="19171" xr:uid="{00000000-0005-0000-0000-0000AD5F0000}"/>
    <cellStyle name="Normal 8 2 2 2 2 3 2" xfId="19172" xr:uid="{00000000-0005-0000-0000-0000AE5F0000}"/>
    <cellStyle name="Normal 8 2 2 2 2 3 2 2" xfId="19173" xr:uid="{00000000-0005-0000-0000-0000AF5F0000}"/>
    <cellStyle name="Normal 8 2 2 2 2 3 2 2 2" xfId="27756" xr:uid="{00000000-0005-0000-0000-0000B05F0000}"/>
    <cellStyle name="Normal 8 2 2 2 2 3 2 3" xfId="27757" xr:uid="{00000000-0005-0000-0000-0000B15F0000}"/>
    <cellStyle name="Normal 8 2 2 2 2 3 3" xfId="19174" xr:uid="{00000000-0005-0000-0000-0000B25F0000}"/>
    <cellStyle name="Normal 8 2 2 2 2 3 3 2" xfId="27758" xr:uid="{00000000-0005-0000-0000-0000B35F0000}"/>
    <cellStyle name="Normal 8 2 2 2 2 3 4" xfId="27759" xr:uid="{00000000-0005-0000-0000-0000B45F0000}"/>
    <cellStyle name="Normal 8 2 2 2 2 4" xfId="19175" xr:uid="{00000000-0005-0000-0000-0000B55F0000}"/>
    <cellStyle name="Normal 8 2 2 2 2 4 2" xfId="19176" xr:uid="{00000000-0005-0000-0000-0000B65F0000}"/>
    <cellStyle name="Normal 8 2 2 2 2 4 2 2" xfId="27760" xr:uid="{00000000-0005-0000-0000-0000B75F0000}"/>
    <cellStyle name="Normal 8 2 2 2 2 4 3" xfId="27761" xr:uid="{00000000-0005-0000-0000-0000B85F0000}"/>
    <cellStyle name="Normal 8 2 2 2 2 5" xfId="19177" xr:uid="{00000000-0005-0000-0000-0000B95F0000}"/>
    <cellStyle name="Normal 8 2 2 2 2 5 2" xfId="27762" xr:uid="{00000000-0005-0000-0000-0000BA5F0000}"/>
    <cellStyle name="Normal 8 2 2 2 2 6" xfId="27763" xr:uid="{00000000-0005-0000-0000-0000BB5F0000}"/>
    <cellStyle name="Normal 8 2 2 2 3" xfId="19178" xr:uid="{00000000-0005-0000-0000-0000BC5F0000}"/>
    <cellStyle name="Normal 8 2 2 2 3 2" xfId="19179" xr:uid="{00000000-0005-0000-0000-0000BD5F0000}"/>
    <cellStyle name="Normal 8 2 2 2 3 2 2" xfId="19180" xr:uid="{00000000-0005-0000-0000-0000BE5F0000}"/>
    <cellStyle name="Normal 8 2 2 2 3 2 2 2" xfId="19181" xr:uid="{00000000-0005-0000-0000-0000BF5F0000}"/>
    <cellStyle name="Normal 8 2 2 2 3 2 2 2 2" xfId="27764" xr:uid="{00000000-0005-0000-0000-0000C05F0000}"/>
    <cellStyle name="Normal 8 2 2 2 3 2 2 3" xfId="27765" xr:uid="{00000000-0005-0000-0000-0000C15F0000}"/>
    <cellStyle name="Normal 8 2 2 2 3 2 3" xfId="19182" xr:uid="{00000000-0005-0000-0000-0000C25F0000}"/>
    <cellStyle name="Normal 8 2 2 2 3 2 3 2" xfId="27766" xr:uid="{00000000-0005-0000-0000-0000C35F0000}"/>
    <cellStyle name="Normal 8 2 2 2 3 2 4" xfId="27767" xr:uid="{00000000-0005-0000-0000-0000C45F0000}"/>
    <cellStyle name="Normal 8 2 2 2 3 3" xfId="19183" xr:uid="{00000000-0005-0000-0000-0000C55F0000}"/>
    <cellStyle name="Normal 8 2 2 2 3 3 2" xfId="19184" xr:uid="{00000000-0005-0000-0000-0000C65F0000}"/>
    <cellStyle name="Normal 8 2 2 2 3 3 2 2" xfId="27768" xr:uid="{00000000-0005-0000-0000-0000C75F0000}"/>
    <cellStyle name="Normal 8 2 2 2 3 3 3" xfId="27769" xr:uid="{00000000-0005-0000-0000-0000C85F0000}"/>
    <cellStyle name="Normal 8 2 2 2 3 4" xfId="19185" xr:uid="{00000000-0005-0000-0000-0000C95F0000}"/>
    <cellStyle name="Normal 8 2 2 2 3 4 2" xfId="27770" xr:uid="{00000000-0005-0000-0000-0000CA5F0000}"/>
    <cellStyle name="Normal 8 2 2 2 3 5" xfId="27771" xr:uid="{00000000-0005-0000-0000-0000CB5F0000}"/>
    <cellStyle name="Normal 8 2 2 2 4" xfId="19186" xr:uid="{00000000-0005-0000-0000-0000CC5F0000}"/>
    <cellStyle name="Normal 8 2 2 2 4 2" xfId="19187" xr:uid="{00000000-0005-0000-0000-0000CD5F0000}"/>
    <cellStyle name="Normal 8 2 2 2 4 2 2" xfId="19188" xr:uid="{00000000-0005-0000-0000-0000CE5F0000}"/>
    <cellStyle name="Normal 8 2 2 2 4 2 2 2" xfId="27772" xr:uid="{00000000-0005-0000-0000-0000CF5F0000}"/>
    <cellStyle name="Normal 8 2 2 2 4 2 3" xfId="27773" xr:uid="{00000000-0005-0000-0000-0000D05F0000}"/>
    <cellStyle name="Normal 8 2 2 2 4 3" xfId="19189" xr:uid="{00000000-0005-0000-0000-0000D15F0000}"/>
    <cellStyle name="Normal 8 2 2 2 4 3 2" xfId="27774" xr:uid="{00000000-0005-0000-0000-0000D25F0000}"/>
    <cellStyle name="Normal 8 2 2 2 4 4" xfId="27775" xr:uid="{00000000-0005-0000-0000-0000D35F0000}"/>
    <cellStyle name="Normal 8 2 2 2 5" xfId="19190" xr:uid="{00000000-0005-0000-0000-0000D45F0000}"/>
    <cellStyle name="Normal 8 2 2 2 5 2" xfId="19191" xr:uid="{00000000-0005-0000-0000-0000D55F0000}"/>
    <cellStyle name="Normal 8 2 2 2 5 2 2" xfId="27776" xr:uid="{00000000-0005-0000-0000-0000D65F0000}"/>
    <cellStyle name="Normal 8 2 2 2 5 3" xfId="27777" xr:uid="{00000000-0005-0000-0000-0000D75F0000}"/>
    <cellStyle name="Normal 8 2 2 2 6" xfId="19192" xr:uid="{00000000-0005-0000-0000-0000D85F0000}"/>
    <cellStyle name="Normal 8 2 2 2 6 2" xfId="27778" xr:uid="{00000000-0005-0000-0000-0000D95F0000}"/>
    <cellStyle name="Normal 8 2 2 2 7" xfId="27779" xr:uid="{00000000-0005-0000-0000-0000DA5F0000}"/>
    <cellStyle name="Normal 8 2 2 20" xfId="19193" xr:uid="{00000000-0005-0000-0000-0000DB5F0000}"/>
    <cellStyle name="Normal 8 2 2 20 2" xfId="19194" xr:uid="{00000000-0005-0000-0000-0000DC5F0000}"/>
    <cellStyle name="Normal 8 2 2 20 2 2" xfId="27780" xr:uid="{00000000-0005-0000-0000-0000DD5F0000}"/>
    <cellStyle name="Normal 8 2 2 20 3" xfId="27781" xr:uid="{00000000-0005-0000-0000-0000DE5F0000}"/>
    <cellStyle name="Normal 8 2 2 21" xfId="19195" xr:uid="{00000000-0005-0000-0000-0000DF5F0000}"/>
    <cellStyle name="Normal 8 2 2 21 2" xfId="19196" xr:uid="{00000000-0005-0000-0000-0000E05F0000}"/>
    <cellStyle name="Normal 8 2 2 21 2 2" xfId="27782" xr:uid="{00000000-0005-0000-0000-0000E15F0000}"/>
    <cellStyle name="Normal 8 2 2 21 3" xfId="27783" xr:uid="{00000000-0005-0000-0000-0000E25F0000}"/>
    <cellStyle name="Normal 8 2 2 22" xfId="19197" xr:uid="{00000000-0005-0000-0000-0000E35F0000}"/>
    <cellStyle name="Normal 8 2 2 22 2" xfId="19198" xr:uid="{00000000-0005-0000-0000-0000E45F0000}"/>
    <cellStyle name="Normal 8 2 2 22 2 2" xfId="27784" xr:uid="{00000000-0005-0000-0000-0000E55F0000}"/>
    <cellStyle name="Normal 8 2 2 22 3" xfId="27785" xr:uid="{00000000-0005-0000-0000-0000E65F0000}"/>
    <cellStyle name="Normal 8 2 2 23" xfId="19199" xr:uid="{00000000-0005-0000-0000-0000E75F0000}"/>
    <cellStyle name="Normal 8 2 2 23 2" xfId="19200" xr:uid="{00000000-0005-0000-0000-0000E85F0000}"/>
    <cellStyle name="Normal 8 2 2 23 2 2" xfId="27786" xr:uid="{00000000-0005-0000-0000-0000E95F0000}"/>
    <cellStyle name="Normal 8 2 2 23 3" xfId="27787" xr:uid="{00000000-0005-0000-0000-0000EA5F0000}"/>
    <cellStyle name="Normal 8 2 2 24" xfId="19201" xr:uid="{00000000-0005-0000-0000-0000EB5F0000}"/>
    <cellStyle name="Normal 8 2 2 24 2" xfId="19202" xr:uid="{00000000-0005-0000-0000-0000EC5F0000}"/>
    <cellStyle name="Normal 8 2 2 24 2 2" xfId="27788" xr:uid="{00000000-0005-0000-0000-0000ED5F0000}"/>
    <cellStyle name="Normal 8 2 2 24 3" xfId="27789" xr:uid="{00000000-0005-0000-0000-0000EE5F0000}"/>
    <cellStyle name="Normal 8 2 2 25" xfId="19203" xr:uid="{00000000-0005-0000-0000-0000EF5F0000}"/>
    <cellStyle name="Normal 8 2 2 25 2" xfId="19204" xr:uid="{00000000-0005-0000-0000-0000F05F0000}"/>
    <cellStyle name="Normal 8 2 2 25 2 2" xfId="27790" xr:uid="{00000000-0005-0000-0000-0000F15F0000}"/>
    <cellStyle name="Normal 8 2 2 25 3" xfId="27791" xr:uid="{00000000-0005-0000-0000-0000F25F0000}"/>
    <cellStyle name="Normal 8 2 2 26" xfId="19205" xr:uid="{00000000-0005-0000-0000-0000F35F0000}"/>
    <cellStyle name="Normal 8 2 2 26 2" xfId="19206" xr:uid="{00000000-0005-0000-0000-0000F45F0000}"/>
    <cellStyle name="Normal 8 2 2 26 2 2" xfId="27792" xr:uid="{00000000-0005-0000-0000-0000F55F0000}"/>
    <cellStyle name="Normal 8 2 2 26 3" xfId="27793" xr:uid="{00000000-0005-0000-0000-0000F65F0000}"/>
    <cellStyle name="Normal 8 2 2 27" xfId="19207" xr:uid="{00000000-0005-0000-0000-0000F75F0000}"/>
    <cellStyle name="Normal 8 2 2 27 2" xfId="19208" xr:uid="{00000000-0005-0000-0000-0000F85F0000}"/>
    <cellStyle name="Normal 8 2 2 27 2 2" xfId="27794" xr:uid="{00000000-0005-0000-0000-0000F95F0000}"/>
    <cellStyle name="Normal 8 2 2 27 3" xfId="27795" xr:uid="{00000000-0005-0000-0000-0000FA5F0000}"/>
    <cellStyle name="Normal 8 2 2 28" xfId="19209" xr:uid="{00000000-0005-0000-0000-0000FB5F0000}"/>
    <cellStyle name="Normal 8 2 2 28 2" xfId="19210" xr:uid="{00000000-0005-0000-0000-0000FC5F0000}"/>
    <cellStyle name="Normal 8 2 2 28 2 2" xfId="27796" xr:uid="{00000000-0005-0000-0000-0000FD5F0000}"/>
    <cellStyle name="Normal 8 2 2 28 3" xfId="27797" xr:uid="{00000000-0005-0000-0000-0000FE5F0000}"/>
    <cellStyle name="Normal 8 2 2 29" xfId="19211" xr:uid="{00000000-0005-0000-0000-0000FF5F0000}"/>
    <cellStyle name="Normal 8 2 2 29 2" xfId="19212" xr:uid="{00000000-0005-0000-0000-000000600000}"/>
    <cellStyle name="Normal 8 2 2 29 2 2" xfId="27798" xr:uid="{00000000-0005-0000-0000-000001600000}"/>
    <cellStyle name="Normal 8 2 2 29 3" xfId="27799" xr:uid="{00000000-0005-0000-0000-000002600000}"/>
    <cellStyle name="Normal 8 2 2 3" xfId="19213" xr:uid="{00000000-0005-0000-0000-000003600000}"/>
    <cellStyle name="Normál 8 2 2 3" xfId="36825" xr:uid="{00000000-0005-0000-0000-000004600000}"/>
    <cellStyle name="Normal 8 2 2 3 2" xfId="19214" xr:uid="{00000000-0005-0000-0000-000005600000}"/>
    <cellStyle name="Normal 8 2 2 3 2 2" xfId="19215" xr:uid="{00000000-0005-0000-0000-000006600000}"/>
    <cellStyle name="Normal 8 2 2 3 2 2 2" xfId="19216" xr:uid="{00000000-0005-0000-0000-000007600000}"/>
    <cellStyle name="Normal 8 2 2 3 2 2 2 2" xfId="19217" xr:uid="{00000000-0005-0000-0000-000008600000}"/>
    <cellStyle name="Normal 8 2 2 3 2 2 2 2 2" xfId="27800" xr:uid="{00000000-0005-0000-0000-000009600000}"/>
    <cellStyle name="Normal 8 2 2 3 2 2 2 3" xfId="27801" xr:uid="{00000000-0005-0000-0000-00000A600000}"/>
    <cellStyle name="Normal 8 2 2 3 2 2 3" xfId="19218" xr:uid="{00000000-0005-0000-0000-00000B600000}"/>
    <cellStyle name="Normal 8 2 2 3 2 2 3 2" xfId="27802" xr:uid="{00000000-0005-0000-0000-00000C600000}"/>
    <cellStyle name="Normal 8 2 2 3 2 2 4" xfId="27803" xr:uid="{00000000-0005-0000-0000-00000D600000}"/>
    <cellStyle name="Normal 8 2 2 3 2 3" xfId="19219" xr:uid="{00000000-0005-0000-0000-00000E600000}"/>
    <cellStyle name="Normal 8 2 2 3 2 3 2" xfId="19220" xr:uid="{00000000-0005-0000-0000-00000F600000}"/>
    <cellStyle name="Normal 8 2 2 3 2 3 2 2" xfId="27804" xr:uid="{00000000-0005-0000-0000-000010600000}"/>
    <cellStyle name="Normal 8 2 2 3 2 3 3" xfId="27805" xr:uid="{00000000-0005-0000-0000-000011600000}"/>
    <cellStyle name="Normal 8 2 2 3 2 4" xfId="19221" xr:uid="{00000000-0005-0000-0000-000012600000}"/>
    <cellStyle name="Normal 8 2 2 3 2 4 2" xfId="27806" xr:uid="{00000000-0005-0000-0000-000013600000}"/>
    <cellStyle name="Normal 8 2 2 3 2 5" xfId="27807" xr:uid="{00000000-0005-0000-0000-000014600000}"/>
    <cellStyle name="Normal 8 2 2 3 3" xfId="19222" xr:uid="{00000000-0005-0000-0000-000015600000}"/>
    <cellStyle name="Normal 8 2 2 3 3 2" xfId="19223" xr:uid="{00000000-0005-0000-0000-000016600000}"/>
    <cellStyle name="Normal 8 2 2 3 3 2 2" xfId="19224" xr:uid="{00000000-0005-0000-0000-000017600000}"/>
    <cellStyle name="Normal 8 2 2 3 3 2 2 2" xfId="27808" xr:uid="{00000000-0005-0000-0000-000018600000}"/>
    <cellStyle name="Normal 8 2 2 3 3 2 3" xfId="27809" xr:uid="{00000000-0005-0000-0000-000019600000}"/>
    <cellStyle name="Normal 8 2 2 3 3 3" xfId="19225" xr:uid="{00000000-0005-0000-0000-00001A600000}"/>
    <cellStyle name="Normal 8 2 2 3 3 3 2" xfId="27810" xr:uid="{00000000-0005-0000-0000-00001B600000}"/>
    <cellStyle name="Normal 8 2 2 3 3 4" xfId="27811" xr:uid="{00000000-0005-0000-0000-00001C600000}"/>
    <cellStyle name="Normal 8 2 2 3 4" xfId="19226" xr:uid="{00000000-0005-0000-0000-00001D600000}"/>
    <cellStyle name="Normal 8 2 2 3 4 2" xfId="19227" xr:uid="{00000000-0005-0000-0000-00001E600000}"/>
    <cellStyle name="Normal 8 2 2 3 4 2 2" xfId="27812" xr:uid="{00000000-0005-0000-0000-00001F600000}"/>
    <cellStyle name="Normal 8 2 2 3 4 3" xfId="27813" xr:uid="{00000000-0005-0000-0000-000020600000}"/>
    <cellStyle name="Normal 8 2 2 3 5" xfId="19228" xr:uid="{00000000-0005-0000-0000-000021600000}"/>
    <cellStyle name="Normal 8 2 2 3 5 2" xfId="27814" xr:uid="{00000000-0005-0000-0000-000022600000}"/>
    <cellStyle name="Normal 8 2 2 3 6" xfId="27815" xr:uid="{00000000-0005-0000-0000-000023600000}"/>
    <cellStyle name="Normal 8 2 2 30" xfId="19229" xr:uid="{00000000-0005-0000-0000-000024600000}"/>
    <cellStyle name="Normal 8 2 2 30 2" xfId="19230" xr:uid="{00000000-0005-0000-0000-000025600000}"/>
    <cellStyle name="Normal 8 2 2 30 2 2" xfId="27816" xr:uid="{00000000-0005-0000-0000-000026600000}"/>
    <cellStyle name="Normal 8 2 2 30 3" xfId="27817" xr:uid="{00000000-0005-0000-0000-000027600000}"/>
    <cellStyle name="Normal 8 2 2 31" xfId="19231" xr:uid="{00000000-0005-0000-0000-000028600000}"/>
    <cellStyle name="Normal 8 2 2 31 2" xfId="19232" xr:uid="{00000000-0005-0000-0000-000029600000}"/>
    <cellStyle name="Normal 8 2 2 31 2 2" xfId="27818" xr:uid="{00000000-0005-0000-0000-00002A600000}"/>
    <cellStyle name="Normal 8 2 2 31 3" xfId="27819" xr:uid="{00000000-0005-0000-0000-00002B600000}"/>
    <cellStyle name="Normal 8 2 2 32" xfId="19233" xr:uid="{00000000-0005-0000-0000-00002C600000}"/>
    <cellStyle name="Normal 8 2 2 32 2" xfId="19234" xr:uid="{00000000-0005-0000-0000-00002D600000}"/>
    <cellStyle name="Normal 8 2 2 32 2 2" xfId="27820" xr:uid="{00000000-0005-0000-0000-00002E600000}"/>
    <cellStyle name="Normal 8 2 2 32 3" xfId="27821" xr:uid="{00000000-0005-0000-0000-00002F600000}"/>
    <cellStyle name="Normal 8 2 2 33" xfId="19235" xr:uid="{00000000-0005-0000-0000-000030600000}"/>
    <cellStyle name="Normal 8 2 2 33 2" xfId="19236" xr:uid="{00000000-0005-0000-0000-000031600000}"/>
    <cellStyle name="Normal 8 2 2 33 2 2" xfId="27822" xr:uid="{00000000-0005-0000-0000-000032600000}"/>
    <cellStyle name="Normal 8 2 2 33 3" xfId="27823" xr:uid="{00000000-0005-0000-0000-000033600000}"/>
    <cellStyle name="Normal 8 2 2 34" xfId="19237" xr:uid="{00000000-0005-0000-0000-000034600000}"/>
    <cellStyle name="Normal 8 2 2 34 2" xfId="19238" xr:uid="{00000000-0005-0000-0000-000035600000}"/>
    <cellStyle name="Normal 8 2 2 34 2 2" xfId="27824" xr:uid="{00000000-0005-0000-0000-000036600000}"/>
    <cellStyle name="Normal 8 2 2 34 3" xfId="27825" xr:uid="{00000000-0005-0000-0000-000037600000}"/>
    <cellStyle name="Normal 8 2 2 35" xfId="19239" xr:uid="{00000000-0005-0000-0000-000038600000}"/>
    <cellStyle name="Normal 8 2 2 35 2" xfId="19240" xr:uid="{00000000-0005-0000-0000-000039600000}"/>
    <cellStyle name="Normal 8 2 2 35 2 2" xfId="27826" xr:uid="{00000000-0005-0000-0000-00003A600000}"/>
    <cellStyle name="Normal 8 2 2 35 3" xfId="27827" xr:uid="{00000000-0005-0000-0000-00003B600000}"/>
    <cellStyle name="Normal 8 2 2 36" xfId="19241" xr:uid="{00000000-0005-0000-0000-00003C600000}"/>
    <cellStyle name="Normal 8 2 2 36 2" xfId="19242" xr:uid="{00000000-0005-0000-0000-00003D600000}"/>
    <cellStyle name="Normal 8 2 2 36 2 2" xfId="27828" xr:uid="{00000000-0005-0000-0000-00003E600000}"/>
    <cellStyle name="Normal 8 2 2 36 3" xfId="27829" xr:uid="{00000000-0005-0000-0000-00003F600000}"/>
    <cellStyle name="Normal 8 2 2 37" xfId="19243" xr:uid="{00000000-0005-0000-0000-000040600000}"/>
    <cellStyle name="Normal 8 2 2 37 2" xfId="19244" xr:uid="{00000000-0005-0000-0000-000041600000}"/>
    <cellStyle name="Normal 8 2 2 37 2 2" xfId="27830" xr:uid="{00000000-0005-0000-0000-000042600000}"/>
    <cellStyle name="Normal 8 2 2 37 3" xfId="27831" xr:uid="{00000000-0005-0000-0000-000043600000}"/>
    <cellStyle name="Normal 8 2 2 38" xfId="19245" xr:uid="{00000000-0005-0000-0000-000044600000}"/>
    <cellStyle name="Normal 8 2 2 38 2" xfId="19246" xr:uid="{00000000-0005-0000-0000-000045600000}"/>
    <cellStyle name="Normal 8 2 2 38 2 2" xfId="27832" xr:uid="{00000000-0005-0000-0000-000046600000}"/>
    <cellStyle name="Normal 8 2 2 38 3" xfId="27833" xr:uid="{00000000-0005-0000-0000-000047600000}"/>
    <cellStyle name="Normal 8 2 2 39" xfId="19247" xr:uid="{00000000-0005-0000-0000-000048600000}"/>
    <cellStyle name="Normal 8 2 2 39 2" xfId="19248" xr:uid="{00000000-0005-0000-0000-000049600000}"/>
    <cellStyle name="Normal 8 2 2 39 2 2" xfId="27834" xr:uid="{00000000-0005-0000-0000-00004A600000}"/>
    <cellStyle name="Normal 8 2 2 39 3" xfId="27835" xr:uid="{00000000-0005-0000-0000-00004B600000}"/>
    <cellStyle name="Normal 8 2 2 4" xfId="19249" xr:uid="{00000000-0005-0000-0000-00004C600000}"/>
    <cellStyle name="Normal 8 2 2 4 2" xfId="19250" xr:uid="{00000000-0005-0000-0000-00004D600000}"/>
    <cellStyle name="Normal 8 2 2 4 2 2" xfId="19251" xr:uid="{00000000-0005-0000-0000-00004E600000}"/>
    <cellStyle name="Normal 8 2 2 4 2 2 2" xfId="19252" xr:uid="{00000000-0005-0000-0000-00004F600000}"/>
    <cellStyle name="Normal 8 2 2 4 2 2 2 2" xfId="27836" xr:uid="{00000000-0005-0000-0000-000050600000}"/>
    <cellStyle name="Normal 8 2 2 4 2 2 3" xfId="27837" xr:uid="{00000000-0005-0000-0000-000051600000}"/>
    <cellStyle name="Normal 8 2 2 4 2 3" xfId="19253" xr:uid="{00000000-0005-0000-0000-000052600000}"/>
    <cellStyle name="Normal 8 2 2 4 2 3 2" xfId="27838" xr:uid="{00000000-0005-0000-0000-000053600000}"/>
    <cellStyle name="Normal 8 2 2 4 2 4" xfId="27839" xr:uid="{00000000-0005-0000-0000-000054600000}"/>
    <cellStyle name="Normal 8 2 2 4 3" xfId="19254" xr:uid="{00000000-0005-0000-0000-000055600000}"/>
    <cellStyle name="Normal 8 2 2 4 3 2" xfId="19255" xr:uid="{00000000-0005-0000-0000-000056600000}"/>
    <cellStyle name="Normal 8 2 2 4 3 2 2" xfId="27840" xr:uid="{00000000-0005-0000-0000-000057600000}"/>
    <cellStyle name="Normal 8 2 2 4 3 3" xfId="27841" xr:uid="{00000000-0005-0000-0000-000058600000}"/>
    <cellStyle name="Normal 8 2 2 4 4" xfId="19256" xr:uid="{00000000-0005-0000-0000-000059600000}"/>
    <cellStyle name="Normal 8 2 2 4 4 2" xfId="27842" xr:uid="{00000000-0005-0000-0000-00005A600000}"/>
    <cellStyle name="Normal 8 2 2 4 5" xfId="27843" xr:uid="{00000000-0005-0000-0000-00005B600000}"/>
    <cellStyle name="Normal 8 2 2 40" xfId="19257" xr:uid="{00000000-0005-0000-0000-00005C600000}"/>
    <cellStyle name="Normal 8 2 2 40 2" xfId="19258" xr:uid="{00000000-0005-0000-0000-00005D600000}"/>
    <cellStyle name="Normal 8 2 2 40 2 2" xfId="27844" xr:uid="{00000000-0005-0000-0000-00005E600000}"/>
    <cellStyle name="Normal 8 2 2 40 3" xfId="27845" xr:uid="{00000000-0005-0000-0000-00005F600000}"/>
    <cellStyle name="Normal 8 2 2 41" xfId="19259" xr:uid="{00000000-0005-0000-0000-000060600000}"/>
    <cellStyle name="Normal 8 2 2 41 2" xfId="19260" xr:uid="{00000000-0005-0000-0000-000061600000}"/>
    <cellStyle name="Normal 8 2 2 41 2 2" xfId="27846" xr:uid="{00000000-0005-0000-0000-000062600000}"/>
    <cellStyle name="Normal 8 2 2 41 3" xfId="27847" xr:uid="{00000000-0005-0000-0000-000063600000}"/>
    <cellStyle name="Normal 8 2 2 42" xfId="19261" xr:uid="{00000000-0005-0000-0000-000064600000}"/>
    <cellStyle name="Normal 8 2 2 42 2" xfId="19262" xr:uid="{00000000-0005-0000-0000-000065600000}"/>
    <cellStyle name="Normal 8 2 2 42 2 2" xfId="27848" xr:uid="{00000000-0005-0000-0000-000066600000}"/>
    <cellStyle name="Normal 8 2 2 42 3" xfId="27849" xr:uid="{00000000-0005-0000-0000-000067600000}"/>
    <cellStyle name="Normal 8 2 2 43" xfId="19263" xr:uid="{00000000-0005-0000-0000-000068600000}"/>
    <cellStyle name="Normal 8 2 2 43 2" xfId="19264" xr:uid="{00000000-0005-0000-0000-000069600000}"/>
    <cellStyle name="Normal 8 2 2 43 2 2" xfId="27850" xr:uid="{00000000-0005-0000-0000-00006A600000}"/>
    <cellStyle name="Normal 8 2 2 43 3" xfId="27851" xr:uid="{00000000-0005-0000-0000-00006B600000}"/>
    <cellStyle name="Normal 8 2 2 44" xfId="19265" xr:uid="{00000000-0005-0000-0000-00006C600000}"/>
    <cellStyle name="Normal 8 2 2 44 2" xfId="19266" xr:uid="{00000000-0005-0000-0000-00006D600000}"/>
    <cellStyle name="Normal 8 2 2 44 2 2" xfId="27852" xr:uid="{00000000-0005-0000-0000-00006E600000}"/>
    <cellStyle name="Normal 8 2 2 44 3" xfId="27853" xr:uid="{00000000-0005-0000-0000-00006F600000}"/>
    <cellStyle name="Normal 8 2 2 45" xfId="19267" xr:uid="{00000000-0005-0000-0000-000070600000}"/>
    <cellStyle name="Normal 8 2 2 45 2" xfId="19268" xr:uid="{00000000-0005-0000-0000-000071600000}"/>
    <cellStyle name="Normal 8 2 2 45 2 2" xfId="27854" xr:uid="{00000000-0005-0000-0000-000072600000}"/>
    <cellStyle name="Normal 8 2 2 45 3" xfId="27855" xr:uid="{00000000-0005-0000-0000-000073600000}"/>
    <cellStyle name="Normal 8 2 2 46" xfId="19269" xr:uid="{00000000-0005-0000-0000-000074600000}"/>
    <cellStyle name="Normal 8 2 2 46 2" xfId="19270" xr:uid="{00000000-0005-0000-0000-000075600000}"/>
    <cellStyle name="Normal 8 2 2 46 2 2" xfId="27856" xr:uid="{00000000-0005-0000-0000-000076600000}"/>
    <cellStyle name="Normal 8 2 2 46 3" xfId="27857" xr:uid="{00000000-0005-0000-0000-000077600000}"/>
    <cellStyle name="Normal 8 2 2 47" xfId="19271" xr:uid="{00000000-0005-0000-0000-000078600000}"/>
    <cellStyle name="Normal 8 2 2 47 2" xfId="19272" xr:uid="{00000000-0005-0000-0000-000079600000}"/>
    <cellStyle name="Normal 8 2 2 47 2 2" xfId="27858" xr:uid="{00000000-0005-0000-0000-00007A600000}"/>
    <cellStyle name="Normal 8 2 2 47 3" xfId="27859" xr:uid="{00000000-0005-0000-0000-00007B600000}"/>
    <cellStyle name="Normal 8 2 2 48" xfId="19273" xr:uid="{00000000-0005-0000-0000-00007C600000}"/>
    <cellStyle name="Normal 8 2 2 48 2" xfId="19274" xr:uid="{00000000-0005-0000-0000-00007D600000}"/>
    <cellStyle name="Normal 8 2 2 48 2 2" xfId="27860" xr:uid="{00000000-0005-0000-0000-00007E600000}"/>
    <cellStyle name="Normal 8 2 2 48 3" xfId="27861" xr:uid="{00000000-0005-0000-0000-00007F600000}"/>
    <cellStyle name="Normal 8 2 2 49" xfId="19275" xr:uid="{00000000-0005-0000-0000-000080600000}"/>
    <cellStyle name="Normal 8 2 2 49 2" xfId="19276" xr:uid="{00000000-0005-0000-0000-000081600000}"/>
    <cellStyle name="Normal 8 2 2 49 2 2" xfId="27862" xr:uid="{00000000-0005-0000-0000-000082600000}"/>
    <cellStyle name="Normal 8 2 2 49 3" xfId="27863" xr:uid="{00000000-0005-0000-0000-000083600000}"/>
    <cellStyle name="Normal 8 2 2 5" xfId="19277" xr:uid="{00000000-0005-0000-0000-000084600000}"/>
    <cellStyle name="Normal 8 2 2 5 2" xfId="19278" xr:uid="{00000000-0005-0000-0000-000085600000}"/>
    <cellStyle name="Normal 8 2 2 5 2 2" xfId="19279" xr:uid="{00000000-0005-0000-0000-000086600000}"/>
    <cellStyle name="Normal 8 2 2 5 2 2 2" xfId="27864" xr:uid="{00000000-0005-0000-0000-000087600000}"/>
    <cellStyle name="Normal 8 2 2 5 2 3" xfId="27865" xr:uid="{00000000-0005-0000-0000-000088600000}"/>
    <cellStyle name="Normal 8 2 2 5 3" xfId="19280" xr:uid="{00000000-0005-0000-0000-000089600000}"/>
    <cellStyle name="Normal 8 2 2 5 3 2" xfId="27866" xr:uid="{00000000-0005-0000-0000-00008A600000}"/>
    <cellStyle name="Normal 8 2 2 5 4" xfId="27867" xr:uid="{00000000-0005-0000-0000-00008B600000}"/>
    <cellStyle name="Normal 8 2 2 50" xfId="19281" xr:uid="{00000000-0005-0000-0000-00008C600000}"/>
    <cellStyle name="Normal 8 2 2 50 2" xfId="19282" xr:uid="{00000000-0005-0000-0000-00008D600000}"/>
    <cellStyle name="Normal 8 2 2 50 2 2" xfId="27868" xr:uid="{00000000-0005-0000-0000-00008E600000}"/>
    <cellStyle name="Normal 8 2 2 50 3" xfId="27869" xr:uid="{00000000-0005-0000-0000-00008F600000}"/>
    <cellStyle name="Normal 8 2 2 51" xfId="19283" xr:uid="{00000000-0005-0000-0000-000090600000}"/>
    <cellStyle name="Normal 8 2 2 51 2" xfId="19284" xr:uid="{00000000-0005-0000-0000-000091600000}"/>
    <cellStyle name="Normal 8 2 2 51 2 2" xfId="27870" xr:uid="{00000000-0005-0000-0000-000092600000}"/>
    <cellStyle name="Normal 8 2 2 51 3" xfId="27871" xr:uid="{00000000-0005-0000-0000-000093600000}"/>
    <cellStyle name="Normal 8 2 2 52" xfId="19285" xr:uid="{00000000-0005-0000-0000-000094600000}"/>
    <cellStyle name="Normal 8 2 2 52 2" xfId="19286" xr:uid="{00000000-0005-0000-0000-000095600000}"/>
    <cellStyle name="Normal 8 2 2 52 2 2" xfId="27872" xr:uid="{00000000-0005-0000-0000-000096600000}"/>
    <cellStyle name="Normal 8 2 2 52 3" xfId="27873" xr:uid="{00000000-0005-0000-0000-000097600000}"/>
    <cellStyle name="Normal 8 2 2 53" xfId="19287" xr:uid="{00000000-0005-0000-0000-000098600000}"/>
    <cellStyle name="Normal 8 2 2 53 2" xfId="19288" xr:uid="{00000000-0005-0000-0000-000099600000}"/>
    <cellStyle name="Normal 8 2 2 53 2 2" xfId="27874" xr:uid="{00000000-0005-0000-0000-00009A600000}"/>
    <cellStyle name="Normal 8 2 2 53 3" xfId="27875" xr:uid="{00000000-0005-0000-0000-00009B600000}"/>
    <cellStyle name="Normal 8 2 2 54" xfId="19289" xr:uid="{00000000-0005-0000-0000-00009C600000}"/>
    <cellStyle name="Normal 8 2 2 54 2" xfId="19290" xr:uid="{00000000-0005-0000-0000-00009D600000}"/>
    <cellStyle name="Normal 8 2 2 54 2 2" xfId="27876" xr:uid="{00000000-0005-0000-0000-00009E600000}"/>
    <cellStyle name="Normal 8 2 2 54 3" xfId="27877" xr:uid="{00000000-0005-0000-0000-00009F600000}"/>
    <cellStyle name="Normal 8 2 2 55" xfId="19291" xr:uid="{00000000-0005-0000-0000-0000A0600000}"/>
    <cellStyle name="Normal 8 2 2 55 2" xfId="19292" xr:uid="{00000000-0005-0000-0000-0000A1600000}"/>
    <cellStyle name="Normal 8 2 2 55 2 2" xfId="27878" xr:uid="{00000000-0005-0000-0000-0000A2600000}"/>
    <cellStyle name="Normal 8 2 2 55 3" xfId="27879" xr:uid="{00000000-0005-0000-0000-0000A3600000}"/>
    <cellStyle name="Normal 8 2 2 56" xfId="19293" xr:uid="{00000000-0005-0000-0000-0000A4600000}"/>
    <cellStyle name="Normal 8 2 2 56 2" xfId="19294" xr:uid="{00000000-0005-0000-0000-0000A5600000}"/>
    <cellStyle name="Normal 8 2 2 56 2 2" xfId="27880" xr:uid="{00000000-0005-0000-0000-0000A6600000}"/>
    <cellStyle name="Normal 8 2 2 56 3" xfId="27881" xr:uid="{00000000-0005-0000-0000-0000A7600000}"/>
    <cellStyle name="Normal 8 2 2 57" xfId="19295" xr:uid="{00000000-0005-0000-0000-0000A8600000}"/>
    <cellStyle name="Normal 8 2 2 57 2" xfId="19296" xr:uid="{00000000-0005-0000-0000-0000A9600000}"/>
    <cellStyle name="Normal 8 2 2 57 2 2" xfId="27882" xr:uid="{00000000-0005-0000-0000-0000AA600000}"/>
    <cellStyle name="Normal 8 2 2 57 3" xfId="27883" xr:uid="{00000000-0005-0000-0000-0000AB600000}"/>
    <cellStyle name="Normal 8 2 2 58" xfId="19297" xr:uid="{00000000-0005-0000-0000-0000AC600000}"/>
    <cellStyle name="Normal 8 2 2 59" xfId="19298" xr:uid="{00000000-0005-0000-0000-0000AD600000}"/>
    <cellStyle name="Normal 8 2 2 6" xfId="19299" xr:uid="{00000000-0005-0000-0000-0000AE600000}"/>
    <cellStyle name="Normal 8 2 2 6 2" xfId="19300" xr:uid="{00000000-0005-0000-0000-0000AF600000}"/>
    <cellStyle name="Normal 8 2 2 6 2 2" xfId="27884" xr:uid="{00000000-0005-0000-0000-0000B0600000}"/>
    <cellStyle name="Normal 8 2 2 6 3" xfId="27885" xr:uid="{00000000-0005-0000-0000-0000B1600000}"/>
    <cellStyle name="Normal 8 2 2 60" xfId="19301" xr:uid="{00000000-0005-0000-0000-0000B2600000}"/>
    <cellStyle name="Normal 8 2 2 61" xfId="36244" xr:uid="{00000000-0005-0000-0000-0000B3600000}"/>
    <cellStyle name="Normal 8 2 2 7" xfId="19302" xr:uid="{00000000-0005-0000-0000-0000B4600000}"/>
    <cellStyle name="Normal 8 2 2 7 2" xfId="19303" xr:uid="{00000000-0005-0000-0000-0000B5600000}"/>
    <cellStyle name="Normal 8 2 2 7 2 2" xfId="27886" xr:uid="{00000000-0005-0000-0000-0000B6600000}"/>
    <cellStyle name="Normal 8 2 2 7 3" xfId="27887" xr:uid="{00000000-0005-0000-0000-0000B7600000}"/>
    <cellStyle name="Normal 8 2 2 8" xfId="19304" xr:uid="{00000000-0005-0000-0000-0000B8600000}"/>
    <cellStyle name="Normal 8 2 2 8 2" xfId="19305" xr:uid="{00000000-0005-0000-0000-0000B9600000}"/>
    <cellStyle name="Normal 8 2 2 8 2 2" xfId="27888" xr:uid="{00000000-0005-0000-0000-0000BA600000}"/>
    <cellStyle name="Normal 8 2 2 8 3" xfId="27889" xr:uid="{00000000-0005-0000-0000-0000BB600000}"/>
    <cellStyle name="Normal 8 2 2 9" xfId="19306" xr:uid="{00000000-0005-0000-0000-0000BC600000}"/>
    <cellStyle name="Normal 8 2 2 9 2" xfId="19307" xr:uid="{00000000-0005-0000-0000-0000BD600000}"/>
    <cellStyle name="Normal 8 2 2 9 2 2" xfId="27890" xr:uid="{00000000-0005-0000-0000-0000BE600000}"/>
    <cellStyle name="Normal 8 2 2 9 3" xfId="27891" xr:uid="{00000000-0005-0000-0000-0000BF600000}"/>
    <cellStyle name="Normal 8 2 20" xfId="19308" xr:uid="{00000000-0005-0000-0000-0000C0600000}"/>
    <cellStyle name="Normal 8 2 20 2" xfId="19309" xr:uid="{00000000-0005-0000-0000-0000C1600000}"/>
    <cellStyle name="Normal 8 2 20 2 2" xfId="27892" xr:uid="{00000000-0005-0000-0000-0000C2600000}"/>
    <cellStyle name="Normal 8 2 20 3" xfId="27893" xr:uid="{00000000-0005-0000-0000-0000C3600000}"/>
    <cellStyle name="Normal 8 2 21" xfId="19310" xr:uid="{00000000-0005-0000-0000-0000C4600000}"/>
    <cellStyle name="Normal 8 2 21 2" xfId="19311" xr:uid="{00000000-0005-0000-0000-0000C5600000}"/>
    <cellStyle name="Normal 8 2 21 2 2" xfId="27894" xr:uid="{00000000-0005-0000-0000-0000C6600000}"/>
    <cellStyle name="Normal 8 2 21 3" xfId="27895" xr:uid="{00000000-0005-0000-0000-0000C7600000}"/>
    <cellStyle name="Normal 8 2 22" xfId="19312" xr:uid="{00000000-0005-0000-0000-0000C8600000}"/>
    <cellStyle name="Normal 8 2 22 2" xfId="19313" xr:uid="{00000000-0005-0000-0000-0000C9600000}"/>
    <cellStyle name="Normal 8 2 22 2 2" xfId="27896" xr:uid="{00000000-0005-0000-0000-0000CA600000}"/>
    <cellStyle name="Normal 8 2 22 3" xfId="27897" xr:uid="{00000000-0005-0000-0000-0000CB600000}"/>
    <cellStyle name="Normal 8 2 23" xfId="19314" xr:uid="{00000000-0005-0000-0000-0000CC600000}"/>
    <cellStyle name="Normal 8 2 23 2" xfId="19315" xr:uid="{00000000-0005-0000-0000-0000CD600000}"/>
    <cellStyle name="Normal 8 2 23 2 2" xfId="27898" xr:uid="{00000000-0005-0000-0000-0000CE600000}"/>
    <cellStyle name="Normal 8 2 23 3" xfId="27899" xr:uid="{00000000-0005-0000-0000-0000CF600000}"/>
    <cellStyle name="Normal 8 2 24" xfId="19316" xr:uid="{00000000-0005-0000-0000-0000D0600000}"/>
    <cellStyle name="Normal 8 2 24 2" xfId="19317" xr:uid="{00000000-0005-0000-0000-0000D1600000}"/>
    <cellStyle name="Normal 8 2 24 2 2" xfId="27900" xr:uid="{00000000-0005-0000-0000-0000D2600000}"/>
    <cellStyle name="Normal 8 2 24 3" xfId="27901" xr:uid="{00000000-0005-0000-0000-0000D3600000}"/>
    <cellStyle name="Normal 8 2 25" xfId="19318" xr:uid="{00000000-0005-0000-0000-0000D4600000}"/>
    <cellStyle name="Normal 8 2 25 2" xfId="19319" xr:uid="{00000000-0005-0000-0000-0000D5600000}"/>
    <cellStyle name="Normal 8 2 25 2 2" xfId="27902" xr:uid="{00000000-0005-0000-0000-0000D6600000}"/>
    <cellStyle name="Normal 8 2 25 3" xfId="27903" xr:uid="{00000000-0005-0000-0000-0000D7600000}"/>
    <cellStyle name="Normal 8 2 26" xfId="19320" xr:uid="{00000000-0005-0000-0000-0000D8600000}"/>
    <cellStyle name="Normal 8 2 26 2" xfId="19321" xr:uid="{00000000-0005-0000-0000-0000D9600000}"/>
    <cellStyle name="Normal 8 2 26 2 2" xfId="27904" xr:uid="{00000000-0005-0000-0000-0000DA600000}"/>
    <cellStyle name="Normal 8 2 26 3" xfId="27905" xr:uid="{00000000-0005-0000-0000-0000DB600000}"/>
    <cellStyle name="Normal 8 2 27" xfId="19322" xr:uid="{00000000-0005-0000-0000-0000DC600000}"/>
    <cellStyle name="Normal 8 2 27 2" xfId="19323" xr:uid="{00000000-0005-0000-0000-0000DD600000}"/>
    <cellStyle name="Normal 8 2 27 2 2" xfId="27906" xr:uid="{00000000-0005-0000-0000-0000DE600000}"/>
    <cellStyle name="Normal 8 2 27 3" xfId="27907" xr:uid="{00000000-0005-0000-0000-0000DF600000}"/>
    <cellStyle name="Normal 8 2 28" xfId="19324" xr:uid="{00000000-0005-0000-0000-0000E0600000}"/>
    <cellStyle name="Normal 8 2 28 2" xfId="19325" xr:uid="{00000000-0005-0000-0000-0000E1600000}"/>
    <cellStyle name="Normal 8 2 28 2 2" xfId="27908" xr:uid="{00000000-0005-0000-0000-0000E2600000}"/>
    <cellStyle name="Normal 8 2 28 3" xfId="27909" xr:uid="{00000000-0005-0000-0000-0000E3600000}"/>
    <cellStyle name="Normal 8 2 29" xfId="19326" xr:uid="{00000000-0005-0000-0000-0000E4600000}"/>
    <cellStyle name="Normal 8 2 29 2" xfId="19327" xr:uid="{00000000-0005-0000-0000-0000E5600000}"/>
    <cellStyle name="Normal 8 2 29 2 2" xfId="27910" xr:uid="{00000000-0005-0000-0000-0000E6600000}"/>
    <cellStyle name="Normal 8 2 29 3" xfId="27911" xr:uid="{00000000-0005-0000-0000-0000E7600000}"/>
    <cellStyle name="Normal 8 2 3" xfId="19328" xr:uid="{00000000-0005-0000-0000-0000E8600000}"/>
    <cellStyle name="Normál 8 2 3" xfId="19119" xr:uid="{00000000-0005-0000-0000-0000E9600000}"/>
    <cellStyle name="Normal 8 2 3 2" xfId="19329" xr:uid="{00000000-0005-0000-0000-0000EA600000}"/>
    <cellStyle name="Normal 8 2 3 2 2" xfId="19330" xr:uid="{00000000-0005-0000-0000-0000EB600000}"/>
    <cellStyle name="Normal 8 2 3 2 2 2" xfId="19331" xr:uid="{00000000-0005-0000-0000-0000EC600000}"/>
    <cellStyle name="Normal 8 2 3 2 2 2 2" xfId="19332" xr:uid="{00000000-0005-0000-0000-0000ED600000}"/>
    <cellStyle name="Normal 8 2 3 2 2 2 2 2" xfId="19333" xr:uid="{00000000-0005-0000-0000-0000EE600000}"/>
    <cellStyle name="Normal 8 2 3 2 2 2 2 2 2" xfId="27912" xr:uid="{00000000-0005-0000-0000-0000EF600000}"/>
    <cellStyle name="Normal 8 2 3 2 2 2 2 3" xfId="27913" xr:uid="{00000000-0005-0000-0000-0000F0600000}"/>
    <cellStyle name="Normal 8 2 3 2 2 2 3" xfId="19334" xr:uid="{00000000-0005-0000-0000-0000F1600000}"/>
    <cellStyle name="Normal 8 2 3 2 2 2 3 2" xfId="27914" xr:uid="{00000000-0005-0000-0000-0000F2600000}"/>
    <cellStyle name="Normal 8 2 3 2 2 2 4" xfId="27915" xr:uid="{00000000-0005-0000-0000-0000F3600000}"/>
    <cellStyle name="Normal 8 2 3 2 2 3" xfId="19335" xr:uid="{00000000-0005-0000-0000-0000F4600000}"/>
    <cellStyle name="Normal 8 2 3 2 2 3 2" xfId="19336" xr:uid="{00000000-0005-0000-0000-0000F5600000}"/>
    <cellStyle name="Normal 8 2 3 2 2 3 2 2" xfId="27916" xr:uid="{00000000-0005-0000-0000-0000F6600000}"/>
    <cellStyle name="Normal 8 2 3 2 2 3 3" xfId="27917" xr:uid="{00000000-0005-0000-0000-0000F7600000}"/>
    <cellStyle name="Normal 8 2 3 2 2 4" xfId="19337" xr:uid="{00000000-0005-0000-0000-0000F8600000}"/>
    <cellStyle name="Normal 8 2 3 2 2 4 2" xfId="27918" xr:uid="{00000000-0005-0000-0000-0000F9600000}"/>
    <cellStyle name="Normal 8 2 3 2 2 5" xfId="27919" xr:uid="{00000000-0005-0000-0000-0000FA600000}"/>
    <cellStyle name="Normal 8 2 3 2 3" xfId="19338" xr:uid="{00000000-0005-0000-0000-0000FB600000}"/>
    <cellStyle name="Normal 8 2 3 2 3 2" xfId="19339" xr:uid="{00000000-0005-0000-0000-0000FC600000}"/>
    <cellStyle name="Normal 8 2 3 2 3 2 2" xfId="19340" xr:uid="{00000000-0005-0000-0000-0000FD600000}"/>
    <cellStyle name="Normal 8 2 3 2 3 2 2 2" xfId="27920" xr:uid="{00000000-0005-0000-0000-0000FE600000}"/>
    <cellStyle name="Normal 8 2 3 2 3 2 3" xfId="27921" xr:uid="{00000000-0005-0000-0000-0000FF600000}"/>
    <cellStyle name="Normal 8 2 3 2 3 3" xfId="19341" xr:uid="{00000000-0005-0000-0000-000000610000}"/>
    <cellStyle name="Normal 8 2 3 2 3 3 2" xfId="27922" xr:uid="{00000000-0005-0000-0000-000001610000}"/>
    <cellStyle name="Normal 8 2 3 2 3 4" xfId="27923" xr:uid="{00000000-0005-0000-0000-000002610000}"/>
    <cellStyle name="Normal 8 2 3 2 4" xfId="19342" xr:uid="{00000000-0005-0000-0000-000003610000}"/>
    <cellStyle name="Normal 8 2 3 2 4 2" xfId="19343" xr:uid="{00000000-0005-0000-0000-000004610000}"/>
    <cellStyle name="Normal 8 2 3 2 4 2 2" xfId="27924" xr:uid="{00000000-0005-0000-0000-000005610000}"/>
    <cellStyle name="Normal 8 2 3 2 4 3" xfId="27925" xr:uid="{00000000-0005-0000-0000-000006610000}"/>
    <cellStyle name="Normal 8 2 3 2 5" xfId="19344" xr:uid="{00000000-0005-0000-0000-000007610000}"/>
    <cellStyle name="Normal 8 2 3 2 5 2" xfId="27926" xr:uid="{00000000-0005-0000-0000-000008610000}"/>
    <cellStyle name="Normal 8 2 3 2 6" xfId="27927" xr:uid="{00000000-0005-0000-0000-000009610000}"/>
    <cellStyle name="Normal 8 2 3 3" xfId="19345" xr:uid="{00000000-0005-0000-0000-00000A610000}"/>
    <cellStyle name="Normal 8 2 3 3 2" xfId="19346" xr:uid="{00000000-0005-0000-0000-00000B610000}"/>
    <cellStyle name="Normal 8 2 3 3 2 2" xfId="19347" xr:uid="{00000000-0005-0000-0000-00000C610000}"/>
    <cellStyle name="Normal 8 2 3 3 2 2 2" xfId="19348" xr:uid="{00000000-0005-0000-0000-00000D610000}"/>
    <cellStyle name="Normal 8 2 3 3 2 2 2 2" xfId="27928" xr:uid="{00000000-0005-0000-0000-00000E610000}"/>
    <cellStyle name="Normal 8 2 3 3 2 2 3" xfId="27929" xr:uid="{00000000-0005-0000-0000-00000F610000}"/>
    <cellStyle name="Normal 8 2 3 3 2 3" xfId="19349" xr:uid="{00000000-0005-0000-0000-000010610000}"/>
    <cellStyle name="Normal 8 2 3 3 2 3 2" xfId="27930" xr:uid="{00000000-0005-0000-0000-000011610000}"/>
    <cellStyle name="Normal 8 2 3 3 2 4" xfId="27931" xr:uid="{00000000-0005-0000-0000-000012610000}"/>
    <cellStyle name="Normal 8 2 3 3 3" xfId="19350" xr:uid="{00000000-0005-0000-0000-000013610000}"/>
    <cellStyle name="Normal 8 2 3 3 3 2" xfId="19351" xr:uid="{00000000-0005-0000-0000-000014610000}"/>
    <cellStyle name="Normal 8 2 3 3 3 2 2" xfId="27932" xr:uid="{00000000-0005-0000-0000-000015610000}"/>
    <cellStyle name="Normal 8 2 3 3 3 3" xfId="27933" xr:uid="{00000000-0005-0000-0000-000016610000}"/>
    <cellStyle name="Normal 8 2 3 3 4" xfId="19352" xr:uid="{00000000-0005-0000-0000-000017610000}"/>
    <cellStyle name="Normal 8 2 3 3 4 2" xfId="27934" xr:uid="{00000000-0005-0000-0000-000018610000}"/>
    <cellStyle name="Normal 8 2 3 3 5" xfId="27935" xr:uid="{00000000-0005-0000-0000-000019610000}"/>
    <cellStyle name="Normal 8 2 3 4" xfId="19353" xr:uid="{00000000-0005-0000-0000-00001A610000}"/>
    <cellStyle name="Normal 8 2 3 4 2" xfId="19354" xr:uid="{00000000-0005-0000-0000-00001B610000}"/>
    <cellStyle name="Normal 8 2 3 4 2 2" xfId="19355" xr:uid="{00000000-0005-0000-0000-00001C610000}"/>
    <cellStyle name="Normal 8 2 3 4 2 2 2" xfId="27936" xr:uid="{00000000-0005-0000-0000-00001D610000}"/>
    <cellStyle name="Normal 8 2 3 4 2 3" xfId="27937" xr:uid="{00000000-0005-0000-0000-00001E610000}"/>
    <cellStyle name="Normal 8 2 3 4 3" xfId="19356" xr:uid="{00000000-0005-0000-0000-00001F610000}"/>
    <cellStyle name="Normal 8 2 3 4 3 2" xfId="27938" xr:uid="{00000000-0005-0000-0000-000020610000}"/>
    <cellStyle name="Normal 8 2 3 4 4" xfId="27939" xr:uid="{00000000-0005-0000-0000-000021610000}"/>
    <cellStyle name="Normal 8 2 3 5" xfId="19357" xr:uid="{00000000-0005-0000-0000-000022610000}"/>
    <cellStyle name="Normal 8 2 3 5 2" xfId="19358" xr:uid="{00000000-0005-0000-0000-000023610000}"/>
    <cellStyle name="Normal 8 2 3 5 2 2" xfId="27940" xr:uid="{00000000-0005-0000-0000-000024610000}"/>
    <cellStyle name="Normal 8 2 3 5 3" xfId="27941" xr:uid="{00000000-0005-0000-0000-000025610000}"/>
    <cellStyle name="Normal 8 2 3 6" xfId="19359" xr:uid="{00000000-0005-0000-0000-000026610000}"/>
    <cellStyle name="Normal 8 2 3 6 2" xfId="27942" xr:uid="{00000000-0005-0000-0000-000027610000}"/>
    <cellStyle name="Normal 8 2 3 7" xfId="27943" xr:uid="{00000000-0005-0000-0000-000028610000}"/>
    <cellStyle name="Normal 8 2 30" xfId="19360" xr:uid="{00000000-0005-0000-0000-000029610000}"/>
    <cellStyle name="Normal 8 2 30 2" xfId="19361" xr:uid="{00000000-0005-0000-0000-00002A610000}"/>
    <cellStyle name="Normal 8 2 30 2 2" xfId="27944" xr:uid="{00000000-0005-0000-0000-00002B610000}"/>
    <cellStyle name="Normal 8 2 30 3" xfId="27945" xr:uid="{00000000-0005-0000-0000-00002C610000}"/>
    <cellStyle name="Normal 8 2 31" xfId="19362" xr:uid="{00000000-0005-0000-0000-00002D610000}"/>
    <cellStyle name="Normal 8 2 31 2" xfId="19363" xr:uid="{00000000-0005-0000-0000-00002E610000}"/>
    <cellStyle name="Normal 8 2 31 2 2" xfId="27946" xr:uid="{00000000-0005-0000-0000-00002F610000}"/>
    <cellStyle name="Normal 8 2 31 3" xfId="27947" xr:uid="{00000000-0005-0000-0000-000030610000}"/>
    <cellStyle name="Normal 8 2 32" xfId="19364" xr:uid="{00000000-0005-0000-0000-000031610000}"/>
    <cellStyle name="Normal 8 2 32 2" xfId="19365" xr:uid="{00000000-0005-0000-0000-000032610000}"/>
    <cellStyle name="Normal 8 2 32 2 2" xfId="27948" xr:uid="{00000000-0005-0000-0000-000033610000}"/>
    <cellStyle name="Normal 8 2 32 3" xfId="27949" xr:uid="{00000000-0005-0000-0000-000034610000}"/>
    <cellStyle name="Normal 8 2 33" xfId="19366" xr:uid="{00000000-0005-0000-0000-000035610000}"/>
    <cellStyle name="Normal 8 2 33 2" xfId="19367" xr:uid="{00000000-0005-0000-0000-000036610000}"/>
    <cellStyle name="Normal 8 2 33 2 2" xfId="27950" xr:uid="{00000000-0005-0000-0000-000037610000}"/>
    <cellStyle name="Normal 8 2 33 3" xfId="27951" xr:uid="{00000000-0005-0000-0000-000038610000}"/>
    <cellStyle name="Normal 8 2 34" xfId="19368" xr:uid="{00000000-0005-0000-0000-000039610000}"/>
    <cellStyle name="Normal 8 2 34 2" xfId="19369" xr:uid="{00000000-0005-0000-0000-00003A610000}"/>
    <cellStyle name="Normal 8 2 34 2 2" xfId="27952" xr:uid="{00000000-0005-0000-0000-00003B610000}"/>
    <cellStyle name="Normal 8 2 34 3" xfId="27953" xr:uid="{00000000-0005-0000-0000-00003C610000}"/>
    <cellStyle name="Normal 8 2 35" xfId="19370" xr:uid="{00000000-0005-0000-0000-00003D610000}"/>
    <cellStyle name="Normal 8 2 35 2" xfId="19371" xr:uid="{00000000-0005-0000-0000-00003E610000}"/>
    <cellStyle name="Normal 8 2 35 2 2" xfId="27954" xr:uid="{00000000-0005-0000-0000-00003F610000}"/>
    <cellStyle name="Normal 8 2 35 3" xfId="27955" xr:uid="{00000000-0005-0000-0000-000040610000}"/>
    <cellStyle name="Normal 8 2 36" xfId="19372" xr:uid="{00000000-0005-0000-0000-000041610000}"/>
    <cellStyle name="Normal 8 2 36 2" xfId="19373" xr:uid="{00000000-0005-0000-0000-000042610000}"/>
    <cellStyle name="Normal 8 2 36 2 2" xfId="27956" xr:uid="{00000000-0005-0000-0000-000043610000}"/>
    <cellStyle name="Normal 8 2 36 3" xfId="27957" xr:uid="{00000000-0005-0000-0000-000044610000}"/>
    <cellStyle name="Normal 8 2 37" xfId="19374" xr:uid="{00000000-0005-0000-0000-000045610000}"/>
    <cellStyle name="Normal 8 2 37 2" xfId="19375" xr:uid="{00000000-0005-0000-0000-000046610000}"/>
    <cellStyle name="Normal 8 2 37 2 2" xfId="27958" xr:uid="{00000000-0005-0000-0000-000047610000}"/>
    <cellStyle name="Normal 8 2 37 3" xfId="27959" xr:uid="{00000000-0005-0000-0000-000048610000}"/>
    <cellStyle name="Normal 8 2 38" xfId="19376" xr:uid="{00000000-0005-0000-0000-000049610000}"/>
    <cellStyle name="Normal 8 2 38 2" xfId="19377" xr:uid="{00000000-0005-0000-0000-00004A610000}"/>
    <cellStyle name="Normal 8 2 38 2 2" xfId="27960" xr:uid="{00000000-0005-0000-0000-00004B610000}"/>
    <cellStyle name="Normal 8 2 38 3" xfId="27961" xr:uid="{00000000-0005-0000-0000-00004C610000}"/>
    <cellStyle name="Normal 8 2 39" xfId="19378" xr:uid="{00000000-0005-0000-0000-00004D610000}"/>
    <cellStyle name="Normal 8 2 39 2" xfId="19379" xr:uid="{00000000-0005-0000-0000-00004E610000}"/>
    <cellStyle name="Normal 8 2 39 2 2" xfId="27962" xr:uid="{00000000-0005-0000-0000-00004F610000}"/>
    <cellStyle name="Normal 8 2 39 3" xfId="27963" xr:uid="{00000000-0005-0000-0000-000050610000}"/>
    <cellStyle name="Normal 8 2 4" xfId="19380" xr:uid="{00000000-0005-0000-0000-000051610000}"/>
    <cellStyle name="Normál 8 2 4" xfId="31903" xr:uid="{00000000-0005-0000-0000-000052610000}"/>
    <cellStyle name="Normal 8 2 4 2" xfId="19381" xr:uid="{00000000-0005-0000-0000-000053610000}"/>
    <cellStyle name="Normal 8 2 4 2 2" xfId="19382" xr:uid="{00000000-0005-0000-0000-000054610000}"/>
    <cellStyle name="Normal 8 2 4 2 2 2" xfId="19383" xr:uid="{00000000-0005-0000-0000-000055610000}"/>
    <cellStyle name="Normal 8 2 4 2 2 2 2" xfId="19384" xr:uid="{00000000-0005-0000-0000-000056610000}"/>
    <cellStyle name="Normal 8 2 4 2 2 2 2 2" xfId="27964" xr:uid="{00000000-0005-0000-0000-000057610000}"/>
    <cellStyle name="Normal 8 2 4 2 2 2 3" xfId="27965" xr:uid="{00000000-0005-0000-0000-000058610000}"/>
    <cellStyle name="Normal 8 2 4 2 2 3" xfId="19385" xr:uid="{00000000-0005-0000-0000-000059610000}"/>
    <cellStyle name="Normal 8 2 4 2 2 3 2" xfId="27966" xr:uid="{00000000-0005-0000-0000-00005A610000}"/>
    <cellStyle name="Normal 8 2 4 2 2 4" xfId="27967" xr:uid="{00000000-0005-0000-0000-00005B610000}"/>
    <cellStyle name="Normal 8 2 4 2 3" xfId="19386" xr:uid="{00000000-0005-0000-0000-00005C610000}"/>
    <cellStyle name="Normal 8 2 4 2 3 2" xfId="19387" xr:uid="{00000000-0005-0000-0000-00005D610000}"/>
    <cellStyle name="Normal 8 2 4 2 3 2 2" xfId="27968" xr:uid="{00000000-0005-0000-0000-00005E610000}"/>
    <cellStyle name="Normal 8 2 4 2 3 3" xfId="27969" xr:uid="{00000000-0005-0000-0000-00005F610000}"/>
    <cellStyle name="Normal 8 2 4 2 4" xfId="19388" xr:uid="{00000000-0005-0000-0000-000060610000}"/>
    <cellStyle name="Normal 8 2 4 2 4 2" xfId="27970" xr:uid="{00000000-0005-0000-0000-000061610000}"/>
    <cellStyle name="Normal 8 2 4 2 5" xfId="27971" xr:uid="{00000000-0005-0000-0000-000062610000}"/>
    <cellStyle name="Normal 8 2 4 3" xfId="19389" xr:uid="{00000000-0005-0000-0000-000063610000}"/>
    <cellStyle name="Normal 8 2 4 3 2" xfId="19390" xr:uid="{00000000-0005-0000-0000-000064610000}"/>
    <cellStyle name="Normal 8 2 4 3 2 2" xfId="19391" xr:uid="{00000000-0005-0000-0000-000065610000}"/>
    <cellStyle name="Normal 8 2 4 3 2 2 2" xfId="27972" xr:uid="{00000000-0005-0000-0000-000066610000}"/>
    <cellStyle name="Normal 8 2 4 3 2 3" xfId="27973" xr:uid="{00000000-0005-0000-0000-000067610000}"/>
    <cellStyle name="Normal 8 2 4 3 3" xfId="19392" xr:uid="{00000000-0005-0000-0000-000068610000}"/>
    <cellStyle name="Normal 8 2 4 3 3 2" xfId="27974" xr:uid="{00000000-0005-0000-0000-000069610000}"/>
    <cellStyle name="Normal 8 2 4 3 4" xfId="27975" xr:uid="{00000000-0005-0000-0000-00006A610000}"/>
    <cellStyle name="Normal 8 2 4 4" xfId="19393" xr:uid="{00000000-0005-0000-0000-00006B610000}"/>
    <cellStyle name="Normal 8 2 4 4 2" xfId="19394" xr:uid="{00000000-0005-0000-0000-00006C610000}"/>
    <cellStyle name="Normal 8 2 4 4 2 2" xfId="27976" xr:uid="{00000000-0005-0000-0000-00006D610000}"/>
    <cellStyle name="Normal 8 2 4 4 3" xfId="27977" xr:uid="{00000000-0005-0000-0000-00006E610000}"/>
    <cellStyle name="Normal 8 2 4 5" xfId="19395" xr:uid="{00000000-0005-0000-0000-00006F610000}"/>
    <cellStyle name="Normal 8 2 4 5 2" xfId="27978" xr:uid="{00000000-0005-0000-0000-000070610000}"/>
    <cellStyle name="Normal 8 2 4 6" xfId="27979" xr:uid="{00000000-0005-0000-0000-000071610000}"/>
    <cellStyle name="Normal 8 2 40" xfId="19396" xr:uid="{00000000-0005-0000-0000-000072610000}"/>
    <cellStyle name="Normal 8 2 40 2" xfId="19397" xr:uid="{00000000-0005-0000-0000-000073610000}"/>
    <cellStyle name="Normal 8 2 40 2 2" xfId="27980" xr:uid="{00000000-0005-0000-0000-000074610000}"/>
    <cellStyle name="Normal 8 2 40 3" xfId="27981" xr:uid="{00000000-0005-0000-0000-000075610000}"/>
    <cellStyle name="Normal 8 2 41" xfId="19398" xr:uid="{00000000-0005-0000-0000-000076610000}"/>
    <cellStyle name="Normal 8 2 41 2" xfId="19399" xr:uid="{00000000-0005-0000-0000-000077610000}"/>
    <cellStyle name="Normal 8 2 41 2 2" xfId="27982" xr:uid="{00000000-0005-0000-0000-000078610000}"/>
    <cellStyle name="Normal 8 2 41 3" xfId="27983" xr:uid="{00000000-0005-0000-0000-000079610000}"/>
    <cellStyle name="Normal 8 2 42" xfId="19400" xr:uid="{00000000-0005-0000-0000-00007A610000}"/>
    <cellStyle name="Normal 8 2 42 2" xfId="19401" xr:uid="{00000000-0005-0000-0000-00007B610000}"/>
    <cellStyle name="Normal 8 2 42 2 2" xfId="27984" xr:uid="{00000000-0005-0000-0000-00007C610000}"/>
    <cellStyle name="Normal 8 2 42 3" xfId="27985" xr:uid="{00000000-0005-0000-0000-00007D610000}"/>
    <cellStyle name="Normal 8 2 43" xfId="19402" xr:uid="{00000000-0005-0000-0000-00007E610000}"/>
    <cellStyle name="Normal 8 2 43 2" xfId="19403" xr:uid="{00000000-0005-0000-0000-00007F610000}"/>
    <cellStyle name="Normal 8 2 43 2 2" xfId="27986" xr:uid="{00000000-0005-0000-0000-000080610000}"/>
    <cellStyle name="Normal 8 2 43 3" xfId="27987" xr:uid="{00000000-0005-0000-0000-000081610000}"/>
    <cellStyle name="Normal 8 2 44" xfId="19404" xr:uid="{00000000-0005-0000-0000-000082610000}"/>
    <cellStyle name="Normal 8 2 44 2" xfId="19405" xr:uid="{00000000-0005-0000-0000-000083610000}"/>
    <cellStyle name="Normal 8 2 44 2 2" xfId="27988" xr:uid="{00000000-0005-0000-0000-000084610000}"/>
    <cellStyle name="Normal 8 2 44 3" xfId="27989" xr:uid="{00000000-0005-0000-0000-000085610000}"/>
    <cellStyle name="Normal 8 2 45" xfId="19406" xr:uid="{00000000-0005-0000-0000-000086610000}"/>
    <cellStyle name="Normal 8 2 45 2" xfId="19407" xr:uid="{00000000-0005-0000-0000-000087610000}"/>
    <cellStyle name="Normal 8 2 45 2 2" xfId="27990" xr:uid="{00000000-0005-0000-0000-000088610000}"/>
    <cellStyle name="Normal 8 2 45 3" xfId="27991" xr:uid="{00000000-0005-0000-0000-000089610000}"/>
    <cellStyle name="Normal 8 2 46" xfId="19408" xr:uid="{00000000-0005-0000-0000-00008A610000}"/>
    <cellStyle name="Normal 8 2 46 2" xfId="19409" xr:uid="{00000000-0005-0000-0000-00008B610000}"/>
    <cellStyle name="Normal 8 2 46 2 2" xfId="27992" xr:uid="{00000000-0005-0000-0000-00008C610000}"/>
    <cellStyle name="Normal 8 2 46 3" xfId="27993" xr:uid="{00000000-0005-0000-0000-00008D610000}"/>
    <cellStyle name="Normal 8 2 47" xfId="19410" xr:uid="{00000000-0005-0000-0000-00008E610000}"/>
    <cellStyle name="Normal 8 2 47 2" xfId="19411" xr:uid="{00000000-0005-0000-0000-00008F610000}"/>
    <cellStyle name="Normal 8 2 47 2 2" xfId="27994" xr:uid="{00000000-0005-0000-0000-000090610000}"/>
    <cellStyle name="Normal 8 2 47 3" xfId="27995" xr:uid="{00000000-0005-0000-0000-000091610000}"/>
    <cellStyle name="Normal 8 2 48" xfId="19412" xr:uid="{00000000-0005-0000-0000-000092610000}"/>
    <cellStyle name="Normal 8 2 48 2" xfId="19413" xr:uid="{00000000-0005-0000-0000-000093610000}"/>
    <cellStyle name="Normal 8 2 48 2 2" xfId="27996" xr:uid="{00000000-0005-0000-0000-000094610000}"/>
    <cellStyle name="Normal 8 2 48 3" xfId="27997" xr:uid="{00000000-0005-0000-0000-000095610000}"/>
    <cellStyle name="Normal 8 2 49" xfId="19414" xr:uid="{00000000-0005-0000-0000-000096610000}"/>
    <cellStyle name="Normal 8 2 49 2" xfId="19415" xr:uid="{00000000-0005-0000-0000-000097610000}"/>
    <cellStyle name="Normal 8 2 49 2 2" xfId="27998" xr:uid="{00000000-0005-0000-0000-000098610000}"/>
    <cellStyle name="Normal 8 2 49 3" xfId="27999" xr:uid="{00000000-0005-0000-0000-000099610000}"/>
    <cellStyle name="Normal 8 2 5" xfId="19416" xr:uid="{00000000-0005-0000-0000-00009A610000}"/>
    <cellStyle name="Normál 8 2 5" xfId="31047" xr:uid="{00000000-0005-0000-0000-00009B610000}"/>
    <cellStyle name="Normal 8 2 5 2" xfId="19417" xr:uid="{00000000-0005-0000-0000-00009C610000}"/>
    <cellStyle name="Normal 8 2 5 2 2" xfId="19418" xr:uid="{00000000-0005-0000-0000-00009D610000}"/>
    <cellStyle name="Normal 8 2 5 2 2 2" xfId="19419" xr:uid="{00000000-0005-0000-0000-00009E610000}"/>
    <cellStyle name="Normal 8 2 5 2 2 2 2" xfId="28000" xr:uid="{00000000-0005-0000-0000-00009F610000}"/>
    <cellStyle name="Normal 8 2 5 2 2 3" xfId="28001" xr:uid="{00000000-0005-0000-0000-0000A0610000}"/>
    <cellStyle name="Normal 8 2 5 2 3" xfId="19420" xr:uid="{00000000-0005-0000-0000-0000A1610000}"/>
    <cellStyle name="Normal 8 2 5 2 3 2" xfId="28002" xr:uid="{00000000-0005-0000-0000-0000A2610000}"/>
    <cellStyle name="Normal 8 2 5 2 4" xfId="28003" xr:uid="{00000000-0005-0000-0000-0000A3610000}"/>
    <cellStyle name="Normal 8 2 5 3" xfId="19421" xr:uid="{00000000-0005-0000-0000-0000A4610000}"/>
    <cellStyle name="Normal 8 2 5 3 2" xfId="19422" xr:uid="{00000000-0005-0000-0000-0000A5610000}"/>
    <cellStyle name="Normal 8 2 5 3 2 2" xfId="28004" xr:uid="{00000000-0005-0000-0000-0000A6610000}"/>
    <cellStyle name="Normal 8 2 5 3 3" xfId="28005" xr:uid="{00000000-0005-0000-0000-0000A7610000}"/>
    <cellStyle name="Normal 8 2 5 4" xfId="19423" xr:uid="{00000000-0005-0000-0000-0000A8610000}"/>
    <cellStyle name="Normal 8 2 5 4 2" xfId="28006" xr:uid="{00000000-0005-0000-0000-0000A9610000}"/>
    <cellStyle name="Normal 8 2 5 5" xfId="28007" xr:uid="{00000000-0005-0000-0000-0000AA610000}"/>
    <cellStyle name="Normal 8 2 50" xfId="19424" xr:uid="{00000000-0005-0000-0000-0000AB610000}"/>
    <cellStyle name="Normal 8 2 50 2" xfId="19425" xr:uid="{00000000-0005-0000-0000-0000AC610000}"/>
    <cellStyle name="Normal 8 2 50 2 2" xfId="28008" xr:uid="{00000000-0005-0000-0000-0000AD610000}"/>
    <cellStyle name="Normal 8 2 50 3" xfId="28009" xr:uid="{00000000-0005-0000-0000-0000AE610000}"/>
    <cellStyle name="Normal 8 2 51" xfId="19426" xr:uid="{00000000-0005-0000-0000-0000AF610000}"/>
    <cellStyle name="Normal 8 2 51 2" xfId="19427" xr:uid="{00000000-0005-0000-0000-0000B0610000}"/>
    <cellStyle name="Normal 8 2 51 2 2" xfId="28010" xr:uid="{00000000-0005-0000-0000-0000B1610000}"/>
    <cellStyle name="Normal 8 2 51 3" xfId="28011" xr:uid="{00000000-0005-0000-0000-0000B2610000}"/>
    <cellStyle name="Normal 8 2 52" xfId="19428" xr:uid="{00000000-0005-0000-0000-0000B3610000}"/>
    <cellStyle name="Normal 8 2 52 2" xfId="19429" xr:uid="{00000000-0005-0000-0000-0000B4610000}"/>
    <cellStyle name="Normal 8 2 52 2 2" xfId="28012" xr:uid="{00000000-0005-0000-0000-0000B5610000}"/>
    <cellStyle name="Normal 8 2 52 3" xfId="28013" xr:uid="{00000000-0005-0000-0000-0000B6610000}"/>
    <cellStyle name="Normal 8 2 53" xfId="19430" xr:uid="{00000000-0005-0000-0000-0000B7610000}"/>
    <cellStyle name="Normal 8 2 53 2" xfId="19431" xr:uid="{00000000-0005-0000-0000-0000B8610000}"/>
    <cellStyle name="Normal 8 2 53 2 2" xfId="28014" xr:uid="{00000000-0005-0000-0000-0000B9610000}"/>
    <cellStyle name="Normal 8 2 53 3" xfId="28015" xr:uid="{00000000-0005-0000-0000-0000BA610000}"/>
    <cellStyle name="Normal 8 2 54" xfId="19432" xr:uid="{00000000-0005-0000-0000-0000BB610000}"/>
    <cellStyle name="Normal 8 2 54 2" xfId="19433" xr:uid="{00000000-0005-0000-0000-0000BC610000}"/>
    <cellStyle name="Normal 8 2 54 2 2" xfId="28016" xr:uid="{00000000-0005-0000-0000-0000BD610000}"/>
    <cellStyle name="Normal 8 2 54 3" xfId="28017" xr:uid="{00000000-0005-0000-0000-0000BE610000}"/>
    <cellStyle name="Normal 8 2 55" xfId="19434" xr:uid="{00000000-0005-0000-0000-0000BF610000}"/>
    <cellStyle name="Normal 8 2 55 2" xfId="19435" xr:uid="{00000000-0005-0000-0000-0000C0610000}"/>
    <cellStyle name="Normal 8 2 55 2 2" xfId="28018" xr:uid="{00000000-0005-0000-0000-0000C1610000}"/>
    <cellStyle name="Normal 8 2 55 3" xfId="28019" xr:uid="{00000000-0005-0000-0000-0000C2610000}"/>
    <cellStyle name="Normal 8 2 56" xfId="19436" xr:uid="{00000000-0005-0000-0000-0000C3610000}"/>
    <cellStyle name="Normal 8 2 56 2" xfId="19437" xr:uid="{00000000-0005-0000-0000-0000C4610000}"/>
    <cellStyle name="Normal 8 2 56 2 2" xfId="28020" xr:uid="{00000000-0005-0000-0000-0000C5610000}"/>
    <cellStyle name="Normal 8 2 56 3" xfId="28021" xr:uid="{00000000-0005-0000-0000-0000C6610000}"/>
    <cellStyle name="Normal 8 2 57" xfId="19438" xr:uid="{00000000-0005-0000-0000-0000C7610000}"/>
    <cellStyle name="Normal 8 2 57 2" xfId="19439" xr:uid="{00000000-0005-0000-0000-0000C8610000}"/>
    <cellStyle name="Normal 8 2 57 2 2" xfId="28022" xr:uid="{00000000-0005-0000-0000-0000C9610000}"/>
    <cellStyle name="Normal 8 2 57 3" xfId="28023" xr:uid="{00000000-0005-0000-0000-0000CA610000}"/>
    <cellStyle name="Normal 8 2 58" xfId="19440" xr:uid="{00000000-0005-0000-0000-0000CB610000}"/>
    <cellStyle name="Normal 8 2 58 2" xfId="19441" xr:uid="{00000000-0005-0000-0000-0000CC610000}"/>
    <cellStyle name="Normal 8 2 58 2 2" xfId="28024" xr:uid="{00000000-0005-0000-0000-0000CD610000}"/>
    <cellStyle name="Normal 8 2 58 3" xfId="28025" xr:uid="{00000000-0005-0000-0000-0000CE610000}"/>
    <cellStyle name="Normal 8 2 59" xfId="19442" xr:uid="{00000000-0005-0000-0000-0000CF610000}"/>
    <cellStyle name="Normal 8 2 6" xfId="19443" xr:uid="{00000000-0005-0000-0000-0000D0610000}"/>
    <cellStyle name="Normál 8 2 6" xfId="30449" xr:uid="{00000000-0005-0000-0000-0000D1610000}"/>
    <cellStyle name="Normal 8 2 6 2" xfId="19444" xr:uid="{00000000-0005-0000-0000-0000D2610000}"/>
    <cellStyle name="Normal 8 2 6 2 2" xfId="19445" xr:uid="{00000000-0005-0000-0000-0000D3610000}"/>
    <cellStyle name="Normal 8 2 6 2 2 2" xfId="28026" xr:uid="{00000000-0005-0000-0000-0000D4610000}"/>
    <cellStyle name="Normal 8 2 6 2 3" xfId="28027" xr:uid="{00000000-0005-0000-0000-0000D5610000}"/>
    <cellStyle name="Normal 8 2 6 3" xfId="19446" xr:uid="{00000000-0005-0000-0000-0000D6610000}"/>
    <cellStyle name="Normal 8 2 6 3 2" xfId="28028" xr:uid="{00000000-0005-0000-0000-0000D7610000}"/>
    <cellStyle name="Normal 8 2 6 4" xfId="28029" xr:uid="{00000000-0005-0000-0000-0000D8610000}"/>
    <cellStyle name="Normal 8 2 60" xfId="19447" xr:uid="{00000000-0005-0000-0000-0000D9610000}"/>
    <cellStyle name="Normal 8 2 61" xfId="19448" xr:uid="{00000000-0005-0000-0000-0000DA610000}"/>
    <cellStyle name="Normal 8 2 62" xfId="35927" xr:uid="{00000000-0005-0000-0000-0000DB610000}"/>
    <cellStyle name="Normal 8 2 63" xfId="36823" xr:uid="{00000000-0005-0000-0000-0000DC610000}"/>
    <cellStyle name="Normal 8 2 7" xfId="19449" xr:uid="{00000000-0005-0000-0000-0000DD610000}"/>
    <cellStyle name="Normál 8 2 7" xfId="29818" xr:uid="{00000000-0005-0000-0000-0000DE610000}"/>
    <cellStyle name="Normal 8 2 7 2" xfId="19450" xr:uid="{00000000-0005-0000-0000-0000DF610000}"/>
    <cellStyle name="Normal 8 2 7 2 2" xfId="28030" xr:uid="{00000000-0005-0000-0000-0000E0610000}"/>
    <cellStyle name="Normal 8 2 7 3" xfId="28031" xr:uid="{00000000-0005-0000-0000-0000E1610000}"/>
    <cellStyle name="Normal 8 2 8" xfId="19451" xr:uid="{00000000-0005-0000-0000-0000E2610000}"/>
    <cellStyle name="Normál 8 2 8" xfId="29796" xr:uid="{00000000-0005-0000-0000-0000E3610000}"/>
    <cellStyle name="Normal 8 2 8 2" xfId="19452" xr:uid="{00000000-0005-0000-0000-0000E4610000}"/>
    <cellStyle name="Normal 8 2 8 2 2" xfId="28032" xr:uid="{00000000-0005-0000-0000-0000E5610000}"/>
    <cellStyle name="Normal 8 2 8 3" xfId="28033" xr:uid="{00000000-0005-0000-0000-0000E6610000}"/>
    <cellStyle name="Normal 8 2 9" xfId="19453" xr:uid="{00000000-0005-0000-0000-0000E7610000}"/>
    <cellStyle name="Normál 8 2 9" xfId="32122" xr:uid="{00000000-0005-0000-0000-0000E8610000}"/>
    <cellStyle name="Normal 8 2 9 2" xfId="19454" xr:uid="{00000000-0005-0000-0000-0000E9610000}"/>
    <cellStyle name="Normal 8 2 9 2 2" xfId="28034" xr:uid="{00000000-0005-0000-0000-0000EA610000}"/>
    <cellStyle name="Normal 8 2 9 3" xfId="28035" xr:uid="{00000000-0005-0000-0000-0000EB610000}"/>
    <cellStyle name="Normal 8 20" xfId="5545" xr:uid="{00000000-0005-0000-0000-0000EC610000}"/>
    <cellStyle name="Normál 8 20" xfId="19455" xr:uid="{00000000-0005-0000-0000-0000ED610000}"/>
    <cellStyle name="Normal 8 20 10" xfId="28036" xr:uid="{00000000-0005-0000-0000-0000EE610000}"/>
    <cellStyle name="Normal 8 20 11" xfId="28037" xr:uid="{00000000-0005-0000-0000-0000EF610000}"/>
    <cellStyle name="Normal 8 20 2" xfId="19456" xr:uid="{00000000-0005-0000-0000-0000F0610000}"/>
    <cellStyle name="Normal 8 20 2 2" xfId="19457" xr:uid="{00000000-0005-0000-0000-0000F1610000}"/>
    <cellStyle name="Normal 8 20 2 2 2" xfId="19458" xr:uid="{00000000-0005-0000-0000-0000F2610000}"/>
    <cellStyle name="Normal 8 20 2 2 2 2" xfId="19459" xr:uid="{00000000-0005-0000-0000-0000F3610000}"/>
    <cellStyle name="Normal 8 20 2 2 2 2 2" xfId="28038" xr:uid="{00000000-0005-0000-0000-0000F4610000}"/>
    <cellStyle name="Normal 8 20 2 2 2 3" xfId="28039" xr:uid="{00000000-0005-0000-0000-0000F5610000}"/>
    <cellStyle name="Normal 8 20 2 2 3" xfId="19460" xr:uid="{00000000-0005-0000-0000-0000F6610000}"/>
    <cellStyle name="Normal 8 20 2 2 3 2" xfId="28040" xr:uid="{00000000-0005-0000-0000-0000F7610000}"/>
    <cellStyle name="Normal 8 20 2 2 4" xfId="28041" xr:uid="{00000000-0005-0000-0000-0000F8610000}"/>
    <cellStyle name="Normal 8 20 2 3" xfId="19461" xr:uid="{00000000-0005-0000-0000-0000F9610000}"/>
    <cellStyle name="Normal 8 20 2 3 2" xfId="19462" xr:uid="{00000000-0005-0000-0000-0000FA610000}"/>
    <cellStyle name="Normal 8 20 2 3 2 2" xfId="28042" xr:uid="{00000000-0005-0000-0000-0000FB610000}"/>
    <cellStyle name="Normal 8 20 2 3 3" xfId="28043" xr:uid="{00000000-0005-0000-0000-0000FC610000}"/>
    <cellStyle name="Normal 8 20 2 4" xfId="19463" xr:uid="{00000000-0005-0000-0000-0000FD610000}"/>
    <cellStyle name="Normal 8 20 2 4 2" xfId="28044" xr:uid="{00000000-0005-0000-0000-0000FE610000}"/>
    <cellStyle name="Normal 8 20 2 5" xfId="28045" xr:uid="{00000000-0005-0000-0000-0000FF610000}"/>
    <cellStyle name="Normal 8 20 3" xfId="19464" xr:uid="{00000000-0005-0000-0000-000000620000}"/>
    <cellStyle name="Normal 8 20 3 2" xfId="19465" xr:uid="{00000000-0005-0000-0000-000001620000}"/>
    <cellStyle name="Normal 8 20 3 2 2" xfId="19466" xr:uid="{00000000-0005-0000-0000-000002620000}"/>
    <cellStyle name="Normal 8 20 3 2 2 2" xfId="28046" xr:uid="{00000000-0005-0000-0000-000003620000}"/>
    <cellStyle name="Normal 8 20 3 2 3" xfId="28047" xr:uid="{00000000-0005-0000-0000-000004620000}"/>
    <cellStyle name="Normal 8 20 3 3" xfId="19467" xr:uid="{00000000-0005-0000-0000-000005620000}"/>
    <cellStyle name="Normal 8 20 3 3 2" xfId="28048" xr:uid="{00000000-0005-0000-0000-000006620000}"/>
    <cellStyle name="Normal 8 20 3 4" xfId="28049" xr:uid="{00000000-0005-0000-0000-000007620000}"/>
    <cellStyle name="Normal 8 20 4" xfId="19468" xr:uid="{00000000-0005-0000-0000-000008620000}"/>
    <cellStyle name="Normal 8 20 4 2" xfId="19469" xr:uid="{00000000-0005-0000-0000-000009620000}"/>
    <cellStyle name="Normal 8 20 4 2 2" xfId="28050" xr:uid="{00000000-0005-0000-0000-00000A620000}"/>
    <cellStyle name="Normal 8 20 4 3" xfId="28051" xr:uid="{00000000-0005-0000-0000-00000B620000}"/>
    <cellStyle name="Normal 8 20 5" xfId="19470" xr:uid="{00000000-0005-0000-0000-00000C620000}"/>
    <cellStyle name="Normal 8 20 5 2" xfId="28052" xr:uid="{00000000-0005-0000-0000-00000D620000}"/>
    <cellStyle name="Normal 8 20 6" xfId="19471" xr:uid="{00000000-0005-0000-0000-00000E620000}"/>
    <cellStyle name="Normal 8 20 6 2" xfId="28053" xr:uid="{00000000-0005-0000-0000-00000F620000}"/>
    <cellStyle name="Normal 8 20 7" xfId="28054" xr:uid="{00000000-0005-0000-0000-000010620000}"/>
    <cellStyle name="Normal 8 20 8" xfId="28055" xr:uid="{00000000-0005-0000-0000-000011620000}"/>
    <cellStyle name="Normal 8 20 9" xfId="28056" xr:uid="{00000000-0005-0000-0000-000012620000}"/>
    <cellStyle name="Normal 8 21" xfId="5607" xr:uid="{00000000-0005-0000-0000-000013620000}"/>
    <cellStyle name="Normál 8 21" xfId="19472" xr:uid="{00000000-0005-0000-0000-000014620000}"/>
    <cellStyle name="Normal 8 21 10" xfId="28057" xr:uid="{00000000-0005-0000-0000-000015620000}"/>
    <cellStyle name="Normal 8 21 11" xfId="28058" xr:uid="{00000000-0005-0000-0000-000016620000}"/>
    <cellStyle name="Normal 8 21 2" xfId="19473" xr:uid="{00000000-0005-0000-0000-000017620000}"/>
    <cellStyle name="Normal 8 21 2 2" xfId="19474" xr:uid="{00000000-0005-0000-0000-000018620000}"/>
    <cellStyle name="Normal 8 21 2 2 2" xfId="19475" xr:uid="{00000000-0005-0000-0000-000019620000}"/>
    <cellStyle name="Normal 8 21 2 2 2 2" xfId="19476" xr:uid="{00000000-0005-0000-0000-00001A620000}"/>
    <cellStyle name="Normal 8 21 2 2 2 2 2" xfId="28059" xr:uid="{00000000-0005-0000-0000-00001B620000}"/>
    <cellStyle name="Normal 8 21 2 2 2 3" xfId="28060" xr:uid="{00000000-0005-0000-0000-00001C620000}"/>
    <cellStyle name="Normal 8 21 2 2 3" xfId="19477" xr:uid="{00000000-0005-0000-0000-00001D620000}"/>
    <cellStyle name="Normal 8 21 2 2 3 2" xfId="28061" xr:uid="{00000000-0005-0000-0000-00001E620000}"/>
    <cellStyle name="Normal 8 21 2 2 4" xfId="28062" xr:uid="{00000000-0005-0000-0000-00001F620000}"/>
    <cellStyle name="Normal 8 21 2 3" xfId="19478" xr:uid="{00000000-0005-0000-0000-000020620000}"/>
    <cellStyle name="Normal 8 21 2 3 2" xfId="19479" xr:uid="{00000000-0005-0000-0000-000021620000}"/>
    <cellStyle name="Normal 8 21 2 3 2 2" xfId="28063" xr:uid="{00000000-0005-0000-0000-000022620000}"/>
    <cellStyle name="Normal 8 21 2 3 3" xfId="28064" xr:uid="{00000000-0005-0000-0000-000023620000}"/>
    <cellStyle name="Normal 8 21 2 4" xfId="19480" xr:uid="{00000000-0005-0000-0000-000024620000}"/>
    <cellStyle name="Normal 8 21 2 4 2" xfId="28065" xr:uid="{00000000-0005-0000-0000-000025620000}"/>
    <cellStyle name="Normal 8 21 2 5" xfId="28066" xr:uid="{00000000-0005-0000-0000-000026620000}"/>
    <cellStyle name="Normal 8 21 3" xfId="19481" xr:uid="{00000000-0005-0000-0000-000027620000}"/>
    <cellStyle name="Normal 8 21 3 2" xfId="19482" xr:uid="{00000000-0005-0000-0000-000028620000}"/>
    <cellStyle name="Normal 8 21 3 2 2" xfId="19483" xr:uid="{00000000-0005-0000-0000-000029620000}"/>
    <cellStyle name="Normal 8 21 3 2 2 2" xfId="28067" xr:uid="{00000000-0005-0000-0000-00002A620000}"/>
    <cellStyle name="Normal 8 21 3 2 3" xfId="28068" xr:uid="{00000000-0005-0000-0000-00002B620000}"/>
    <cellStyle name="Normal 8 21 3 3" xfId="19484" xr:uid="{00000000-0005-0000-0000-00002C620000}"/>
    <cellStyle name="Normal 8 21 3 3 2" xfId="28069" xr:uid="{00000000-0005-0000-0000-00002D620000}"/>
    <cellStyle name="Normal 8 21 3 4" xfId="28070" xr:uid="{00000000-0005-0000-0000-00002E620000}"/>
    <cellStyle name="Normal 8 21 4" xfId="19485" xr:uid="{00000000-0005-0000-0000-00002F620000}"/>
    <cellStyle name="Normal 8 21 4 2" xfId="19486" xr:uid="{00000000-0005-0000-0000-000030620000}"/>
    <cellStyle name="Normal 8 21 4 2 2" xfId="28071" xr:uid="{00000000-0005-0000-0000-000031620000}"/>
    <cellStyle name="Normal 8 21 4 3" xfId="28072" xr:uid="{00000000-0005-0000-0000-000032620000}"/>
    <cellStyle name="Normal 8 21 5" xfId="19487" xr:uid="{00000000-0005-0000-0000-000033620000}"/>
    <cellStyle name="Normal 8 21 5 2" xfId="28073" xr:uid="{00000000-0005-0000-0000-000034620000}"/>
    <cellStyle name="Normal 8 21 6" xfId="19488" xr:uid="{00000000-0005-0000-0000-000035620000}"/>
    <cellStyle name="Normal 8 21 6 2" xfId="28074" xr:uid="{00000000-0005-0000-0000-000036620000}"/>
    <cellStyle name="Normal 8 21 7" xfId="28075" xr:uid="{00000000-0005-0000-0000-000037620000}"/>
    <cellStyle name="Normal 8 21 8" xfId="28076" xr:uid="{00000000-0005-0000-0000-000038620000}"/>
    <cellStyle name="Normal 8 21 9" xfId="28077" xr:uid="{00000000-0005-0000-0000-000039620000}"/>
    <cellStyle name="Normal 8 22" xfId="5544" xr:uid="{00000000-0005-0000-0000-00003A620000}"/>
    <cellStyle name="Normál 8 22" xfId="19489" xr:uid="{00000000-0005-0000-0000-00003B620000}"/>
    <cellStyle name="Normal 8 22 10" xfId="28078" xr:uid="{00000000-0005-0000-0000-00003C620000}"/>
    <cellStyle name="Normal 8 22 11" xfId="28079" xr:uid="{00000000-0005-0000-0000-00003D620000}"/>
    <cellStyle name="Normal 8 22 2" xfId="19490" xr:uid="{00000000-0005-0000-0000-00003E620000}"/>
    <cellStyle name="Normal 8 22 2 2" xfId="19491" xr:uid="{00000000-0005-0000-0000-00003F620000}"/>
    <cellStyle name="Normal 8 22 2 2 2" xfId="19492" xr:uid="{00000000-0005-0000-0000-000040620000}"/>
    <cellStyle name="Normal 8 22 2 2 2 2" xfId="19493" xr:uid="{00000000-0005-0000-0000-000041620000}"/>
    <cellStyle name="Normal 8 22 2 2 2 2 2" xfId="28080" xr:uid="{00000000-0005-0000-0000-000042620000}"/>
    <cellStyle name="Normal 8 22 2 2 2 3" xfId="28081" xr:uid="{00000000-0005-0000-0000-000043620000}"/>
    <cellStyle name="Normal 8 22 2 2 3" xfId="19494" xr:uid="{00000000-0005-0000-0000-000044620000}"/>
    <cellStyle name="Normal 8 22 2 2 3 2" xfId="28082" xr:uid="{00000000-0005-0000-0000-000045620000}"/>
    <cellStyle name="Normal 8 22 2 2 4" xfId="28083" xr:uid="{00000000-0005-0000-0000-000046620000}"/>
    <cellStyle name="Normal 8 22 2 3" xfId="19495" xr:uid="{00000000-0005-0000-0000-000047620000}"/>
    <cellStyle name="Normal 8 22 2 3 2" xfId="19496" xr:uid="{00000000-0005-0000-0000-000048620000}"/>
    <cellStyle name="Normal 8 22 2 3 2 2" xfId="28084" xr:uid="{00000000-0005-0000-0000-000049620000}"/>
    <cellStyle name="Normal 8 22 2 3 3" xfId="28085" xr:uid="{00000000-0005-0000-0000-00004A620000}"/>
    <cellStyle name="Normal 8 22 2 4" xfId="19497" xr:uid="{00000000-0005-0000-0000-00004B620000}"/>
    <cellStyle name="Normal 8 22 2 4 2" xfId="28086" xr:uid="{00000000-0005-0000-0000-00004C620000}"/>
    <cellStyle name="Normal 8 22 2 5" xfId="28087" xr:uid="{00000000-0005-0000-0000-00004D620000}"/>
    <cellStyle name="Normal 8 22 3" xfId="19498" xr:uid="{00000000-0005-0000-0000-00004E620000}"/>
    <cellStyle name="Normal 8 22 3 2" xfId="19499" xr:uid="{00000000-0005-0000-0000-00004F620000}"/>
    <cellStyle name="Normal 8 22 3 2 2" xfId="19500" xr:uid="{00000000-0005-0000-0000-000050620000}"/>
    <cellStyle name="Normal 8 22 3 2 2 2" xfId="28088" xr:uid="{00000000-0005-0000-0000-000051620000}"/>
    <cellStyle name="Normal 8 22 3 2 3" xfId="28089" xr:uid="{00000000-0005-0000-0000-000052620000}"/>
    <cellStyle name="Normal 8 22 3 3" xfId="19501" xr:uid="{00000000-0005-0000-0000-000053620000}"/>
    <cellStyle name="Normal 8 22 3 3 2" xfId="28090" xr:uid="{00000000-0005-0000-0000-000054620000}"/>
    <cellStyle name="Normal 8 22 3 4" xfId="28091" xr:uid="{00000000-0005-0000-0000-000055620000}"/>
    <cellStyle name="Normal 8 22 4" xfId="19502" xr:uid="{00000000-0005-0000-0000-000056620000}"/>
    <cellStyle name="Normal 8 22 4 2" xfId="19503" xr:uid="{00000000-0005-0000-0000-000057620000}"/>
    <cellStyle name="Normal 8 22 4 2 2" xfId="28092" xr:uid="{00000000-0005-0000-0000-000058620000}"/>
    <cellStyle name="Normal 8 22 4 3" xfId="28093" xr:uid="{00000000-0005-0000-0000-000059620000}"/>
    <cellStyle name="Normal 8 22 5" xfId="19504" xr:uid="{00000000-0005-0000-0000-00005A620000}"/>
    <cellStyle name="Normal 8 22 5 2" xfId="28094" xr:uid="{00000000-0005-0000-0000-00005B620000}"/>
    <cellStyle name="Normal 8 22 6" xfId="19505" xr:uid="{00000000-0005-0000-0000-00005C620000}"/>
    <cellStyle name="Normal 8 22 6 2" xfId="28095" xr:uid="{00000000-0005-0000-0000-00005D620000}"/>
    <cellStyle name="Normal 8 22 7" xfId="28096" xr:uid="{00000000-0005-0000-0000-00005E620000}"/>
    <cellStyle name="Normal 8 22 8" xfId="28097" xr:uid="{00000000-0005-0000-0000-00005F620000}"/>
    <cellStyle name="Normal 8 22 9" xfId="28098" xr:uid="{00000000-0005-0000-0000-000060620000}"/>
    <cellStyle name="Normal 8 23" xfId="5731" xr:uid="{00000000-0005-0000-0000-000061620000}"/>
    <cellStyle name="Normál 8 23" xfId="19506" xr:uid="{00000000-0005-0000-0000-000062620000}"/>
    <cellStyle name="Normal 8 23 10" xfId="28099" xr:uid="{00000000-0005-0000-0000-000063620000}"/>
    <cellStyle name="Normal 8 23 2" xfId="19507" xr:uid="{00000000-0005-0000-0000-000064620000}"/>
    <cellStyle name="Normal 8 23 2 2" xfId="19508" xr:uid="{00000000-0005-0000-0000-000065620000}"/>
    <cellStyle name="Normal 8 23 2 2 2" xfId="19509" xr:uid="{00000000-0005-0000-0000-000066620000}"/>
    <cellStyle name="Normal 8 23 2 2 2 2" xfId="28100" xr:uid="{00000000-0005-0000-0000-000067620000}"/>
    <cellStyle name="Normal 8 23 2 2 3" xfId="28101" xr:uid="{00000000-0005-0000-0000-000068620000}"/>
    <cellStyle name="Normal 8 23 2 3" xfId="19510" xr:uid="{00000000-0005-0000-0000-000069620000}"/>
    <cellStyle name="Normal 8 23 2 3 2" xfId="28102" xr:uid="{00000000-0005-0000-0000-00006A620000}"/>
    <cellStyle name="Normal 8 23 2 4" xfId="28103" xr:uid="{00000000-0005-0000-0000-00006B620000}"/>
    <cellStyle name="Normal 8 23 3" xfId="19511" xr:uid="{00000000-0005-0000-0000-00006C620000}"/>
    <cellStyle name="Normal 8 23 3 2" xfId="19512" xr:uid="{00000000-0005-0000-0000-00006D620000}"/>
    <cellStyle name="Normal 8 23 3 2 2" xfId="28104" xr:uid="{00000000-0005-0000-0000-00006E620000}"/>
    <cellStyle name="Normal 8 23 3 3" xfId="28105" xr:uid="{00000000-0005-0000-0000-00006F620000}"/>
    <cellStyle name="Normal 8 23 4" xfId="19513" xr:uid="{00000000-0005-0000-0000-000070620000}"/>
    <cellStyle name="Normal 8 23 4 2" xfId="28106" xr:uid="{00000000-0005-0000-0000-000071620000}"/>
    <cellStyle name="Normal 8 23 5" xfId="19514" xr:uid="{00000000-0005-0000-0000-000072620000}"/>
    <cellStyle name="Normal 8 23 5 2" xfId="28107" xr:uid="{00000000-0005-0000-0000-000073620000}"/>
    <cellStyle name="Normal 8 23 6" xfId="28108" xr:uid="{00000000-0005-0000-0000-000074620000}"/>
    <cellStyle name="Normal 8 23 7" xfId="28109" xr:uid="{00000000-0005-0000-0000-000075620000}"/>
    <cellStyle name="Normal 8 23 8" xfId="28110" xr:uid="{00000000-0005-0000-0000-000076620000}"/>
    <cellStyle name="Normal 8 23 9" xfId="28111" xr:uid="{00000000-0005-0000-0000-000077620000}"/>
    <cellStyle name="Normal 8 24" xfId="5657" xr:uid="{00000000-0005-0000-0000-000078620000}"/>
    <cellStyle name="Normál 8 24" xfId="19515" xr:uid="{00000000-0005-0000-0000-000079620000}"/>
    <cellStyle name="Normal 8 24 10" xfId="28112" xr:uid="{00000000-0005-0000-0000-00007A620000}"/>
    <cellStyle name="Normal 8 24 2" xfId="19516" xr:uid="{00000000-0005-0000-0000-00007B620000}"/>
    <cellStyle name="Normal 8 24 2 2" xfId="19517" xr:uid="{00000000-0005-0000-0000-00007C620000}"/>
    <cellStyle name="Normal 8 24 2 2 2" xfId="19518" xr:uid="{00000000-0005-0000-0000-00007D620000}"/>
    <cellStyle name="Normal 8 24 2 2 2 2" xfId="28113" xr:uid="{00000000-0005-0000-0000-00007E620000}"/>
    <cellStyle name="Normal 8 24 2 2 3" xfId="28114" xr:uid="{00000000-0005-0000-0000-00007F620000}"/>
    <cellStyle name="Normal 8 24 2 3" xfId="19519" xr:uid="{00000000-0005-0000-0000-000080620000}"/>
    <cellStyle name="Normal 8 24 2 3 2" xfId="28115" xr:uid="{00000000-0005-0000-0000-000081620000}"/>
    <cellStyle name="Normal 8 24 2 4" xfId="28116" xr:uid="{00000000-0005-0000-0000-000082620000}"/>
    <cellStyle name="Normal 8 24 3" xfId="19520" xr:uid="{00000000-0005-0000-0000-000083620000}"/>
    <cellStyle name="Normal 8 24 3 2" xfId="19521" xr:uid="{00000000-0005-0000-0000-000084620000}"/>
    <cellStyle name="Normal 8 24 3 2 2" xfId="28117" xr:uid="{00000000-0005-0000-0000-000085620000}"/>
    <cellStyle name="Normal 8 24 3 3" xfId="28118" xr:uid="{00000000-0005-0000-0000-000086620000}"/>
    <cellStyle name="Normal 8 24 4" xfId="19522" xr:uid="{00000000-0005-0000-0000-000087620000}"/>
    <cellStyle name="Normal 8 24 4 2" xfId="28119" xr:uid="{00000000-0005-0000-0000-000088620000}"/>
    <cellStyle name="Normal 8 24 5" xfId="19523" xr:uid="{00000000-0005-0000-0000-000089620000}"/>
    <cellStyle name="Normal 8 24 5 2" xfId="28120" xr:uid="{00000000-0005-0000-0000-00008A620000}"/>
    <cellStyle name="Normal 8 24 6" xfId="28121" xr:uid="{00000000-0005-0000-0000-00008B620000}"/>
    <cellStyle name="Normal 8 24 7" xfId="28122" xr:uid="{00000000-0005-0000-0000-00008C620000}"/>
    <cellStyle name="Normal 8 24 8" xfId="28123" xr:uid="{00000000-0005-0000-0000-00008D620000}"/>
    <cellStyle name="Normal 8 24 9" xfId="28124" xr:uid="{00000000-0005-0000-0000-00008E620000}"/>
    <cellStyle name="Normal 8 25" xfId="5732" xr:uid="{00000000-0005-0000-0000-00008F620000}"/>
    <cellStyle name="Normál 8 25" xfId="19524" xr:uid="{00000000-0005-0000-0000-000090620000}"/>
    <cellStyle name="Normal 8 25 10" xfId="28125" xr:uid="{00000000-0005-0000-0000-000091620000}"/>
    <cellStyle name="Normal 8 25 2" xfId="19525" xr:uid="{00000000-0005-0000-0000-000092620000}"/>
    <cellStyle name="Normal 8 25 2 2" xfId="19526" xr:uid="{00000000-0005-0000-0000-000093620000}"/>
    <cellStyle name="Normal 8 25 2 2 2" xfId="19527" xr:uid="{00000000-0005-0000-0000-000094620000}"/>
    <cellStyle name="Normal 8 25 2 2 2 2" xfId="28126" xr:uid="{00000000-0005-0000-0000-000095620000}"/>
    <cellStyle name="Normal 8 25 2 2 3" xfId="28127" xr:uid="{00000000-0005-0000-0000-000096620000}"/>
    <cellStyle name="Normal 8 25 2 3" xfId="19528" xr:uid="{00000000-0005-0000-0000-000097620000}"/>
    <cellStyle name="Normal 8 25 2 3 2" xfId="28128" xr:uid="{00000000-0005-0000-0000-000098620000}"/>
    <cellStyle name="Normal 8 25 2 4" xfId="28129" xr:uid="{00000000-0005-0000-0000-000099620000}"/>
    <cellStyle name="Normal 8 25 3" xfId="19529" xr:uid="{00000000-0005-0000-0000-00009A620000}"/>
    <cellStyle name="Normal 8 25 3 2" xfId="19530" xr:uid="{00000000-0005-0000-0000-00009B620000}"/>
    <cellStyle name="Normal 8 25 3 2 2" xfId="28130" xr:uid="{00000000-0005-0000-0000-00009C620000}"/>
    <cellStyle name="Normal 8 25 3 3" xfId="28131" xr:uid="{00000000-0005-0000-0000-00009D620000}"/>
    <cellStyle name="Normal 8 25 4" xfId="19531" xr:uid="{00000000-0005-0000-0000-00009E620000}"/>
    <cellStyle name="Normal 8 25 4 2" xfId="28132" xr:uid="{00000000-0005-0000-0000-00009F620000}"/>
    <cellStyle name="Normal 8 25 5" xfId="19532" xr:uid="{00000000-0005-0000-0000-0000A0620000}"/>
    <cellStyle name="Normal 8 25 5 2" xfId="28133" xr:uid="{00000000-0005-0000-0000-0000A1620000}"/>
    <cellStyle name="Normal 8 25 6" xfId="28134" xr:uid="{00000000-0005-0000-0000-0000A2620000}"/>
    <cellStyle name="Normal 8 25 7" xfId="28135" xr:uid="{00000000-0005-0000-0000-0000A3620000}"/>
    <cellStyle name="Normal 8 25 8" xfId="28136" xr:uid="{00000000-0005-0000-0000-0000A4620000}"/>
    <cellStyle name="Normal 8 25 9" xfId="28137" xr:uid="{00000000-0005-0000-0000-0000A5620000}"/>
    <cellStyle name="Normal 8 26" xfId="5656" xr:uid="{00000000-0005-0000-0000-0000A6620000}"/>
    <cellStyle name="Normál 8 26" xfId="19533" xr:uid="{00000000-0005-0000-0000-0000A7620000}"/>
    <cellStyle name="Normal 8 26 10" xfId="28138" xr:uid="{00000000-0005-0000-0000-0000A8620000}"/>
    <cellStyle name="Normal 8 26 2" xfId="19534" xr:uid="{00000000-0005-0000-0000-0000A9620000}"/>
    <cellStyle name="Normal 8 26 2 2" xfId="19535" xr:uid="{00000000-0005-0000-0000-0000AA620000}"/>
    <cellStyle name="Normal 8 26 2 2 2" xfId="19536" xr:uid="{00000000-0005-0000-0000-0000AB620000}"/>
    <cellStyle name="Normal 8 26 2 2 2 2" xfId="28139" xr:uid="{00000000-0005-0000-0000-0000AC620000}"/>
    <cellStyle name="Normal 8 26 2 2 3" xfId="28140" xr:uid="{00000000-0005-0000-0000-0000AD620000}"/>
    <cellStyle name="Normal 8 26 2 3" xfId="19537" xr:uid="{00000000-0005-0000-0000-0000AE620000}"/>
    <cellStyle name="Normal 8 26 2 3 2" xfId="28141" xr:uid="{00000000-0005-0000-0000-0000AF620000}"/>
    <cellStyle name="Normal 8 26 2 4" xfId="28142" xr:uid="{00000000-0005-0000-0000-0000B0620000}"/>
    <cellStyle name="Normal 8 26 3" xfId="19538" xr:uid="{00000000-0005-0000-0000-0000B1620000}"/>
    <cellStyle name="Normal 8 26 3 2" xfId="19539" xr:uid="{00000000-0005-0000-0000-0000B2620000}"/>
    <cellStyle name="Normal 8 26 3 2 2" xfId="28143" xr:uid="{00000000-0005-0000-0000-0000B3620000}"/>
    <cellStyle name="Normal 8 26 3 3" xfId="28144" xr:uid="{00000000-0005-0000-0000-0000B4620000}"/>
    <cellStyle name="Normal 8 26 4" xfId="19540" xr:uid="{00000000-0005-0000-0000-0000B5620000}"/>
    <cellStyle name="Normal 8 26 4 2" xfId="28145" xr:uid="{00000000-0005-0000-0000-0000B6620000}"/>
    <cellStyle name="Normal 8 26 5" xfId="19541" xr:uid="{00000000-0005-0000-0000-0000B7620000}"/>
    <cellStyle name="Normal 8 26 5 2" xfId="28146" xr:uid="{00000000-0005-0000-0000-0000B8620000}"/>
    <cellStyle name="Normal 8 26 6" xfId="28147" xr:uid="{00000000-0005-0000-0000-0000B9620000}"/>
    <cellStyle name="Normal 8 26 7" xfId="28148" xr:uid="{00000000-0005-0000-0000-0000BA620000}"/>
    <cellStyle name="Normal 8 26 8" xfId="28149" xr:uid="{00000000-0005-0000-0000-0000BB620000}"/>
    <cellStyle name="Normal 8 26 9" xfId="28150" xr:uid="{00000000-0005-0000-0000-0000BC620000}"/>
    <cellStyle name="Normal 8 27" xfId="5733" xr:uid="{00000000-0005-0000-0000-0000BD620000}"/>
    <cellStyle name="Normál 8 27" xfId="19542" xr:uid="{00000000-0005-0000-0000-0000BE620000}"/>
    <cellStyle name="Normal 8 27 10" xfId="28151" xr:uid="{00000000-0005-0000-0000-0000BF620000}"/>
    <cellStyle name="Normal 8 27 2" xfId="19543" xr:uid="{00000000-0005-0000-0000-0000C0620000}"/>
    <cellStyle name="Normal 8 27 2 2" xfId="19544" xr:uid="{00000000-0005-0000-0000-0000C1620000}"/>
    <cellStyle name="Normal 8 27 2 2 2" xfId="19545" xr:uid="{00000000-0005-0000-0000-0000C2620000}"/>
    <cellStyle name="Normal 8 27 2 2 2 2" xfId="28152" xr:uid="{00000000-0005-0000-0000-0000C3620000}"/>
    <cellStyle name="Normal 8 27 2 2 3" xfId="28153" xr:uid="{00000000-0005-0000-0000-0000C4620000}"/>
    <cellStyle name="Normal 8 27 2 3" xfId="19546" xr:uid="{00000000-0005-0000-0000-0000C5620000}"/>
    <cellStyle name="Normal 8 27 2 3 2" xfId="28154" xr:uid="{00000000-0005-0000-0000-0000C6620000}"/>
    <cellStyle name="Normal 8 27 2 4" xfId="28155" xr:uid="{00000000-0005-0000-0000-0000C7620000}"/>
    <cellStyle name="Normal 8 27 3" xfId="19547" xr:uid="{00000000-0005-0000-0000-0000C8620000}"/>
    <cellStyle name="Normal 8 27 3 2" xfId="19548" xr:uid="{00000000-0005-0000-0000-0000C9620000}"/>
    <cellStyle name="Normal 8 27 3 2 2" xfId="28156" xr:uid="{00000000-0005-0000-0000-0000CA620000}"/>
    <cellStyle name="Normal 8 27 3 3" xfId="28157" xr:uid="{00000000-0005-0000-0000-0000CB620000}"/>
    <cellStyle name="Normal 8 27 4" xfId="19549" xr:uid="{00000000-0005-0000-0000-0000CC620000}"/>
    <cellStyle name="Normal 8 27 4 2" xfId="28158" xr:uid="{00000000-0005-0000-0000-0000CD620000}"/>
    <cellStyle name="Normal 8 27 5" xfId="19550" xr:uid="{00000000-0005-0000-0000-0000CE620000}"/>
    <cellStyle name="Normal 8 27 5 2" xfId="28159" xr:uid="{00000000-0005-0000-0000-0000CF620000}"/>
    <cellStyle name="Normal 8 27 6" xfId="28160" xr:uid="{00000000-0005-0000-0000-0000D0620000}"/>
    <cellStyle name="Normal 8 27 7" xfId="28161" xr:uid="{00000000-0005-0000-0000-0000D1620000}"/>
    <cellStyle name="Normal 8 27 8" xfId="28162" xr:uid="{00000000-0005-0000-0000-0000D2620000}"/>
    <cellStyle name="Normal 8 27 9" xfId="28163" xr:uid="{00000000-0005-0000-0000-0000D3620000}"/>
    <cellStyle name="Normal 8 28" xfId="5912" xr:uid="{00000000-0005-0000-0000-0000D4620000}"/>
    <cellStyle name="Normál 8 28" xfId="19551" xr:uid="{00000000-0005-0000-0000-0000D5620000}"/>
    <cellStyle name="Normal 8 28 10" xfId="28164" xr:uid="{00000000-0005-0000-0000-0000D6620000}"/>
    <cellStyle name="Normal 8 28 2" xfId="19552" xr:uid="{00000000-0005-0000-0000-0000D7620000}"/>
    <cellStyle name="Normal 8 28 2 2" xfId="19553" xr:uid="{00000000-0005-0000-0000-0000D8620000}"/>
    <cellStyle name="Normal 8 28 2 2 2" xfId="19554" xr:uid="{00000000-0005-0000-0000-0000D9620000}"/>
    <cellStyle name="Normal 8 28 2 2 2 2" xfId="28165" xr:uid="{00000000-0005-0000-0000-0000DA620000}"/>
    <cellStyle name="Normal 8 28 2 2 3" xfId="28166" xr:uid="{00000000-0005-0000-0000-0000DB620000}"/>
    <cellStyle name="Normal 8 28 2 3" xfId="19555" xr:uid="{00000000-0005-0000-0000-0000DC620000}"/>
    <cellStyle name="Normal 8 28 2 3 2" xfId="28167" xr:uid="{00000000-0005-0000-0000-0000DD620000}"/>
    <cellStyle name="Normal 8 28 2 4" xfId="28168" xr:uid="{00000000-0005-0000-0000-0000DE620000}"/>
    <cellStyle name="Normal 8 28 3" xfId="19556" xr:uid="{00000000-0005-0000-0000-0000DF620000}"/>
    <cellStyle name="Normal 8 28 3 2" xfId="19557" xr:uid="{00000000-0005-0000-0000-0000E0620000}"/>
    <cellStyle name="Normal 8 28 3 2 2" xfId="28169" xr:uid="{00000000-0005-0000-0000-0000E1620000}"/>
    <cellStyle name="Normal 8 28 3 3" xfId="28170" xr:uid="{00000000-0005-0000-0000-0000E2620000}"/>
    <cellStyle name="Normal 8 28 4" xfId="19558" xr:uid="{00000000-0005-0000-0000-0000E3620000}"/>
    <cellStyle name="Normal 8 28 4 2" xfId="28171" xr:uid="{00000000-0005-0000-0000-0000E4620000}"/>
    <cellStyle name="Normal 8 28 5" xfId="19559" xr:uid="{00000000-0005-0000-0000-0000E5620000}"/>
    <cellStyle name="Normal 8 28 5 2" xfId="28172" xr:uid="{00000000-0005-0000-0000-0000E6620000}"/>
    <cellStyle name="Normal 8 28 6" xfId="28173" xr:uid="{00000000-0005-0000-0000-0000E7620000}"/>
    <cellStyle name="Normal 8 28 7" xfId="28174" xr:uid="{00000000-0005-0000-0000-0000E8620000}"/>
    <cellStyle name="Normal 8 28 8" xfId="28175" xr:uid="{00000000-0005-0000-0000-0000E9620000}"/>
    <cellStyle name="Normal 8 28 9" xfId="28176" xr:uid="{00000000-0005-0000-0000-0000EA620000}"/>
    <cellStyle name="Normal 8 29" xfId="5917" xr:uid="{00000000-0005-0000-0000-0000EB620000}"/>
    <cellStyle name="Normál 8 29" xfId="19560" xr:uid="{00000000-0005-0000-0000-0000EC620000}"/>
    <cellStyle name="Normal 8 29 10" xfId="28177" xr:uid="{00000000-0005-0000-0000-0000ED620000}"/>
    <cellStyle name="Normal 8 29 2" xfId="19561" xr:uid="{00000000-0005-0000-0000-0000EE620000}"/>
    <cellStyle name="Normal 8 29 2 2" xfId="19562" xr:uid="{00000000-0005-0000-0000-0000EF620000}"/>
    <cellStyle name="Normal 8 29 2 2 2" xfId="19563" xr:uid="{00000000-0005-0000-0000-0000F0620000}"/>
    <cellStyle name="Normal 8 29 2 2 2 2" xfId="28178" xr:uid="{00000000-0005-0000-0000-0000F1620000}"/>
    <cellStyle name="Normal 8 29 2 2 3" xfId="28179" xr:uid="{00000000-0005-0000-0000-0000F2620000}"/>
    <cellStyle name="Normal 8 29 2 3" xfId="19564" xr:uid="{00000000-0005-0000-0000-0000F3620000}"/>
    <cellStyle name="Normal 8 29 2 3 2" xfId="28180" xr:uid="{00000000-0005-0000-0000-0000F4620000}"/>
    <cellStyle name="Normal 8 29 2 4" xfId="28181" xr:uid="{00000000-0005-0000-0000-0000F5620000}"/>
    <cellStyle name="Normal 8 29 3" xfId="19565" xr:uid="{00000000-0005-0000-0000-0000F6620000}"/>
    <cellStyle name="Normal 8 29 3 2" xfId="19566" xr:uid="{00000000-0005-0000-0000-0000F7620000}"/>
    <cellStyle name="Normal 8 29 3 2 2" xfId="28182" xr:uid="{00000000-0005-0000-0000-0000F8620000}"/>
    <cellStyle name="Normal 8 29 3 3" xfId="28183" xr:uid="{00000000-0005-0000-0000-0000F9620000}"/>
    <cellStyle name="Normal 8 29 4" xfId="19567" xr:uid="{00000000-0005-0000-0000-0000FA620000}"/>
    <cellStyle name="Normal 8 29 4 2" xfId="28184" xr:uid="{00000000-0005-0000-0000-0000FB620000}"/>
    <cellStyle name="Normal 8 29 5" xfId="19568" xr:uid="{00000000-0005-0000-0000-0000FC620000}"/>
    <cellStyle name="Normal 8 29 5 2" xfId="28185" xr:uid="{00000000-0005-0000-0000-0000FD620000}"/>
    <cellStyle name="Normal 8 29 6" xfId="28186" xr:uid="{00000000-0005-0000-0000-0000FE620000}"/>
    <cellStyle name="Normal 8 29 7" xfId="28187" xr:uid="{00000000-0005-0000-0000-0000FF620000}"/>
    <cellStyle name="Normal 8 29 8" xfId="28188" xr:uid="{00000000-0005-0000-0000-000000630000}"/>
    <cellStyle name="Normal 8 29 9" xfId="28189" xr:uid="{00000000-0005-0000-0000-000001630000}"/>
    <cellStyle name="Normal 8 3" xfId="3651" xr:uid="{00000000-0005-0000-0000-000002630000}"/>
    <cellStyle name="Normál 8 3" xfId="2179" xr:uid="{00000000-0005-0000-0000-000003630000}"/>
    <cellStyle name="Normal 8 3 10" xfId="19570" xr:uid="{00000000-0005-0000-0000-000004630000}"/>
    <cellStyle name="Normál 8 3 10" xfId="32149" xr:uid="{00000000-0005-0000-0000-000005630000}"/>
    <cellStyle name="Normal 8 3 10 2" xfId="19571" xr:uid="{00000000-0005-0000-0000-000006630000}"/>
    <cellStyle name="Normal 8 3 10 2 2" xfId="28190" xr:uid="{00000000-0005-0000-0000-000007630000}"/>
    <cellStyle name="Normal 8 3 10 3" xfId="28191" xr:uid="{00000000-0005-0000-0000-000008630000}"/>
    <cellStyle name="Normal 8 3 11" xfId="19572" xr:uid="{00000000-0005-0000-0000-000009630000}"/>
    <cellStyle name="Normál 8 3 11" xfId="30521" xr:uid="{00000000-0005-0000-0000-00000A630000}"/>
    <cellStyle name="Normal 8 3 11 2" xfId="19573" xr:uid="{00000000-0005-0000-0000-00000B630000}"/>
    <cellStyle name="Normal 8 3 11 2 2" xfId="28192" xr:uid="{00000000-0005-0000-0000-00000C630000}"/>
    <cellStyle name="Normal 8 3 11 3" xfId="28193" xr:uid="{00000000-0005-0000-0000-00000D630000}"/>
    <cellStyle name="Normal 8 3 12" xfId="19574" xr:uid="{00000000-0005-0000-0000-00000E630000}"/>
    <cellStyle name="Normál 8 3 12" xfId="32187" xr:uid="{00000000-0005-0000-0000-00000F630000}"/>
    <cellStyle name="Normal 8 3 12 2" xfId="19575" xr:uid="{00000000-0005-0000-0000-000010630000}"/>
    <cellStyle name="Normal 8 3 12 2 2" xfId="28194" xr:uid="{00000000-0005-0000-0000-000011630000}"/>
    <cellStyle name="Normal 8 3 12 3" xfId="28195" xr:uid="{00000000-0005-0000-0000-000012630000}"/>
    <cellStyle name="Normal 8 3 13" xfId="19576" xr:uid="{00000000-0005-0000-0000-000013630000}"/>
    <cellStyle name="Normál 8 3 13" xfId="30308" xr:uid="{00000000-0005-0000-0000-000014630000}"/>
    <cellStyle name="Normal 8 3 13 2" xfId="19577" xr:uid="{00000000-0005-0000-0000-000015630000}"/>
    <cellStyle name="Normal 8 3 13 2 2" xfId="28196" xr:uid="{00000000-0005-0000-0000-000016630000}"/>
    <cellStyle name="Normal 8 3 13 3" xfId="28197" xr:uid="{00000000-0005-0000-0000-000017630000}"/>
    <cellStyle name="Normal 8 3 14" xfId="19578" xr:uid="{00000000-0005-0000-0000-000018630000}"/>
    <cellStyle name="Normál 8 3 14" xfId="30650" xr:uid="{00000000-0005-0000-0000-000019630000}"/>
    <cellStyle name="Normal 8 3 14 2" xfId="19579" xr:uid="{00000000-0005-0000-0000-00001A630000}"/>
    <cellStyle name="Normal 8 3 14 2 2" xfId="28198" xr:uid="{00000000-0005-0000-0000-00001B630000}"/>
    <cellStyle name="Normal 8 3 14 3" xfId="28199" xr:uid="{00000000-0005-0000-0000-00001C630000}"/>
    <cellStyle name="Normal 8 3 15" xfId="19580" xr:uid="{00000000-0005-0000-0000-00001D630000}"/>
    <cellStyle name="Normál 8 3 15" xfId="32847" xr:uid="{00000000-0005-0000-0000-00001E630000}"/>
    <cellStyle name="Normal 8 3 15 2" xfId="19581" xr:uid="{00000000-0005-0000-0000-00001F630000}"/>
    <cellStyle name="Normal 8 3 15 2 2" xfId="28200" xr:uid="{00000000-0005-0000-0000-000020630000}"/>
    <cellStyle name="Normal 8 3 15 3" xfId="28201" xr:uid="{00000000-0005-0000-0000-000021630000}"/>
    <cellStyle name="Normal 8 3 16" xfId="19582" xr:uid="{00000000-0005-0000-0000-000022630000}"/>
    <cellStyle name="Normál 8 3 16" xfId="35075" xr:uid="{00000000-0005-0000-0000-000023630000}"/>
    <cellStyle name="Normal 8 3 16 2" xfId="19583" xr:uid="{00000000-0005-0000-0000-000024630000}"/>
    <cellStyle name="Normal 8 3 16 2 2" xfId="28202" xr:uid="{00000000-0005-0000-0000-000025630000}"/>
    <cellStyle name="Normal 8 3 16 3" xfId="28203" xr:uid="{00000000-0005-0000-0000-000026630000}"/>
    <cellStyle name="Normal 8 3 17" xfId="19584" xr:uid="{00000000-0005-0000-0000-000027630000}"/>
    <cellStyle name="Normál 8 3 17" xfId="36826" xr:uid="{00000000-0005-0000-0000-000028630000}"/>
    <cellStyle name="Normal 8 3 17 2" xfId="19585" xr:uid="{00000000-0005-0000-0000-000029630000}"/>
    <cellStyle name="Normal 8 3 17 2 2" xfId="28204" xr:uid="{00000000-0005-0000-0000-00002A630000}"/>
    <cellStyle name="Normal 8 3 17 3" xfId="28205" xr:uid="{00000000-0005-0000-0000-00002B630000}"/>
    <cellStyle name="Normal 8 3 18" xfId="19586" xr:uid="{00000000-0005-0000-0000-00002C630000}"/>
    <cellStyle name="Normal 8 3 18 2" xfId="19587" xr:uid="{00000000-0005-0000-0000-00002D630000}"/>
    <cellStyle name="Normal 8 3 18 2 2" xfId="28206" xr:uid="{00000000-0005-0000-0000-00002E630000}"/>
    <cellStyle name="Normal 8 3 18 3" xfId="28207" xr:uid="{00000000-0005-0000-0000-00002F630000}"/>
    <cellStyle name="Normal 8 3 19" xfId="19588" xr:uid="{00000000-0005-0000-0000-000030630000}"/>
    <cellStyle name="Normal 8 3 19 2" xfId="19589" xr:uid="{00000000-0005-0000-0000-000031630000}"/>
    <cellStyle name="Normal 8 3 19 2 2" xfId="28208" xr:uid="{00000000-0005-0000-0000-000032630000}"/>
    <cellStyle name="Normal 8 3 19 3" xfId="28209" xr:uid="{00000000-0005-0000-0000-000033630000}"/>
    <cellStyle name="Normal 8 3 2" xfId="4762" xr:uid="{00000000-0005-0000-0000-000034630000}"/>
    <cellStyle name="Normál 8 3 2" xfId="19590" xr:uid="{00000000-0005-0000-0000-000035630000}"/>
    <cellStyle name="Normal 8 3 2 10" xfId="28210" xr:uid="{00000000-0005-0000-0000-000036630000}"/>
    <cellStyle name="Normal 8 3 2 11" xfId="28211" xr:uid="{00000000-0005-0000-0000-000037630000}"/>
    <cellStyle name="Normal 8 3 2 12" xfId="28212" xr:uid="{00000000-0005-0000-0000-000038630000}"/>
    <cellStyle name="Normal 8 3 2 13" xfId="28213" xr:uid="{00000000-0005-0000-0000-000039630000}"/>
    <cellStyle name="Normal 8 3 2 2" xfId="19591" xr:uid="{00000000-0005-0000-0000-00003A630000}"/>
    <cellStyle name="Normal 8 3 2 2 2" xfId="19592" xr:uid="{00000000-0005-0000-0000-00003B630000}"/>
    <cellStyle name="Normal 8 3 2 2 2 2" xfId="19593" xr:uid="{00000000-0005-0000-0000-00003C630000}"/>
    <cellStyle name="Normal 8 3 2 2 2 2 2" xfId="19594" xr:uid="{00000000-0005-0000-0000-00003D630000}"/>
    <cellStyle name="Normal 8 3 2 2 2 2 2 2" xfId="19595" xr:uid="{00000000-0005-0000-0000-00003E630000}"/>
    <cellStyle name="Normal 8 3 2 2 2 2 2 2 2" xfId="19596" xr:uid="{00000000-0005-0000-0000-00003F630000}"/>
    <cellStyle name="Normal 8 3 2 2 2 2 2 2 2 2" xfId="28214" xr:uid="{00000000-0005-0000-0000-000040630000}"/>
    <cellStyle name="Normal 8 3 2 2 2 2 2 2 3" xfId="28215" xr:uid="{00000000-0005-0000-0000-000041630000}"/>
    <cellStyle name="Normal 8 3 2 2 2 2 2 3" xfId="19597" xr:uid="{00000000-0005-0000-0000-000042630000}"/>
    <cellStyle name="Normal 8 3 2 2 2 2 2 3 2" xfId="28216" xr:uid="{00000000-0005-0000-0000-000043630000}"/>
    <cellStyle name="Normal 8 3 2 2 2 2 2 4" xfId="28217" xr:uid="{00000000-0005-0000-0000-000044630000}"/>
    <cellStyle name="Normal 8 3 2 2 2 2 3" xfId="19598" xr:uid="{00000000-0005-0000-0000-000045630000}"/>
    <cellStyle name="Normal 8 3 2 2 2 2 3 2" xfId="19599" xr:uid="{00000000-0005-0000-0000-000046630000}"/>
    <cellStyle name="Normal 8 3 2 2 2 2 3 2 2" xfId="28218" xr:uid="{00000000-0005-0000-0000-000047630000}"/>
    <cellStyle name="Normal 8 3 2 2 2 2 3 3" xfId="28219" xr:uid="{00000000-0005-0000-0000-000048630000}"/>
    <cellStyle name="Normal 8 3 2 2 2 2 4" xfId="19600" xr:uid="{00000000-0005-0000-0000-000049630000}"/>
    <cellStyle name="Normal 8 3 2 2 2 2 4 2" xfId="28220" xr:uid="{00000000-0005-0000-0000-00004A630000}"/>
    <cellStyle name="Normal 8 3 2 2 2 2 5" xfId="28221" xr:uid="{00000000-0005-0000-0000-00004B630000}"/>
    <cellStyle name="Normal 8 3 2 2 2 3" xfId="19601" xr:uid="{00000000-0005-0000-0000-00004C630000}"/>
    <cellStyle name="Normal 8 3 2 2 2 3 2" xfId="19602" xr:uid="{00000000-0005-0000-0000-00004D630000}"/>
    <cellStyle name="Normal 8 3 2 2 2 3 2 2" xfId="19603" xr:uid="{00000000-0005-0000-0000-00004E630000}"/>
    <cellStyle name="Normal 8 3 2 2 2 3 2 2 2" xfId="28222" xr:uid="{00000000-0005-0000-0000-00004F630000}"/>
    <cellStyle name="Normal 8 3 2 2 2 3 2 3" xfId="28223" xr:uid="{00000000-0005-0000-0000-000050630000}"/>
    <cellStyle name="Normal 8 3 2 2 2 3 3" xfId="19604" xr:uid="{00000000-0005-0000-0000-000051630000}"/>
    <cellStyle name="Normal 8 3 2 2 2 3 3 2" xfId="28224" xr:uid="{00000000-0005-0000-0000-000052630000}"/>
    <cellStyle name="Normal 8 3 2 2 2 3 4" xfId="28225" xr:uid="{00000000-0005-0000-0000-000053630000}"/>
    <cellStyle name="Normal 8 3 2 2 2 4" xfId="19605" xr:uid="{00000000-0005-0000-0000-000054630000}"/>
    <cellStyle name="Normal 8 3 2 2 2 4 2" xfId="19606" xr:uid="{00000000-0005-0000-0000-000055630000}"/>
    <cellStyle name="Normal 8 3 2 2 2 4 2 2" xfId="28226" xr:uid="{00000000-0005-0000-0000-000056630000}"/>
    <cellStyle name="Normal 8 3 2 2 2 4 3" xfId="28227" xr:uid="{00000000-0005-0000-0000-000057630000}"/>
    <cellStyle name="Normal 8 3 2 2 2 5" xfId="19607" xr:uid="{00000000-0005-0000-0000-000058630000}"/>
    <cellStyle name="Normal 8 3 2 2 2 5 2" xfId="28228" xr:uid="{00000000-0005-0000-0000-000059630000}"/>
    <cellStyle name="Normal 8 3 2 2 2 6" xfId="28229" xr:uid="{00000000-0005-0000-0000-00005A630000}"/>
    <cellStyle name="Normal 8 3 2 2 3" xfId="19608" xr:uid="{00000000-0005-0000-0000-00005B630000}"/>
    <cellStyle name="Normal 8 3 2 2 3 2" xfId="19609" xr:uid="{00000000-0005-0000-0000-00005C630000}"/>
    <cellStyle name="Normal 8 3 2 2 3 2 2" xfId="19610" xr:uid="{00000000-0005-0000-0000-00005D630000}"/>
    <cellStyle name="Normal 8 3 2 2 3 2 2 2" xfId="19611" xr:uid="{00000000-0005-0000-0000-00005E630000}"/>
    <cellStyle name="Normal 8 3 2 2 3 2 2 2 2" xfId="28230" xr:uid="{00000000-0005-0000-0000-00005F630000}"/>
    <cellStyle name="Normal 8 3 2 2 3 2 2 3" xfId="28231" xr:uid="{00000000-0005-0000-0000-000060630000}"/>
    <cellStyle name="Normal 8 3 2 2 3 2 3" xfId="19612" xr:uid="{00000000-0005-0000-0000-000061630000}"/>
    <cellStyle name="Normal 8 3 2 2 3 2 3 2" xfId="28232" xr:uid="{00000000-0005-0000-0000-000062630000}"/>
    <cellStyle name="Normal 8 3 2 2 3 2 4" xfId="28233" xr:uid="{00000000-0005-0000-0000-000063630000}"/>
    <cellStyle name="Normal 8 3 2 2 3 3" xfId="19613" xr:uid="{00000000-0005-0000-0000-000064630000}"/>
    <cellStyle name="Normal 8 3 2 2 3 3 2" xfId="19614" xr:uid="{00000000-0005-0000-0000-000065630000}"/>
    <cellStyle name="Normal 8 3 2 2 3 3 2 2" xfId="28234" xr:uid="{00000000-0005-0000-0000-000066630000}"/>
    <cellStyle name="Normal 8 3 2 2 3 3 3" xfId="28235" xr:uid="{00000000-0005-0000-0000-000067630000}"/>
    <cellStyle name="Normal 8 3 2 2 3 4" xfId="19615" xr:uid="{00000000-0005-0000-0000-000068630000}"/>
    <cellStyle name="Normal 8 3 2 2 3 4 2" xfId="28236" xr:uid="{00000000-0005-0000-0000-000069630000}"/>
    <cellStyle name="Normal 8 3 2 2 3 5" xfId="28237" xr:uid="{00000000-0005-0000-0000-00006A630000}"/>
    <cellStyle name="Normal 8 3 2 2 4" xfId="19616" xr:uid="{00000000-0005-0000-0000-00006B630000}"/>
    <cellStyle name="Normal 8 3 2 2 4 2" xfId="19617" xr:uid="{00000000-0005-0000-0000-00006C630000}"/>
    <cellStyle name="Normal 8 3 2 2 4 2 2" xfId="19618" xr:uid="{00000000-0005-0000-0000-00006D630000}"/>
    <cellStyle name="Normal 8 3 2 2 4 2 2 2" xfId="28238" xr:uid="{00000000-0005-0000-0000-00006E630000}"/>
    <cellStyle name="Normal 8 3 2 2 4 2 3" xfId="28239" xr:uid="{00000000-0005-0000-0000-00006F630000}"/>
    <cellStyle name="Normal 8 3 2 2 4 3" xfId="19619" xr:uid="{00000000-0005-0000-0000-000070630000}"/>
    <cellStyle name="Normal 8 3 2 2 4 3 2" xfId="28240" xr:uid="{00000000-0005-0000-0000-000071630000}"/>
    <cellStyle name="Normal 8 3 2 2 4 4" xfId="28241" xr:uid="{00000000-0005-0000-0000-000072630000}"/>
    <cellStyle name="Normal 8 3 2 2 5" xfId="19620" xr:uid="{00000000-0005-0000-0000-000073630000}"/>
    <cellStyle name="Normal 8 3 2 2 5 2" xfId="19621" xr:uid="{00000000-0005-0000-0000-000074630000}"/>
    <cellStyle name="Normal 8 3 2 2 5 2 2" xfId="28242" xr:uid="{00000000-0005-0000-0000-000075630000}"/>
    <cellStyle name="Normal 8 3 2 2 5 3" xfId="28243" xr:uid="{00000000-0005-0000-0000-000076630000}"/>
    <cellStyle name="Normal 8 3 2 2 6" xfId="19622" xr:uid="{00000000-0005-0000-0000-000077630000}"/>
    <cellStyle name="Normal 8 3 2 2 6 2" xfId="28244" xr:uid="{00000000-0005-0000-0000-000078630000}"/>
    <cellStyle name="Normal 8 3 2 2 7" xfId="28245" xr:uid="{00000000-0005-0000-0000-000079630000}"/>
    <cellStyle name="Normal 8 3 2 3" xfId="19623" xr:uid="{00000000-0005-0000-0000-00007A630000}"/>
    <cellStyle name="Normal 8 3 2 3 2" xfId="19624" xr:uid="{00000000-0005-0000-0000-00007B630000}"/>
    <cellStyle name="Normal 8 3 2 3 2 2" xfId="19625" xr:uid="{00000000-0005-0000-0000-00007C630000}"/>
    <cellStyle name="Normal 8 3 2 3 2 2 2" xfId="19626" xr:uid="{00000000-0005-0000-0000-00007D630000}"/>
    <cellStyle name="Normal 8 3 2 3 2 2 2 2" xfId="19627" xr:uid="{00000000-0005-0000-0000-00007E630000}"/>
    <cellStyle name="Normal 8 3 2 3 2 2 2 2 2" xfId="28246" xr:uid="{00000000-0005-0000-0000-00007F630000}"/>
    <cellStyle name="Normal 8 3 2 3 2 2 2 3" xfId="28247" xr:uid="{00000000-0005-0000-0000-000080630000}"/>
    <cellStyle name="Normal 8 3 2 3 2 2 3" xfId="19628" xr:uid="{00000000-0005-0000-0000-000081630000}"/>
    <cellStyle name="Normal 8 3 2 3 2 2 3 2" xfId="28248" xr:uid="{00000000-0005-0000-0000-000082630000}"/>
    <cellStyle name="Normal 8 3 2 3 2 2 4" xfId="28249" xr:uid="{00000000-0005-0000-0000-000083630000}"/>
    <cellStyle name="Normal 8 3 2 3 2 3" xfId="19629" xr:uid="{00000000-0005-0000-0000-000084630000}"/>
    <cellStyle name="Normal 8 3 2 3 2 3 2" xfId="19630" xr:uid="{00000000-0005-0000-0000-000085630000}"/>
    <cellStyle name="Normal 8 3 2 3 2 3 2 2" xfId="28250" xr:uid="{00000000-0005-0000-0000-000086630000}"/>
    <cellStyle name="Normal 8 3 2 3 2 3 3" xfId="28251" xr:uid="{00000000-0005-0000-0000-000087630000}"/>
    <cellStyle name="Normal 8 3 2 3 2 4" xfId="19631" xr:uid="{00000000-0005-0000-0000-000088630000}"/>
    <cellStyle name="Normal 8 3 2 3 2 4 2" xfId="28252" xr:uid="{00000000-0005-0000-0000-000089630000}"/>
    <cellStyle name="Normal 8 3 2 3 2 5" xfId="28253" xr:uid="{00000000-0005-0000-0000-00008A630000}"/>
    <cellStyle name="Normal 8 3 2 3 3" xfId="19632" xr:uid="{00000000-0005-0000-0000-00008B630000}"/>
    <cellStyle name="Normal 8 3 2 3 3 2" xfId="19633" xr:uid="{00000000-0005-0000-0000-00008C630000}"/>
    <cellStyle name="Normal 8 3 2 3 3 2 2" xfId="19634" xr:uid="{00000000-0005-0000-0000-00008D630000}"/>
    <cellStyle name="Normal 8 3 2 3 3 2 2 2" xfId="28254" xr:uid="{00000000-0005-0000-0000-00008E630000}"/>
    <cellStyle name="Normal 8 3 2 3 3 2 3" xfId="28255" xr:uid="{00000000-0005-0000-0000-00008F630000}"/>
    <cellStyle name="Normal 8 3 2 3 3 3" xfId="19635" xr:uid="{00000000-0005-0000-0000-000090630000}"/>
    <cellStyle name="Normal 8 3 2 3 3 3 2" xfId="28256" xr:uid="{00000000-0005-0000-0000-000091630000}"/>
    <cellStyle name="Normal 8 3 2 3 3 4" xfId="28257" xr:uid="{00000000-0005-0000-0000-000092630000}"/>
    <cellStyle name="Normal 8 3 2 3 4" xfId="19636" xr:uid="{00000000-0005-0000-0000-000093630000}"/>
    <cellStyle name="Normal 8 3 2 3 4 2" xfId="19637" xr:uid="{00000000-0005-0000-0000-000094630000}"/>
    <cellStyle name="Normal 8 3 2 3 4 2 2" xfId="28258" xr:uid="{00000000-0005-0000-0000-000095630000}"/>
    <cellStyle name="Normal 8 3 2 3 4 3" xfId="28259" xr:uid="{00000000-0005-0000-0000-000096630000}"/>
    <cellStyle name="Normal 8 3 2 3 5" xfId="19638" xr:uid="{00000000-0005-0000-0000-000097630000}"/>
    <cellStyle name="Normal 8 3 2 3 5 2" xfId="28260" xr:uid="{00000000-0005-0000-0000-000098630000}"/>
    <cellStyle name="Normal 8 3 2 3 6" xfId="28261" xr:uid="{00000000-0005-0000-0000-000099630000}"/>
    <cellStyle name="Normal 8 3 2 4" xfId="19639" xr:uid="{00000000-0005-0000-0000-00009A630000}"/>
    <cellStyle name="Normal 8 3 2 4 2" xfId="19640" xr:uid="{00000000-0005-0000-0000-00009B630000}"/>
    <cellStyle name="Normal 8 3 2 4 2 2" xfId="19641" xr:uid="{00000000-0005-0000-0000-00009C630000}"/>
    <cellStyle name="Normal 8 3 2 4 2 2 2" xfId="19642" xr:uid="{00000000-0005-0000-0000-00009D630000}"/>
    <cellStyle name="Normal 8 3 2 4 2 2 2 2" xfId="28262" xr:uid="{00000000-0005-0000-0000-00009E630000}"/>
    <cellStyle name="Normal 8 3 2 4 2 2 3" xfId="28263" xr:uid="{00000000-0005-0000-0000-00009F630000}"/>
    <cellStyle name="Normal 8 3 2 4 2 3" xfId="19643" xr:uid="{00000000-0005-0000-0000-0000A0630000}"/>
    <cellStyle name="Normal 8 3 2 4 2 3 2" xfId="28264" xr:uid="{00000000-0005-0000-0000-0000A1630000}"/>
    <cellStyle name="Normal 8 3 2 4 2 4" xfId="28265" xr:uid="{00000000-0005-0000-0000-0000A2630000}"/>
    <cellStyle name="Normal 8 3 2 4 3" xfId="19644" xr:uid="{00000000-0005-0000-0000-0000A3630000}"/>
    <cellStyle name="Normal 8 3 2 4 3 2" xfId="19645" xr:uid="{00000000-0005-0000-0000-0000A4630000}"/>
    <cellStyle name="Normal 8 3 2 4 3 2 2" xfId="28266" xr:uid="{00000000-0005-0000-0000-0000A5630000}"/>
    <cellStyle name="Normal 8 3 2 4 3 3" xfId="28267" xr:uid="{00000000-0005-0000-0000-0000A6630000}"/>
    <cellStyle name="Normal 8 3 2 4 4" xfId="19646" xr:uid="{00000000-0005-0000-0000-0000A7630000}"/>
    <cellStyle name="Normal 8 3 2 4 4 2" xfId="28268" xr:uid="{00000000-0005-0000-0000-0000A8630000}"/>
    <cellStyle name="Normal 8 3 2 4 5" xfId="28269" xr:uid="{00000000-0005-0000-0000-0000A9630000}"/>
    <cellStyle name="Normal 8 3 2 5" xfId="19647" xr:uid="{00000000-0005-0000-0000-0000AA630000}"/>
    <cellStyle name="Normal 8 3 2 5 2" xfId="19648" xr:uid="{00000000-0005-0000-0000-0000AB630000}"/>
    <cellStyle name="Normal 8 3 2 5 2 2" xfId="19649" xr:uid="{00000000-0005-0000-0000-0000AC630000}"/>
    <cellStyle name="Normal 8 3 2 5 2 2 2" xfId="28270" xr:uid="{00000000-0005-0000-0000-0000AD630000}"/>
    <cellStyle name="Normal 8 3 2 5 2 3" xfId="28271" xr:uid="{00000000-0005-0000-0000-0000AE630000}"/>
    <cellStyle name="Normal 8 3 2 5 3" xfId="19650" xr:uid="{00000000-0005-0000-0000-0000AF630000}"/>
    <cellStyle name="Normal 8 3 2 5 3 2" xfId="28272" xr:uid="{00000000-0005-0000-0000-0000B0630000}"/>
    <cellStyle name="Normal 8 3 2 5 4" xfId="28273" xr:uid="{00000000-0005-0000-0000-0000B1630000}"/>
    <cellStyle name="Normal 8 3 2 6" xfId="19651" xr:uid="{00000000-0005-0000-0000-0000B2630000}"/>
    <cellStyle name="Normal 8 3 2 6 2" xfId="19652" xr:uid="{00000000-0005-0000-0000-0000B3630000}"/>
    <cellStyle name="Normal 8 3 2 6 2 2" xfId="28274" xr:uid="{00000000-0005-0000-0000-0000B4630000}"/>
    <cellStyle name="Normal 8 3 2 6 3" xfId="28275" xr:uid="{00000000-0005-0000-0000-0000B5630000}"/>
    <cellStyle name="Normal 8 3 2 7" xfId="19653" xr:uid="{00000000-0005-0000-0000-0000B6630000}"/>
    <cellStyle name="Normal 8 3 2 7 2" xfId="28276" xr:uid="{00000000-0005-0000-0000-0000B7630000}"/>
    <cellStyle name="Normal 8 3 2 8" xfId="19654" xr:uid="{00000000-0005-0000-0000-0000B8630000}"/>
    <cellStyle name="Normal 8 3 2 8 2" xfId="28277" xr:uid="{00000000-0005-0000-0000-0000B9630000}"/>
    <cellStyle name="Normal 8 3 2 9" xfId="28278" xr:uid="{00000000-0005-0000-0000-0000BA630000}"/>
    <cellStyle name="Normal 8 3 20" xfId="19655" xr:uid="{00000000-0005-0000-0000-0000BB630000}"/>
    <cellStyle name="Normal 8 3 20 2" xfId="19656" xr:uid="{00000000-0005-0000-0000-0000BC630000}"/>
    <cellStyle name="Normal 8 3 20 2 2" xfId="28279" xr:uid="{00000000-0005-0000-0000-0000BD630000}"/>
    <cellStyle name="Normal 8 3 20 3" xfId="28280" xr:uid="{00000000-0005-0000-0000-0000BE630000}"/>
    <cellStyle name="Normal 8 3 21" xfId="19657" xr:uid="{00000000-0005-0000-0000-0000BF630000}"/>
    <cellStyle name="Normal 8 3 21 2" xfId="19658" xr:uid="{00000000-0005-0000-0000-0000C0630000}"/>
    <cellStyle name="Normal 8 3 21 2 2" xfId="28281" xr:uid="{00000000-0005-0000-0000-0000C1630000}"/>
    <cellStyle name="Normal 8 3 21 3" xfId="28282" xr:uid="{00000000-0005-0000-0000-0000C2630000}"/>
    <cellStyle name="Normal 8 3 22" xfId="19659" xr:uid="{00000000-0005-0000-0000-0000C3630000}"/>
    <cellStyle name="Normal 8 3 22 2" xfId="19660" xr:uid="{00000000-0005-0000-0000-0000C4630000}"/>
    <cellStyle name="Normal 8 3 22 2 2" xfId="28283" xr:uid="{00000000-0005-0000-0000-0000C5630000}"/>
    <cellStyle name="Normal 8 3 22 3" xfId="28284" xr:uid="{00000000-0005-0000-0000-0000C6630000}"/>
    <cellStyle name="Normal 8 3 23" xfId="19661" xr:uid="{00000000-0005-0000-0000-0000C7630000}"/>
    <cellStyle name="Normal 8 3 23 2" xfId="19662" xr:uid="{00000000-0005-0000-0000-0000C8630000}"/>
    <cellStyle name="Normal 8 3 23 2 2" xfId="28285" xr:uid="{00000000-0005-0000-0000-0000C9630000}"/>
    <cellStyle name="Normal 8 3 23 3" xfId="28286" xr:uid="{00000000-0005-0000-0000-0000CA630000}"/>
    <cellStyle name="Normal 8 3 24" xfId="19663" xr:uid="{00000000-0005-0000-0000-0000CB630000}"/>
    <cellStyle name="Normal 8 3 24 2" xfId="19664" xr:uid="{00000000-0005-0000-0000-0000CC630000}"/>
    <cellStyle name="Normal 8 3 24 2 2" xfId="28287" xr:uid="{00000000-0005-0000-0000-0000CD630000}"/>
    <cellStyle name="Normal 8 3 24 3" xfId="28288" xr:uid="{00000000-0005-0000-0000-0000CE630000}"/>
    <cellStyle name="Normal 8 3 25" xfId="19665" xr:uid="{00000000-0005-0000-0000-0000CF630000}"/>
    <cellStyle name="Normal 8 3 25 2" xfId="19666" xr:uid="{00000000-0005-0000-0000-0000D0630000}"/>
    <cellStyle name="Normal 8 3 25 2 2" xfId="28289" xr:uid="{00000000-0005-0000-0000-0000D1630000}"/>
    <cellStyle name="Normal 8 3 25 3" xfId="28290" xr:uid="{00000000-0005-0000-0000-0000D2630000}"/>
    <cellStyle name="Normal 8 3 26" xfId="19667" xr:uid="{00000000-0005-0000-0000-0000D3630000}"/>
    <cellStyle name="Normal 8 3 26 2" xfId="19668" xr:uid="{00000000-0005-0000-0000-0000D4630000}"/>
    <cellStyle name="Normal 8 3 26 2 2" xfId="28291" xr:uid="{00000000-0005-0000-0000-0000D5630000}"/>
    <cellStyle name="Normal 8 3 26 3" xfId="28292" xr:uid="{00000000-0005-0000-0000-0000D6630000}"/>
    <cellStyle name="Normal 8 3 27" xfId="19669" xr:uid="{00000000-0005-0000-0000-0000D7630000}"/>
    <cellStyle name="Normal 8 3 27 2" xfId="19670" xr:uid="{00000000-0005-0000-0000-0000D8630000}"/>
    <cellStyle name="Normal 8 3 27 2 2" xfId="28293" xr:uid="{00000000-0005-0000-0000-0000D9630000}"/>
    <cellStyle name="Normal 8 3 27 3" xfId="28294" xr:uid="{00000000-0005-0000-0000-0000DA630000}"/>
    <cellStyle name="Normal 8 3 28" xfId="19671" xr:uid="{00000000-0005-0000-0000-0000DB630000}"/>
    <cellStyle name="Normal 8 3 28 2" xfId="19672" xr:uid="{00000000-0005-0000-0000-0000DC630000}"/>
    <cellStyle name="Normal 8 3 28 2 2" xfId="28295" xr:uid="{00000000-0005-0000-0000-0000DD630000}"/>
    <cellStyle name="Normal 8 3 28 3" xfId="28296" xr:uid="{00000000-0005-0000-0000-0000DE630000}"/>
    <cellStyle name="Normal 8 3 29" xfId="19673" xr:uid="{00000000-0005-0000-0000-0000DF630000}"/>
    <cellStyle name="Normal 8 3 29 2" xfId="19674" xr:uid="{00000000-0005-0000-0000-0000E0630000}"/>
    <cellStyle name="Normal 8 3 29 2 2" xfId="28297" xr:uid="{00000000-0005-0000-0000-0000E1630000}"/>
    <cellStyle name="Normal 8 3 29 3" xfId="28298" xr:uid="{00000000-0005-0000-0000-0000E2630000}"/>
    <cellStyle name="Normal 8 3 3" xfId="19675" xr:uid="{00000000-0005-0000-0000-0000E3630000}"/>
    <cellStyle name="Normál 8 3 3" xfId="19569" xr:uid="{00000000-0005-0000-0000-0000E4630000}"/>
    <cellStyle name="Normal 8 3 3 2" xfId="19676" xr:uid="{00000000-0005-0000-0000-0000E5630000}"/>
    <cellStyle name="Normal 8 3 3 2 2" xfId="19677" xr:uid="{00000000-0005-0000-0000-0000E6630000}"/>
    <cellStyle name="Normal 8 3 3 2 2 2" xfId="19678" xr:uid="{00000000-0005-0000-0000-0000E7630000}"/>
    <cellStyle name="Normal 8 3 3 2 2 2 2" xfId="19679" xr:uid="{00000000-0005-0000-0000-0000E8630000}"/>
    <cellStyle name="Normal 8 3 3 2 2 2 2 2" xfId="19680" xr:uid="{00000000-0005-0000-0000-0000E9630000}"/>
    <cellStyle name="Normal 8 3 3 2 2 2 2 2 2" xfId="28299" xr:uid="{00000000-0005-0000-0000-0000EA630000}"/>
    <cellStyle name="Normal 8 3 3 2 2 2 2 3" xfId="28300" xr:uid="{00000000-0005-0000-0000-0000EB630000}"/>
    <cellStyle name="Normal 8 3 3 2 2 2 3" xfId="19681" xr:uid="{00000000-0005-0000-0000-0000EC630000}"/>
    <cellStyle name="Normal 8 3 3 2 2 2 3 2" xfId="28301" xr:uid="{00000000-0005-0000-0000-0000ED630000}"/>
    <cellStyle name="Normal 8 3 3 2 2 2 4" xfId="28302" xr:uid="{00000000-0005-0000-0000-0000EE630000}"/>
    <cellStyle name="Normal 8 3 3 2 2 3" xfId="19682" xr:uid="{00000000-0005-0000-0000-0000EF630000}"/>
    <cellStyle name="Normal 8 3 3 2 2 3 2" xfId="19683" xr:uid="{00000000-0005-0000-0000-0000F0630000}"/>
    <cellStyle name="Normal 8 3 3 2 2 3 2 2" xfId="28303" xr:uid="{00000000-0005-0000-0000-0000F1630000}"/>
    <cellStyle name="Normal 8 3 3 2 2 3 3" xfId="28304" xr:uid="{00000000-0005-0000-0000-0000F2630000}"/>
    <cellStyle name="Normal 8 3 3 2 2 4" xfId="19684" xr:uid="{00000000-0005-0000-0000-0000F3630000}"/>
    <cellStyle name="Normal 8 3 3 2 2 4 2" xfId="28305" xr:uid="{00000000-0005-0000-0000-0000F4630000}"/>
    <cellStyle name="Normal 8 3 3 2 2 5" xfId="28306" xr:uid="{00000000-0005-0000-0000-0000F5630000}"/>
    <cellStyle name="Normal 8 3 3 2 3" xfId="19685" xr:uid="{00000000-0005-0000-0000-0000F6630000}"/>
    <cellStyle name="Normal 8 3 3 2 3 2" xfId="19686" xr:uid="{00000000-0005-0000-0000-0000F7630000}"/>
    <cellStyle name="Normal 8 3 3 2 3 2 2" xfId="19687" xr:uid="{00000000-0005-0000-0000-0000F8630000}"/>
    <cellStyle name="Normal 8 3 3 2 3 2 2 2" xfId="28307" xr:uid="{00000000-0005-0000-0000-0000F9630000}"/>
    <cellStyle name="Normal 8 3 3 2 3 2 3" xfId="28308" xr:uid="{00000000-0005-0000-0000-0000FA630000}"/>
    <cellStyle name="Normal 8 3 3 2 3 3" xfId="19688" xr:uid="{00000000-0005-0000-0000-0000FB630000}"/>
    <cellStyle name="Normal 8 3 3 2 3 3 2" xfId="28309" xr:uid="{00000000-0005-0000-0000-0000FC630000}"/>
    <cellStyle name="Normal 8 3 3 2 3 4" xfId="28310" xr:uid="{00000000-0005-0000-0000-0000FD630000}"/>
    <cellStyle name="Normal 8 3 3 2 4" xfId="19689" xr:uid="{00000000-0005-0000-0000-0000FE630000}"/>
    <cellStyle name="Normal 8 3 3 2 4 2" xfId="19690" xr:uid="{00000000-0005-0000-0000-0000FF630000}"/>
    <cellStyle name="Normal 8 3 3 2 4 2 2" xfId="28311" xr:uid="{00000000-0005-0000-0000-000000640000}"/>
    <cellStyle name="Normal 8 3 3 2 4 3" xfId="28312" xr:uid="{00000000-0005-0000-0000-000001640000}"/>
    <cellStyle name="Normal 8 3 3 2 5" xfId="19691" xr:uid="{00000000-0005-0000-0000-000002640000}"/>
    <cellStyle name="Normal 8 3 3 2 5 2" xfId="28313" xr:uid="{00000000-0005-0000-0000-000003640000}"/>
    <cellStyle name="Normal 8 3 3 2 6" xfId="28314" xr:uid="{00000000-0005-0000-0000-000004640000}"/>
    <cellStyle name="Normal 8 3 3 3" xfId="19692" xr:uid="{00000000-0005-0000-0000-000005640000}"/>
    <cellStyle name="Normal 8 3 3 3 2" xfId="19693" xr:uid="{00000000-0005-0000-0000-000006640000}"/>
    <cellStyle name="Normal 8 3 3 3 2 2" xfId="19694" xr:uid="{00000000-0005-0000-0000-000007640000}"/>
    <cellStyle name="Normal 8 3 3 3 2 2 2" xfId="19695" xr:uid="{00000000-0005-0000-0000-000008640000}"/>
    <cellStyle name="Normal 8 3 3 3 2 2 2 2" xfId="28315" xr:uid="{00000000-0005-0000-0000-000009640000}"/>
    <cellStyle name="Normal 8 3 3 3 2 2 3" xfId="28316" xr:uid="{00000000-0005-0000-0000-00000A640000}"/>
    <cellStyle name="Normal 8 3 3 3 2 3" xfId="19696" xr:uid="{00000000-0005-0000-0000-00000B640000}"/>
    <cellStyle name="Normal 8 3 3 3 2 3 2" xfId="28317" xr:uid="{00000000-0005-0000-0000-00000C640000}"/>
    <cellStyle name="Normal 8 3 3 3 2 4" xfId="28318" xr:uid="{00000000-0005-0000-0000-00000D640000}"/>
    <cellStyle name="Normal 8 3 3 3 3" xfId="19697" xr:uid="{00000000-0005-0000-0000-00000E640000}"/>
    <cellStyle name="Normal 8 3 3 3 3 2" xfId="19698" xr:uid="{00000000-0005-0000-0000-00000F640000}"/>
    <cellStyle name="Normal 8 3 3 3 3 2 2" xfId="28319" xr:uid="{00000000-0005-0000-0000-000010640000}"/>
    <cellStyle name="Normal 8 3 3 3 3 3" xfId="28320" xr:uid="{00000000-0005-0000-0000-000011640000}"/>
    <cellStyle name="Normal 8 3 3 3 4" xfId="19699" xr:uid="{00000000-0005-0000-0000-000012640000}"/>
    <cellStyle name="Normal 8 3 3 3 4 2" xfId="28321" xr:uid="{00000000-0005-0000-0000-000013640000}"/>
    <cellStyle name="Normal 8 3 3 3 5" xfId="28322" xr:uid="{00000000-0005-0000-0000-000014640000}"/>
    <cellStyle name="Normal 8 3 3 4" xfId="19700" xr:uid="{00000000-0005-0000-0000-000015640000}"/>
    <cellStyle name="Normal 8 3 3 4 2" xfId="19701" xr:uid="{00000000-0005-0000-0000-000016640000}"/>
    <cellStyle name="Normal 8 3 3 4 2 2" xfId="19702" xr:uid="{00000000-0005-0000-0000-000017640000}"/>
    <cellStyle name="Normal 8 3 3 4 2 2 2" xfId="28323" xr:uid="{00000000-0005-0000-0000-000018640000}"/>
    <cellStyle name="Normal 8 3 3 4 2 3" xfId="28324" xr:uid="{00000000-0005-0000-0000-000019640000}"/>
    <cellStyle name="Normal 8 3 3 4 3" xfId="19703" xr:uid="{00000000-0005-0000-0000-00001A640000}"/>
    <cellStyle name="Normal 8 3 3 4 3 2" xfId="28325" xr:uid="{00000000-0005-0000-0000-00001B640000}"/>
    <cellStyle name="Normal 8 3 3 4 4" xfId="28326" xr:uid="{00000000-0005-0000-0000-00001C640000}"/>
    <cellStyle name="Normal 8 3 3 5" xfId="19704" xr:uid="{00000000-0005-0000-0000-00001D640000}"/>
    <cellStyle name="Normal 8 3 3 5 2" xfId="19705" xr:uid="{00000000-0005-0000-0000-00001E640000}"/>
    <cellStyle name="Normal 8 3 3 5 2 2" xfId="28327" xr:uid="{00000000-0005-0000-0000-00001F640000}"/>
    <cellStyle name="Normal 8 3 3 5 3" xfId="28328" xr:uid="{00000000-0005-0000-0000-000020640000}"/>
    <cellStyle name="Normal 8 3 3 6" xfId="19706" xr:uid="{00000000-0005-0000-0000-000021640000}"/>
    <cellStyle name="Normal 8 3 3 6 2" xfId="28329" xr:uid="{00000000-0005-0000-0000-000022640000}"/>
    <cellStyle name="Normal 8 3 3 7" xfId="28330" xr:uid="{00000000-0005-0000-0000-000023640000}"/>
    <cellStyle name="Normal 8 3 30" xfId="19707" xr:uid="{00000000-0005-0000-0000-000024640000}"/>
    <cellStyle name="Normal 8 3 30 2" xfId="19708" xr:uid="{00000000-0005-0000-0000-000025640000}"/>
    <cellStyle name="Normal 8 3 30 2 2" xfId="28331" xr:uid="{00000000-0005-0000-0000-000026640000}"/>
    <cellStyle name="Normal 8 3 30 3" xfId="28332" xr:uid="{00000000-0005-0000-0000-000027640000}"/>
    <cellStyle name="Normal 8 3 31" xfId="19709" xr:uid="{00000000-0005-0000-0000-000028640000}"/>
    <cellStyle name="Normal 8 3 31 2" xfId="19710" xr:uid="{00000000-0005-0000-0000-000029640000}"/>
    <cellStyle name="Normal 8 3 31 2 2" xfId="28333" xr:uid="{00000000-0005-0000-0000-00002A640000}"/>
    <cellStyle name="Normal 8 3 31 3" xfId="28334" xr:uid="{00000000-0005-0000-0000-00002B640000}"/>
    <cellStyle name="Normal 8 3 32" xfId="19711" xr:uid="{00000000-0005-0000-0000-00002C640000}"/>
    <cellStyle name="Normal 8 3 32 2" xfId="19712" xr:uid="{00000000-0005-0000-0000-00002D640000}"/>
    <cellStyle name="Normal 8 3 32 2 2" xfId="28335" xr:uid="{00000000-0005-0000-0000-00002E640000}"/>
    <cellStyle name="Normal 8 3 32 3" xfId="28336" xr:uid="{00000000-0005-0000-0000-00002F640000}"/>
    <cellStyle name="Normal 8 3 33" xfId="19713" xr:uid="{00000000-0005-0000-0000-000030640000}"/>
    <cellStyle name="Normal 8 3 33 2" xfId="19714" xr:uid="{00000000-0005-0000-0000-000031640000}"/>
    <cellStyle name="Normal 8 3 33 2 2" xfId="28337" xr:uid="{00000000-0005-0000-0000-000032640000}"/>
    <cellStyle name="Normal 8 3 33 3" xfId="28338" xr:uid="{00000000-0005-0000-0000-000033640000}"/>
    <cellStyle name="Normal 8 3 34" xfId="19715" xr:uid="{00000000-0005-0000-0000-000034640000}"/>
    <cellStyle name="Normal 8 3 34 2" xfId="19716" xr:uid="{00000000-0005-0000-0000-000035640000}"/>
    <cellStyle name="Normal 8 3 34 2 2" xfId="28339" xr:uid="{00000000-0005-0000-0000-000036640000}"/>
    <cellStyle name="Normal 8 3 34 3" xfId="28340" xr:uid="{00000000-0005-0000-0000-000037640000}"/>
    <cellStyle name="Normal 8 3 35" xfId="19717" xr:uid="{00000000-0005-0000-0000-000038640000}"/>
    <cellStyle name="Normal 8 3 35 2" xfId="19718" xr:uid="{00000000-0005-0000-0000-000039640000}"/>
    <cellStyle name="Normal 8 3 35 2 2" xfId="28341" xr:uid="{00000000-0005-0000-0000-00003A640000}"/>
    <cellStyle name="Normal 8 3 35 3" xfId="28342" xr:uid="{00000000-0005-0000-0000-00003B640000}"/>
    <cellStyle name="Normal 8 3 36" xfId="19719" xr:uid="{00000000-0005-0000-0000-00003C640000}"/>
    <cellStyle name="Normal 8 3 36 2" xfId="19720" xr:uid="{00000000-0005-0000-0000-00003D640000}"/>
    <cellStyle name="Normal 8 3 36 2 2" xfId="28343" xr:uid="{00000000-0005-0000-0000-00003E640000}"/>
    <cellStyle name="Normal 8 3 36 3" xfId="28344" xr:uid="{00000000-0005-0000-0000-00003F640000}"/>
    <cellStyle name="Normal 8 3 37" xfId="19721" xr:uid="{00000000-0005-0000-0000-000040640000}"/>
    <cellStyle name="Normal 8 3 37 2" xfId="19722" xr:uid="{00000000-0005-0000-0000-000041640000}"/>
    <cellStyle name="Normal 8 3 37 2 2" xfId="28345" xr:uid="{00000000-0005-0000-0000-000042640000}"/>
    <cellStyle name="Normal 8 3 37 3" xfId="28346" xr:uid="{00000000-0005-0000-0000-000043640000}"/>
    <cellStyle name="Normal 8 3 38" xfId="19723" xr:uid="{00000000-0005-0000-0000-000044640000}"/>
    <cellStyle name="Normal 8 3 38 2" xfId="19724" xr:uid="{00000000-0005-0000-0000-000045640000}"/>
    <cellStyle name="Normal 8 3 38 2 2" xfId="28347" xr:uid="{00000000-0005-0000-0000-000046640000}"/>
    <cellStyle name="Normal 8 3 38 3" xfId="28348" xr:uid="{00000000-0005-0000-0000-000047640000}"/>
    <cellStyle name="Normal 8 3 39" xfId="19725" xr:uid="{00000000-0005-0000-0000-000048640000}"/>
    <cellStyle name="Normal 8 3 39 2" xfId="19726" xr:uid="{00000000-0005-0000-0000-000049640000}"/>
    <cellStyle name="Normal 8 3 39 2 2" xfId="28349" xr:uid="{00000000-0005-0000-0000-00004A640000}"/>
    <cellStyle name="Normal 8 3 39 3" xfId="28350" xr:uid="{00000000-0005-0000-0000-00004B640000}"/>
    <cellStyle name="Normal 8 3 4" xfId="19727" xr:uid="{00000000-0005-0000-0000-00004C640000}"/>
    <cellStyle name="Normál 8 3 4" xfId="31974" xr:uid="{00000000-0005-0000-0000-00004D640000}"/>
    <cellStyle name="Normal 8 3 4 2" xfId="19728" xr:uid="{00000000-0005-0000-0000-00004E640000}"/>
    <cellStyle name="Normal 8 3 4 2 2" xfId="19729" xr:uid="{00000000-0005-0000-0000-00004F640000}"/>
    <cellStyle name="Normal 8 3 4 2 2 2" xfId="19730" xr:uid="{00000000-0005-0000-0000-000050640000}"/>
    <cellStyle name="Normal 8 3 4 2 2 2 2" xfId="19731" xr:uid="{00000000-0005-0000-0000-000051640000}"/>
    <cellStyle name="Normal 8 3 4 2 2 2 2 2" xfId="28351" xr:uid="{00000000-0005-0000-0000-000052640000}"/>
    <cellStyle name="Normal 8 3 4 2 2 2 3" xfId="28352" xr:uid="{00000000-0005-0000-0000-000053640000}"/>
    <cellStyle name="Normal 8 3 4 2 2 3" xfId="19732" xr:uid="{00000000-0005-0000-0000-000054640000}"/>
    <cellStyle name="Normal 8 3 4 2 2 3 2" xfId="28353" xr:uid="{00000000-0005-0000-0000-000055640000}"/>
    <cellStyle name="Normal 8 3 4 2 2 4" xfId="28354" xr:uid="{00000000-0005-0000-0000-000056640000}"/>
    <cellStyle name="Normal 8 3 4 2 3" xfId="19733" xr:uid="{00000000-0005-0000-0000-000057640000}"/>
    <cellStyle name="Normal 8 3 4 2 3 2" xfId="19734" xr:uid="{00000000-0005-0000-0000-000058640000}"/>
    <cellStyle name="Normal 8 3 4 2 3 2 2" xfId="28355" xr:uid="{00000000-0005-0000-0000-000059640000}"/>
    <cellStyle name="Normal 8 3 4 2 3 3" xfId="28356" xr:uid="{00000000-0005-0000-0000-00005A640000}"/>
    <cellStyle name="Normal 8 3 4 2 4" xfId="19735" xr:uid="{00000000-0005-0000-0000-00005B640000}"/>
    <cellStyle name="Normal 8 3 4 2 4 2" xfId="28357" xr:uid="{00000000-0005-0000-0000-00005C640000}"/>
    <cellStyle name="Normal 8 3 4 2 5" xfId="28358" xr:uid="{00000000-0005-0000-0000-00005D640000}"/>
    <cellStyle name="Normal 8 3 4 3" xfId="19736" xr:uid="{00000000-0005-0000-0000-00005E640000}"/>
    <cellStyle name="Normal 8 3 4 3 2" xfId="19737" xr:uid="{00000000-0005-0000-0000-00005F640000}"/>
    <cellStyle name="Normal 8 3 4 3 2 2" xfId="19738" xr:uid="{00000000-0005-0000-0000-000060640000}"/>
    <cellStyle name="Normal 8 3 4 3 2 2 2" xfId="28359" xr:uid="{00000000-0005-0000-0000-000061640000}"/>
    <cellStyle name="Normal 8 3 4 3 2 3" xfId="28360" xr:uid="{00000000-0005-0000-0000-000062640000}"/>
    <cellStyle name="Normal 8 3 4 3 3" xfId="19739" xr:uid="{00000000-0005-0000-0000-000063640000}"/>
    <cellStyle name="Normal 8 3 4 3 3 2" xfId="28361" xr:uid="{00000000-0005-0000-0000-000064640000}"/>
    <cellStyle name="Normal 8 3 4 3 4" xfId="28362" xr:uid="{00000000-0005-0000-0000-000065640000}"/>
    <cellStyle name="Normal 8 3 4 4" xfId="19740" xr:uid="{00000000-0005-0000-0000-000066640000}"/>
    <cellStyle name="Normal 8 3 4 4 2" xfId="19741" xr:uid="{00000000-0005-0000-0000-000067640000}"/>
    <cellStyle name="Normal 8 3 4 4 2 2" xfId="28363" xr:uid="{00000000-0005-0000-0000-000068640000}"/>
    <cellStyle name="Normal 8 3 4 4 3" xfId="28364" xr:uid="{00000000-0005-0000-0000-000069640000}"/>
    <cellStyle name="Normal 8 3 4 5" xfId="19742" xr:uid="{00000000-0005-0000-0000-00006A640000}"/>
    <cellStyle name="Normal 8 3 4 5 2" xfId="28365" xr:uid="{00000000-0005-0000-0000-00006B640000}"/>
    <cellStyle name="Normal 8 3 4 6" xfId="28366" xr:uid="{00000000-0005-0000-0000-00006C640000}"/>
    <cellStyle name="Normal 8 3 40" xfId="19743" xr:uid="{00000000-0005-0000-0000-00006D640000}"/>
    <cellStyle name="Normal 8 3 40 2" xfId="19744" xr:uid="{00000000-0005-0000-0000-00006E640000}"/>
    <cellStyle name="Normal 8 3 40 2 2" xfId="28367" xr:uid="{00000000-0005-0000-0000-00006F640000}"/>
    <cellStyle name="Normal 8 3 40 3" xfId="28368" xr:uid="{00000000-0005-0000-0000-000070640000}"/>
    <cellStyle name="Normal 8 3 41" xfId="19745" xr:uid="{00000000-0005-0000-0000-000071640000}"/>
    <cellStyle name="Normal 8 3 41 2" xfId="19746" xr:uid="{00000000-0005-0000-0000-000072640000}"/>
    <cellStyle name="Normal 8 3 41 2 2" xfId="28369" xr:uid="{00000000-0005-0000-0000-000073640000}"/>
    <cellStyle name="Normal 8 3 41 3" xfId="28370" xr:uid="{00000000-0005-0000-0000-000074640000}"/>
    <cellStyle name="Normal 8 3 42" xfId="19747" xr:uid="{00000000-0005-0000-0000-000075640000}"/>
    <cellStyle name="Normal 8 3 42 2" xfId="19748" xr:uid="{00000000-0005-0000-0000-000076640000}"/>
    <cellStyle name="Normal 8 3 42 2 2" xfId="28371" xr:uid="{00000000-0005-0000-0000-000077640000}"/>
    <cellStyle name="Normal 8 3 42 3" xfId="28372" xr:uid="{00000000-0005-0000-0000-000078640000}"/>
    <cellStyle name="Normal 8 3 43" xfId="19749" xr:uid="{00000000-0005-0000-0000-000079640000}"/>
    <cellStyle name="Normal 8 3 43 2" xfId="19750" xr:uid="{00000000-0005-0000-0000-00007A640000}"/>
    <cellStyle name="Normal 8 3 43 2 2" xfId="28373" xr:uid="{00000000-0005-0000-0000-00007B640000}"/>
    <cellStyle name="Normal 8 3 43 3" xfId="28374" xr:uid="{00000000-0005-0000-0000-00007C640000}"/>
    <cellStyle name="Normal 8 3 44" xfId="19751" xr:uid="{00000000-0005-0000-0000-00007D640000}"/>
    <cellStyle name="Normal 8 3 44 2" xfId="19752" xr:uid="{00000000-0005-0000-0000-00007E640000}"/>
    <cellStyle name="Normal 8 3 44 2 2" xfId="28375" xr:uid="{00000000-0005-0000-0000-00007F640000}"/>
    <cellStyle name="Normal 8 3 44 3" xfId="28376" xr:uid="{00000000-0005-0000-0000-000080640000}"/>
    <cellStyle name="Normal 8 3 45" xfId="19753" xr:uid="{00000000-0005-0000-0000-000081640000}"/>
    <cellStyle name="Normal 8 3 45 2" xfId="19754" xr:uid="{00000000-0005-0000-0000-000082640000}"/>
    <cellStyle name="Normal 8 3 45 2 2" xfId="28377" xr:uid="{00000000-0005-0000-0000-000083640000}"/>
    <cellStyle name="Normal 8 3 45 3" xfId="28378" xr:uid="{00000000-0005-0000-0000-000084640000}"/>
    <cellStyle name="Normal 8 3 46" xfId="19755" xr:uid="{00000000-0005-0000-0000-000085640000}"/>
    <cellStyle name="Normal 8 3 46 2" xfId="19756" xr:uid="{00000000-0005-0000-0000-000086640000}"/>
    <cellStyle name="Normal 8 3 46 2 2" xfId="28379" xr:uid="{00000000-0005-0000-0000-000087640000}"/>
    <cellStyle name="Normal 8 3 46 3" xfId="28380" xr:uid="{00000000-0005-0000-0000-000088640000}"/>
    <cellStyle name="Normal 8 3 47" xfId="19757" xr:uid="{00000000-0005-0000-0000-000089640000}"/>
    <cellStyle name="Normal 8 3 47 2" xfId="19758" xr:uid="{00000000-0005-0000-0000-00008A640000}"/>
    <cellStyle name="Normal 8 3 47 2 2" xfId="28381" xr:uid="{00000000-0005-0000-0000-00008B640000}"/>
    <cellStyle name="Normal 8 3 47 3" xfId="28382" xr:uid="{00000000-0005-0000-0000-00008C640000}"/>
    <cellStyle name="Normal 8 3 48" xfId="19759" xr:uid="{00000000-0005-0000-0000-00008D640000}"/>
    <cellStyle name="Normal 8 3 48 2" xfId="19760" xr:uid="{00000000-0005-0000-0000-00008E640000}"/>
    <cellStyle name="Normal 8 3 48 2 2" xfId="28383" xr:uid="{00000000-0005-0000-0000-00008F640000}"/>
    <cellStyle name="Normal 8 3 48 3" xfId="28384" xr:uid="{00000000-0005-0000-0000-000090640000}"/>
    <cellStyle name="Normal 8 3 49" xfId="19761" xr:uid="{00000000-0005-0000-0000-000091640000}"/>
    <cellStyle name="Normal 8 3 49 2" xfId="19762" xr:uid="{00000000-0005-0000-0000-000092640000}"/>
    <cellStyle name="Normal 8 3 49 2 2" xfId="28385" xr:uid="{00000000-0005-0000-0000-000093640000}"/>
    <cellStyle name="Normal 8 3 49 3" xfId="28386" xr:uid="{00000000-0005-0000-0000-000094640000}"/>
    <cellStyle name="Normal 8 3 5" xfId="19763" xr:uid="{00000000-0005-0000-0000-000095640000}"/>
    <cellStyle name="Normál 8 3 5" xfId="32843" xr:uid="{00000000-0005-0000-0000-000096640000}"/>
    <cellStyle name="Normal 8 3 5 2" xfId="19764" xr:uid="{00000000-0005-0000-0000-000097640000}"/>
    <cellStyle name="Normal 8 3 5 2 2" xfId="19765" xr:uid="{00000000-0005-0000-0000-000098640000}"/>
    <cellStyle name="Normal 8 3 5 2 2 2" xfId="19766" xr:uid="{00000000-0005-0000-0000-000099640000}"/>
    <cellStyle name="Normal 8 3 5 2 2 2 2" xfId="28387" xr:uid="{00000000-0005-0000-0000-00009A640000}"/>
    <cellStyle name="Normal 8 3 5 2 2 3" xfId="28388" xr:uid="{00000000-0005-0000-0000-00009B640000}"/>
    <cellStyle name="Normal 8 3 5 2 3" xfId="19767" xr:uid="{00000000-0005-0000-0000-00009C640000}"/>
    <cellStyle name="Normal 8 3 5 2 3 2" xfId="28389" xr:uid="{00000000-0005-0000-0000-00009D640000}"/>
    <cellStyle name="Normal 8 3 5 2 4" xfId="28390" xr:uid="{00000000-0005-0000-0000-00009E640000}"/>
    <cellStyle name="Normal 8 3 5 3" xfId="19768" xr:uid="{00000000-0005-0000-0000-00009F640000}"/>
    <cellStyle name="Normal 8 3 5 3 2" xfId="19769" xr:uid="{00000000-0005-0000-0000-0000A0640000}"/>
    <cellStyle name="Normal 8 3 5 3 2 2" xfId="28391" xr:uid="{00000000-0005-0000-0000-0000A1640000}"/>
    <cellStyle name="Normal 8 3 5 3 3" xfId="28392" xr:uid="{00000000-0005-0000-0000-0000A2640000}"/>
    <cellStyle name="Normal 8 3 5 4" xfId="19770" xr:uid="{00000000-0005-0000-0000-0000A3640000}"/>
    <cellStyle name="Normal 8 3 5 4 2" xfId="28393" xr:uid="{00000000-0005-0000-0000-0000A4640000}"/>
    <cellStyle name="Normal 8 3 5 5" xfId="28394" xr:uid="{00000000-0005-0000-0000-0000A5640000}"/>
    <cellStyle name="Normal 8 3 50" xfId="19771" xr:uid="{00000000-0005-0000-0000-0000A6640000}"/>
    <cellStyle name="Normal 8 3 50 2" xfId="19772" xr:uid="{00000000-0005-0000-0000-0000A7640000}"/>
    <cellStyle name="Normal 8 3 50 2 2" xfId="28395" xr:uid="{00000000-0005-0000-0000-0000A8640000}"/>
    <cellStyle name="Normal 8 3 50 3" xfId="28396" xr:uid="{00000000-0005-0000-0000-0000A9640000}"/>
    <cellStyle name="Normal 8 3 51" xfId="19773" xr:uid="{00000000-0005-0000-0000-0000AA640000}"/>
    <cellStyle name="Normal 8 3 51 2" xfId="19774" xr:uid="{00000000-0005-0000-0000-0000AB640000}"/>
    <cellStyle name="Normal 8 3 51 2 2" xfId="28397" xr:uid="{00000000-0005-0000-0000-0000AC640000}"/>
    <cellStyle name="Normal 8 3 51 3" xfId="28398" xr:uid="{00000000-0005-0000-0000-0000AD640000}"/>
    <cellStyle name="Normal 8 3 52" xfId="19775" xr:uid="{00000000-0005-0000-0000-0000AE640000}"/>
    <cellStyle name="Normal 8 3 52 2" xfId="19776" xr:uid="{00000000-0005-0000-0000-0000AF640000}"/>
    <cellStyle name="Normal 8 3 52 2 2" xfId="28399" xr:uid="{00000000-0005-0000-0000-0000B0640000}"/>
    <cellStyle name="Normal 8 3 52 3" xfId="28400" xr:uid="{00000000-0005-0000-0000-0000B1640000}"/>
    <cellStyle name="Normal 8 3 53" xfId="19777" xr:uid="{00000000-0005-0000-0000-0000B2640000}"/>
    <cellStyle name="Normal 8 3 53 2" xfId="19778" xr:uid="{00000000-0005-0000-0000-0000B3640000}"/>
    <cellStyle name="Normal 8 3 53 2 2" xfId="28401" xr:uid="{00000000-0005-0000-0000-0000B4640000}"/>
    <cellStyle name="Normal 8 3 53 3" xfId="28402" xr:uid="{00000000-0005-0000-0000-0000B5640000}"/>
    <cellStyle name="Normal 8 3 54" xfId="19779" xr:uid="{00000000-0005-0000-0000-0000B6640000}"/>
    <cellStyle name="Normal 8 3 54 2" xfId="19780" xr:uid="{00000000-0005-0000-0000-0000B7640000}"/>
    <cellStyle name="Normal 8 3 54 2 2" xfId="28403" xr:uid="{00000000-0005-0000-0000-0000B8640000}"/>
    <cellStyle name="Normal 8 3 54 3" xfId="28404" xr:uid="{00000000-0005-0000-0000-0000B9640000}"/>
    <cellStyle name="Normal 8 3 55" xfId="19781" xr:uid="{00000000-0005-0000-0000-0000BA640000}"/>
    <cellStyle name="Normal 8 3 55 2" xfId="19782" xr:uid="{00000000-0005-0000-0000-0000BB640000}"/>
    <cellStyle name="Normal 8 3 55 2 2" xfId="28405" xr:uid="{00000000-0005-0000-0000-0000BC640000}"/>
    <cellStyle name="Normal 8 3 55 3" xfId="28406" xr:uid="{00000000-0005-0000-0000-0000BD640000}"/>
    <cellStyle name="Normal 8 3 56" xfId="19783" xr:uid="{00000000-0005-0000-0000-0000BE640000}"/>
    <cellStyle name="Normal 8 3 56 2" xfId="19784" xr:uid="{00000000-0005-0000-0000-0000BF640000}"/>
    <cellStyle name="Normal 8 3 56 2 2" xfId="28407" xr:uid="{00000000-0005-0000-0000-0000C0640000}"/>
    <cellStyle name="Normal 8 3 56 3" xfId="28408" xr:uid="{00000000-0005-0000-0000-0000C1640000}"/>
    <cellStyle name="Normal 8 3 57" xfId="19785" xr:uid="{00000000-0005-0000-0000-0000C2640000}"/>
    <cellStyle name="Normal 8 3 57 2" xfId="19786" xr:uid="{00000000-0005-0000-0000-0000C3640000}"/>
    <cellStyle name="Normal 8 3 57 2 2" xfId="28409" xr:uid="{00000000-0005-0000-0000-0000C4640000}"/>
    <cellStyle name="Normal 8 3 57 3" xfId="28410" xr:uid="{00000000-0005-0000-0000-0000C5640000}"/>
    <cellStyle name="Normal 8 3 58" xfId="19787" xr:uid="{00000000-0005-0000-0000-0000C6640000}"/>
    <cellStyle name="Normal 8 3 58 2" xfId="19788" xr:uid="{00000000-0005-0000-0000-0000C7640000}"/>
    <cellStyle name="Normal 8 3 58 2 2" xfId="28411" xr:uid="{00000000-0005-0000-0000-0000C8640000}"/>
    <cellStyle name="Normal 8 3 58 3" xfId="28412" xr:uid="{00000000-0005-0000-0000-0000C9640000}"/>
    <cellStyle name="Normal 8 3 59" xfId="19789" xr:uid="{00000000-0005-0000-0000-0000CA640000}"/>
    <cellStyle name="Normal 8 3 6" xfId="19790" xr:uid="{00000000-0005-0000-0000-0000CB640000}"/>
    <cellStyle name="Normál 8 3 6" xfId="30455" xr:uid="{00000000-0005-0000-0000-0000CC640000}"/>
    <cellStyle name="Normal 8 3 6 2" xfId="19791" xr:uid="{00000000-0005-0000-0000-0000CD640000}"/>
    <cellStyle name="Normal 8 3 6 2 2" xfId="19792" xr:uid="{00000000-0005-0000-0000-0000CE640000}"/>
    <cellStyle name="Normal 8 3 6 2 2 2" xfId="28413" xr:uid="{00000000-0005-0000-0000-0000CF640000}"/>
    <cellStyle name="Normal 8 3 6 2 3" xfId="28414" xr:uid="{00000000-0005-0000-0000-0000D0640000}"/>
    <cellStyle name="Normal 8 3 6 3" xfId="19793" xr:uid="{00000000-0005-0000-0000-0000D1640000}"/>
    <cellStyle name="Normal 8 3 6 3 2" xfId="28415" xr:uid="{00000000-0005-0000-0000-0000D2640000}"/>
    <cellStyle name="Normal 8 3 6 4" xfId="28416" xr:uid="{00000000-0005-0000-0000-0000D3640000}"/>
    <cellStyle name="Normal 8 3 60" xfId="19794" xr:uid="{00000000-0005-0000-0000-0000D4640000}"/>
    <cellStyle name="Normal 8 3 61" xfId="19795" xr:uid="{00000000-0005-0000-0000-0000D5640000}"/>
    <cellStyle name="Normal 8 3 62" xfId="35925" xr:uid="{00000000-0005-0000-0000-0000D6640000}"/>
    <cellStyle name="Normal 8 3 7" xfId="19796" xr:uid="{00000000-0005-0000-0000-0000D7640000}"/>
    <cellStyle name="Normál 8 3 7" xfId="31899" xr:uid="{00000000-0005-0000-0000-0000D8640000}"/>
    <cellStyle name="Normal 8 3 7 2" xfId="19797" xr:uid="{00000000-0005-0000-0000-0000D9640000}"/>
    <cellStyle name="Normal 8 3 7 2 2" xfId="28417" xr:uid="{00000000-0005-0000-0000-0000DA640000}"/>
    <cellStyle name="Normal 8 3 7 3" xfId="28418" xr:uid="{00000000-0005-0000-0000-0000DB640000}"/>
    <cellStyle name="Normal 8 3 8" xfId="19798" xr:uid="{00000000-0005-0000-0000-0000DC640000}"/>
    <cellStyle name="Normál 8 3 8" xfId="31054" xr:uid="{00000000-0005-0000-0000-0000DD640000}"/>
    <cellStyle name="Normal 8 3 8 2" xfId="19799" xr:uid="{00000000-0005-0000-0000-0000DE640000}"/>
    <cellStyle name="Normal 8 3 8 2 2" xfId="28419" xr:uid="{00000000-0005-0000-0000-0000DF640000}"/>
    <cellStyle name="Normal 8 3 8 3" xfId="28420" xr:uid="{00000000-0005-0000-0000-0000E0640000}"/>
    <cellStyle name="Normal 8 3 9" xfId="19800" xr:uid="{00000000-0005-0000-0000-0000E1640000}"/>
    <cellStyle name="Normál 8 3 9" xfId="31783" xr:uid="{00000000-0005-0000-0000-0000E2640000}"/>
    <cellStyle name="Normal 8 3 9 2" xfId="19801" xr:uid="{00000000-0005-0000-0000-0000E3640000}"/>
    <cellStyle name="Normal 8 3 9 2 2" xfId="28421" xr:uid="{00000000-0005-0000-0000-0000E4640000}"/>
    <cellStyle name="Normal 8 3 9 3" xfId="28422" xr:uid="{00000000-0005-0000-0000-0000E5640000}"/>
    <cellStyle name="Normal 8 30" xfId="5922" xr:uid="{00000000-0005-0000-0000-0000E6640000}"/>
    <cellStyle name="Normál 8 30" xfId="19802" xr:uid="{00000000-0005-0000-0000-0000E7640000}"/>
    <cellStyle name="Normal 8 30 10" xfId="28423" xr:uid="{00000000-0005-0000-0000-0000E8640000}"/>
    <cellStyle name="Normal 8 30 2" xfId="19803" xr:uid="{00000000-0005-0000-0000-0000E9640000}"/>
    <cellStyle name="Normal 8 30 2 2" xfId="19804" xr:uid="{00000000-0005-0000-0000-0000EA640000}"/>
    <cellStyle name="Normal 8 30 2 2 2" xfId="19805" xr:uid="{00000000-0005-0000-0000-0000EB640000}"/>
    <cellStyle name="Normal 8 30 2 2 2 2" xfId="28424" xr:uid="{00000000-0005-0000-0000-0000EC640000}"/>
    <cellStyle name="Normal 8 30 2 2 3" xfId="28425" xr:uid="{00000000-0005-0000-0000-0000ED640000}"/>
    <cellStyle name="Normal 8 30 2 3" xfId="19806" xr:uid="{00000000-0005-0000-0000-0000EE640000}"/>
    <cellStyle name="Normal 8 30 2 3 2" xfId="28426" xr:uid="{00000000-0005-0000-0000-0000EF640000}"/>
    <cellStyle name="Normal 8 30 2 4" xfId="28427" xr:uid="{00000000-0005-0000-0000-0000F0640000}"/>
    <cellStyle name="Normal 8 30 3" xfId="19807" xr:uid="{00000000-0005-0000-0000-0000F1640000}"/>
    <cellStyle name="Normal 8 30 3 2" xfId="19808" xr:uid="{00000000-0005-0000-0000-0000F2640000}"/>
    <cellStyle name="Normal 8 30 3 2 2" xfId="28428" xr:uid="{00000000-0005-0000-0000-0000F3640000}"/>
    <cellStyle name="Normal 8 30 3 3" xfId="28429" xr:uid="{00000000-0005-0000-0000-0000F4640000}"/>
    <cellStyle name="Normal 8 30 4" xfId="19809" xr:uid="{00000000-0005-0000-0000-0000F5640000}"/>
    <cellStyle name="Normal 8 30 4 2" xfId="28430" xr:uid="{00000000-0005-0000-0000-0000F6640000}"/>
    <cellStyle name="Normal 8 30 5" xfId="19810" xr:uid="{00000000-0005-0000-0000-0000F7640000}"/>
    <cellStyle name="Normal 8 30 5 2" xfId="28431" xr:uid="{00000000-0005-0000-0000-0000F8640000}"/>
    <cellStyle name="Normal 8 30 6" xfId="28432" xr:uid="{00000000-0005-0000-0000-0000F9640000}"/>
    <cellStyle name="Normal 8 30 7" xfId="28433" xr:uid="{00000000-0005-0000-0000-0000FA640000}"/>
    <cellStyle name="Normal 8 30 8" xfId="28434" xr:uid="{00000000-0005-0000-0000-0000FB640000}"/>
    <cellStyle name="Normal 8 30 9" xfId="28435" xr:uid="{00000000-0005-0000-0000-0000FC640000}"/>
    <cellStyle name="Normal 8 31" xfId="5927" xr:uid="{00000000-0005-0000-0000-0000FD640000}"/>
    <cellStyle name="Normál 8 31" xfId="19811" xr:uid="{00000000-0005-0000-0000-0000FE640000}"/>
    <cellStyle name="Normal 8 31 2" xfId="19812" xr:uid="{00000000-0005-0000-0000-0000FF640000}"/>
    <cellStyle name="Normal 8 31 2 2" xfId="19813" xr:uid="{00000000-0005-0000-0000-000000650000}"/>
    <cellStyle name="Normal 8 31 2 2 2" xfId="28436" xr:uid="{00000000-0005-0000-0000-000001650000}"/>
    <cellStyle name="Normal 8 31 2 3" xfId="28437" xr:uid="{00000000-0005-0000-0000-000002650000}"/>
    <cellStyle name="Normal 8 31 3" xfId="19814" xr:uid="{00000000-0005-0000-0000-000003650000}"/>
    <cellStyle name="Normal 8 31 3 2" xfId="28438" xr:uid="{00000000-0005-0000-0000-000004650000}"/>
    <cellStyle name="Normal 8 31 4" xfId="19815" xr:uid="{00000000-0005-0000-0000-000005650000}"/>
    <cellStyle name="Normal 8 31 4 2" xfId="28439" xr:uid="{00000000-0005-0000-0000-000006650000}"/>
    <cellStyle name="Normal 8 31 5" xfId="28440" xr:uid="{00000000-0005-0000-0000-000007650000}"/>
    <cellStyle name="Normal 8 31 6" xfId="28441" xr:uid="{00000000-0005-0000-0000-000008650000}"/>
    <cellStyle name="Normal 8 31 7" xfId="28442" xr:uid="{00000000-0005-0000-0000-000009650000}"/>
    <cellStyle name="Normal 8 31 8" xfId="28443" xr:uid="{00000000-0005-0000-0000-00000A650000}"/>
    <cellStyle name="Normal 8 31 9" xfId="28444" xr:uid="{00000000-0005-0000-0000-00000B650000}"/>
    <cellStyle name="Normal 8 32" xfId="5932" xr:uid="{00000000-0005-0000-0000-00000C650000}"/>
    <cellStyle name="Normál 8 32" xfId="19816" xr:uid="{00000000-0005-0000-0000-00000D650000}"/>
    <cellStyle name="Normal 8 32 2" xfId="19817" xr:uid="{00000000-0005-0000-0000-00000E650000}"/>
    <cellStyle name="Normal 8 32 2 2" xfId="28445" xr:uid="{00000000-0005-0000-0000-00000F650000}"/>
    <cellStyle name="Normal 8 32 3" xfId="19818" xr:uid="{00000000-0005-0000-0000-000010650000}"/>
    <cellStyle name="Normal 8 32 3 2" xfId="28446" xr:uid="{00000000-0005-0000-0000-000011650000}"/>
    <cellStyle name="Normal 8 32 4" xfId="28447" xr:uid="{00000000-0005-0000-0000-000012650000}"/>
    <cellStyle name="Normal 8 32 5" xfId="28448" xr:uid="{00000000-0005-0000-0000-000013650000}"/>
    <cellStyle name="Normal 8 32 6" xfId="28449" xr:uid="{00000000-0005-0000-0000-000014650000}"/>
    <cellStyle name="Normal 8 32 7" xfId="28450" xr:uid="{00000000-0005-0000-0000-000015650000}"/>
    <cellStyle name="Normal 8 32 8" xfId="28451" xr:uid="{00000000-0005-0000-0000-000016650000}"/>
    <cellStyle name="Normal 8 33" xfId="5937" xr:uid="{00000000-0005-0000-0000-000017650000}"/>
    <cellStyle name="Normál 8 33" xfId="19819" xr:uid="{00000000-0005-0000-0000-000018650000}"/>
    <cellStyle name="Normal 8 33 2" xfId="19820" xr:uid="{00000000-0005-0000-0000-000019650000}"/>
    <cellStyle name="Normal 8 33 2 2" xfId="28452" xr:uid="{00000000-0005-0000-0000-00001A650000}"/>
    <cellStyle name="Normal 8 33 3" xfId="19821" xr:uid="{00000000-0005-0000-0000-00001B650000}"/>
    <cellStyle name="Normal 8 33 3 2" xfId="28453" xr:uid="{00000000-0005-0000-0000-00001C650000}"/>
    <cellStyle name="Normal 8 33 4" xfId="28454" xr:uid="{00000000-0005-0000-0000-00001D650000}"/>
    <cellStyle name="Normal 8 33 5" xfId="28455" xr:uid="{00000000-0005-0000-0000-00001E650000}"/>
    <cellStyle name="Normal 8 33 6" xfId="28456" xr:uid="{00000000-0005-0000-0000-00001F650000}"/>
    <cellStyle name="Normal 8 33 7" xfId="28457" xr:uid="{00000000-0005-0000-0000-000020650000}"/>
    <cellStyle name="Normal 8 33 8" xfId="28458" xr:uid="{00000000-0005-0000-0000-000021650000}"/>
    <cellStyle name="Normal 8 34" xfId="5942" xr:uid="{00000000-0005-0000-0000-000022650000}"/>
    <cellStyle name="Normál 8 34" xfId="19822" xr:uid="{00000000-0005-0000-0000-000023650000}"/>
    <cellStyle name="Normal 8 34 2" xfId="19823" xr:uid="{00000000-0005-0000-0000-000024650000}"/>
    <cellStyle name="Normal 8 34 2 2" xfId="28459" xr:uid="{00000000-0005-0000-0000-000025650000}"/>
    <cellStyle name="Normal 8 34 3" xfId="19824" xr:uid="{00000000-0005-0000-0000-000026650000}"/>
    <cellStyle name="Normal 8 34 3 2" xfId="28460" xr:uid="{00000000-0005-0000-0000-000027650000}"/>
    <cellStyle name="Normal 8 34 4" xfId="28461" xr:uid="{00000000-0005-0000-0000-000028650000}"/>
    <cellStyle name="Normal 8 34 5" xfId="28462" xr:uid="{00000000-0005-0000-0000-000029650000}"/>
    <cellStyle name="Normal 8 34 6" xfId="28463" xr:uid="{00000000-0005-0000-0000-00002A650000}"/>
    <cellStyle name="Normal 8 34 7" xfId="28464" xr:uid="{00000000-0005-0000-0000-00002B650000}"/>
    <cellStyle name="Normal 8 34 8" xfId="28465" xr:uid="{00000000-0005-0000-0000-00002C650000}"/>
    <cellStyle name="Normal 8 35" xfId="5947" xr:uid="{00000000-0005-0000-0000-00002D650000}"/>
    <cellStyle name="Normál 8 35" xfId="19825" xr:uid="{00000000-0005-0000-0000-00002E650000}"/>
    <cellStyle name="Normal 8 35 2" xfId="19826" xr:uid="{00000000-0005-0000-0000-00002F650000}"/>
    <cellStyle name="Normal 8 35 2 2" xfId="28466" xr:uid="{00000000-0005-0000-0000-000030650000}"/>
    <cellStyle name="Normal 8 35 3" xfId="19827" xr:uid="{00000000-0005-0000-0000-000031650000}"/>
    <cellStyle name="Normal 8 35 3 2" xfId="28467" xr:uid="{00000000-0005-0000-0000-000032650000}"/>
    <cellStyle name="Normal 8 35 4" xfId="28468" xr:uid="{00000000-0005-0000-0000-000033650000}"/>
    <cellStyle name="Normal 8 35 5" xfId="28469" xr:uid="{00000000-0005-0000-0000-000034650000}"/>
    <cellStyle name="Normal 8 35 6" xfId="28470" xr:uid="{00000000-0005-0000-0000-000035650000}"/>
    <cellStyle name="Normal 8 35 7" xfId="28471" xr:uid="{00000000-0005-0000-0000-000036650000}"/>
    <cellStyle name="Normal 8 35 8" xfId="28472" xr:uid="{00000000-0005-0000-0000-000037650000}"/>
    <cellStyle name="Normal 8 36" xfId="5952" xr:uid="{00000000-0005-0000-0000-000038650000}"/>
    <cellStyle name="Normál 8 36" xfId="19828" xr:uid="{00000000-0005-0000-0000-000039650000}"/>
    <cellStyle name="Normal 8 36 2" xfId="19829" xr:uid="{00000000-0005-0000-0000-00003A650000}"/>
    <cellStyle name="Normal 8 36 2 2" xfId="28473" xr:uid="{00000000-0005-0000-0000-00003B650000}"/>
    <cellStyle name="Normal 8 36 3" xfId="19830" xr:uid="{00000000-0005-0000-0000-00003C650000}"/>
    <cellStyle name="Normal 8 36 3 2" xfId="28474" xr:uid="{00000000-0005-0000-0000-00003D650000}"/>
    <cellStyle name="Normal 8 36 4" xfId="28475" xr:uid="{00000000-0005-0000-0000-00003E650000}"/>
    <cellStyle name="Normal 8 36 5" xfId="28476" xr:uid="{00000000-0005-0000-0000-00003F650000}"/>
    <cellStyle name="Normal 8 36 6" xfId="28477" xr:uid="{00000000-0005-0000-0000-000040650000}"/>
    <cellStyle name="Normal 8 36 7" xfId="28478" xr:uid="{00000000-0005-0000-0000-000041650000}"/>
    <cellStyle name="Normal 8 36 8" xfId="28479" xr:uid="{00000000-0005-0000-0000-000042650000}"/>
    <cellStyle name="Normal 8 37" xfId="5957" xr:uid="{00000000-0005-0000-0000-000043650000}"/>
    <cellStyle name="Normál 8 37" xfId="19831" xr:uid="{00000000-0005-0000-0000-000044650000}"/>
    <cellStyle name="Normal 8 37 2" xfId="19832" xr:uid="{00000000-0005-0000-0000-000045650000}"/>
    <cellStyle name="Normal 8 37 2 2" xfId="28480" xr:uid="{00000000-0005-0000-0000-000046650000}"/>
    <cellStyle name="Normal 8 37 3" xfId="19833" xr:uid="{00000000-0005-0000-0000-000047650000}"/>
    <cellStyle name="Normal 8 37 3 2" xfId="28481" xr:uid="{00000000-0005-0000-0000-000048650000}"/>
    <cellStyle name="Normal 8 37 4" xfId="28482" xr:uid="{00000000-0005-0000-0000-000049650000}"/>
    <cellStyle name="Normal 8 37 5" xfId="28483" xr:uid="{00000000-0005-0000-0000-00004A650000}"/>
    <cellStyle name="Normal 8 37 6" xfId="28484" xr:uid="{00000000-0005-0000-0000-00004B650000}"/>
    <cellStyle name="Normal 8 37 7" xfId="28485" xr:uid="{00000000-0005-0000-0000-00004C650000}"/>
    <cellStyle name="Normal 8 37 8" xfId="28486" xr:uid="{00000000-0005-0000-0000-00004D650000}"/>
    <cellStyle name="Normal 8 38" xfId="5962" xr:uid="{00000000-0005-0000-0000-00004E650000}"/>
    <cellStyle name="Normál 8 38" xfId="19834" xr:uid="{00000000-0005-0000-0000-00004F650000}"/>
    <cellStyle name="Normal 8 38 2" xfId="19835" xr:uid="{00000000-0005-0000-0000-000050650000}"/>
    <cellStyle name="Normal 8 38 2 2" xfId="28487" xr:uid="{00000000-0005-0000-0000-000051650000}"/>
    <cellStyle name="Normal 8 38 3" xfId="19836" xr:uid="{00000000-0005-0000-0000-000052650000}"/>
    <cellStyle name="Normal 8 38 3 2" xfId="28488" xr:uid="{00000000-0005-0000-0000-000053650000}"/>
    <cellStyle name="Normal 8 38 4" xfId="28489" xr:uid="{00000000-0005-0000-0000-000054650000}"/>
    <cellStyle name="Normal 8 38 5" xfId="28490" xr:uid="{00000000-0005-0000-0000-000055650000}"/>
    <cellStyle name="Normal 8 38 6" xfId="28491" xr:uid="{00000000-0005-0000-0000-000056650000}"/>
    <cellStyle name="Normal 8 38 7" xfId="28492" xr:uid="{00000000-0005-0000-0000-000057650000}"/>
    <cellStyle name="Normal 8 38 8" xfId="28493" xr:uid="{00000000-0005-0000-0000-000058650000}"/>
    <cellStyle name="Normal 8 39" xfId="5967" xr:uid="{00000000-0005-0000-0000-000059650000}"/>
    <cellStyle name="Normál 8 39" xfId="19837" xr:uid="{00000000-0005-0000-0000-00005A650000}"/>
    <cellStyle name="Normal 8 39 2" xfId="19838" xr:uid="{00000000-0005-0000-0000-00005B650000}"/>
    <cellStyle name="Normal 8 39 2 2" xfId="28494" xr:uid="{00000000-0005-0000-0000-00005C650000}"/>
    <cellStyle name="Normal 8 39 3" xfId="19839" xr:uid="{00000000-0005-0000-0000-00005D650000}"/>
    <cellStyle name="Normal 8 39 3 2" xfId="28495" xr:uid="{00000000-0005-0000-0000-00005E650000}"/>
    <cellStyle name="Normal 8 39 4" xfId="28496" xr:uid="{00000000-0005-0000-0000-00005F650000}"/>
    <cellStyle name="Normal 8 39 5" xfId="28497" xr:uid="{00000000-0005-0000-0000-000060650000}"/>
    <cellStyle name="Normal 8 39 6" xfId="28498" xr:uid="{00000000-0005-0000-0000-000061650000}"/>
    <cellStyle name="Normal 8 39 7" xfId="28499" xr:uid="{00000000-0005-0000-0000-000062650000}"/>
    <cellStyle name="Normal 8 39 8" xfId="28500" xr:uid="{00000000-0005-0000-0000-000063650000}"/>
    <cellStyle name="Normal 8 4" xfId="4732" xr:uid="{00000000-0005-0000-0000-000064650000}"/>
    <cellStyle name="Normál 8 4" xfId="4139" xr:uid="{00000000-0005-0000-0000-000065650000}"/>
    <cellStyle name="Normal 8 4 10" xfId="19841" xr:uid="{00000000-0005-0000-0000-000066650000}"/>
    <cellStyle name="Normál 8 4 10" xfId="33700" xr:uid="{00000000-0005-0000-0000-000067650000}"/>
    <cellStyle name="Normal 8 4 10 2" xfId="28501" xr:uid="{00000000-0005-0000-0000-000068650000}"/>
    <cellStyle name="Normal 8 4 11" xfId="19842" xr:uid="{00000000-0005-0000-0000-000069650000}"/>
    <cellStyle name="Normál 8 4 11" xfId="33803" xr:uid="{00000000-0005-0000-0000-00006A650000}"/>
    <cellStyle name="Normal 8 4 11 2" xfId="28502" xr:uid="{00000000-0005-0000-0000-00006B650000}"/>
    <cellStyle name="Normal 8 4 12" xfId="19843" xr:uid="{00000000-0005-0000-0000-00006C650000}"/>
    <cellStyle name="Normál 8 4 12" xfId="32964" xr:uid="{00000000-0005-0000-0000-00006D650000}"/>
    <cellStyle name="Normal 8 4 12 2" xfId="28503" xr:uid="{00000000-0005-0000-0000-00006E650000}"/>
    <cellStyle name="Normal 8 4 13" xfId="36235" xr:uid="{00000000-0005-0000-0000-00006F650000}"/>
    <cellStyle name="Normál 8 4 13" xfId="33864" xr:uid="{00000000-0005-0000-0000-000070650000}"/>
    <cellStyle name="Normál 8 4 14" xfId="32193" xr:uid="{00000000-0005-0000-0000-000071650000}"/>
    <cellStyle name="Normál 8 4 15" xfId="30451" xr:uid="{00000000-0005-0000-0000-000072650000}"/>
    <cellStyle name="Normál 8 4 16" xfId="36827" xr:uid="{00000000-0005-0000-0000-000073650000}"/>
    <cellStyle name="Normal 8 4 2" xfId="19844" xr:uid="{00000000-0005-0000-0000-000074650000}"/>
    <cellStyle name="Normál 8 4 2" xfId="19845" xr:uid="{00000000-0005-0000-0000-000075650000}"/>
    <cellStyle name="Normal 8 4 2 10" xfId="28504" xr:uid="{00000000-0005-0000-0000-000076650000}"/>
    <cellStyle name="Normal 8 4 2 11" xfId="28505" xr:uid="{00000000-0005-0000-0000-000077650000}"/>
    <cellStyle name="Normal 8 4 2 12" xfId="28506" xr:uid="{00000000-0005-0000-0000-000078650000}"/>
    <cellStyle name="Normal 8 4 2 13" xfId="28507" xr:uid="{00000000-0005-0000-0000-000079650000}"/>
    <cellStyle name="Normal 8 4 2 2" xfId="19846" xr:uid="{00000000-0005-0000-0000-00007A650000}"/>
    <cellStyle name="Normal 8 4 2 2 2" xfId="19847" xr:uid="{00000000-0005-0000-0000-00007B650000}"/>
    <cellStyle name="Normal 8 4 2 2 2 2" xfId="19848" xr:uid="{00000000-0005-0000-0000-00007C650000}"/>
    <cellStyle name="Normal 8 4 2 2 2 2 2" xfId="19849" xr:uid="{00000000-0005-0000-0000-00007D650000}"/>
    <cellStyle name="Normal 8 4 2 2 2 2 2 2" xfId="19850" xr:uid="{00000000-0005-0000-0000-00007E650000}"/>
    <cellStyle name="Normal 8 4 2 2 2 2 2 2 2" xfId="19851" xr:uid="{00000000-0005-0000-0000-00007F650000}"/>
    <cellStyle name="Normal 8 4 2 2 2 2 2 2 2 2" xfId="28508" xr:uid="{00000000-0005-0000-0000-000080650000}"/>
    <cellStyle name="Normal 8 4 2 2 2 2 2 2 3" xfId="28509" xr:uid="{00000000-0005-0000-0000-000081650000}"/>
    <cellStyle name="Normal 8 4 2 2 2 2 2 3" xfId="19852" xr:uid="{00000000-0005-0000-0000-000082650000}"/>
    <cellStyle name="Normal 8 4 2 2 2 2 2 3 2" xfId="28510" xr:uid="{00000000-0005-0000-0000-000083650000}"/>
    <cellStyle name="Normal 8 4 2 2 2 2 2 4" xfId="28511" xr:uid="{00000000-0005-0000-0000-000084650000}"/>
    <cellStyle name="Normal 8 4 2 2 2 2 3" xfId="19853" xr:uid="{00000000-0005-0000-0000-000085650000}"/>
    <cellStyle name="Normal 8 4 2 2 2 2 3 2" xfId="19854" xr:uid="{00000000-0005-0000-0000-000086650000}"/>
    <cellStyle name="Normal 8 4 2 2 2 2 3 2 2" xfId="28512" xr:uid="{00000000-0005-0000-0000-000087650000}"/>
    <cellStyle name="Normal 8 4 2 2 2 2 3 3" xfId="28513" xr:uid="{00000000-0005-0000-0000-000088650000}"/>
    <cellStyle name="Normal 8 4 2 2 2 2 4" xfId="19855" xr:uid="{00000000-0005-0000-0000-000089650000}"/>
    <cellStyle name="Normal 8 4 2 2 2 2 4 2" xfId="28514" xr:uid="{00000000-0005-0000-0000-00008A650000}"/>
    <cellStyle name="Normal 8 4 2 2 2 2 5" xfId="28515" xr:uid="{00000000-0005-0000-0000-00008B650000}"/>
    <cellStyle name="Normal 8 4 2 2 2 3" xfId="19856" xr:uid="{00000000-0005-0000-0000-00008C650000}"/>
    <cellStyle name="Normal 8 4 2 2 2 3 2" xfId="19857" xr:uid="{00000000-0005-0000-0000-00008D650000}"/>
    <cellStyle name="Normal 8 4 2 2 2 3 2 2" xfId="19858" xr:uid="{00000000-0005-0000-0000-00008E650000}"/>
    <cellStyle name="Normal 8 4 2 2 2 3 2 2 2" xfId="28516" xr:uid="{00000000-0005-0000-0000-00008F650000}"/>
    <cellStyle name="Normal 8 4 2 2 2 3 2 3" xfId="28517" xr:uid="{00000000-0005-0000-0000-000090650000}"/>
    <cellStyle name="Normal 8 4 2 2 2 3 3" xfId="19859" xr:uid="{00000000-0005-0000-0000-000091650000}"/>
    <cellStyle name="Normal 8 4 2 2 2 3 3 2" xfId="28518" xr:uid="{00000000-0005-0000-0000-000092650000}"/>
    <cellStyle name="Normal 8 4 2 2 2 3 4" xfId="28519" xr:uid="{00000000-0005-0000-0000-000093650000}"/>
    <cellStyle name="Normal 8 4 2 2 2 4" xfId="19860" xr:uid="{00000000-0005-0000-0000-000094650000}"/>
    <cellStyle name="Normal 8 4 2 2 2 4 2" xfId="19861" xr:uid="{00000000-0005-0000-0000-000095650000}"/>
    <cellStyle name="Normal 8 4 2 2 2 4 2 2" xfId="28520" xr:uid="{00000000-0005-0000-0000-000096650000}"/>
    <cellStyle name="Normal 8 4 2 2 2 4 3" xfId="28521" xr:uid="{00000000-0005-0000-0000-000097650000}"/>
    <cellStyle name="Normal 8 4 2 2 2 5" xfId="19862" xr:uid="{00000000-0005-0000-0000-000098650000}"/>
    <cellStyle name="Normal 8 4 2 2 2 5 2" xfId="28522" xr:uid="{00000000-0005-0000-0000-000099650000}"/>
    <cellStyle name="Normal 8 4 2 2 2 6" xfId="28523" xr:uid="{00000000-0005-0000-0000-00009A650000}"/>
    <cellStyle name="Normal 8 4 2 2 3" xfId="19863" xr:uid="{00000000-0005-0000-0000-00009B650000}"/>
    <cellStyle name="Normal 8 4 2 2 3 2" xfId="19864" xr:uid="{00000000-0005-0000-0000-00009C650000}"/>
    <cellStyle name="Normal 8 4 2 2 3 2 2" xfId="19865" xr:uid="{00000000-0005-0000-0000-00009D650000}"/>
    <cellStyle name="Normal 8 4 2 2 3 2 2 2" xfId="19866" xr:uid="{00000000-0005-0000-0000-00009E650000}"/>
    <cellStyle name="Normal 8 4 2 2 3 2 2 2 2" xfId="28524" xr:uid="{00000000-0005-0000-0000-00009F650000}"/>
    <cellStyle name="Normal 8 4 2 2 3 2 2 3" xfId="28525" xr:uid="{00000000-0005-0000-0000-0000A0650000}"/>
    <cellStyle name="Normal 8 4 2 2 3 2 3" xfId="19867" xr:uid="{00000000-0005-0000-0000-0000A1650000}"/>
    <cellStyle name="Normal 8 4 2 2 3 2 3 2" xfId="28526" xr:uid="{00000000-0005-0000-0000-0000A2650000}"/>
    <cellStyle name="Normal 8 4 2 2 3 2 4" xfId="28527" xr:uid="{00000000-0005-0000-0000-0000A3650000}"/>
    <cellStyle name="Normal 8 4 2 2 3 3" xfId="19868" xr:uid="{00000000-0005-0000-0000-0000A4650000}"/>
    <cellStyle name="Normal 8 4 2 2 3 3 2" xfId="19869" xr:uid="{00000000-0005-0000-0000-0000A5650000}"/>
    <cellStyle name="Normal 8 4 2 2 3 3 2 2" xfId="28528" xr:uid="{00000000-0005-0000-0000-0000A6650000}"/>
    <cellStyle name="Normal 8 4 2 2 3 3 3" xfId="28529" xr:uid="{00000000-0005-0000-0000-0000A7650000}"/>
    <cellStyle name="Normal 8 4 2 2 3 4" xfId="19870" xr:uid="{00000000-0005-0000-0000-0000A8650000}"/>
    <cellStyle name="Normal 8 4 2 2 3 4 2" xfId="28530" xr:uid="{00000000-0005-0000-0000-0000A9650000}"/>
    <cellStyle name="Normal 8 4 2 2 3 5" xfId="28531" xr:uid="{00000000-0005-0000-0000-0000AA650000}"/>
    <cellStyle name="Normal 8 4 2 2 4" xfId="19871" xr:uid="{00000000-0005-0000-0000-0000AB650000}"/>
    <cellStyle name="Normal 8 4 2 2 4 2" xfId="19872" xr:uid="{00000000-0005-0000-0000-0000AC650000}"/>
    <cellStyle name="Normal 8 4 2 2 4 2 2" xfId="19873" xr:uid="{00000000-0005-0000-0000-0000AD650000}"/>
    <cellStyle name="Normal 8 4 2 2 4 2 2 2" xfId="28532" xr:uid="{00000000-0005-0000-0000-0000AE650000}"/>
    <cellStyle name="Normal 8 4 2 2 4 2 3" xfId="28533" xr:uid="{00000000-0005-0000-0000-0000AF650000}"/>
    <cellStyle name="Normal 8 4 2 2 4 3" xfId="19874" xr:uid="{00000000-0005-0000-0000-0000B0650000}"/>
    <cellStyle name="Normal 8 4 2 2 4 3 2" xfId="28534" xr:uid="{00000000-0005-0000-0000-0000B1650000}"/>
    <cellStyle name="Normal 8 4 2 2 4 4" xfId="28535" xr:uid="{00000000-0005-0000-0000-0000B2650000}"/>
    <cellStyle name="Normal 8 4 2 2 5" xfId="19875" xr:uid="{00000000-0005-0000-0000-0000B3650000}"/>
    <cellStyle name="Normal 8 4 2 2 5 2" xfId="19876" xr:uid="{00000000-0005-0000-0000-0000B4650000}"/>
    <cellStyle name="Normal 8 4 2 2 5 2 2" xfId="28536" xr:uid="{00000000-0005-0000-0000-0000B5650000}"/>
    <cellStyle name="Normal 8 4 2 2 5 3" xfId="28537" xr:uid="{00000000-0005-0000-0000-0000B6650000}"/>
    <cellStyle name="Normal 8 4 2 2 6" xfId="19877" xr:uid="{00000000-0005-0000-0000-0000B7650000}"/>
    <cellStyle name="Normal 8 4 2 2 6 2" xfId="28538" xr:uid="{00000000-0005-0000-0000-0000B8650000}"/>
    <cellStyle name="Normal 8 4 2 2 7" xfId="28539" xr:uid="{00000000-0005-0000-0000-0000B9650000}"/>
    <cellStyle name="Normal 8 4 2 3" xfId="19878" xr:uid="{00000000-0005-0000-0000-0000BA650000}"/>
    <cellStyle name="Normal 8 4 2 3 2" xfId="19879" xr:uid="{00000000-0005-0000-0000-0000BB650000}"/>
    <cellStyle name="Normal 8 4 2 3 2 2" xfId="19880" xr:uid="{00000000-0005-0000-0000-0000BC650000}"/>
    <cellStyle name="Normal 8 4 2 3 2 2 2" xfId="19881" xr:uid="{00000000-0005-0000-0000-0000BD650000}"/>
    <cellStyle name="Normal 8 4 2 3 2 2 2 2" xfId="19882" xr:uid="{00000000-0005-0000-0000-0000BE650000}"/>
    <cellStyle name="Normal 8 4 2 3 2 2 2 2 2" xfId="28540" xr:uid="{00000000-0005-0000-0000-0000BF650000}"/>
    <cellStyle name="Normal 8 4 2 3 2 2 2 3" xfId="28541" xr:uid="{00000000-0005-0000-0000-0000C0650000}"/>
    <cellStyle name="Normal 8 4 2 3 2 2 3" xfId="19883" xr:uid="{00000000-0005-0000-0000-0000C1650000}"/>
    <cellStyle name="Normal 8 4 2 3 2 2 3 2" xfId="28542" xr:uid="{00000000-0005-0000-0000-0000C2650000}"/>
    <cellStyle name="Normal 8 4 2 3 2 2 4" xfId="28543" xr:uid="{00000000-0005-0000-0000-0000C3650000}"/>
    <cellStyle name="Normal 8 4 2 3 2 3" xfId="19884" xr:uid="{00000000-0005-0000-0000-0000C4650000}"/>
    <cellStyle name="Normal 8 4 2 3 2 3 2" xfId="19885" xr:uid="{00000000-0005-0000-0000-0000C5650000}"/>
    <cellStyle name="Normal 8 4 2 3 2 3 2 2" xfId="28544" xr:uid="{00000000-0005-0000-0000-0000C6650000}"/>
    <cellStyle name="Normal 8 4 2 3 2 3 3" xfId="28545" xr:uid="{00000000-0005-0000-0000-0000C7650000}"/>
    <cellStyle name="Normal 8 4 2 3 2 4" xfId="19886" xr:uid="{00000000-0005-0000-0000-0000C8650000}"/>
    <cellStyle name="Normal 8 4 2 3 2 4 2" xfId="28546" xr:uid="{00000000-0005-0000-0000-0000C9650000}"/>
    <cellStyle name="Normal 8 4 2 3 2 5" xfId="28547" xr:uid="{00000000-0005-0000-0000-0000CA650000}"/>
    <cellStyle name="Normal 8 4 2 3 3" xfId="19887" xr:uid="{00000000-0005-0000-0000-0000CB650000}"/>
    <cellStyle name="Normal 8 4 2 3 3 2" xfId="19888" xr:uid="{00000000-0005-0000-0000-0000CC650000}"/>
    <cellStyle name="Normal 8 4 2 3 3 2 2" xfId="19889" xr:uid="{00000000-0005-0000-0000-0000CD650000}"/>
    <cellStyle name="Normal 8 4 2 3 3 2 2 2" xfId="28548" xr:uid="{00000000-0005-0000-0000-0000CE650000}"/>
    <cellStyle name="Normal 8 4 2 3 3 2 3" xfId="28549" xr:uid="{00000000-0005-0000-0000-0000CF650000}"/>
    <cellStyle name="Normal 8 4 2 3 3 3" xfId="19890" xr:uid="{00000000-0005-0000-0000-0000D0650000}"/>
    <cellStyle name="Normal 8 4 2 3 3 3 2" xfId="28550" xr:uid="{00000000-0005-0000-0000-0000D1650000}"/>
    <cellStyle name="Normal 8 4 2 3 3 4" xfId="28551" xr:uid="{00000000-0005-0000-0000-0000D2650000}"/>
    <cellStyle name="Normal 8 4 2 3 4" xfId="19891" xr:uid="{00000000-0005-0000-0000-0000D3650000}"/>
    <cellStyle name="Normal 8 4 2 3 4 2" xfId="19892" xr:uid="{00000000-0005-0000-0000-0000D4650000}"/>
    <cellStyle name="Normal 8 4 2 3 4 2 2" xfId="28552" xr:uid="{00000000-0005-0000-0000-0000D5650000}"/>
    <cellStyle name="Normal 8 4 2 3 4 3" xfId="28553" xr:uid="{00000000-0005-0000-0000-0000D6650000}"/>
    <cellStyle name="Normal 8 4 2 3 5" xfId="19893" xr:uid="{00000000-0005-0000-0000-0000D7650000}"/>
    <cellStyle name="Normal 8 4 2 3 5 2" xfId="28554" xr:uid="{00000000-0005-0000-0000-0000D8650000}"/>
    <cellStyle name="Normal 8 4 2 3 6" xfId="28555" xr:uid="{00000000-0005-0000-0000-0000D9650000}"/>
    <cellStyle name="Normal 8 4 2 4" xfId="19894" xr:uid="{00000000-0005-0000-0000-0000DA650000}"/>
    <cellStyle name="Normal 8 4 2 4 2" xfId="19895" xr:uid="{00000000-0005-0000-0000-0000DB650000}"/>
    <cellStyle name="Normal 8 4 2 4 2 2" xfId="19896" xr:uid="{00000000-0005-0000-0000-0000DC650000}"/>
    <cellStyle name="Normal 8 4 2 4 2 2 2" xfId="19897" xr:uid="{00000000-0005-0000-0000-0000DD650000}"/>
    <cellStyle name="Normal 8 4 2 4 2 2 2 2" xfId="28556" xr:uid="{00000000-0005-0000-0000-0000DE650000}"/>
    <cellStyle name="Normal 8 4 2 4 2 2 3" xfId="28557" xr:uid="{00000000-0005-0000-0000-0000DF650000}"/>
    <cellStyle name="Normal 8 4 2 4 2 3" xfId="19898" xr:uid="{00000000-0005-0000-0000-0000E0650000}"/>
    <cellStyle name="Normal 8 4 2 4 2 3 2" xfId="28558" xr:uid="{00000000-0005-0000-0000-0000E1650000}"/>
    <cellStyle name="Normal 8 4 2 4 2 4" xfId="28559" xr:uid="{00000000-0005-0000-0000-0000E2650000}"/>
    <cellStyle name="Normal 8 4 2 4 3" xfId="19899" xr:uid="{00000000-0005-0000-0000-0000E3650000}"/>
    <cellStyle name="Normal 8 4 2 4 3 2" xfId="19900" xr:uid="{00000000-0005-0000-0000-0000E4650000}"/>
    <cellStyle name="Normal 8 4 2 4 3 2 2" xfId="28560" xr:uid="{00000000-0005-0000-0000-0000E5650000}"/>
    <cellStyle name="Normal 8 4 2 4 3 3" xfId="28561" xr:uid="{00000000-0005-0000-0000-0000E6650000}"/>
    <cellStyle name="Normal 8 4 2 4 4" xfId="19901" xr:uid="{00000000-0005-0000-0000-0000E7650000}"/>
    <cellStyle name="Normal 8 4 2 4 4 2" xfId="28562" xr:uid="{00000000-0005-0000-0000-0000E8650000}"/>
    <cellStyle name="Normal 8 4 2 4 5" xfId="28563" xr:uid="{00000000-0005-0000-0000-0000E9650000}"/>
    <cellStyle name="Normal 8 4 2 5" xfId="19902" xr:uid="{00000000-0005-0000-0000-0000EA650000}"/>
    <cellStyle name="Normal 8 4 2 5 2" xfId="19903" xr:uid="{00000000-0005-0000-0000-0000EB650000}"/>
    <cellStyle name="Normal 8 4 2 5 2 2" xfId="19904" xr:uid="{00000000-0005-0000-0000-0000EC650000}"/>
    <cellStyle name="Normal 8 4 2 5 2 2 2" xfId="28564" xr:uid="{00000000-0005-0000-0000-0000ED650000}"/>
    <cellStyle name="Normal 8 4 2 5 2 3" xfId="28565" xr:uid="{00000000-0005-0000-0000-0000EE650000}"/>
    <cellStyle name="Normal 8 4 2 5 3" xfId="19905" xr:uid="{00000000-0005-0000-0000-0000EF650000}"/>
    <cellStyle name="Normal 8 4 2 5 3 2" xfId="28566" xr:uid="{00000000-0005-0000-0000-0000F0650000}"/>
    <cellStyle name="Normal 8 4 2 5 4" xfId="28567" xr:uid="{00000000-0005-0000-0000-0000F1650000}"/>
    <cellStyle name="Normal 8 4 2 6" xfId="19906" xr:uid="{00000000-0005-0000-0000-0000F2650000}"/>
    <cellStyle name="Normal 8 4 2 6 2" xfId="19907" xr:uid="{00000000-0005-0000-0000-0000F3650000}"/>
    <cellStyle name="Normal 8 4 2 6 2 2" xfId="28568" xr:uid="{00000000-0005-0000-0000-0000F4650000}"/>
    <cellStyle name="Normal 8 4 2 6 3" xfId="28569" xr:uid="{00000000-0005-0000-0000-0000F5650000}"/>
    <cellStyle name="Normal 8 4 2 7" xfId="19908" xr:uid="{00000000-0005-0000-0000-0000F6650000}"/>
    <cellStyle name="Normal 8 4 2 7 2" xfId="28570" xr:uid="{00000000-0005-0000-0000-0000F7650000}"/>
    <cellStyle name="Normal 8 4 2 8" xfId="19909" xr:uid="{00000000-0005-0000-0000-0000F8650000}"/>
    <cellStyle name="Normal 8 4 2 8 2" xfId="28571" xr:uid="{00000000-0005-0000-0000-0000F9650000}"/>
    <cellStyle name="Normal 8 4 2 9" xfId="28572" xr:uid="{00000000-0005-0000-0000-0000FA650000}"/>
    <cellStyle name="Normal 8 4 3" xfId="19910" xr:uid="{00000000-0005-0000-0000-0000FB650000}"/>
    <cellStyle name="Normál 8 4 3" xfId="19840" xr:uid="{00000000-0005-0000-0000-0000FC650000}"/>
    <cellStyle name="Normal 8 4 3 2" xfId="19911" xr:uid="{00000000-0005-0000-0000-0000FD650000}"/>
    <cellStyle name="Normal 8 4 3 2 2" xfId="19912" xr:uid="{00000000-0005-0000-0000-0000FE650000}"/>
    <cellStyle name="Normal 8 4 3 2 2 2" xfId="19913" xr:uid="{00000000-0005-0000-0000-0000FF650000}"/>
    <cellStyle name="Normal 8 4 3 2 2 2 2" xfId="19914" xr:uid="{00000000-0005-0000-0000-000000660000}"/>
    <cellStyle name="Normal 8 4 3 2 2 2 2 2" xfId="19915" xr:uid="{00000000-0005-0000-0000-000001660000}"/>
    <cellStyle name="Normal 8 4 3 2 2 2 2 2 2" xfId="28573" xr:uid="{00000000-0005-0000-0000-000002660000}"/>
    <cellStyle name="Normal 8 4 3 2 2 2 2 3" xfId="28574" xr:uid="{00000000-0005-0000-0000-000003660000}"/>
    <cellStyle name="Normal 8 4 3 2 2 2 3" xfId="19916" xr:uid="{00000000-0005-0000-0000-000004660000}"/>
    <cellStyle name="Normal 8 4 3 2 2 2 3 2" xfId="28575" xr:uid="{00000000-0005-0000-0000-000005660000}"/>
    <cellStyle name="Normal 8 4 3 2 2 2 4" xfId="28576" xr:uid="{00000000-0005-0000-0000-000006660000}"/>
    <cellStyle name="Normal 8 4 3 2 2 3" xfId="19917" xr:uid="{00000000-0005-0000-0000-000007660000}"/>
    <cellStyle name="Normal 8 4 3 2 2 3 2" xfId="19918" xr:uid="{00000000-0005-0000-0000-000008660000}"/>
    <cellStyle name="Normal 8 4 3 2 2 3 2 2" xfId="28577" xr:uid="{00000000-0005-0000-0000-000009660000}"/>
    <cellStyle name="Normal 8 4 3 2 2 3 3" xfId="28578" xr:uid="{00000000-0005-0000-0000-00000A660000}"/>
    <cellStyle name="Normal 8 4 3 2 2 4" xfId="19919" xr:uid="{00000000-0005-0000-0000-00000B660000}"/>
    <cellStyle name="Normal 8 4 3 2 2 4 2" xfId="28579" xr:uid="{00000000-0005-0000-0000-00000C660000}"/>
    <cellStyle name="Normal 8 4 3 2 2 5" xfId="28580" xr:uid="{00000000-0005-0000-0000-00000D660000}"/>
    <cellStyle name="Normal 8 4 3 2 3" xfId="19920" xr:uid="{00000000-0005-0000-0000-00000E660000}"/>
    <cellStyle name="Normal 8 4 3 2 3 2" xfId="19921" xr:uid="{00000000-0005-0000-0000-00000F660000}"/>
    <cellStyle name="Normal 8 4 3 2 3 2 2" xfId="19922" xr:uid="{00000000-0005-0000-0000-000010660000}"/>
    <cellStyle name="Normal 8 4 3 2 3 2 2 2" xfId="28581" xr:uid="{00000000-0005-0000-0000-000011660000}"/>
    <cellStyle name="Normal 8 4 3 2 3 2 3" xfId="28582" xr:uid="{00000000-0005-0000-0000-000012660000}"/>
    <cellStyle name="Normal 8 4 3 2 3 3" xfId="19923" xr:uid="{00000000-0005-0000-0000-000013660000}"/>
    <cellStyle name="Normal 8 4 3 2 3 3 2" xfId="28583" xr:uid="{00000000-0005-0000-0000-000014660000}"/>
    <cellStyle name="Normal 8 4 3 2 3 4" xfId="28584" xr:uid="{00000000-0005-0000-0000-000015660000}"/>
    <cellStyle name="Normal 8 4 3 2 4" xfId="19924" xr:uid="{00000000-0005-0000-0000-000016660000}"/>
    <cellStyle name="Normal 8 4 3 2 4 2" xfId="19925" xr:uid="{00000000-0005-0000-0000-000017660000}"/>
    <cellStyle name="Normal 8 4 3 2 4 2 2" xfId="28585" xr:uid="{00000000-0005-0000-0000-000018660000}"/>
    <cellStyle name="Normal 8 4 3 2 4 3" xfId="28586" xr:uid="{00000000-0005-0000-0000-000019660000}"/>
    <cellStyle name="Normal 8 4 3 2 5" xfId="19926" xr:uid="{00000000-0005-0000-0000-00001A660000}"/>
    <cellStyle name="Normal 8 4 3 2 5 2" xfId="28587" xr:uid="{00000000-0005-0000-0000-00001B660000}"/>
    <cellStyle name="Normal 8 4 3 2 6" xfId="28588" xr:uid="{00000000-0005-0000-0000-00001C660000}"/>
    <cellStyle name="Normal 8 4 3 3" xfId="19927" xr:uid="{00000000-0005-0000-0000-00001D660000}"/>
    <cellStyle name="Normal 8 4 3 3 2" xfId="19928" xr:uid="{00000000-0005-0000-0000-00001E660000}"/>
    <cellStyle name="Normal 8 4 3 3 2 2" xfId="19929" xr:uid="{00000000-0005-0000-0000-00001F660000}"/>
    <cellStyle name="Normal 8 4 3 3 2 2 2" xfId="19930" xr:uid="{00000000-0005-0000-0000-000020660000}"/>
    <cellStyle name="Normal 8 4 3 3 2 2 2 2" xfId="28589" xr:uid="{00000000-0005-0000-0000-000021660000}"/>
    <cellStyle name="Normal 8 4 3 3 2 2 3" xfId="28590" xr:uid="{00000000-0005-0000-0000-000022660000}"/>
    <cellStyle name="Normal 8 4 3 3 2 3" xfId="19931" xr:uid="{00000000-0005-0000-0000-000023660000}"/>
    <cellStyle name="Normal 8 4 3 3 2 3 2" xfId="28591" xr:uid="{00000000-0005-0000-0000-000024660000}"/>
    <cellStyle name="Normal 8 4 3 3 2 4" xfId="28592" xr:uid="{00000000-0005-0000-0000-000025660000}"/>
    <cellStyle name="Normal 8 4 3 3 3" xfId="19932" xr:uid="{00000000-0005-0000-0000-000026660000}"/>
    <cellStyle name="Normal 8 4 3 3 3 2" xfId="19933" xr:uid="{00000000-0005-0000-0000-000027660000}"/>
    <cellStyle name="Normal 8 4 3 3 3 2 2" xfId="28593" xr:uid="{00000000-0005-0000-0000-000028660000}"/>
    <cellStyle name="Normal 8 4 3 3 3 3" xfId="28594" xr:uid="{00000000-0005-0000-0000-000029660000}"/>
    <cellStyle name="Normal 8 4 3 3 4" xfId="19934" xr:uid="{00000000-0005-0000-0000-00002A660000}"/>
    <cellStyle name="Normal 8 4 3 3 4 2" xfId="28595" xr:uid="{00000000-0005-0000-0000-00002B660000}"/>
    <cellStyle name="Normal 8 4 3 3 5" xfId="28596" xr:uid="{00000000-0005-0000-0000-00002C660000}"/>
    <cellStyle name="Normal 8 4 3 4" xfId="19935" xr:uid="{00000000-0005-0000-0000-00002D660000}"/>
    <cellStyle name="Normal 8 4 3 4 2" xfId="19936" xr:uid="{00000000-0005-0000-0000-00002E660000}"/>
    <cellStyle name="Normal 8 4 3 4 2 2" xfId="19937" xr:uid="{00000000-0005-0000-0000-00002F660000}"/>
    <cellStyle name="Normal 8 4 3 4 2 2 2" xfId="28597" xr:uid="{00000000-0005-0000-0000-000030660000}"/>
    <cellStyle name="Normal 8 4 3 4 2 3" xfId="28598" xr:uid="{00000000-0005-0000-0000-000031660000}"/>
    <cellStyle name="Normal 8 4 3 4 3" xfId="19938" xr:uid="{00000000-0005-0000-0000-000032660000}"/>
    <cellStyle name="Normal 8 4 3 4 3 2" xfId="28599" xr:uid="{00000000-0005-0000-0000-000033660000}"/>
    <cellStyle name="Normal 8 4 3 4 4" xfId="28600" xr:uid="{00000000-0005-0000-0000-000034660000}"/>
    <cellStyle name="Normal 8 4 3 5" xfId="19939" xr:uid="{00000000-0005-0000-0000-000035660000}"/>
    <cellStyle name="Normal 8 4 3 5 2" xfId="19940" xr:uid="{00000000-0005-0000-0000-000036660000}"/>
    <cellStyle name="Normal 8 4 3 5 2 2" xfId="28601" xr:uid="{00000000-0005-0000-0000-000037660000}"/>
    <cellStyle name="Normal 8 4 3 5 3" xfId="28602" xr:uid="{00000000-0005-0000-0000-000038660000}"/>
    <cellStyle name="Normal 8 4 3 6" xfId="19941" xr:uid="{00000000-0005-0000-0000-000039660000}"/>
    <cellStyle name="Normal 8 4 3 6 2" xfId="28603" xr:uid="{00000000-0005-0000-0000-00003A660000}"/>
    <cellStyle name="Normal 8 4 3 7" xfId="28604" xr:uid="{00000000-0005-0000-0000-00003B660000}"/>
    <cellStyle name="Normal 8 4 4" xfId="19942" xr:uid="{00000000-0005-0000-0000-00003C660000}"/>
    <cellStyle name="Normál 8 4 4" xfId="32022" xr:uid="{00000000-0005-0000-0000-00003D660000}"/>
    <cellStyle name="Normal 8 4 4 2" xfId="19943" xr:uid="{00000000-0005-0000-0000-00003E660000}"/>
    <cellStyle name="Normal 8 4 4 2 2" xfId="19944" xr:uid="{00000000-0005-0000-0000-00003F660000}"/>
    <cellStyle name="Normal 8 4 4 2 2 2" xfId="19945" xr:uid="{00000000-0005-0000-0000-000040660000}"/>
    <cellStyle name="Normal 8 4 4 2 2 2 2" xfId="19946" xr:uid="{00000000-0005-0000-0000-000041660000}"/>
    <cellStyle name="Normal 8 4 4 2 2 2 2 2" xfId="28605" xr:uid="{00000000-0005-0000-0000-000042660000}"/>
    <cellStyle name="Normal 8 4 4 2 2 2 3" xfId="28606" xr:uid="{00000000-0005-0000-0000-000043660000}"/>
    <cellStyle name="Normal 8 4 4 2 2 3" xfId="19947" xr:uid="{00000000-0005-0000-0000-000044660000}"/>
    <cellStyle name="Normal 8 4 4 2 2 3 2" xfId="28607" xr:uid="{00000000-0005-0000-0000-000045660000}"/>
    <cellStyle name="Normal 8 4 4 2 2 4" xfId="28608" xr:uid="{00000000-0005-0000-0000-000046660000}"/>
    <cellStyle name="Normal 8 4 4 2 3" xfId="19948" xr:uid="{00000000-0005-0000-0000-000047660000}"/>
    <cellStyle name="Normal 8 4 4 2 3 2" xfId="19949" xr:uid="{00000000-0005-0000-0000-000048660000}"/>
    <cellStyle name="Normal 8 4 4 2 3 2 2" xfId="28609" xr:uid="{00000000-0005-0000-0000-000049660000}"/>
    <cellStyle name="Normal 8 4 4 2 3 3" xfId="28610" xr:uid="{00000000-0005-0000-0000-00004A660000}"/>
    <cellStyle name="Normal 8 4 4 2 4" xfId="19950" xr:uid="{00000000-0005-0000-0000-00004B660000}"/>
    <cellStyle name="Normal 8 4 4 2 4 2" xfId="28611" xr:uid="{00000000-0005-0000-0000-00004C660000}"/>
    <cellStyle name="Normal 8 4 4 2 5" xfId="28612" xr:uid="{00000000-0005-0000-0000-00004D660000}"/>
    <cellStyle name="Normal 8 4 4 3" xfId="19951" xr:uid="{00000000-0005-0000-0000-00004E660000}"/>
    <cellStyle name="Normal 8 4 4 3 2" xfId="19952" xr:uid="{00000000-0005-0000-0000-00004F660000}"/>
    <cellStyle name="Normal 8 4 4 3 2 2" xfId="19953" xr:uid="{00000000-0005-0000-0000-000050660000}"/>
    <cellStyle name="Normal 8 4 4 3 2 2 2" xfId="28613" xr:uid="{00000000-0005-0000-0000-000051660000}"/>
    <cellStyle name="Normal 8 4 4 3 2 3" xfId="28614" xr:uid="{00000000-0005-0000-0000-000052660000}"/>
    <cellStyle name="Normal 8 4 4 3 3" xfId="19954" xr:uid="{00000000-0005-0000-0000-000053660000}"/>
    <cellStyle name="Normal 8 4 4 3 3 2" xfId="28615" xr:uid="{00000000-0005-0000-0000-000054660000}"/>
    <cellStyle name="Normal 8 4 4 3 4" xfId="28616" xr:uid="{00000000-0005-0000-0000-000055660000}"/>
    <cellStyle name="Normal 8 4 4 4" xfId="19955" xr:uid="{00000000-0005-0000-0000-000056660000}"/>
    <cellStyle name="Normal 8 4 4 4 2" xfId="19956" xr:uid="{00000000-0005-0000-0000-000057660000}"/>
    <cellStyle name="Normal 8 4 4 4 2 2" xfId="28617" xr:uid="{00000000-0005-0000-0000-000058660000}"/>
    <cellStyle name="Normal 8 4 4 4 3" xfId="28618" xr:uid="{00000000-0005-0000-0000-000059660000}"/>
    <cellStyle name="Normal 8 4 4 5" xfId="19957" xr:uid="{00000000-0005-0000-0000-00005A660000}"/>
    <cellStyle name="Normal 8 4 4 5 2" xfId="28619" xr:uid="{00000000-0005-0000-0000-00005B660000}"/>
    <cellStyle name="Normal 8 4 4 6" xfId="28620" xr:uid="{00000000-0005-0000-0000-00005C660000}"/>
    <cellStyle name="Normal 8 4 5" xfId="19958" xr:uid="{00000000-0005-0000-0000-00005D660000}"/>
    <cellStyle name="Normál 8 4 5" xfId="30960" xr:uid="{00000000-0005-0000-0000-00005E660000}"/>
    <cellStyle name="Normal 8 4 5 2" xfId="19959" xr:uid="{00000000-0005-0000-0000-00005F660000}"/>
    <cellStyle name="Normal 8 4 5 2 2" xfId="19960" xr:uid="{00000000-0005-0000-0000-000060660000}"/>
    <cellStyle name="Normal 8 4 5 2 2 2" xfId="19961" xr:uid="{00000000-0005-0000-0000-000061660000}"/>
    <cellStyle name="Normal 8 4 5 2 2 2 2" xfId="28621" xr:uid="{00000000-0005-0000-0000-000062660000}"/>
    <cellStyle name="Normal 8 4 5 2 2 3" xfId="28622" xr:uid="{00000000-0005-0000-0000-000063660000}"/>
    <cellStyle name="Normal 8 4 5 2 3" xfId="19962" xr:uid="{00000000-0005-0000-0000-000064660000}"/>
    <cellStyle name="Normal 8 4 5 2 3 2" xfId="28623" xr:uid="{00000000-0005-0000-0000-000065660000}"/>
    <cellStyle name="Normal 8 4 5 2 4" xfId="28624" xr:uid="{00000000-0005-0000-0000-000066660000}"/>
    <cellStyle name="Normal 8 4 5 3" xfId="19963" xr:uid="{00000000-0005-0000-0000-000067660000}"/>
    <cellStyle name="Normal 8 4 5 3 2" xfId="19964" xr:uid="{00000000-0005-0000-0000-000068660000}"/>
    <cellStyle name="Normal 8 4 5 3 2 2" xfId="28625" xr:uid="{00000000-0005-0000-0000-000069660000}"/>
    <cellStyle name="Normal 8 4 5 3 3" xfId="28626" xr:uid="{00000000-0005-0000-0000-00006A660000}"/>
    <cellStyle name="Normal 8 4 5 4" xfId="19965" xr:uid="{00000000-0005-0000-0000-00006B660000}"/>
    <cellStyle name="Normal 8 4 5 4 2" xfId="28627" xr:uid="{00000000-0005-0000-0000-00006C660000}"/>
    <cellStyle name="Normal 8 4 5 5" xfId="28628" xr:uid="{00000000-0005-0000-0000-00006D660000}"/>
    <cellStyle name="Normal 8 4 6" xfId="19966" xr:uid="{00000000-0005-0000-0000-00006E660000}"/>
    <cellStyle name="Normál 8 4 6" xfId="31665" xr:uid="{00000000-0005-0000-0000-00006F660000}"/>
    <cellStyle name="Normal 8 4 6 2" xfId="19967" xr:uid="{00000000-0005-0000-0000-000070660000}"/>
    <cellStyle name="Normal 8 4 6 2 2" xfId="19968" xr:uid="{00000000-0005-0000-0000-000071660000}"/>
    <cellStyle name="Normal 8 4 6 2 2 2" xfId="28629" xr:uid="{00000000-0005-0000-0000-000072660000}"/>
    <cellStyle name="Normal 8 4 6 2 3" xfId="28630" xr:uid="{00000000-0005-0000-0000-000073660000}"/>
    <cellStyle name="Normal 8 4 6 3" xfId="19969" xr:uid="{00000000-0005-0000-0000-000074660000}"/>
    <cellStyle name="Normal 8 4 6 3 2" xfId="28631" xr:uid="{00000000-0005-0000-0000-000075660000}"/>
    <cellStyle name="Normal 8 4 6 4" xfId="28632" xr:uid="{00000000-0005-0000-0000-000076660000}"/>
    <cellStyle name="Normal 8 4 7" xfId="19970" xr:uid="{00000000-0005-0000-0000-000077660000}"/>
    <cellStyle name="Normál 8 4 7" xfId="31267" xr:uid="{00000000-0005-0000-0000-000078660000}"/>
    <cellStyle name="Normal 8 4 7 2" xfId="19971" xr:uid="{00000000-0005-0000-0000-000079660000}"/>
    <cellStyle name="Normal 8 4 7 2 2" xfId="28633" xr:uid="{00000000-0005-0000-0000-00007A660000}"/>
    <cellStyle name="Normal 8 4 7 3" xfId="28634" xr:uid="{00000000-0005-0000-0000-00007B660000}"/>
    <cellStyle name="Normal 8 4 8" xfId="19972" xr:uid="{00000000-0005-0000-0000-00007C660000}"/>
    <cellStyle name="Normál 8 4 8" xfId="31507" xr:uid="{00000000-0005-0000-0000-00007D660000}"/>
    <cellStyle name="Normal 8 4 8 2" xfId="28635" xr:uid="{00000000-0005-0000-0000-00007E660000}"/>
    <cellStyle name="Normal 8 4 9" xfId="19973" xr:uid="{00000000-0005-0000-0000-00007F660000}"/>
    <cellStyle name="Normál 8 4 9" xfId="32831" xr:uid="{00000000-0005-0000-0000-000080660000}"/>
    <cellStyle name="Normal 8 4 9 2" xfId="28636" xr:uid="{00000000-0005-0000-0000-000081660000}"/>
    <cellStyle name="Normal 8 40" xfId="19974" xr:uid="{00000000-0005-0000-0000-000082660000}"/>
    <cellStyle name="Normál 8 40" xfId="19975" xr:uid="{00000000-0005-0000-0000-000083660000}"/>
    <cellStyle name="Normal 8 40 2" xfId="19976" xr:uid="{00000000-0005-0000-0000-000084660000}"/>
    <cellStyle name="Normal 8 40 2 2" xfId="28637" xr:uid="{00000000-0005-0000-0000-000085660000}"/>
    <cellStyle name="Normal 8 40 3" xfId="19977" xr:uid="{00000000-0005-0000-0000-000086660000}"/>
    <cellStyle name="Normal 8 40 3 2" xfId="28638" xr:uid="{00000000-0005-0000-0000-000087660000}"/>
    <cellStyle name="Normal 8 40 4" xfId="28639" xr:uid="{00000000-0005-0000-0000-000088660000}"/>
    <cellStyle name="Normal 8 40 5" xfId="28640" xr:uid="{00000000-0005-0000-0000-000089660000}"/>
    <cellStyle name="Normal 8 40 6" xfId="28641" xr:uid="{00000000-0005-0000-0000-00008A660000}"/>
    <cellStyle name="Normal 8 40 7" xfId="28642" xr:uid="{00000000-0005-0000-0000-00008B660000}"/>
    <cellStyle name="Normal 8 40 8" xfId="28643" xr:uid="{00000000-0005-0000-0000-00008C660000}"/>
    <cellStyle name="Normal 8 41" xfId="19978" xr:uid="{00000000-0005-0000-0000-00008D660000}"/>
    <cellStyle name="Normál 8 41" xfId="19979" xr:uid="{00000000-0005-0000-0000-00008E660000}"/>
    <cellStyle name="Normal 8 41 2" xfId="19980" xr:uid="{00000000-0005-0000-0000-00008F660000}"/>
    <cellStyle name="Normal 8 41 2 2" xfId="28644" xr:uid="{00000000-0005-0000-0000-000090660000}"/>
    <cellStyle name="Normal 8 41 3" xfId="19981" xr:uid="{00000000-0005-0000-0000-000091660000}"/>
    <cellStyle name="Normal 8 41 3 2" xfId="28645" xr:uid="{00000000-0005-0000-0000-000092660000}"/>
    <cellStyle name="Normal 8 41 4" xfId="28646" xr:uid="{00000000-0005-0000-0000-000093660000}"/>
    <cellStyle name="Normal 8 41 5" xfId="28647" xr:uid="{00000000-0005-0000-0000-000094660000}"/>
    <cellStyle name="Normal 8 41 6" xfId="28648" xr:uid="{00000000-0005-0000-0000-000095660000}"/>
    <cellStyle name="Normal 8 41 7" xfId="28649" xr:uid="{00000000-0005-0000-0000-000096660000}"/>
    <cellStyle name="Normal 8 41 8" xfId="28650" xr:uid="{00000000-0005-0000-0000-000097660000}"/>
    <cellStyle name="Normal 8 42" xfId="19982" xr:uid="{00000000-0005-0000-0000-000098660000}"/>
    <cellStyle name="Normál 8 42" xfId="19983" xr:uid="{00000000-0005-0000-0000-000099660000}"/>
    <cellStyle name="Normal 8 42 2" xfId="19984" xr:uid="{00000000-0005-0000-0000-00009A660000}"/>
    <cellStyle name="Normal 8 42 2 2" xfId="28651" xr:uid="{00000000-0005-0000-0000-00009B660000}"/>
    <cellStyle name="Normal 8 42 3" xfId="19985" xr:uid="{00000000-0005-0000-0000-00009C660000}"/>
    <cellStyle name="Normal 8 42 3 2" xfId="28652" xr:uid="{00000000-0005-0000-0000-00009D660000}"/>
    <cellStyle name="Normal 8 42 4" xfId="28653" xr:uid="{00000000-0005-0000-0000-00009E660000}"/>
    <cellStyle name="Normal 8 42 5" xfId="28654" xr:uid="{00000000-0005-0000-0000-00009F660000}"/>
    <cellStyle name="Normal 8 42 6" xfId="28655" xr:uid="{00000000-0005-0000-0000-0000A0660000}"/>
    <cellStyle name="Normal 8 42 7" xfId="28656" xr:uid="{00000000-0005-0000-0000-0000A1660000}"/>
    <cellStyle name="Normal 8 42 8" xfId="28657" xr:uid="{00000000-0005-0000-0000-0000A2660000}"/>
    <cellStyle name="Normal 8 43" xfId="19986" xr:uid="{00000000-0005-0000-0000-0000A3660000}"/>
    <cellStyle name="Normál 8 43" xfId="19987" xr:uid="{00000000-0005-0000-0000-0000A4660000}"/>
    <cellStyle name="Normal 8 43 2" xfId="19988" xr:uid="{00000000-0005-0000-0000-0000A5660000}"/>
    <cellStyle name="Normal 8 43 2 2" xfId="28658" xr:uid="{00000000-0005-0000-0000-0000A6660000}"/>
    <cellStyle name="Normal 8 43 3" xfId="19989" xr:uid="{00000000-0005-0000-0000-0000A7660000}"/>
    <cellStyle name="Normal 8 43 3 2" xfId="28659" xr:uid="{00000000-0005-0000-0000-0000A8660000}"/>
    <cellStyle name="Normal 8 43 4" xfId="28660" xr:uid="{00000000-0005-0000-0000-0000A9660000}"/>
    <cellStyle name="Normal 8 43 5" xfId="28661" xr:uid="{00000000-0005-0000-0000-0000AA660000}"/>
    <cellStyle name="Normal 8 43 6" xfId="28662" xr:uid="{00000000-0005-0000-0000-0000AB660000}"/>
    <cellStyle name="Normal 8 43 7" xfId="28663" xr:uid="{00000000-0005-0000-0000-0000AC660000}"/>
    <cellStyle name="Normal 8 43 8" xfId="28664" xr:uid="{00000000-0005-0000-0000-0000AD660000}"/>
    <cellStyle name="Normal 8 44" xfId="19990" xr:uid="{00000000-0005-0000-0000-0000AE660000}"/>
    <cellStyle name="Normál 8 44" xfId="19991" xr:uid="{00000000-0005-0000-0000-0000AF660000}"/>
    <cellStyle name="Normal 8 44 2" xfId="19992" xr:uid="{00000000-0005-0000-0000-0000B0660000}"/>
    <cellStyle name="Normal 8 44 2 2" xfId="28665" xr:uid="{00000000-0005-0000-0000-0000B1660000}"/>
    <cellStyle name="Normal 8 44 3" xfId="19993" xr:uid="{00000000-0005-0000-0000-0000B2660000}"/>
    <cellStyle name="Normal 8 44 3 2" xfId="28666" xr:uid="{00000000-0005-0000-0000-0000B3660000}"/>
    <cellStyle name="Normal 8 44 4" xfId="28667" xr:uid="{00000000-0005-0000-0000-0000B4660000}"/>
    <cellStyle name="Normal 8 44 5" xfId="28668" xr:uid="{00000000-0005-0000-0000-0000B5660000}"/>
    <cellStyle name="Normal 8 44 6" xfId="28669" xr:uid="{00000000-0005-0000-0000-0000B6660000}"/>
    <cellStyle name="Normal 8 44 7" xfId="28670" xr:uid="{00000000-0005-0000-0000-0000B7660000}"/>
    <cellStyle name="Normal 8 44 8" xfId="28671" xr:uid="{00000000-0005-0000-0000-0000B8660000}"/>
    <cellStyle name="Normal 8 45" xfId="19994" xr:uid="{00000000-0005-0000-0000-0000B9660000}"/>
    <cellStyle name="Normál 8 45" xfId="19995" xr:uid="{00000000-0005-0000-0000-0000BA660000}"/>
    <cellStyle name="Normal 8 45 2" xfId="19996" xr:uid="{00000000-0005-0000-0000-0000BB660000}"/>
    <cellStyle name="Normal 8 45 2 2" xfId="28672" xr:uid="{00000000-0005-0000-0000-0000BC660000}"/>
    <cellStyle name="Normal 8 45 3" xfId="19997" xr:uid="{00000000-0005-0000-0000-0000BD660000}"/>
    <cellStyle name="Normal 8 45 3 2" xfId="28673" xr:uid="{00000000-0005-0000-0000-0000BE660000}"/>
    <cellStyle name="Normal 8 45 4" xfId="28674" xr:uid="{00000000-0005-0000-0000-0000BF660000}"/>
    <cellStyle name="Normal 8 45 5" xfId="28675" xr:uid="{00000000-0005-0000-0000-0000C0660000}"/>
    <cellStyle name="Normal 8 45 6" xfId="28676" xr:uid="{00000000-0005-0000-0000-0000C1660000}"/>
    <cellStyle name="Normal 8 45 7" xfId="28677" xr:uid="{00000000-0005-0000-0000-0000C2660000}"/>
    <cellStyle name="Normal 8 45 8" xfId="28678" xr:uid="{00000000-0005-0000-0000-0000C3660000}"/>
    <cellStyle name="Normal 8 46" xfId="19998" xr:uid="{00000000-0005-0000-0000-0000C4660000}"/>
    <cellStyle name="Normál 8 46" xfId="19999" xr:uid="{00000000-0005-0000-0000-0000C5660000}"/>
    <cellStyle name="Normal 8 46 2" xfId="20000" xr:uid="{00000000-0005-0000-0000-0000C6660000}"/>
    <cellStyle name="Normal 8 46 2 2" xfId="28679" xr:uid="{00000000-0005-0000-0000-0000C7660000}"/>
    <cellStyle name="Normal 8 46 3" xfId="20001" xr:uid="{00000000-0005-0000-0000-0000C8660000}"/>
    <cellStyle name="Normal 8 46 3 2" xfId="28680" xr:uid="{00000000-0005-0000-0000-0000C9660000}"/>
    <cellStyle name="Normal 8 46 4" xfId="28681" xr:uid="{00000000-0005-0000-0000-0000CA660000}"/>
    <cellStyle name="Normal 8 46 5" xfId="28682" xr:uid="{00000000-0005-0000-0000-0000CB660000}"/>
    <cellStyle name="Normal 8 46 6" xfId="28683" xr:uid="{00000000-0005-0000-0000-0000CC660000}"/>
    <cellStyle name="Normal 8 46 7" xfId="28684" xr:uid="{00000000-0005-0000-0000-0000CD660000}"/>
    <cellStyle name="Normal 8 46 8" xfId="28685" xr:uid="{00000000-0005-0000-0000-0000CE660000}"/>
    <cellStyle name="Normal 8 47" xfId="20002" xr:uid="{00000000-0005-0000-0000-0000CF660000}"/>
    <cellStyle name="Normál 8 47" xfId="20003" xr:uid="{00000000-0005-0000-0000-0000D0660000}"/>
    <cellStyle name="Normal 8 47 2" xfId="20004" xr:uid="{00000000-0005-0000-0000-0000D1660000}"/>
    <cellStyle name="Normal 8 47 2 2" xfId="28686" xr:uid="{00000000-0005-0000-0000-0000D2660000}"/>
    <cellStyle name="Normal 8 47 3" xfId="20005" xr:uid="{00000000-0005-0000-0000-0000D3660000}"/>
    <cellStyle name="Normal 8 47 3 2" xfId="28687" xr:uid="{00000000-0005-0000-0000-0000D4660000}"/>
    <cellStyle name="Normal 8 47 4" xfId="28688" xr:uid="{00000000-0005-0000-0000-0000D5660000}"/>
    <cellStyle name="Normal 8 47 5" xfId="28689" xr:uid="{00000000-0005-0000-0000-0000D6660000}"/>
    <cellStyle name="Normal 8 47 6" xfId="28690" xr:uid="{00000000-0005-0000-0000-0000D7660000}"/>
    <cellStyle name="Normal 8 47 7" xfId="28691" xr:uid="{00000000-0005-0000-0000-0000D8660000}"/>
    <cellStyle name="Normal 8 47 8" xfId="28692" xr:uid="{00000000-0005-0000-0000-0000D9660000}"/>
    <cellStyle name="Normal 8 48" xfId="20006" xr:uid="{00000000-0005-0000-0000-0000DA660000}"/>
    <cellStyle name="Normál 8 48" xfId="20007" xr:uid="{00000000-0005-0000-0000-0000DB660000}"/>
    <cellStyle name="Normal 8 48 2" xfId="20008" xr:uid="{00000000-0005-0000-0000-0000DC660000}"/>
    <cellStyle name="Normal 8 48 2 2" xfId="28693" xr:uid="{00000000-0005-0000-0000-0000DD660000}"/>
    <cellStyle name="Normal 8 48 3" xfId="20009" xr:uid="{00000000-0005-0000-0000-0000DE660000}"/>
    <cellStyle name="Normal 8 48 3 2" xfId="28694" xr:uid="{00000000-0005-0000-0000-0000DF660000}"/>
    <cellStyle name="Normal 8 48 4" xfId="28695" xr:uid="{00000000-0005-0000-0000-0000E0660000}"/>
    <cellStyle name="Normal 8 48 5" xfId="28696" xr:uid="{00000000-0005-0000-0000-0000E1660000}"/>
    <cellStyle name="Normal 8 48 6" xfId="28697" xr:uid="{00000000-0005-0000-0000-0000E2660000}"/>
    <cellStyle name="Normal 8 48 7" xfId="28698" xr:uid="{00000000-0005-0000-0000-0000E3660000}"/>
    <cellStyle name="Normal 8 48 8" xfId="28699" xr:uid="{00000000-0005-0000-0000-0000E4660000}"/>
    <cellStyle name="Normal 8 49" xfId="20010" xr:uid="{00000000-0005-0000-0000-0000E5660000}"/>
    <cellStyle name="Normál 8 49" xfId="20011" xr:uid="{00000000-0005-0000-0000-0000E6660000}"/>
    <cellStyle name="Normal 8 49 2" xfId="20012" xr:uid="{00000000-0005-0000-0000-0000E7660000}"/>
    <cellStyle name="Normal 8 49 2 2" xfId="28700" xr:uid="{00000000-0005-0000-0000-0000E8660000}"/>
    <cellStyle name="Normal 8 49 3" xfId="20013" xr:uid="{00000000-0005-0000-0000-0000E9660000}"/>
    <cellStyle name="Normal 8 49 3 2" xfId="28701" xr:uid="{00000000-0005-0000-0000-0000EA660000}"/>
    <cellStyle name="Normal 8 49 4" xfId="28702" xr:uid="{00000000-0005-0000-0000-0000EB660000}"/>
    <cellStyle name="Normal 8 49 5" xfId="28703" xr:uid="{00000000-0005-0000-0000-0000EC660000}"/>
    <cellStyle name="Normal 8 49 6" xfId="28704" xr:uid="{00000000-0005-0000-0000-0000ED660000}"/>
    <cellStyle name="Normal 8 49 7" xfId="28705" xr:uid="{00000000-0005-0000-0000-0000EE660000}"/>
    <cellStyle name="Normal 8 49 8" xfId="28706" xr:uid="{00000000-0005-0000-0000-0000EF660000}"/>
    <cellStyle name="Normal 8 5" xfId="4765" xr:uid="{00000000-0005-0000-0000-0000F0660000}"/>
    <cellStyle name="Normál 8 5" xfId="4448" xr:uid="{00000000-0005-0000-0000-0000F1660000}"/>
    <cellStyle name="Normal 8 5 10" xfId="20014" xr:uid="{00000000-0005-0000-0000-0000F2660000}"/>
    <cellStyle name="Normal 8 5 10 2" xfId="28707" xr:uid="{00000000-0005-0000-0000-0000F3660000}"/>
    <cellStyle name="Normal 8 5 11" xfId="20015" xr:uid="{00000000-0005-0000-0000-0000F4660000}"/>
    <cellStyle name="Normal 8 5 11 2" xfId="28708" xr:uid="{00000000-0005-0000-0000-0000F5660000}"/>
    <cellStyle name="Normal 8 5 12" xfId="20016" xr:uid="{00000000-0005-0000-0000-0000F6660000}"/>
    <cellStyle name="Normal 8 5 12 2" xfId="28709" xr:uid="{00000000-0005-0000-0000-0000F7660000}"/>
    <cellStyle name="Normal 8 5 13" xfId="36262" xr:uid="{00000000-0005-0000-0000-0000F8660000}"/>
    <cellStyle name="Normal 8 5 2" xfId="20017" xr:uid="{00000000-0005-0000-0000-0000F9660000}"/>
    <cellStyle name="Normál 8 5 2" xfId="20018" xr:uid="{00000000-0005-0000-0000-0000FA660000}"/>
    <cellStyle name="Normal 8 5 2 10" xfId="28710" xr:uid="{00000000-0005-0000-0000-0000FB660000}"/>
    <cellStyle name="Normal 8 5 2 11" xfId="28711" xr:uid="{00000000-0005-0000-0000-0000FC660000}"/>
    <cellStyle name="Normal 8 5 2 12" xfId="28712" xr:uid="{00000000-0005-0000-0000-0000FD660000}"/>
    <cellStyle name="Normal 8 5 2 13" xfId="28713" xr:uid="{00000000-0005-0000-0000-0000FE660000}"/>
    <cellStyle name="Normal 8 5 2 2" xfId="20019" xr:uid="{00000000-0005-0000-0000-0000FF660000}"/>
    <cellStyle name="Normal 8 5 2 2 2" xfId="20020" xr:uid="{00000000-0005-0000-0000-000000670000}"/>
    <cellStyle name="Normal 8 5 2 2 2 2" xfId="20021" xr:uid="{00000000-0005-0000-0000-000001670000}"/>
    <cellStyle name="Normal 8 5 2 2 2 2 2" xfId="20022" xr:uid="{00000000-0005-0000-0000-000002670000}"/>
    <cellStyle name="Normal 8 5 2 2 2 2 2 2" xfId="20023" xr:uid="{00000000-0005-0000-0000-000003670000}"/>
    <cellStyle name="Normal 8 5 2 2 2 2 2 2 2" xfId="20024" xr:uid="{00000000-0005-0000-0000-000004670000}"/>
    <cellStyle name="Normal 8 5 2 2 2 2 2 2 2 2" xfId="28714" xr:uid="{00000000-0005-0000-0000-000005670000}"/>
    <cellStyle name="Normal 8 5 2 2 2 2 2 2 3" xfId="28715" xr:uid="{00000000-0005-0000-0000-000006670000}"/>
    <cellStyle name="Normal 8 5 2 2 2 2 2 3" xfId="20025" xr:uid="{00000000-0005-0000-0000-000007670000}"/>
    <cellStyle name="Normal 8 5 2 2 2 2 2 3 2" xfId="28716" xr:uid="{00000000-0005-0000-0000-000008670000}"/>
    <cellStyle name="Normal 8 5 2 2 2 2 2 4" xfId="28717" xr:uid="{00000000-0005-0000-0000-000009670000}"/>
    <cellStyle name="Normal 8 5 2 2 2 2 3" xfId="20026" xr:uid="{00000000-0005-0000-0000-00000A670000}"/>
    <cellStyle name="Normal 8 5 2 2 2 2 3 2" xfId="20027" xr:uid="{00000000-0005-0000-0000-00000B670000}"/>
    <cellStyle name="Normal 8 5 2 2 2 2 3 2 2" xfId="28718" xr:uid="{00000000-0005-0000-0000-00000C670000}"/>
    <cellStyle name="Normal 8 5 2 2 2 2 3 3" xfId="28719" xr:uid="{00000000-0005-0000-0000-00000D670000}"/>
    <cellStyle name="Normal 8 5 2 2 2 2 4" xfId="20028" xr:uid="{00000000-0005-0000-0000-00000E670000}"/>
    <cellStyle name="Normal 8 5 2 2 2 2 4 2" xfId="28720" xr:uid="{00000000-0005-0000-0000-00000F670000}"/>
    <cellStyle name="Normal 8 5 2 2 2 2 5" xfId="28721" xr:uid="{00000000-0005-0000-0000-000010670000}"/>
    <cellStyle name="Normal 8 5 2 2 2 3" xfId="20029" xr:uid="{00000000-0005-0000-0000-000011670000}"/>
    <cellStyle name="Normal 8 5 2 2 2 3 2" xfId="20030" xr:uid="{00000000-0005-0000-0000-000012670000}"/>
    <cellStyle name="Normal 8 5 2 2 2 3 2 2" xfId="20031" xr:uid="{00000000-0005-0000-0000-000013670000}"/>
    <cellStyle name="Normal 8 5 2 2 2 3 2 2 2" xfId="28722" xr:uid="{00000000-0005-0000-0000-000014670000}"/>
    <cellStyle name="Normal 8 5 2 2 2 3 2 3" xfId="28723" xr:uid="{00000000-0005-0000-0000-000015670000}"/>
    <cellStyle name="Normal 8 5 2 2 2 3 3" xfId="20032" xr:uid="{00000000-0005-0000-0000-000016670000}"/>
    <cellStyle name="Normal 8 5 2 2 2 3 3 2" xfId="28724" xr:uid="{00000000-0005-0000-0000-000017670000}"/>
    <cellStyle name="Normal 8 5 2 2 2 3 4" xfId="28725" xr:uid="{00000000-0005-0000-0000-000018670000}"/>
    <cellStyle name="Normal 8 5 2 2 2 4" xfId="20033" xr:uid="{00000000-0005-0000-0000-000019670000}"/>
    <cellStyle name="Normal 8 5 2 2 2 4 2" xfId="20034" xr:uid="{00000000-0005-0000-0000-00001A670000}"/>
    <cellStyle name="Normal 8 5 2 2 2 4 2 2" xfId="28726" xr:uid="{00000000-0005-0000-0000-00001B670000}"/>
    <cellStyle name="Normal 8 5 2 2 2 4 3" xfId="28727" xr:uid="{00000000-0005-0000-0000-00001C670000}"/>
    <cellStyle name="Normal 8 5 2 2 2 5" xfId="20035" xr:uid="{00000000-0005-0000-0000-00001D670000}"/>
    <cellStyle name="Normal 8 5 2 2 2 5 2" xfId="28728" xr:uid="{00000000-0005-0000-0000-00001E670000}"/>
    <cellStyle name="Normal 8 5 2 2 2 6" xfId="28729" xr:uid="{00000000-0005-0000-0000-00001F670000}"/>
    <cellStyle name="Normal 8 5 2 2 3" xfId="20036" xr:uid="{00000000-0005-0000-0000-000020670000}"/>
    <cellStyle name="Normal 8 5 2 2 3 2" xfId="20037" xr:uid="{00000000-0005-0000-0000-000021670000}"/>
    <cellStyle name="Normal 8 5 2 2 3 2 2" xfId="20038" xr:uid="{00000000-0005-0000-0000-000022670000}"/>
    <cellStyle name="Normal 8 5 2 2 3 2 2 2" xfId="20039" xr:uid="{00000000-0005-0000-0000-000023670000}"/>
    <cellStyle name="Normal 8 5 2 2 3 2 2 2 2" xfId="28730" xr:uid="{00000000-0005-0000-0000-000024670000}"/>
    <cellStyle name="Normal 8 5 2 2 3 2 2 3" xfId="28731" xr:uid="{00000000-0005-0000-0000-000025670000}"/>
    <cellStyle name="Normal 8 5 2 2 3 2 3" xfId="20040" xr:uid="{00000000-0005-0000-0000-000026670000}"/>
    <cellStyle name="Normal 8 5 2 2 3 2 3 2" xfId="28732" xr:uid="{00000000-0005-0000-0000-000027670000}"/>
    <cellStyle name="Normal 8 5 2 2 3 2 4" xfId="28733" xr:uid="{00000000-0005-0000-0000-000028670000}"/>
    <cellStyle name="Normal 8 5 2 2 3 3" xfId="20041" xr:uid="{00000000-0005-0000-0000-000029670000}"/>
    <cellStyle name="Normal 8 5 2 2 3 3 2" xfId="20042" xr:uid="{00000000-0005-0000-0000-00002A670000}"/>
    <cellStyle name="Normal 8 5 2 2 3 3 2 2" xfId="28734" xr:uid="{00000000-0005-0000-0000-00002B670000}"/>
    <cellStyle name="Normal 8 5 2 2 3 3 3" xfId="28735" xr:uid="{00000000-0005-0000-0000-00002C670000}"/>
    <cellStyle name="Normal 8 5 2 2 3 4" xfId="20043" xr:uid="{00000000-0005-0000-0000-00002D670000}"/>
    <cellStyle name="Normal 8 5 2 2 3 4 2" xfId="28736" xr:uid="{00000000-0005-0000-0000-00002E670000}"/>
    <cellStyle name="Normal 8 5 2 2 3 5" xfId="28737" xr:uid="{00000000-0005-0000-0000-00002F670000}"/>
    <cellStyle name="Normal 8 5 2 2 4" xfId="20044" xr:uid="{00000000-0005-0000-0000-000030670000}"/>
    <cellStyle name="Normal 8 5 2 2 4 2" xfId="20045" xr:uid="{00000000-0005-0000-0000-000031670000}"/>
    <cellStyle name="Normal 8 5 2 2 4 2 2" xfId="20046" xr:uid="{00000000-0005-0000-0000-000032670000}"/>
    <cellStyle name="Normal 8 5 2 2 4 2 2 2" xfId="28738" xr:uid="{00000000-0005-0000-0000-000033670000}"/>
    <cellStyle name="Normal 8 5 2 2 4 2 3" xfId="28739" xr:uid="{00000000-0005-0000-0000-000034670000}"/>
    <cellStyle name="Normal 8 5 2 2 4 3" xfId="20047" xr:uid="{00000000-0005-0000-0000-000035670000}"/>
    <cellStyle name="Normal 8 5 2 2 4 3 2" xfId="28740" xr:uid="{00000000-0005-0000-0000-000036670000}"/>
    <cellStyle name="Normal 8 5 2 2 4 4" xfId="28741" xr:uid="{00000000-0005-0000-0000-000037670000}"/>
    <cellStyle name="Normal 8 5 2 2 5" xfId="20048" xr:uid="{00000000-0005-0000-0000-000038670000}"/>
    <cellStyle name="Normal 8 5 2 2 5 2" xfId="20049" xr:uid="{00000000-0005-0000-0000-000039670000}"/>
    <cellStyle name="Normal 8 5 2 2 5 2 2" xfId="28742" xr:uid="{00000000-0005-0000-0000-00003A670000}"/>
    <cellStyle name="Normal 8 5 2 2 5 3" xfId="28743" xr:uid="{00000000-0005-0000-0000-00003B670000}"/>
    <cellStyle name="Normal 8 5 2 2 6" xfId="20050" xr:uid="{00000000-0005-0000-0000-00003C670000}"/>
    <cellStyle name="Normal 8 5 2 2 6 2" xfId="28744" xr:uid="{00000000-0005-0000-0000-00003D670000}"/>
    <cellStyle name="Normal 8 5 2 2 7" xfId="28745" xr:uid="{00000000-0005-0000-0000-00003E670000}"/>
    <cellStyle name="Normal 8 5 2 3" xfId="20051" xr:uid="{00000000-0005-0000-0000-00003F670000}"/>
    <cellStyle name="Normal 8 5 2 3 2" xfId="20052" xr:uid="{00000000-0005-0000-0000-000040670000}"/>
    <cellStyle name="Normal 8 5 2 3 2 2" xfId="20053" xr:uid="{00000000-0005-0000-0000-000041670000}"/>
    <cellStyle name="Normal 8 5 2 3 2 2 2" xfId="20054" xr:uid="{00000000-0005-0000-0000-000042670000}"/>
    <cellStyle name="Normal 8 5 2 3 2 2 2 2" xfId="20055" xr:uid="{00000000-0005-0000-0000-000043670000}"/>
    <cellStyle name="Normal 8 5 2 3 2 2 2 2 2" xfId="28746" xr:uid="{00000000-0005-0000-0000-000044670000}"/>
    <cellStyle name="Normal 8 5 2 3 2 2 2 3" xfId="28747" xr:uid="{00000000-0005-0000-0000-000045670000}"/>
    <cellStyle name="Normal 8 5 2 3 2 2 3" xfId="20056" xr:uid="{00000000-0005-0000-0000-000046670000}"/>
    <cellStyle name="Normal 8 5 2 3 2 2 3 2" xfId="28748" xr:uid="{00000000-0005-0000-0000-000047670000}"/>
    <cellStyle name="Normal 8 5 2 3 2 2 4" xfId="28749" xr:uid="{00000000-0005-0000-0000-000048670000}"/>
    <cellStyle name="Normal 8 5 2 3 2 3" xfId="20057" xr:uid="{00000000-0005-0000-0000-000049670000}"/>
    <cellStyle name="Normal 8 5 2 3 2 3 2" xfId="20058" xr:uid="{00000000-0005-0000-0000-00004A670000}"/>
    <cellStyle name="Normal 8 5 2 3 2 3 2 2" xfId="28750" xr:uid="{00000000-0005-0000-0000-00004B670000}"/>
    <cellStyle name="Normal 8 5 2 3 2 3 3" xfId="28751" xr:uid="{00000000-0005-0000-0000-00004C670000}"/>
    <cellStyle name="Normal 8 5 2 3 2 4" xfId="20059" xr:uid="{00000000-0005-0000-0000-00004D670000}"/>
    <cellStyle name="Normal 8 5 2 3 2 4 2" xfId="28752" xr:uid="{00000000-0005-0000-0000-00004E670000}"/>
    <cellStyle name="Normal 8 5 2 3 2 5" xfId="28753" xr:uid="{00000000-0005-0000-0000-00004F670000}"/>
    <cellStyle name="Normal 8 5 2 3 3" xfId="20060" xr:uid="{00000000-0005-0000-0000-000050670000}"/>
    <cellStyle name="Normal 8 5 2 3 3 2" xfId="20061" xr:uid="{00000000-0005-0000-0000-000051670000}"/>
    <cellStyle name="Normal 8 5 2 3 3 2 2" xfId="20062" xr:uid="{00000000-0005-0000-0000-000052670000}"/>
    <cellStyle name="Normal 8 5 2 3 3 2 2 2" xfId="28754" xr:uid="{00000000-0005-0000-0000-000053670000}"/>
    <cellStyle name="Normal 8 5 2 3 3 2 3" xfId="28755" xr:uid="{00000000-0005-0000-0000-000054670000}"/>
    <cellStyle name="Normal 8 5 2 3 3 3" xfId="20063" xr:uid="{00000000-0005-0000-0000-000055670000}"/>
    <cellStyle name="Normal 8 5 2 3 3 3 2" xfId="28756" xr:uid="{00000000-0005-0000-0000-000056670000}"/>
    <cellStyle name="Normal 8 5 2 3 3 4" xfId="28757" xr:uid="{00000000-0005-0000-0000-000057670000}"/>
    <cellStyle name="Normal 8 5 2 3 4" xfId="20064" xr:uid="{00000000-0005-0000-0000-000058670000}"/>
    <cellStyle name="Normal 8 5 2 3 4 2" xfId="20065" xr:uid="{00000000-0005-0000-0000-000059670000}"/>
    <cellStyle name="Normal 8 5 2 3 4 2 2" xfId="28758" xr:uid="{00000000-0005-0000-0000-00005A670000}"/>
    <cellStyle name="Normal 8 5 2 3 4 3" xfId="28759" xr:uid="{00000000-0005-0000-0000-00005B670000}"/>
    <cellStyle name="Normal 8 5 2 3 5" xfId="20066" xr:uid="{00000000-0005-0000-0000-00005C670000}"/>
    <cellStyle name="Normal 8 5 2 3 5 2" xfId="28760" xr:uid="{00000000-0005-0000-0000-00005D670000}"/>
    <cellStyle name="Normal 8 5 2 3 6" xfId="28761" xr:uid="{00000000-0005-0000-0000-00005E670000}"/>
    <cellStyle name="Normal 8 5 2 4" xfId="20067" xr:uid="{00000000-0005-0000-0000-00005F670000}"/>
    <cellStyle name="Normal 8 5 2 4 2" xfId="20068" xr:uid="{00000000-0005-0000-0000-000060670000}"/>
    <cellStyle name="Normal 8 5 2 4 2 2" xfId="20069" xr:uid="{00000000-0005-0000-0000-000061670000}"/>
    <cellStyle name="Normal 8 5 2 4 2 2 2" xfId="20070" xr:uid="{00000000-0005-0000-0000-000062670000}"/>
    <cellStyle name="Normal 8 5 2 4 2 2 2 2" xfId="28762" xr:uid="{00000000-0005-0000-0000-000063670000}"/>
    <cellStyle name="Normal 8 5 2 4 2 2 3" xfId="28763" xr:uid="{00000000-0005-0000-0000-000064670000}"/>
    <cellStyle name="Normal 8 5 2 4 2 3" xfId="20071" xr:uid="{00000000-0005-0000-0000-000065670000}"/>
    <cellStyle name="Normal 8 5 2 4 2 3 2" xfId="28764" xr:uid="{00000000-0005-0000-0000-000066670000}"/>
    <cellStyle name="Normal 8 5 2 4 2 4" xfId="28765" xr:uid="{00000000-0005-0000-0000-000067670000}"/>
    <cellStyle name="Normal 8 5 2 4 3" xfId="20072" xr:uid="{00000000-0005-0000-0000-000068670000}"/>
    <cellStyle name="Normal 8 5 2 4 3 2" xfId="20073" xr:uid="{00000000-0005-0000-0000-000069670000}"/>
    <cellStyle name="Normal 8 5 2 4 3 2 2" xfId="28766" xr:uid="{00000000-0005-0000-0000-00006A670000}"/>
    <cellStyle name="Normal 8 5 2 4 3 3" xfId="28767" xr:uid="{00000000-0005-0000-0000-00006B670000}"/>
    <cellStyle name="Normal 8 5 2 4 4" xfId="20074" xr:uid="{00000000-0005-0000-0000-00006C670000}"/>
    <cellStyle name="Normal 8 5 2 4 4 2" xfId="28768" xr:uid="{00000000-0005-0000-0000-00006D670000}"/>
    <cellStyle name="Normal 8 5 2 4 5" xfId="28769" xr:uid="{00000000-0005-0000-0000-00006E670000}"/>
    <cellStyle name="Normal 8 5 2 5" xfId="20075" xr:uid="{00000000-0005-0000-0000-00006F670000}"/>
    <cellStyle name="Normal 8 5 2 5 2" xfId="20076" xr:uid="{00000000-0005-0000-0000-000070670000}"/>
    <cellStyle name="Normal 8 5 2 5 2 2" xfId="20077" xr:uid="{00000000-0005-0000-0000-000071670000}"/>
    <cellStyle name="Normal 8 5 2 5 2 2 2" xfId="28770" xr:uid="{00000000-0005-0000-0000-000072670000}"/>
    <cellStyle name="Normal 8 5 2 5 2 3" xfId="28771" xr:uid="{00000000-0005-0000-0000-000073670000}"/>
    <cellStyle name="Normal 8 5 2 5 3" xfId="20078" xr:uid="{00000000-0005-0000-0000-000074670000}"/>
    <cellStyle name="Normal 8 5 2 5 3 2" xfId="28772" xr:uid="{00000000-0005-0000-0000-000075670000}"/>
    <cellStyle name="Normal 8 5 2 5 4" xfId="28773" xr:uid="{00000000-0005-0000-0000-000076670000}"/>
    <cellStyle name="Normal 8 5 2 6" xfId="20079" xr:uid="{00000000-0005-0000-0000-000077670000}"/>
    <cellStyle name="Normal 8 5 2 6 2" xfId="20080" xr:uid="{00000000-0005-0000-0000-000078670000}"/>
    <cellStyle name="Normal 8 5 2 6 2 2" xfId="28774" xr:uid="{00000000-0005-0000-0000-000079670000}"/>
    <cellStyle name="Normal 8 5 2 6 3" xfId="28775" xr:uid="{00000000-0005-0000-0000-00007A670000}"/>
    <cellStyle name="Normal 8 5 2 7" xfId="20081" xr:uid="{00000000-0005-0000-0000-00007B670000}"/>
    <cellStyle name="Normal 8 5 2 7 2" xfId="28776" xr:uid="{00000000-0005-0000-0000-00007C670000}"/>
    <cellStyle name="Normal 8 5 2 8" xfId="20082" xr:uid="{00000000-0005-0000-0000-00007D670000}"/>
    <cellStyle name="Normal 8 5 2 8 2" xfId="28777" xr:uid="{00000000-0005-0000-0000-00007E670000}"/>
    <cellStyle name="Normal 8 5 2 9" xfId="28778" xr:uid="{00000000-0005-0000-0000-00007F670000}"/>
    <cellStyle name="Normal 8 5 3" xfId="20083" xr:uid="{00000000-0005-0000-0000-000080670000}"/>
    <cellStyle name="Normál 8 5 3" xfId="36149" xr:uid="{00000000-0005-0000-0000-000081670000}"/>
    <cellStyle name="Normal 8 5 3 2" xfId="20084" xr:uid="{00000000-0005-0000-0000-000082670000}"/>
    <cellStyle name="Normal 8 5 3 2 2" xfId="20085" xr:uid="{00000000-0005-0000-0000-000083670000}"/>
    <cellStyle name="Normal 8 5 3 2 2 2" xfId="20086" xr:uid="{00000000-0005-0000-0000-000084670000}"/>
    <cellStyle name="Normal 8 5 3 2 2 2 2" xfId="20087" xr:uid="{00000000-0005-0000-0000-000085670000}"/>
    <cellStyle name="Normal 8 5 3 2 2 2 2 2" xfId="20088" xr:uid="{00000000-0005-0000-0000-000086670000}"/>
    <cellStyle name="Normal 8 5 3 2 2 2 2 2 2" xfId="28779" xr:uid="{00000000-0005-0000-0000-000087670000}"/>
    <cellStyle name="Normal 8 5 3 2 2 2 2 3" xfId="28780" xr:uid="{00000000-0005-0000-0000-000088670000}"/>
    <cellStyle name="Normal 8 5 3 2 2 2 3" xfId="20089" xr:uid="{00000000-0005-0000-0000-000089670000}"/>
    <cellStyle name="Normal 8 5 3 2 2 2 3 2" xfId="28781" xr:uid="{00000000-0005-0000-0000-00008A670000}"/>
    <cellStyle name="Normal 8 5 3 2 2 2 4" xfId="28782" xr:uid="{00000000-0005-0000-0000-00008B670000}"/>
    <cellStyle name="Normal 8 5 3 2 2 3" xfId="20090" xr:uid="{00000000-0005-0000-0000-00008C670000}"/>
    <cellStyle name="Normal 8 5 3 2 2 3 2" xfId="20091" xr:uid="{00000000-0005-0000-0000-00008D670000}"/>
    <cellStyle name="Normal 8 5 3 2 2 3 2 2" xfId="28783" xr:uid="{00000000-0005-0000-0000-00008E670000}"/>
    <cellStyle name="Normal 8 5 3 2 2 3 3" xfId="28784" xr:uid="{00000000-0005-0000-0000-00008F670000}"/>
    <cellStyle name="Normal 8 5 3 2 2 4" xfId="20092" xr:uid="{00000000-0005-0000-0000-000090670000}"/>
    <cellStyle name="Normal 8 5 3 2 2 4 2" xfId="28785" xr:uid="{00000000-0005-0000-0000-000091670000}"/>
    <cellStyle name="Normal 8 5 3 2 2 5" xfId="28786" xr:uid="{00000000-0005-0000-0000-000092670000}"/>
    <cellStyle name="Normal 8 5 3 2 3" xfId="20093" xr:uid="{00000000-0005-0000-0000-000093670000}"/>
    <cellStyle name="Normal 8 5 3 2 3 2" xfId="20094" xr:uid="{00000000-0005-0000-0000-000094670000}"/>
    <cellStyle name="Normal 8 5 3 2 3 2 2" xfId="20095" xr:uid="{00000000-0005-0000-0000-000095670000}"/>
    <cellStyle name="Normal 8 5 3 2 3 2 2 2" xfId="28787" xr:uid="{00000000-0005-0000-0000-000096670000}"/>
    <cellStyle name="Normal 8 5 3 2 3 2 3" xfId="28788" xr:uid="{00000000-0005-0000-0000-000097670000}"/>
    <cellStyle name="Normal 8 5 3 2 3 3" xfId="20096" xr:uid="{00000000-0005-0000-0000-000098670000}"/>
    <cellStyle name="Normal 8 5 3 2 3 3 2" xfId="28789" xr:uid="{00000000-0005-0000-0000-000099670000}"/>
    <cellStyle name="Normal 8 5 3 2 3 4" xfId="28790" xr:uid="{00000000-0005-0000-0000-00009A670000}"/>
    <cellStyle name="Normal 8 5 3 2 4" xfId="20097" xr:uid="{00000000-0005-0000-0000-00009B670000}"/>
    <cellStyle name="Normal 8 5 3 2 4 2" xfId="20098" xr:uid="{00000000-0005-0000-0000-00009C670000}"/>
    <cellStyle name="Normal 8 5 3 2 4 2 2" xfId="28791" xr:uid="{00000000-0005-0000-0000-00009D670000}"/>
    <cellStyle name="Normal 8 5 3 2 4 3" xfId="28792" xr:uid="{00000000-0005-0000-0000-00009E670000}"/>
    <cellStyle name="Normal 8 5 3 2 5" xfId="20099" xr:uid="{00000000-0005-0000-0000-00009F670000}"/>
    <cellStyle name="Normal 8 5 3 2 5 2" xfId="28793" xr:uid="{00000000-0005-0000-0000-0000A0670000}"/>
    <cellStyle name="Normal 8 5 3 2 6" xfId="28794" xr:uid="{00000000-0005-0000-0000-0000A1670000}"/>
    <cellStyle name="Normal 8 5 3 3" xfId="20100" xr:uid="{00000000-0005-0000-0000-0000A2670000}"/>
    <cellStyle name="Normal 8 5 3 3 2" xfId="20101" xr:uid="{00000000-0005-0000-0000-0000A3670000}"/>
    <cellStyle name="Normal 8 5 3 3 2 2" xfId="20102" xr:uid="{00000000-0005-0000-0000-0000A4670000}"/>
    <cellStyle name="Normal 8 5 3 3 2 2 2" xfId="20103" xr:uid="{00000000-0005-0000-0000-0000A5670000}"/>
    <cellStyle name="Normal 8 5 3 3 2 2 2 2" xfId="28795" xr:uid="{00000000-0005-0000-0000-0000A6670000}"/>
    <cellStyle name="Normal 8 5 3 3 2 2 3" xfId="28796" xr:uid="{00000000-0005-0000-0000-0000A7670000}"/>
    <cellStyle name="Normal 8 5 3 3 2 3" xfId="20104" xr:uid="{00000000-0005-0000-0000-0000A8670000}"/>
    <cellStyle name="Normal 8 5 3 3 2 3 2" xfId="28797" xr:uid="{00000000-0005-0000-0000-0000A9670000}"/>
    <cellStyle name="Normal 8 5 3 3 2 4" xfId="28798" xr:uid="{00000000-0005-0000-0000-0000AA670000}"/>
    <cellStyle name="Normal 8 5 3 3 3" xfId="20105" xr:uid="{00000000-0005-0000-0000-0000AB670000}"/>
    <cellStyle name="Normal 8 5 3 3 3 2" xfId="20106" xr:uid="{00000000-0005-0000-0000-0000AC670000}"/>
    <cellStyle name="Normal 8 5 3 3 3 2 2" xfId="28799" xr:uid="{00000000-0005-0000-0000-0000AD670000}"/>
    <cellStyle name="Normal 8 5 3 3 3 3" xfId="28800" xr:uid="{00000000-0005-0000-0000-0000AE670000}"/>
    <cellStyle name="Normal 8 5 3 3 4" xfId="20107" xr:uid="{00000000-0005-0000-0000-0000AF670000}"/>
    <cellStyle name="Normal 8 5 3 3 4 2" xfId="28801" xr:uid="{00000000-0005-0000-0000-0000B0670000}"/>
    <cellStyle name="Normal 8 5 3 3 5" xfId="28802" xr:uid="{00000000-0005-0000-0000-0000B1670000}"/>
    <cellStyle name="Normal 8 5 3 4" xfId="20108" xr:uid="{00000000-0005-0000-0000-0000B2670000}"/>
    <cellStyle name="Normal 8 5 3 4 2" xfId="20109" xr:uid="{00000000-0005-0000-0000-0000B3670000}"/>
    <cellStyle name="Normal 8 5 3 4 2 2" xfId="20110" xr:uid="{00000000-0005-0000-0000-0000B4670000}"/>
    <cellStyle name="Normal 8 5 3 4 2 2 2" xfId="28803" xr:uid="{00000000-0005-0000-0000-0000B5670000}"/>
    <cellStyle name="Normal 8 5 3 4 2 3" xfId="28804" xr:uid="{00000000-0005-0000-0000-0000B6670000}"/>
    <cellStyle name="Normal 8 5 3 4 3" xfId="20111" xr:uid="{00000000-0005-0000-0000-0000B7670000}"/>
    <cellStyle name="Normal 8 5 3 4 3 2" xfId="28805" xr:uid="{00000000-0005-0000-0000-0000B8670000}"/>
    <cellStyle name="Normal 8 5 3 4 4" xfId="28806" xr:uid="{00000000-0005-0000-0000-0000B9670000}"/>
    <cellStyle name="Normal 8 5 3 5" xfId="20112" xr:uid="{00000000-0005-0000-0000-0000BA670000}"/>
    <cellStyle name="Normal 8 5 3 5 2" xfId="20113" xr:uid="{00000000-0005-0000-0000-0000BB670000}"/>
    <cellStyle name="Normal 8 5 3 5 2 2" xfId="28807" xr:uid="{00000000-0005-0000-0000-0000BC670000}"/>
    <cellStyle name="Normal 8 5 3 5 3" xfId="28808" xr:uid="{00000000-0005-0000-0000-0000BD670000}"/>
    <cellStyle name="Normal 8 5 3 6" xfId="20114" xr:uid="{00000000-0005-0000-0000-0000BE670000}"/>
    <cellStyle name="Normal 8 5 3 6 2" xfId="28809" xr:uid="{00000000-0005-0000-0000-0000BF670000}"/>
    <cellStyle name="Normal 8 5 3 7" xfId="28810" xr:uid="{00000000-0005-0000-0000-0000C0670000}"/>
    <cellStyle name="Normal 8 5 4" xfId="20115" xr:uid="{00000000-0005-0000-0000-0000C1670000}"/>
    <cellStyle name="Normal 8 5 4 2" xfId="20116" xr:uid="{00000000-0005-0000-0000-0000C2670000}"/>
    <cellStyle name="Normal 8 5 4 2 2" xfId="20117" xr:uid="{00000000-0005-0000-0000-0000C3670000}"/>
    <cellStyle name="Normal 8 5 4 2 2 2" xfId="20118" xr:uid="{00000000-0005-0000-0000-0000C4670000}"/>
    <cellStyle name="Normal 8 5 4 2 2 2 2" xfId="20119" xr:uid="{00000000-0005-0000-0000-0000C5670000}"/>
    <cellStyle name="Normal 8 5 4 2 2 2 2 2" xfId="28811" xr:uid="{00000000-0005-0000-0000-0000C6670000}"/>
    <cellStyle name="Normal 8 5 4 2 2 2 3" xfId="28812" xr:uid="{00000000-0005-0000-0000-0000C7670000}"/>
    <cellStyle name="Normal 8 5 4 2 2 3" xfId="20120" xr:uid="{00000000-0005-0000-0000-0000C8670000}"/>
    <cellStyle name="Normal 8 5 4 2 2 3 2" xfId="28813" xr:uid="{00000000-0005-0000-0000-0000C9670000}"/>
    <cellStyle name="Normal 8 5 4 2 2 4" xfId="28814" xr:uid="{00000000-0005-0000-0000-0000CA670000}"/>
    <cellStyle name="Normal 8 5 4 2 3" xfId="20121" xr:uid="{00000000-0005-0000-0000-0000CB670000}"/>
    <cellStyle name="Normal 8 5 4 2 3 2" xfId="20122" xr:uid="{00000000-0005-0000-0000-0000CC670000}"/>
    <cellStyle name="Normal 8 5 4 2 3 2 2" xfId="28815" xr:uid="{00000000-0005-0000-0000-0000CD670000}"/>
    <cellStyle name="Normal 8 5 4 2 3 3" xfId="28816" xr:uid="{00000000-0005-0000-0000-0000CE670000}"/>
    <cellStyle name="Normal 8 5 4 2 4" xfId="20123" xr:uid="{00000000-0005-0000-0000-0000CF670000}"/>
    <cellStyle name="Normal 8 5 4 2 4 2" xfId="28817" xr:uid="{00000000-0005-0000-0000-0000D0670000}"/>
    <cellStyle name="Normal 8 5 4 2 5" xfId="28818" xr:uid="{00000000-0005-0000-0000-0000D1670000}"/>
    <cellStyle name="Normal 8 5 4 3" xfId="20124" xr:uid="{00000000-0005-0000-0000-0000D2670000}"/>
    <cellStyle name="Normal 8 5 4 3 2" xfId="20125" xr:uid="{00000000-0005-0000-0000-0000D3670000}"/>
    <cellStyle name="Normal 8 5 4 3 2 2" xfId="20126" xr:uid="{00000000-0005-0000-0000-0000D4670000}"/>
    <cellStyle name="Normal 8 5 4 3 2 2 2" xfId="28819" xr:uid="{00000000-0005-0000-0000-0000D5670000}"/>
    <cellStyle name="Normal 8 5 4 3 2 3" xfId="28820" xr:uid="{00000000-0005-0000-0000-0000D6670000}"/>
    <cellStyle name="Normal 8 5 4 3 3" xfId="20127" xr:uid="{00000000-0005-0000-0000-0000D7670000}"/>
    <cellStyle name="Normal 8 5 4 3 3 2" xfId="28821" xr:uid="{00000000-0005-0000-0000-0000D8670000}"/>
    <cellStyle name="Normal 8 5 4 3 4" xfId="28822" xr:uid="{00000000-0005-0000-0000-0000D9670000}"/>
    <cellStyle name="Normal 8 5 4 4" xfId="20128" xr:uid="{00000000-0005-0000-0000-0000DA670000}"/>
    <cellStyle name="Normal 8 5 4 4 2" xfId="20129" xr:uid="{00000000-0005-0000-0000-0000DB670000}"/>
    <cellStyle name="Normal 8 5 4 4 2 2" xfId="28823" xr:uid="{00000000-0005-0000-0000-0000DC670000}"/>
    <cellStyle name="Normal 8 5 4 4 3" xfId="28824" xr:uid="{00000000-0005-0000-0000-0000DD670000}"/>
    <cellStyle name="Normal 8 5 4 5" xfId="20130" xr:uid="{00000000-0005-0000-0000-0000DE670000}"/>
    <cellStyle name="Normal 8 5 4 5 2" xfId="28825" xr:uid="{00000000-0005-0000-0000-0000DF670000}"/>
    <cellStyle name="Normal 8 5 4 6" xfId="28826" xr:uid="{00000000-0005-0000-0000-0000E0670000}"/>
    <cellStyle name="Normal 8 5 5" xfId="20131" xr:uid="{00000000-0005-0000-0000-0000E1670000}"/>
    <cellStyle name="Normal 8 5 5 2" xfId="20132" xr:uid="{00000000-0005-0000-0000-0000E2670000}"/>
    <cellStyle name="Normal 8 5 5 2 2" xfId="20133" xr:uid="{00000000-0005-0000-0000-0000E3670000}"/>
    <cellStyle name="Normal 8 5 5 2 2 2" xfId="20134" xr:uid="{00000000-0005-0000-0000-0000E4670000}"/>
    <cellStyle name="Normal 8 5 5 2 2 2 2" xfId="28827" xr:uid="{00000000-0005-0000-0000-0000E5670000}"/>
    <cellStyle name="Normal 8 5 5 2 2 3" xfId="28828" xr:uid="{00000000-0005-0000-0000-0000E6670000}"/>
    <cellStyle name="Normal 8 5 5 2 3" xfId="20135" xr:uid="{00000000-0005-0000-0000-0000E7670000}"/>
    <cellStyle name="Normal 8 5 5 2 3 2" xfId="28829" xr:uid="{00000000-0005-0000-0000-0000E8670000}"/>
    <cellStyle name="Normal 8 5 5 2 4" xfId="28830" xr:uid="{00000000-0005-0000-0000-0000E9670000}"/>
    <cellStyle name="Normal 8 5 5 3" xfId="20136" xr:uid="{00000000-0005-0000-0000-0000EA670000}"/>
    <cellStyle name="Normal 8 5 5 3 2" xfId="20137" xr:uid="{00000000-0005-0000-0000-0000EB670000}"/>
    <cellStyle name="Normal 8 5 5 3 2 2" xfId="28831" xr:uid="{00000000-0005-0000-0000-0000EC670000}"/>
    <cellStyle name="Normal 8 5 5 3 3" xfId="28832" xr:uid="{00000000-0005-0000-0000-0000ED670000}"/>
    <cellStyle name="Normal 8 5 5 4" xfId="20138" xr:uid="{00000000-0005-0000-0000-0000EE670000}"/>
    <cellStyle name="Normal 8 5 5 4 2" xfId="28833" xr:uid="{00000000-0005-0000-0000-0000EF670000}"/>
    <cellStyle name="Normal 8 5 5 5" xfId="28834" xr:uid="{00000000-0005-0000-0000-0000F0670000}"/>
    <cellStyle name="Normal 8 5 6" xfId="20139" xr:uid="{00000000-0005-0000-0000-0000F1670000}"/>
    <cellStyle name="Normal 8 5 6 2" xfId="20140" xr:uid="{00000000-0005-0000-0000-0000F2670000}"/>
    <cellStyle name="Normal 8 5 6 2 2" xfId="20141" xr:uid="{00000000-0005-0000-0000-0000F3670000}"/>
    <cellStyle name="Normal 8 5 6 2 2 2" xfId="28835" xr:uid="{00000000-0005-0000-0000-0000F4670000}"/>
    <cellStyle name="Normal 8 5 6 2 3" xfId="28836" xr:uid="{00000000-0005-0000-0000-0000F5670000}"/>
    <cellStyle name="Normal 8 5 6 3" xfId="20142" xr:uid="{00000000-0005-0000-0000-0000F6670000}"/>
    <cellStyle name="Normal 8 5 6 3 2" xfId="28837" xr:uid="{00000000-0005-0000-0000-0000F7670000}"/>
    <cellStyle name="Normal 8 5 6 4" xfId="28838" xr:uid="{00000000-0005-0000-0000-0000F8670000}"/>
    <cellStyle name="Normal 8 5 7" xfId="20143" xr:uid="{00000000-0005-0000-0000-0000F9670000}"/>
    <cellStyle name="Normal 8 5 7 2" xfId="20144" xr:uid="{00000000-0005-0000-0000-0000FA670000}"/>
    <cellStyle name="Normal 8 5 7 2 2" xfId="28839" xr:uid="{00000000-0005-0000-0000-0000FB670000}"/>
    <cellStyle name="Normal 8 5 7 3" xfId="28840" xr:uid="{00000000-0005-0000-0000-0000FC670000}"/>
    <cellStyle name="Normal 8 5 8" xfId="20145" xr:uid="{00000000-0005-0000-0000-0000FD670000}"/>
    <cellStyle name="Normal 8 5 8 2" xfId="28841" xr:uid="{00000000-0005-0000-0000-0000FE670000}"/>
    <cellStyle name="Normal 8 5 9" xfId="20146" xr:uid="{00000000-0005-0000-0000-0000FF670000}"/>
    <cellStyle name="Normal 8 5 9 2" xfId="28842" xr:uid="{00000000-0005-0000-0000-000000680000}"/>
    <cellStyle name="Normal 8 50" xfId="20147" xr:uid="{00000000-0005-0000-0000-000001680000}"/>
    <cellStyle name="Normál 8 50" xfId="20148" xr:uid="{00000000-0005-0000-0000-000002680000}"/>
    <cellStyle name="Normal 8 50 2" xfId="20149" xr:uid="{00000000-0005-0000-0000-000003680000}"/>
    <cellStyle name="Normal 8 50 2 2" xfId="28843" xr:uid="{00000000-0005-0000-0000-000004680000}"/>
    <cellStyle name="Normal 8 50 3" xfId="20150" xr:uid="{00000000-0005-0000-0000-000005680000}"/>
    <cellStyle name="Normal 8 50 3 2" xfId="28844" xr:uid="{00000000-0005-0000-0000-000006680000}"/>
    <cellStyle name="Normal 8 50 4" xfId="28845" xr:uid="{00000000-0005-0000-0000-000007680000}"/>
    <cellStyle name="Normal 8 50 5" xfId="28846" xr:uid="{00000000-0005-0000-0000-000008680000}"/>
    <cellStyle name="Normal 8 50 6" xfId="28847" xr:uid="{00000000-0005-0000-0000-000009680000}"/>
    <cellStyle name="Normal 8 50 7" xfId="28848" xr:uid="{00000000-0005-0000-0000-00000A680000}"/>
    <cellStyle name="Normal 8 50 8" xfId="28849" xr:uid="{00000000-0005-0000-0000-00000B680000}"/>
    <cellStyle name="Normal 8 51" xfId="20151" xr:uid="{00000000-0005-0000-0000-00000C680000}"/>
    <cellStyle name="Normál 8 51" xfId="20152" xr:uid="{00000000-0005-0000-0000-00000D680000}"/>
    <cellStyle name="Normal 8 51 2" xfId="20153" xr:uid="{00000000-0005-0000-0000-00000E680000}"/>
    <cellStyle name="Normal 8 51 2 2" xfId="28850" xr:uid="{00000000-0005-0000-0000-00000F680000}"/>
    <cellStyle name="Normal 8 51 3" xfId="20154" xr:uid="{00000000-0005-0000-0000-000010680000}"/>
    <cellStyle name="Normal 8 51 3 2" xfId="28851" xr:uid="{00000000-0005-0000-0000-000011680000}"/>
    <cellStyle name="Normal 8 51 4" xfId="28852" xr:uid="{00000000-0005-0000-0000-000012680000}"/>
    <cellStyle name="Normal 8 51 5" xfId="28853" xr:uid="{00000000-0005-0000-0000-000013680000}"/>
    <cellStyle name="Normal 8 51 6" xfId="28854" xr:uid="{00000000-0005-0000-0000-000014680000}"/>
    <cellStyle name="Normal 8 51 7" xfId="28855" xr:uid="{00000000-0005-0000-0000-000015680000}"/>
    <cellStyle name="Normal 8 51 8" xfId="28856" xr:uid="{00000000-0005-0000-0000-000016680000}"/>
    <cellStyle name="Normal 8 52" xfId="20155" xr:uid="{00000000-0005-0000-0000-000017680000}"/>
    <cellStyle name="Normál 8 52" xfId="20156" xr:uid="{00000000-0005-0000-0000-000018680000}"/>
    <cellStyle name="Normal 8 52 2" xfId="20157" xr:uid="{00000000-0005-0000-0000-000019680000}"/>
    <cellStyle name="Normal 8 52 2 2" xfId="28857" xr:uid="{00000000-0005-0000-0000-00001A680000}"/>
    <cellStyle name="Normal 8 52 3" xfId="20158" xr:uid="{00000000-0005-0000-0000-00001B680000}"/>
    <cellStyle name="Normal 8 52 3 2" xfId="28858" xr:uid="{00000000-0005-0000-0000-00001C680000}"/>
    <cellStyle name="Normal 8 52 4" xfId="28859" xr:uid="{00000000-0005-0000-0000-00001D680000}"/>
    <cellStyle name="Normal 8 52 5" xfId="28860" xr:uid="{00000000-0005-0000-0000-00001E680000}"/>
    <cellStyle name="Normal 8 52 6" xfId="28861" xr:uid="{00000000-0005-0000-0000-00001F680000}"/>
    <cellStyle name="Normal 8 52 7" xfId="28862" xr:uid="{00000000-0005-0000-0000-000020680000}"/>
    <cellStyle name="Normal 8 52 8" xfId="28863" xr:uid="{00000000-0005-0000-0000-000021680000}"/>
    <cellStyle name="Normal 8 53" xfId="20159" xr:uid="{00000000-0005-0000-0000-000022680000}"/>
    <cellStyle name="Normál 8 53" xfId="20160" xr:uid="{00000000-0005-0000-0000-000023680000}"/>
    <cellStyle name="Normal 8 53 2" xfId="20161" xr:uid="{00000000-0005-0000-0000-000024680000}"/>
    <cellStyle name="Normal 8 53 2 2" xfId="28864" xr:uid="{00000000-0005-0000-0000-000025680000}"/>
    <cellStyle name="Normal 8 53 3" xfId="20162" xr:uid="{00000000-0005-0000-0000-000026680000}"/>
    <cellStyle name="Normal 8 53 3 2" xfId="28865" xr:uid="{00000000-0005-0000-0000-000027680000}"/>
    <cellStyle name="Normal 8 53 4" xfId="28866" xr:uid="{00000000-0005-0000-0000-000028680000}"/>
    <cellStyle name="Normal 8 53 5" xfId="28867" xr:uid="{00000000-0005-0000-0000-000029680000}"/>
    <cellStyle name="Normal 8 53 6" xfId="28868" xr:uid="{00000000-0005-0000-0000-00002A680000}"/>
    <cellStyle name="Normal 8 53 7" xfId="28869" xr:uid="{00000000-0005-0000-0000-00002B680000}"/>
    <cellStyle name="Normal 8 53 8" xfId="28870" xr:uid="{00000000-0005-0000-0000-00002C680000}"/>
    <cellStyle name="Normal 8 54" xfId="20163" xr:uid="{00000000-0005-0000-0000-00002D680000}"/>
    <cellStyle name="Normál 8 54" xfId="20164" xr:uid="{00000000-0005-0000-0000-00002E680000}"/>
    <cellStyle name="Normal 8 54 2" xfId="20165" xr:uid="{00000000-0005-0000-0000-00002F680000}"/>
    <cellStyle name="Normal 8 54 2 2" xfId="28871" xr:uid="{00000000-0005-0000-0000-000030680000}"/>
    <cellStyle name="Normal 8 54 3" xfId="20166" xr:uid="{00000000-0005-0000-0000-000031680000}"/>
    <cellStyle name="Normal 8 54 3 2" xfId="28872" xr:uid="{00000000-0005-0000-0000-000032680000}"/>
    <cellStyle name="Normal 8 54 4" xfId="28873" xr:uid="{00000000-0005-0000-0000-000033680000}"/>
    <cellStyle name="Normal 8 54 5" xfId="28874" xr:uid="{00000000-0005-0000-0000-000034680000}"/>
    <cellStyle name="Normal 8 54 6" xfId="28875" xr:uid="{00000000-0005-0000-0000-000035680000}"/>
    <cellStyle name="Normal 8 54 7" xfId="28876" xr:uid="{00000000-0005-0000-0000-000036680000}"/>
    <cellStyle name="Normal 8 54 8" xfId="28877" xr:uid="{00000000-0005-0000-0000-000037680000}"/>
    <cellStyle name="Normal 8 55" xfId="20167" xr:uid="{00000000-0005-0000-0000-000038680000}"/>
    <cellStyle name="Normál 8 55" xfId="20168" xr:uid="{00000000-0005-0000-0000-000039680000}"/>
    <cellStyle name="Normal 8 55 2" xfId="20169" xr:uid="{00000000-0005-0000-0000-00003A680000}"/>
    <cellStyle name="Normal 8 55 2 2" xfId="28878" xr:uid="{00000000-0005-0000-0000-00003B680000}"/>
    <cellStyle name="Normal 8 55 3" xfId="20170" xr:uid="{00000000-0005-0000-0000-00003C680000}"/>
    <cellStyle name="Normal 8 55 3 2" xfId="28879" xr:uid="{00000000-0005-0000-0000-00003D680000}"/>
    <cellStyle name="Normal 8 55 4" xfId="28880" xr:uid="{00000000-0005-0000-0000-00003E680000}"/>
    <cellStyle name="Normal 8 55 5" xfId="28881" xr:uid="{00000000-0005-0000-0000-00003F680000}"/>
    <cellStyle name="Normal 8 55 6" xfId="28882" xr:uid="{00000000-0005-0000-0000-000040680000}"/>
    <cellStyle name="Normal 8 55 7" xfId="28883" xr:uid="{00000000-0005-0000-0000-000041680000}"/>
    <cellStyle name="Normal 8 55 8" xfId="28884" xr:uid="{00000000-0005-0000-0000-000042680000}"/>
    <cellStyle name="Normal 8 56" xfId="20171" xr:uid="{00000000-0005-0000-0000-000043680000}"/>
    <cellStyle name="Normál 8 56" xfId="20172" xr:uid="{00000000-0005-0000-0000-000044680000}"/>
    <cellStyle name="Normal 8 56 2" xfId="20173" xr:uid="{00000000-0005-0000-0000-000045680000}"/>
    <cellStyle name="Normal 8 56 2 2" xfId="28885" xr:uid="{00000000-0005-0000-0000-000046680000}"/>
    <cellStyle name="Normal 8 56 3" xfId="20174" xr:uid="{00000000-0005-0000-0000-000047680000}"/>
    <cellStyle name="Normal 8 56 3 2" xfId="28886" xr:uid="{00000000-0005-0000-0000-000048680000}"/>
    <cellStyle name="Normal 8 56 4" xfId="28887" xr:uid="{00000000-0005-0000-0000-000049680000}"/>
    <cellStyle name="Normal 8 56 5" xfId="28888" xr:uid="{00000000-0005-0000-0000-00004A680000}"/>
    <cellStyle name="Normal 8 56 6" xfId="28889" xr:uid="{00000000-0005-0000-0000-00004B680000}"/>
    <cellStyle name="Normal 8 56 7" xfId="28890" xr:uid="{00000000-0005-0000-0000-00004C680000}"/>
    <cellStyle name="Normal 8 56 8" xfId="28891" xr:uid="{00000000-0005-0000-0000-00004D680000}"/>
    <cellStyle name="Normal 8 57" xfId="20175" xr:uid="{00000000-0005-0000-0000-00004E680000}"/>
    <cellStyle name="Normál 8 57" xfId="20176" xr:uid="{00000000-0005-0000-0000-00004F680000}"/>
    <cellStyle name="Normal 8 57 2" xfId="20177" xr:uid="{00000000-0005-0000-0000-000050680000}"/>
    <cellStyle name="Normal 8 57 2 2" xfId="28892" xr:uid="{00000000-0005-0000-0000-000051680000}"/>
    <cellStyle name="Normal 8 57 3" xfId="20178" xr:uid="{00000000-0005-0000-0000-000052680000}"/>
    <cellStyle name="Normal 8 57 3 2" xfId="28893" xr:uid="{00000000-0005-0000-0000-000053680000}"/>
    <cellStyle name="Normal 8 57 4" xfId="28894" xr:uid="{00000000-0005-0000-0000-000054680000}"/>
    <cellStyle name="Normal 8 57 5" xfId="28895" xr:uid="{00000000-0005-0000-0000-000055680000}"/>
    <cellStyle name="Normal 8 57 6" xfId="28896" xr:uid="{00000000-0005-0000-0000-000056680000}"/>
    <cellStyle name="Normal 8 57 7" xfId="28897" xr:uid="{00000000-0005-0000-0000-000057680000}"/>
    <cellStyle name="Normal 8 57 8" xfId="28898" xr:uid="{00000000-0005-0000-0000-000058680000}"/>
    <cellStyle name="Normal 8 58" xfId="20179" xr:uid="{00000000-0005-0000-0000-000059680000}"/>
    <cellStyle name="Normál 8 58" xfId="20180" xr:uid="{00000000-0005-0000-0000-00005A680000}"/>
    <cellStyle name="Normal 8 58 2" xfId="20181" xr:uid="{00000000-0005-0000-0000-00005B680000}"/>
    <cellStyle name="Normal 8 58 2 2" xfId="28899" xr:uid="{00000000-0005-0000-0000-00005C680000}"/>
    <cellStyle name="Normal 8 58 3" xfId="20182" xr:uid="{00000000-0005-0000-0000-00005D680000}"/>
    <cellStyle name="Normal 8 58 3 2" xfId="28900" xr:uid="{00000000-0005-0000-0000-00005E680000}"/>
    <cellStyle name="Normal 8 58 4" xfId="28901" xr:uid="{00000000-0005-0000-0000-00005F680000}"/>
    <cellStyle name="Normal 8 58 5" xfId="28902" xr:uid="{00000000-0005-0000-0000-000060680000}"/>
    <cellStyle name="Normal 8 58 6" xfId="28903" xr:uid="{00000000-0005-0000-0000-000061680000}"/>
    <cellStyle name="Normal 8 58 7" xfId="28904" xr:uid="{00000000-0005-0000-0000-000062680000}"/>
    <cellStyle name="Normal 8 58 8" xfId="28905" xr:uid="{00000000-0005-0000-0000-000063680000}"/>
    <cellStyle name="Normal 8 59" xfId="20183" xr:uid="{00000000-0005-0000-0000-000064680000}"/>
    <cellStyle name="Normál 8 59" xfId="20184" xr:uid="{00000000-0005-0000-0000-000065680000}"/>
    <cellStyle name="Normal 8 59 2" xfId="20185" xr:uid="{00000000-0005-0000-0000-000066680000}"/>
    <cellStyle name="Normal 8 59 2 2" xfId="28906" xr:uid="{00000000-0005-0000-0000-000067680000}"/>
    <cellStyle name="Normal 8 59 3" xfId="20186" xr:uid="{00000000-0005-0000-0000-000068680000}"/>
    <cellStyle name="Normal 8 59 3 2" xfId="28907" xr:uid="{00000000-0005-0000-0000-000069680000}"/>
    <cellStyle name="Normal 8 59 4" xfId="28908" xr:uid="{00000000-0005-0000-0000-00006A680000}"/>
    <cellStyle name="Normal 8 59 5" xfId="28909" xr:uid="{00000000-0005-0000-0000-00006B680000}"/>
    <cellStyle name="Normal 8 59 6" xfId="28910" xr:uid="{00000000-0005-0000-0000-00006C680000}"/>
    <cellStyle name="Normal 8 59 7" xfId="28911" xr:uid="{00000000-0005-0000-0000-00006D680000}"/>
    <cellStyle name="Normal 8 59 8" xfId="28912" xr:uid="{00000000-0005-0000-0000-00006E680000}"/>
    <cellStyle name="Normal 8 6" xfId="4746" xr:uid="{00000000-0005-0000-0000-00006F680000}"/>
    <cellStyle name="Normál 8 6" xfId="4800" xr:uid="{00000000-0005-0000-0000-000070680000}"/>
    <cellStyle name="Normal 8 6 10" xfId="20187" xr:uid="{00000000-0005-0000-0000-000071680000}"/>
    <cellStyle name="Normal 8 6 10 2" xfId="28913" xr:uid="{00000000-0005-0000-0000-000072680000}"/>
    <cellStyle name="Normal 8 6 11" xfId="20188" xr:uid="{00000000-0005-0000-0000-000073680000}"/>
    <cellStyle name="Normal 8 6 11 2" xfId="28914" xr:uid="{00000000-0005-0000-0000-000074680000}"/>
    <cellStyle name="Normal 8 6 12" xfId="20189" xr:uid="{00000000-0005-0000-0000-000075680000}"/>
    <cellStyle name="Normal 8 6 12 2" xfId="28915" xr:uid="{00000000-0005-0000-0000-000076680000}"/>
    <cellStyle name="Normal 8 6 13" xfId="36247" xr:uid="{00000000-0005-0000-0000-000077680000}"/>
    <cellStyle name="Normal 8 6 2" xfId="20190" xr:uid="{00000000-0005-0000-0000-000078680000}"/>
    <cellStyle name="Normál 8 6 2" xfId="20191" xr:uid="{00000000-0005-0000-0000-000079680000}"/>
    <cellStyle name="Normal 8 6 2 10" xfId="28916" xr:uid="{00000000-0005-0000-0000-00007A680000}"/>
    <cellStyle name="Normal 8 6 2 11" xfId="28917" xr:uid="{00000000-0005-0000-0000-00007B680000}"/>
    <cellStyle name="Normal 8 6 2 12" xfId="28918" xr:uid="{00000000-0005-0000-0000-00007C680000}"/>
    <cellStyle name="Normal 8 6 2 13" xfId="28919" xr:uid="{00000000-0005-0000-0000-00007D680000}"/>
    <cellStyle name="Normal 8 6 2 2" xfId="20192" xr:uid="{00000000-0005-0000-0000-00007E680000}"/>
    <cellStyle name="Normal 8 6 2 2 2" xfId="20193" xr:uid="{00000000-0005-0000-0000-00007F680000}"/>
    <cellStyle name="Normal 8 6 2 2 2 2" xfId="20194" xr:uid="{00000000-0005-0000-0000-000080680000}"/>
    <cellStyle name="Normal 8 6 2 2 2 2 2" xfId="20195" xr:uid="{00000000-0005-0000-0000-000081680000}"/>
    <cellStyle name="Normal 8 6 2 2 2 2 2 2" xfId="20196" xr:uid="{00000000-0005-0000-0000-000082680000}"/>
    <cellStyle name="Normal 8 6 2 2 2 2 2 2 2" xfId="20197" xr:uid="{00000000-0005-0000-0000-000083680000}"/>
    <cellStyle name="Normal 8 6 2 2 2 2 2 2 2 2" xfId="28920" xr:uid="{00000000-0005-0000-0000-000084680000}"/>
    <cellStyle name="Normal 8 6 2 2 2 2 2 2 3" xfId="28921" xr:uid="{00000000-0005-0000-0000-000085680000}"/>
    <cellStyle name="Normal 8 6 2 2 2 2 2 3" xfId="20198" xr:uid="{00000000-0005-0000-0000-000086680000}"/>
    <cellStyle name="Normal 8 6 2 2 2 2 2 3 2" xfId="28922" xr:uid="{00000000-0005-0000-0000-000087680000}"/>
    <cellStyle name="Normal 8 6 2 2 2 2 2 4" xfId="28923" xr:uid="{00000000-0005-0000-0000-000088680000}"/>
    <cellStyle name="Normal 8 6 2 2 2 2 3" xfId="20199" xr:uid="{00000000-0005-0000-0000-000089680000}"/>
    <cellStyle name="Normal 8 6 2 2 2 2 3 2" xfId="20200" xr:uid="{00000000-0005-0000-0000-00008A680000}"/>
    <cellStyle name="Normal 8 6 2 2 2 2 3 2 2" xfId="28924" xr:uid="{00000000-0005-0000-0000-00008B680000}"/>
    <cellStyle name="Normal 8 6 2 2 2 2 3 3" xfId="28925" xr:uid="{00000000-0005-0000-0000-00008C680000}"/>
    <cellStyle name="Normal 8 6 2 2 2 2 4" xfId="20201" xr:uid="{00000000-0005-0000-0000-00008D680000}"/>
    <cellStyle name="Normal 8 6 2 2 2 2 4 2" xfId="28926" xr:uid="{00000000-0005-0000-0000-00008E680000}"/>
    <cellStyle name="Normal 8 6 2 2 2 2 5" xfId="28927" xr:uid="{00000000-0005-0000-0000-00008F680000}"/>
    <cellStyle name="Normal 8 6 2 2 2 3" xfId="20202" xr:uid="{00000000-0005-0000-0000-000090680000}"/>
    <cellStyle name="Normal 8 6 2 2 2 3 2" xfId="20203" xr:uid="{00000000-0005-0000-0000-000091680000}"/>
    <cellStyle name="Normal 8 6 2 2 2 3 2 2" xfId="20204" xr:uid="{00000000-0005-0000-0000-000092680000}"/>
    <cellStyle name="Normal 8 6 2 2 2 3 2 2 2" xfId="28928" xr:uid="{00000000-0005-0000-0000-000093680000}"/>
    <cellStyle name="Normal 8 6 2 2 2 3 2 3" xfId="28929" xr:uid="{00000000-0005-0000-0000-000094680000}"/>
    <cellStyle name="Normal 8 6 2 2 2 3 3" xfId="20205" xr:uid="{00000000-0005-0000-0000-000095680000}"/>
    <cellStyle name="Normal 8 6 2 2 2 3 3 2" xfId="28930" xr:uid="{00000000-0005-0000-0000-000096680000}"/>
    <cellStyle name="Normal 8 6 2 2 2 3 4" xfId="28931" xr:uid="{00000000-0005-0000-0000-000097680000}"/>
    <cellStyle name="Normal 8 6 2 2 2 4" xfId="20206" xr:uid="{00000000-0005-0000-0000-000098680000}"/>
    <cellStyle name="Normal 8 6 2 2 2 4 2" xfId="20207" xr:uid="{00000000-0005-0000-0000-000099680000}"/>
    <cellStyle name="Normal 8 6 2 2 2 4 2 2" xfId="28932" xr:uid="{00000000-0005-0000-0000-00009A680000}"/>
    <cellStyle name="Normal 8 6 2 2 2 4 3" xfId="28933" xr:uid="{00000000-0005-0000-0000-00009B680000}"/>
    <cellStyle name="Normal 8 6 2 2 2 5" xfId="20208" xr:uid="{00000000-0005-0000-0000-00009C680000}"/>
    <cellStyle name="Normal 8 6 2 2 2 5 2" xfId="28934" xr:uid="{00000000-0005-0000-0000-00009D680000}"/>
    <cellStyle name="Normal 8 6 2 2 2 6" xfId="28935" xr:uid="{00000000-0005-0000-0000-00009E680000}"/>
    <cellStyle name="Normal 8 6 2 2 3" xfId="20209" xr:uid="{00000000-0005-0000-0000-00009F680000}"/>
    <cellStyle name="Normal 8 6 2 2 3 2" xfId="20210" xr:uid="{00000000-0005-0000-0000-0000A0680000}"/>
    <cellStyle name="Normal 8 6 2 2 3 2 2" xfId="20211" xr:uid="{00000000-0005-0000-0000-0000A1680000}"/>
    <cellStyle name="Normal 8 6 2 2 3 2 2 2" xfId="20212" xr:uid="{00000000-0005-0000-0000-0000A2680000}"/>
    <cellStyle name="Normal 8 6 2 2 3 2 2 2 2" xfId="28936" xr:uid="{00000000-0005-0000-0000-0000A3680000}"/>
    <cellStyle name="Normal 8 6 2 2 3 2 2 3" xfId="28937" xr:uid="{00000000-0005-0000-0000-0000A4680000}"/>
    <cellStyle name="Normal 8 6 2 2 3 2 3" xfId="20213" xr:uid="{00000000-0005-0000-0000-0000A5680000}"/>
    <cellStyle name="Normal 8 6 2 2 3 2 3 2" xfId="28938" xr:uid="{00000000-0005-0000-0000-0000A6680000}"/>
    <cellStyle name="Normal 8 6 2 2 3 2 4" xfId="28939" xr:uid="{00000000-0005-0000-0000-0000A7680000}"/>
    <cellStyle name="Normal 8 6 2 2 3 3" xfId="20214" xr:uid="{00000000-0005-0000-0000-0000A8680000}"/>
    <cellStyle name="Normal 8 6 2 2 3 3 2" xfId="20215" xr:uid="{00000000-0005-0000-0000-0000A9680000}"/>
    <cellStyle name="Normal 8 6 2 2 3 3 2 2" xfId="28940" xr:uid="{00000000-0005-0000-0000-0000AA680000}"/>
    <cellStyle name="Normal 8 6 2 2 3 3 3" xfId="28941" xr:uid="{00000000-0005-0000-0000-0000AB680000}"/>
    <cellStyle name="Normal 8 6 2 2 3 4" xfId="20216" xr:uid="{00000000-0005-0000-0000-0000AC680000}"/>
    <cellStyle name="Normal 8 6 2 2 3 4 2" xfId="28942" xr:uid="{00000000-0005-0000-0000-0000AD680000}"/>
    <cellStyle name="Normal 8 6 2 2 3 5" xfId="28943" xr:uid="{00000000-0005-0000-0000-0000AE680000}"/>
    <cellStyle name="Normal 8 6 2 2 4" xfId="20217" xr:uid="{00000000-0005-0000-0000-0000AF680000}"/>
    <cellStyle name="Normal 8 6 2 2 4 2" xfId="20218" xr:uid="{00000000-0005-0000-0000-0000B0680000}"/>
    <cellStyle name="Normal 8 6 2 2 4 2 2" xfId="20219" xr:uid="{00000000-0005-0000-0000-0000B1680000}"/>
    <cellStyle name="Normal 8 6 2 2 4 2 2 2" xfId="28944" xr:uid="{00000000-0005-0000-0000-0000B2680000}"/>
    <cellStyle name="Normal 8 6 2 2 4 2 3" xfId="28945" xr:uid="{00000000-0005-0000-0000-0000B3680000}"/>
    <cellStyle name="Normal 8 6 2 2 4 3" xfId="20220" xr:uid="{00000000-0005-0000-0000-0000B4680000}"/>
    <cellStyle name="Normal 8 6 2 2 4 3 2" xfId="28946" xr:uid="{00000000-0005-0000-0000-0000B5680000}"/>
    <cellStyle name="Normal 8 6 2 2 4 4" xfId="28947" xr:uid="{00000000-0005-0000-0000-0000B6680000}"/>
    <cellStyle name="Normal 8 6 2 2 5" xfId="20221" xr:uid="{00000000-0005-0000-0000-0000B7680000}"/>
    <cellStyle name="Normal 8 6 2 2 5 2" xfId="20222" xr:uid="{00000000-0005-0000-0000-0000B8680000}"/>
    <cellStyle name="Normal 8 6 2 2 5 2 2" xfId="28948" xr:uid="{00000000-0005-0000-0000-0000B9680000}"/>
    <cellStyle name="Normal 8 6 2 2 5 3" xfId="28949" xr:uid="{00000000-0005-0000-0000-0000BA680000}"/>
    <cellStyle name="Normal 8 6 2 2 6" xfId="20223" xr:uid="{00000000-0005-0000-0000-0000BB680000}"/>
    <cellStyle name="Normal 8 6 2 2 6 2" xfId="28950" xr:uid="{00000000-0005-0000-0000-0000BC680000}"/>
    <cellStyle name="Normal 8 6 2 2 7" xfId="28951" xr:uid="{00000000-0005-0000-0000-0000BD680000}"/>
    <cellStyle name="Normal 8 6 2 3" xfId="20224" xr:uid="{00000000-0005-0000-0000-0000BE680000}"/>
    <cellStyle name="Normal 8 6 2 3 2" xfId="20225" xr:uid="{00000000-0005-0000-0000-0000BF680000}"/>
    <cellStyle name="Normal 8 6 2 3 2 2" xfId="20226" xr:uid="{00000000-0005-0000-0000-0000C0680000}"/>
    <cellStyle name="Normal 8 6 2 3 2 2 2" xfId="20227" xr:uid="{00000000-0005-0000-0000-0000C1680000}"/>
    <cellStyle name="Normal 8 6 2 3 2 2 2 2" xfId="20228" xr:uid="{00000000-0005-0000-0000-0000C2680000}"/>
    <cellStyle name="Normal 8 6 2 3 2 2 2 2 2" xfId="28952" xr:uid="{00000000-0005-0000-0000-0000C3680000}"/>
    <cellStyle name="Normal 8 6 2 3 2 2 2 3" xfId="28953" xr:uid="{00000000-0005-0000-0000-0000C4680000}"/>
    <cellStyle name="Normal 8 6 2 3 2 2 3" xfId="20229" xr:uid="{00000000-0005-0000-0000-0000C5680000}"/>
    <cellStyle name="Normal 8 6 2 3 2 2 3 2" xfId="28954" xr:uid="{00000000-0005-0000-0000-0000C6680000}"/>
    <cellStyle name="Normal 8 6 2 3 2 2 4" xfId="28955" xr:uid="{00000000-0005-0000-0000-0000C7680000}"/>
    <cellStyle name="Normal 8 6 2 3 2 3" xfId="20230" xr:uid="{00000000-0005-0000-0000-0000C8680000}"/>
    <cellStyle name="Normal 8 6 2 3 2 3 2" xfId="20231" xr:uid="{00000000-0005-0000-0000-0000C9680000}"/>
    <cellStyle name="Normal 8 6 2 3 2 3 2 2" xfId="28956" xr:uid="{00000000-0005-0000-0000-0000CA680000}"/>
    <cellStyle name="Normal 8 6 2 3 2 3 3" xfId="28957" xr:uid="{00000000-0005-0000-0000-0000CB680000}"/>
    <cellStyle name="Normal 8 6 2 3 2 4" xfId="20232" xr:uid="{00000000-0005-0000-0000-0000CC680000}"/>
    <cellStyle name="Normal 8 6 2 3 2 4 2" xfId="28958" xr:uid="{00000000-0005-0000-0000-0000CD680000}"/>
    <cellStyle name="Normal 8 6 2 3 2 5" xfId="28959" xr:uid="{00000000-0005-0000-0000-0000CE680000}"/>
    <cellStyle name="Normal 8 6 2 3 3" xfId="20233" xr:uid="{00000000-0005-0000-0000-0000CF680000}"/>
    <cellStyle name="Normal 8 6 2 3 3 2" xfId="20234" xr:uid="{00000000-0005-0000-0000-0000D0680000}"/>
    <cellStyle name="Normal 8 6 2 3 3 2 2" xfId="20235" xr:uid="{00000000-0005-0000-0000-0000D1680000}"/>
    <cellStyle name="Normal 8 6 2 3 3 2 2 2" xfId="28960" xr:uid="{00000000-0005-0000-0000-0000D2680000}"/>
    <cellStyle name="Normal 8 6 2 3 3 2 3" xfId="28961" xr:uid="{00000000-0005-0000-0000-0000D3680000}"/>
    <cellStyle name="Normal 8 6 2 3 3 3" xfId="20236" xr:uid="{00000000-0005-0000-0000-0000D4680000}"/>
    <cellStyle name="Normal 8 6 2 3 3 3 2" xfId="28962" xr:uid="{00000000-0005-0000-0000-0000D5680000}"/>
    <cellStyle name="Normal 8 6 2 3 3 4" xfId="28963" xr:uid="{00000000-0005-0000-0000-0000D6680000}"/>
    <cellStyle name="Normal 8 6 2 3 4" xfId="20237" xr:uid="{00000000-0005-0000-0000-0000D7680000}"/>
    <cellStyle name="Normal 8 6 2 3 4 2" xfId="20238" xr:uid="{00000000-0005-0000-0000-0000D8680000}"/>
    <cellStyle name="Normal 8 6 2 3 4 2 2" xfId="28964" xr:uid="{00000000-0005-0000-0000-0000D9680000}"/>
    <cellStyle name="Normal 8 6 2 3 4 3" xfId="28965" xr:uid="{00000000-0005-0000-0000-0000DA680000}"/>
    <cellStyle name="Normal 8 6 2 3 5" xfId="20239" xr:uid="{00000000-0005-0000-0000-0000DB680000}"/>
    <cellStyle name="Normal 8 6 2 3 5 2" xfId="28966" xr:uid="{00000000-0005-0000-0000-0000DC680000}"/>
    <cellStyle name="Normal 8 6 2 3 6" xfId="28967" xr:uid="{00000000-0005-0000-0000-0000DD680000}"/>
    <cellStyle name="Normal 8 6 2 4" xfId="20240" xr:uid="{00000000-0005-0000-0000-0000DE680000}"/>
    <cellStyle name="Normal 8 6 2 4 2" xfId="20241" xr:uid="{00000000-0005-0000-0000-0000DF680000}"/>
    <cellStyle name="Normal 8 6 2 4 2 2" xfId="20242" xr:uid="{00000000-0005-0000-0000-0000E0680000}"/>
    <cellStyle name="Normal 8 6 2 4 2 2 2" xfId="20243" xr:uid="{00000000-0005-0000-0000-0000E1680000}"/>
    <cellStyle name="Normal 8 6 2 4 2 2 2 2" xfId="28968" xr:uid="{00000000-0005-0000-0000-0000E2680000}"/>
    <cellStyle name="Normal 8 6 2 4 2 2 3" xfId="28969" xr:uid="{00000000-0005-0000-0000-0000E3680000}"/>
    <cellStyle name="Normal 8 6 2 4 2 3" xfId="20244" xr:uid="{00000000-0005-0000-0000-0000E4680000}"/>
    <cellStyle name="Normal 8 6 2 4 2 3 2" xfId="28970" xr:uid="{00000000-0005-0000-0000-0000E5680000}"/>
    <cellStyle name="Normal 8 6 2 4 2 4" xfId="28971" xr:uid="{00000000-0005-0000-0000-0000E6680000}"/>
    <cellStyle name="Normal 8 6 2 4 3" xfId="20245" xr:uid="{00000000-0005-0000-0000-0000E7680000}"/>
    <cellStyle name="Normal 8 6 2 4 3 2" xfId="20246" xr:uid="{00000000-0005-0000-0000-0000E8680000}"/>
    <cellStyle name="Normal 8 6 2 4 3 2 2" xfId="28972" xr:uid="{00000000-0005-0000-0000-0000E9680000}"/>
    <cellStyle name="Normal 8 6 2 4 3 3" xfId="28973" xr:uid="{00000000-0005-0000-0000-0000EA680000}"/>
    <cellStyle name="Normal 8 6 2 4 4" xfId="20247" xr:uid="{00000000-0005-0000-0000-0000EB680000}"/>
    <cellStyle name="Normal 8 6 2 4 4 2" xfId="28974" xr:uid="{00000000-0005-0000-0000-0000EC680000}"/>
    <cellStyle name="Normal 8 6 2 4 5" xfId="28975" xr:uid="{00000000-0005-0000-0000-0000ED680000}"/>
    <cellStyle name="Normal 8 6 2 5" xfId="20248" xr:uid="{00000000-0005-0000-0000-0000EE680000}"/>
    <cellStyle name="Normal 8 6 2 5 2" xfId="20249" xr:uid="{00000000-0005-0000-0000-0000EF680000}"/>
    <cellStyle name="Normal 8 6 2 5 2 2" xfId="20250" xr:uid="{00000000-0005-0000-0000-0000F0680000}"/>
    <cellStyle name="Normal 8 6 2 5 2 2 2" xfId="28976" xr:uid="{00000000-0005-0000-0000-0000F1680000}"/>
    <cellStyle name="Normal 8 6 2 5 2 3" xfId="28977" xr:uid="{00000000-0005-0000-0000-0000F2680000}"/>
    <cellStyle name="Normal 8 6 2 5 3" xfId="20251" xr:uid="{00000000-0005-0000-0000-0000F3680000}"/>
    <cellStyle name="Normal 8 6 2 5 3 2" xfId="28978" xr:uid="{00000000-0005-0000-0000-0000F4680000}"/>
    <cellStyle name="Normal 8 6 2 5 4" xfId="28979" xr:uid="{00000000-0005-0000-0000-0000F5680000}"/>
    <cellStyle name="Normal 8 6 2 6" xfId="20252" xr:uid="{00000000-0005-0000-0000-0000F6680000}"/>
    <cellStyle name="Normal 8 6 2 6 2" xfId="20253" xr:uid="{00000000-0005-0000-0000-0000F7680000}"/>
    <cellStyle name="Normal 8 6 2 6 2 2" xfId="28980" xr:uid="{00000000-0005-0000-0000-0000F8680000}"/>
    <cellStyle name="Normal 8 6 2 6 3" xfId="28981" xr:uid="{00000000-0005-0000-0000-0000F9680000}"/>
    <cellStyle name="Normal 8 6 2 7" xfId="20254" xr:uid="{00000000-0005-0000-0000-0000FA680000}"/>
    <cellStyle name="Normal 8 6 2 7 2" xfId="28982" xr:uid="{00000000-0005-0000-0000-0000FB680000}"/>
    <cellStyle name="Normal 8 6 2 8" xfId="20255" xr:uid="{00000000-0005-0000-0000-0000FC680000}"/>
    <cellStyle name="Normal 8 6 2 8 2" xfId="28983" xr:uid="{00000000-0005-0000-0000-0000FD680000}"/>
    <cellStyle name="Normal 8 6 2 9" xfId="28984" xr:uid="{00000000-0005-0000-0000-0000FE680000}"/>
    <cellStyle name="Normal 8 6 3" xfId="20256" xr:uid="{00000000-0005-0000-0000-0000FF680000}"/>
    <cellStyle name="Normál 8 6 3" xfId="36283" xr:uid="{00000000-0005-0000-0000-000000690000}"/>
    <cellStyle name="Normal 8 6 3 2" xfId="20257" xr:uid="{00000000-0005-0000-0000-000001690000}"/>
    <cellStyle name="Normal 8 6 3 2 2" xfId="20258" xr:uid="{00000000-0005-0000-0000-000002690000}"/>
    <cellStyle name="Normal 8 6 3 2 2 2" xfId="20259" xr:uid="{00000000-0005-0000-0000-000003690000}"/>
    <cellStyle name="Normal 8 6 3 2 2 2 2" xfId="20260" xr:uid="{00000000-0005-0000-0000-000004690000}"/>
    <cellStyle name="Normal 8 6 3 2 2 2 2 2" xfId="20261" xr:uid="{00000000-0005-0000-0000-000005690000}"/>
    <cellStyle name="Normal 8 6 3 2 2 2 2 2 2" xfId="28985" xr:uid="{00000000-0005-0000-0000-000006690000}"/>
    <cellStyle name="Normal 8 6 3 2 2 2 2 3" xfId="28986" xr:uid="{00000000-0005-0000-0000-000007690000}"/>
    <cellStyle name="Normal 8 6 3 2 2 2 3" xfId="20262" xr:uid="{00000000-0005-0000-0000-000008690000}"/>
    <cellStyle name="Normal 8 6 3 2 2 2 3 2" xfId="28987" xr:uid="{00000000-0005-0000-0000-000009690000}"/>
    <cellStyle name="Normal 8 6 3 2 2 2 4" xfId="28988" xr:uid="{00000000-0005-0000-0000-00000A690000}"/>
    <cellStyle name="Normal 8 6 3 2 2 3" xfId="20263" xr:uid="{00000000-0005-0000-0000-00000B690000}"/>
    <cellStyle name="Normal 8 6 3 2 2 3 2" xfId="20264" xr:uid="{00000000-0005-0000-0000-00000C690000}"/>
    <cellStyle name="Normal 8 6 3 2 2 3 2 2" xfId="28989" xr:uid="{00000000-0005-0000-0000-00000D690000}"/>
    <cellStyle name="Normal 8 6 3 2 2 3 3" xfId="28990" xr:uid="{00000000-0005-0000-0000-00000E690000}"/>
    <cellStyle name="Normal 8 6 3 2 2 4" xfId="20265" xr:uid="{00000000-0005-0000-0000-00000F690000}"/>
    <cellStyle name="Normal 8 6 3 2 2 4 2" xfId="28991" xr:uid="{00000000-0005-0000-0000-000010690000}"/>
    <cellStyle name="Normal 8 6 3 2 2 5" xfId="28992" xr:uid="{00000000-0005-0000-0000-000011690000}"/>
    <cellStyle name="Normal 8 6 3 2 3" xfId="20266" xr:uid="{00000000-0005-0000-0000-000012690000}"/>
    <cellStyle name="Normal 8 6 3 2 3 2" xfId="20267" xr:uid="{00000000-0005-0000-0000-000013690000}"/>
    <cellStyle name="Normal 8 6 3 2 3 2 2" xfId="20268" xr:uid="{00000000-0005-0000-0000-000014690000}"/>
    <cellStyle name="Normal 8 6 3 2 3 2 2 2" xfId="28993" xr:uid="{00000000-0005-0000-0000-000015690000}"/>
    <cellStyle name="Normal 8 6 3 2 3 2 3" xfId="28994" xr:uid="{00000000-0005-0000-0000-000016690000}"/>
    <cellStyle name="Normal 8 6 3 2 3 3" xfId="20269" xr:uid="{00000000-0005-0000-0000-000017690000}"/>
    <cellStyle name="Normal 8 6 3 2 3 3 2" xfId="28995" xr:uid="{00000000-0005-0000-0000-000018690000}"/>
    <cellStyle name="Normal 8 6 3 2 3 4" xfId="28996" xr:uid="{00000000-0005-0000-0000-000019690000}"/>
    <cellStyle name="Normal 8 6 3 2 4" xfId="20270" xr:uid="{00000000-0005-0000-0000-00001A690000}"/>
    <cellStyle name="Normal 8 6 3 2 4 2" xfId="20271" xr:uid="{00000000-0005-0000-0000-00001B690000}"/>
    <cellStyle name="Normal 8 6 3 2 4 2 2" xfId="28997" xr:uid="{00000000-0005-0000-0000-00001C690000}"/>
    <cellStyle name="Normal 8 6 3 2 4 3" xfId="28998" xr:uid="{00000000-0005-0000-0000-00001D690000}"/>
    <cellStyle name="Normal 8 6 3 2 5" xfId="20272" xr:uid="{00000000-0005-0000-0000-00001E690000}"/>
    <cellStyle name="Normal 8 6 3 2 5 2" xfId="28999" xr:uid="{00000000-0005-0000-0000-00001F690000}"/>
    <cellStyle name="Normal 8 6 3 2 6" xfId="29000" xr:uid="{00000000-0005-0000-0000-000020690000}"/>
    <cellStyle name="Normal 8 6 3 3" xfId="20273" xr:uid="{00000000-0005-0000-0000-000021690000}"/>
    <cellStyle name="Normal 8 6 3 3 2" xfId="20274" xr:uid="{00000000-0005-0000-0000-000022690000}"/>
    <cellStyle name="Normal 8 6 3 3 2 2" xfId="20275" xr:uid="{00000000-0005-0000-0000-000023690000}"/>
    <cellStyle name="Normal 8 6 3 3 2 2 2" xfId="20276" xr:uid="{00000000-0005-0000-0000-000024690000}"/>
    <cellStyle name="Normal 8 6 3 3 2 2 2 2" xfId="29001" xr:uid="{00000000-0005-0000-0000-000025690000}"/>
    <cellStyle name="Normal 8 6 3 3 2 2 3" xfId="29002" xr:uid="{00000000-0005-0000-0000-000026690000}"/>
    <cellStyle name="Normal 8 6 3 3 2 3" xfId="20277" xr:uid="{00000000-0005-0000-0000-000027690000}"/>
    <cellStyle name="Normal 8 6 3 3 2 3 2" xfId="29003" xr:uid="{00000000-0005-0000-0000-000028690000}"/>
    <cellStyle name="Normal 8 6 3 3 2 4" xfId="29004" xr:uid="{00000000-0005-0000-0000-000029690000}"/>
    <cellStyle name="Normal 8 6 3 3 3" xfId="20278" xr:uid="{00000000-0005-0000-0000-00002A690000}"/>
    <cellStyle name="Normal 8 6 3 3 3 2" xfId="20279" xr:uid="{00000000-0005-0000-0000-00002B690000}"/>
    <cellStyle name="Normal 8 6 3 3 3 2 2" xfId="29005" xr:uid="{00000000-0005-0000-0000-00002C690000}"/>
    <cellStyle name="Normal 8 6 3 3 3 3" xfId="29006" xr:uid="{00000000-0005-0000-0000-00002D690000}"/>
    <cellStyle name="Normal 8 6 3 3 4" xfId="20280" xr:uid="{00000000-0005-0000-0000-00002E690000}"/>
    <cellStyle name="Normal 8 6 3 3 4 2" xfId="29007" xr:uid="{00000000-0005-0000-0000-00002F690000}"/>
    <cellStyle name="Normal 8 6 3 3 5" xfId="29008" xr:uid="{00000000-0005-0000-0000-000030690000}"/>
    <cellStyle name="Normal 8 6 3 4" xfId="20281" xr:uid="{00000000-0005-0000-0000-000031690000}"/>
    <cellStyle name="Normal 8 6 3 4 2" xfId="20282" xr:uid="{00000000-0005-0000-0000-000032690000}"/>
    <cellStyle name="Normal 8 6 3 4 2 2" xfId="20283" xr:uid="{00000000-0005-0000-0000-000033690000}"/>
    <cellStyle name="Normal 8 6 3 4 2 2 2" xfId="29009" xr:uid="{00000000-0005-0000-0000-000034690000}"/>
    <cellStyle name="Normal 8 6 3 4 2 3" xfId="29010" xr:uid="{00000000-0005-0000-0000-000035690000}"/>
    <cellStyle name="Normal 8 6 3 4 3" xfId="20284" xr:uid="{00000000-0005-0000-0000-000036690000}"/>
    <cellStyle name="Normal 8 6 3 4 3 2" xfId="29011" xr:uid="{00000000-0005-0000-0000-000037690000}"/>
    <cellStyle name="Normal 8 6 3 4 4" xfId="29012" xr:uid="{00000000-0005-0000-0000-000038690000}"/>
    <cellStyle name="Normal 8 6 3 5" xfId="20285" xr:uid="{00000000-0005-0000-0000-000039690000}"/>
    <cellStyle name="Normal 8 6 3 5 2" xfId="20286" xr:uid="{00000000-0005-0000-0000-00003A690000}"/>
    <cellStyle name="Normal 8 6 3 5 2 2" xfId="29013" xr:uid="{00000000-0005-0000-0000-00003B690000}"/>
    <cellStyle name="Normal 8 6 3 5 3" xfId="29014" xr:uid="{00000000-0005-0000-0000-00003C690000}"/>
    <cellStyle name="Normal 8 6 3 6" xfId="20287" xr:uid="{00000000-0005-0000-0000-00003D690000}"/>
    <cellStyle name="Normal 8 6 3 6 2" xfId="29015" xr:uid="{00000000-0005-0000-0000-00003E690000}"/>
    <cellStyle name="Normal 8 6 3 7" xfId="29016" xr:uid="{00000000-0005-0000-0000-00003F690000}"/>
    <cellStyle name="Normal 8 6 4" xfId="20288" xr:uid="{00000000-0005-0000-0000-000040690000}"/>
    <cellStyle name="Normal 8 6 4 2" xfId="20289" xr:uid="{00000000-0005-0000-0000-000041690000}"/>
    <cellStyle name="Normal 8 6 4 2 2" xfId="20290" xr:uid="{00000000-0005-0000-0000-000042690000}"/>
    <cellStyle name="Normal 8 6 4 2 2 2" xfId="20291" xr:uid="{00000000-0005-0000-0000-000043690000}"/>
    <cellStyle name="Normal 8 6 4 2 2 2 2" xfId="20292" xr:uid="{00000000-0005-0000-0000-000044690000}"/>
    <cellStyle name="Normal 8 6 4 2 2 2 2 2" xfId="29017" xr:uid="{00000000-0005-0000-0000-000045690000}"/>
    <cellStyle name="Normal 8 6 4 2 2 2 3" xfId="29018" xr:uid="{00000000-0005-0000-0000-000046690000}"/>
    <cellStyle name="Normal 8 6 4 2 2 3" xfId="20293" xr:uid="{00000000-0005-0000-0000-000047690000}"/>
    <cellStyle name="Normal 8 6 4 2 2 3 2" xfId="29019" xr:uid="{00000000-0005-0000-0000-000048690000}"/>
    <cellStyle name="Normal 8 6 4 2 2 4" xfId="29020" xr:uid="{00000000-0005-0000-0000-000049690000}"/>
    <cellStyle name="Normal 8 6 4 2 3" xfId="20294" xr:uid="{00000000-0005-0000-0000-00004A690000}"/>
    <cellStyle name="Normal 8 6 4 2 3 2" xfId="20295" xr:uid="{00000000-0005-0000-0000-00004B690000}"/>
    <cellStyle name="Normal 8 6 4 2 3 2 2" xfId="29021" xr:uid="{00000000-0005-0000-0000-00004C690000}"/>
    <cellStyle name="Normal 8 6 4 2 3 3" xfId="29022" xr:uid="{00000000-0005-0000-0000-00004D690000}"/>
    <cellStyle name="Normal 8 6 4 2 4" xfId="20296" xr:uid="{00000000-0005-0000-0000-00004E690000}"/>
    <cellStyle name="Normal 8 6 4 2 4 2" xfId="29023" xr:uid="{00000000-0005-0000-0000-00004F690000}"/>
    <cellStyle name="Normal 8 6 4 2 5" xfId="29024" xr:uid="{00000000-0005-0000-0000-000050690000}"/>
    <cellStyle name="Normal 8 6 4 3" xfId="20297" xr:uid="{00000000-0005-0000-0000-000051690000}"/>
    <cellStyle name="Normal 8 6 4 3 2" xfId="20298" xr:uid="{00000000-0005-0000-0000-000052690000}"/>
    <cellStyle name="Normal 8 6 4 3 2 2" xfId="20299" xr:uid="{00000000-0005-0000-0000-000053690000}"/>
    <cellStyle name="Normal 8 6 4 3 2 2 2" xfId="29025" xr:uid="{00000000-0005-0000-0000-000054690000}"/>
    <cellStyle name="Normal 8 6 4 3 2 3" xfId="29026" xr:uid="{00000000-0005-0000-0000-000055690000}"/>
    <cellStyle name="Normal 8 6 4 3 3" xfId="20300" xr:uid="{00000000-0005-0000-0000-000056690000}"/>
    <cellStyle name="Normal 8 6 4 3 3 2" xfId="29027" xr:uid="{00000000-0005-0000-0000-000057690000}"/>
    <cellStyle name="Normal 8 6 4 3 4" xfId="29028" xr:uid="{00000000-0005-0000-0000-000058690000}"/>
    <cellStyle name="Normal 8 6 4 4" xfId="20301" xr:uid="{00000000-0005-0000-0000-000059690000}"/>
    <cellStyle name="Normal 8 6 4 4 2" xfId="20302" xr:uid="{00000000-0005-0000-0000-00005A690000}"/>
    <cellStyle name="Normal 8 6 4 4 2 2" xfId="29029" xr:uid="{00000000-0005-0000-0000-00005B690000}"/>
    <cellStyle name="Normal 8 6 4 4 3" xfId="29030" xr:uid="{00000000-0005-0000-0000-00005C690000}"/>
    <cellStyle name="Normal 8 6 4 5" xfId="20303" xr:uid="{00000000-0005-0000-0000-00005D690000}"/>
    <cellStyle name="Normal 8 6 4 5 2" xfId="29031" xr:uid="{00000000-0005-0000-0000-00005E690000}"/>
    <cellStyle name="Normal 8 6 4 6" xfId="29032" xr:uid="{00000000-0005-0000-0000-00005F690000}"/>
    <cellStyle name="Normal 8 6 5" xfId="20304" xr:uid="{00000000-0005-0000-0000-000060690000}"/>
    <cellStyle name="Normal 8 6 5 2" xfId="20305" xr:uid="{00000000-0005-0000-0000-000061690000}"/>
    <cellStyle name="Normal 8 6 5 2 2" xfId="20306" xr:uid="{00000000-0005-0000-0000-000062690000}"/>
    <cellStyle name="Normal 8 6 5 2 2 2" xfId="20307" xr:uid="{00000000-0005-0000-0000-000063690000}"/>
    <cellStyle name="Normal 8 6 5 2 2 2 2" xfId="29033" xr:uid="{00000000-0005-0000-0000-000064690000}"/>
    <cellStyle name="Normal 8 6 5 2 2 3" xfId="29034" xr:uid="{00000000-0005-0000-0000-000065690000}"/>
    <cellStyle name="Normal 8 6 5 2 3" xfId="20308" xr:uid="{00000000-0005-0000-0000-000066690000}"/>
    <cellStyle name="Normal 8 6 5 2 3 2" xfId="29035" xr:uid="{00000000-0005-0000-0000-000067690000}"/>
    <cellStyle name="Normal 8 6 5 2 4" xfId="29036" xr:uid="{00000000-0005-0000-0000-000068690000}"/>
    <cellStyle name="Normal 8 6 5 3" xfId="20309" xr:uid="{00000000-0005-0000-0000-000069690000}"/>
    <cellStyle name="Normal 8 6 5 3 2" xfId="20310" xr:uid="{00000000-0005-0000-0000-00006A690000}"/>
    <cellStyle name="Normal 8 6 5 3 2 2" xfId="29037" xr:uid="{00000000-0005-0000-0000-00006B690000}"/>
    <cellStyle name="Normal 8 6 5 3 3" xfId="29038" xr:uid="{00000000-0005-0000-0000-00006C690000}"/>
    <cellStyle name="Normal 8 6 5 4" xfId="20311" xr:uid="{00000000-0005-0000-0000-00006D690000}"/>
    <cellStyle name="Normal 8 6 5 4 2" xfId="29039" xr:uid="{00000000-0005-0000-0000-00006E690000}"/>
    <cellStyle name="Normal 8 6 5 5" xfId="29040" xr:uid="{00000000-0005-0000-0000-00006F690000}"/>
    <cellStyle name="Normal 8 6 6" xfId="20312" xr:uid="{00000000-0005-0000-0000-000070690000}"/>
    <cellStyle name="Normal 8 6 6 2" xfId="20313" xr:uid="{00000000-0005-0000-0000-000071690000}"/>
    <cellStyle name="Normal 8 6 6 2 2" xfId="20314" xr:uid="{00000000-0005-0000-0000-000072690000}"/>
    <cellStyle name="Normal 8 6 6 2 2 2" xfId="29041" xr:uid="{00000000-0005-0000-0000-000073690000}"/>
    <cellStyle name="Normal 8 6 6 2 3" xfId="29042" xr:uid="{00000000-0005-0000-0000-000074690000}"/>
    <cellStyle name="Normal 8 6 6 3" xfId="20315" xr:uid="{00000000-0005-0000-0000-000075690000}"/>
    <cellStyle name="Normal 8 6 6 3 2" xfId="29043" xr:uid="{00000000-0005-0000-0000-000076690000}"/>
    <cellStyle name="Normal 8 6 6 4" xfId="29044" xr:uid="{00000000-0005-0000-0000-000077690000}"/>
    <cellStyle name="Normal 8 6 7" xfId="20316" xr:uid="{00000000-0005-0000-0000-000078690000}"/>
    <cellStyle name="Normal 8 6 7 2" xfId="20317" xr:uid="{00000000-0005-0000-0000-000079690000}"/>
    <cellStyle name="Normal 8 6 7 2 2" xfId="29045" xr:uid="{00000000-0005-0000-0000-00007A690000}"/>
    <cellStyle name="Normal 8 6 7 3" xfId="29046" xr:uid="{00000000-0005-0000-0000-00007B690000}"/>
    <cellStyle name="Normal 8 6 8" xfId="20318" xr:uid="{00000000-0005-0000-0000-00007C690000}"/>
    <cellStyle name="Normal 8 6 8 2" xfId="29047" xr:uid="{00000000-0005-0000-0000-00007D690000}"/>
    <cellStyle name="Normal 8 6 9" xfId="20319" xr:uid="{00000000-0005-0000-0000-00007E690000}"/>
    <cellStyle name="Normal 8 6 9 2" xfId="29048" xr:uid="{00000000-0005-0000-0000-00007F690000}"/>
    <cellStyle name="Normal 8 60" xfId="20320" xr:uid="{00000000-0005-0000-0000-000080690000}"/>
    <cellStyle name="Normál 8 60" xfId="20321" xr:uid="{00000000-0005-0000-0000-000081690000}"/>
    <cellStyle name="Normal 8 60 2" xfId="20322" xr:uid="{00000000-0005-0000-0000-000082690000}"/>
    <cellStyle name="Normal 8 60 2 2" xfId="29049" xr:uid="{00000000-0005-0000-0000-000083690000}"/>
    <cellStyle name="Normal 8 60 3" xfId="20323" xr:uid="{00000000-0005-0000-0000-000084690000}"/>
    <cellStyle name="Normal 8 60 3 2" xfId="29050" xr:uid="{00000000-0005-0000-0000-000085690000}"/>
    <cellStyle name="Normal 8 60 4" xfId="29051" xr:uid="{00000000-0005-0000-0000-000086690000}"/>
    <cellStyle name="Normal 8 60 5" xfId="29052" xr:uid="{00000000-0005-0000-0000-000087690000}"/>
    <cellStyle name="Normal 8 60 6" xfId="29053" xr:uid="{00000000-0005-0000-0000-000088690000}"/>
    <cellStyle name="Normal 8 60 7" xfId="29054" xr:uid="{00000000-0005-0000-0000-000089690000}"/>
    <cellStyle name="Normal 8 60 8" xfId="29055" xr:uid="{00000000-0005-0000-0000-00008A690000}"/>
    <cellStyle name="Normal 8 61" xfId="20324" xr:uid="{00000000-0005-0000-0000-00008B690000}"/>
    <cellStyle name="Normál 8 61" xfId="20325" xr:uid="{00000000-0005-0000-0000-00008C690000}"/>
    <cellStyle name="Normal 8 61 2" xfId="20326" xr:uid="{00000000-0005-0000-0000-00008D690000}"/>
    <cellStyle name="Normal 8 61 2 2" xfId="29056" xr:uid="{00000000-0005-0000-0000-00008E690000}"/>
    <cellStyle name="Normal 8 61 3" xfId="20327" xr:uid="{00000000-0005-0000-0000-00008F690000}"/>
    <cellStyle name="Normal 8 61 3 2" xfId="29057" xr:uid="{00000000-0005-0000-0000-000090690000}"/>
    <cellStyle name="Normal 8 61 4" xfId="29058" xr:uid="{00000000-0005-0000-0000-000091690000}"/>
    <cellStyle name="Normal 8 61 5" xfId="29059" xr:uid="{00000000-0005-0000-0000-000092690000}"/>
    <cellStyle name="Normal 8 61 6" xfId="29060" xr:uid="{00000000-0005-0000-0000-000093690000}"/>
    <cellStyle name="Normal 8 61 7" xfId="29061" xr:uid="{00000000-0005-0000-0000-000094690000}"/>
    <cellStyle name="Normal 8 61 8" xfId="29062" xr:uid="{00000000-0005-0000-0000-000095690000}"/>
    <cellStyle name="Normal 8 62" xfId="20328" xr:uid="{00000000-0005-0000-0000-000096690000}"/>
    <cellStyle name="Normál 8 62" xfId="20329" xr:uid="{00000000-0005-0000-0000-000097690000}"/>
    <cellStyle name="Normal 8 62 2" xfId="20330" xr:uid="{00000000-0005-0000-0000-000098690000}"/>
    <cellStyle name="Normal 8 62 2 2" xfId="29063" xr:uid="{00000000-0005-0000-0000-000099690000}"/>
    <cellStyle name="Normal 8 62 3" xfId="20331" xr:uid="{00000000-0005-0000-0000-00009A690000}"/>
    <cellStyle name="Normal 8 62 3 2" xfId="29064" xr:uid="{00000000-0005-0000-0000-00009B690000}"/>
    <cellStyle name="Normal 8 62 4" xfId="29065" xr:uid="{00000000-0005-0000-0000-00009C690000}"/>
    <cellStyle name="Normal 8 62 5" xfId="29066" xr:uid="{00000000-0005-0000-0000-00009D690000}"/>
    <cellStyle name="Normal 8 62 6" xfId="29067" xr:uid="{00000000-0005-0000-0000-00009E690000}"/>
    <cellStyle name="Normal 8 62 7" xfId="29068" xr:uid="{00000000-0005-0000-0000-00009F690000}"/>
    <cellStyle name="Normal 8 62 8" xfId="29069" xr:uid="{00000000-0005-0000-0000-0000A0690000}"/>
    <cellStyle name="Normal 8 63" xfId="20332" xr:uid="{00000000-0005-0000-0000-0000A1690000}"/>
    <cellStyle name="Normál 8 63" xfId="6993" xr:uid="{00000000-0005-0000-0000-0000A2690000}"/>
    <cellStyle name="Normal 8 63 2" xfId="20333" xr:uid="{00000000-0005-0000-0000-0000A3690000}"/>
    <cellStyle name="Normal 8 63 2 2" xfId="29070" xr:uid="{00000000-0005-0000-0000-0000A4690000}"/>
    <cellStyle name="Normal 8 63 3" xfId="29071" xr:uid="{00000000-0005-0000-0000-0000A5690000}"/>
    <cellStyle name="Normal 8 64" xfId="20334" xr:uid="{00000000-0005-0000-0000-0000A6690000}"/>
    <cellStyle name="Normál 8 64" xfId="32445" xr:uid="{00000000-0005-0000-0000-0000A7690000}"/>
    <cellStyle name="Normal 8 64 2" xfId="20335" xr:uid="{00000000-0005-0000-0000-0000A8690000}"/>
    <cellStyle name="Normal 8 64 2 2" xfId="29072" xr:uid="{00000000-0005-0000-0000-0000A9690000}"/>
    <cellStyle name="Normal 8 64 3" xfId="29073" xr:uid="{00000000-0005-0000-0000-0000AA690000}"/>
    <cellStyle name="Normal 8 65" xfId="20336" xr:uid="{00000000-0005-0000-0000-0000AB690000}"/>
    <cellStyle name="Normál 8 65" xfId="32649" xr:uid="{00000000-0005-0000-0000-0000AC690000}"/>
    <cellStyle name="Normal 8 65 2" xfId="20337" xr:uid="{00000000-0005-0000-0000-0000AD690000}"/>
    <cellStyle name="Normal 8 65 2 2" xfId="29074" xr:uid="{00000000-0005-0000-0000-0000AE690000}"/>
    <cellStyle name="Normal 8 65 3" xfId="29075" xr:uid="{00000000-0005-0000-0000-0000AF690000}"/>
    <cellStyle name="Normal 8 66" xfId="20338" xr:uid="{00000000-0005-0000-0000-0000B0690000}"/>
    <cellStyle name="Normál 8 66" xfId="32569" xr:uid="{00000000-0005-0000-0000-0000B1690000}"/>
    <cellStyle name="Normal 8 66 2" xfId="20339" xr:uid="{00000000-0005-0000-0000-0000B2690000}"/>
    <cellStyle name="Normal 8 66 2 2" xfId="29076" xr:uid="{00000000-0005-0000-0000-0000B3690000}"/>
    <cellStyle name="Normal 8 66 3" xfId="29077" xr:uid="{00000000-0005-0000-0000-0000B4690000}"/>
    <cellStyle name="Normal 8 67" xfId="20340" xr:uid="{00000000-0005-0000-0000-0000B5690000}"/>
    <cellStyle name="Normál 8 67" xfId="31846" xr:uid="{00000000-0005-0000-0000-0000B6690000}"/>
    <cellStyle name="Normal 8 67 2" xfId="20341" xr:uid="{00000000-0005-0000-0000-0000B7690000}"/>
    <cellStyle name="Normal 8 67 2 2" xfId="29078" xr:uid="{00000000-0005-0000-0000-0000B8690000}"/>
    <cellStyle name="Normal 8 67 3" xfId="29079" xr:uid="{00000000-0005-0000-0000-0000B9690000}"/>
    <cellStyle name="Normal 8 68" xfId="20342" xr:uid="{00000000-0005-0000-0000-0000BA690000}"/>
    <cellStyle name="Normál 8 68" xfId="30612" xr:uid="{00000000-0005-0000-0000-0000BB690000}"/>
    <cellStyle name="Normal 8 68 2" xfId="20343" xr:uid="{00000000-0005-0000-0000-0000BC690000}"/>
    <cellStyle name="Normal 8 68 2 2" xfId="29080" xr:uid="{00000000-0005-0000-0000-0000BD690000}"/>
    <cellStyle name="Normal 8 68 3" xfId="29081" xr:uid="{00000000-0005-0000-0000-0000BE690000}"/>
    <cellStyle name="Normal 8 69" xfId="20344" xr:uid="{00000000-0005-0000-0000-0000BF690000}"/>
    <cellStyle name="Normál 8 69" xfId="33833" xr:uid="{00000000-0005-0000-0000-0000C0690000}"/>
    <cellStyle name="Normal 8 69 2" xfId="20345" xr:uid="{00000000-0005-0000-0000-0000C1690000}"/>
    <cellStyle name="Normal 8 69 2 2" xfId="29082" xr:uid="{00000000-0005-0000-0000-0000C2690000}"/>
    <cellStyle name="Normal 8 69 3" xfId="29083" xr:uid="{00000000-0005-0000-0000-0000C3690000}"/>
    <cellStyle name="Normal 8 7" xfId="4759" xr:uid="{00000000-0005-0000-0000-0000C4690000}"/>
    <cellStyle name="Normál 8 7" xfId="4029" xr:uid="{00000000-0005-0000-0000-0000C5690000}"/>
    <cellStyle name="Normal 8 7 10" xfId="20346" xr:uid="{00000000-0005-0000-0000-0000C6690000}"/>
    <cellStyle name="Normal 8 7 10 2" xfId="29084" xr:uid="{00000000-0005-0000-0000-0000C7690000}"/>
    <cellStyle name="Normal 8 7 11" xfId="20347" xr:uid="{00000000-0005-0000-0000-0000C8690000}"/>
    <cellStyle name="Normal 8 7 11 2" xfId="29085" xr:uid="{00000000-0005-0000-0000-0000C9690000}"/>
    <cellStyle name="Normal 8 7 12" xfId="20348" xr:uid="{00000000-0005-0000-0000-0000CA690000}"/>
    <cellStyle name="Normal 8 7 12 2" xfId="29086" xr:uid="{00000000-0005-0000-0000-0000CB690000}"/>
    <cellStyle name="Normal 8 7 13" xfId="36258" xr:uid="{00000000-0005-0000-0000-0000CC690000}"/>
    <cellStyle name="Normal 8 7 2" xfId="20349" xr:uid="{00000000-0005-0000-0000-0000CD690000}"/>
    <cellStyle name="Normál 8 7 2" xfId="20350" xr:uid="{00000000-0005-0000-0000-0000CE690000}"/>
    <cellStyle name="Normal 8 7 2 10" xfId="29087" xr:uid="{00000000-0005-0000-0000-0000CF690000}"/>
    <cellStyle name="Normal 8 7 2 11" xfId="29088" xr:uid="{00000000-0005-0000-0000-0000D0690000}"/>
    <cellStyle name="Normal 8 7 2 12" xfId="29089" xr:uid="{00000000-0005-0000-0000-0000D1690000}"/>
    <cellStyle name="Normal 8 7 2 13" xfId="29090" xr:uid="{00000000-0005-0000-0000-0000D2690000}"/>
    <cellStyle name="Normal 8 7 2 2" xfId="20351" xr:uid="{00000000-0005-0000-0000-0000D3690000}"/>
    <cellStyle name="Normal 8 7 2 2 2" xfId="20352" xr:uid="{00000000-0005-0000-0000-0000D4690000}"/>
    <cellStyle name="Normal 8 7 2 2 2 2" xfId="20353" xr:uid="{00000000-0005-0000-0000-0000D5690000}"/>
    <cellStyle name="Normal 8 7 2 2 2 2 2" xfId="20354" xr:uid="{00000000-0005-0000-0000-0000D6690000}"/>
    <cellStyle name="Normal 8 7 2 2 2 2 2 2" xfId="20355" xr:uid="{00000000-0005-0000-0000-0000D7690000}"/>
    <cellStyle name="Normal 8 7 2 2 2 2 2 2 2" xfId="20356" xr:uid="{00000000-0005-0000-0000-0000D8690000}"/>
    <cellStyle name="Normal 8 7 2 2 2 2 2 2 2 2" xfId="29091" xr:uid="{00000000-0005-0000-0000-0000D9690000}"/>
    <cellStyle name="Normal 8 7 2 2 2 2 2 2 3" xfId="29092" xr:uid="{00000000-0005-0000-0000-0000DA690000}"/>
    <cellStyle name="Normal 8 7 2 2 2 2 2 3" xfId="20357" xr:uid="{00000000-0005-0000-0000-0000DB690000}"/>
    <cellStyle name="Normal 8 7 2 2 2 2 2 3 2" xfId="29093" xr:uid="{00000000-0005-0000-0000-0000DC690000}"/>
    <cellStyle name="Normal 8 7 2 2 2 2 2 4" xfId="29094" xr:uid="{00000000-0005-0000-0000-0000DD690000}"/>
    <cellStyle name="Normal 8 7 2 2 2 2 3" xfId="20358" xr:uid="{00000000-0005-0000-0000-0000DE690000}"/>
    <cellStyle name="Normal 8 7 2 2 2 2 3 2" xfId="20359" xr:uid="{00000000-0005-0000-0000-0000DF690000}"/>
    <cellStyle name="Normal 8 7 2 2 2 2 3 2 2" xfId="29095" xr:uid="{00000000-0005-0000-0000-0000E0690000}"/>
    <cellStyle name="Normal 8 7 2 2 2 2 3 3" xfId="29096" xr:uid="{00000000-0005-0000-0000-0000E1690000}"/>
    <cellStyle name="Normal 8 7 2 2 2 2 4" xfId="20360" xr:uid="{00000000-0005-0000-0000-0000E2690000}"/>
    <cellStyle name="Normal 8 7 2 2 2 2 4 2" xfId="29097" xr:uid="{00000000-0005-0000-0000-0000E3690000}"/>
    <cellStyle name="Normal 8 7 2 2 2 2 5" xfId="29098" xr:uid="{00000000-0005-0000-0000-0000E4690000}"/>
    <cellStyle name="Normal 8 7 2 2 2 3" xfId="20361" xr:uid="{00000000-0005-0000-0000-0000E5690000}"/>
    <cellStyle name="Normal 8 7 2 2 2 3 2" xfId="20362" xr:uid="{00000000-0005-0000-0000-0000E6690000}"/>
    <cellStyle name="Normal 8 7 2 2 2 3 2 2" xfId="20363" xr:uid="{00000000-0005-0000-0000-0000E7690000}"/>
    <cellStyle name="Normal 8 7 2 2 2 3 2 2 2" xfId="29099" xr:uid="{00000000-0005-0000-0000-0000E8690000}"/>
    <cellStyle name="Normal 8 7 2 2 2 3 2 3" xfId="29100" xr:uid="{00000000-0005-0000-0000-0000E9690000}"/>
    <cellStyle name="Normal 8 7 2 2 2 3 3" xfId="20364" xr:uid="{00000000-0005-0000-0000-0000EA690000}"/>
    <cellStyle name="Normal 8 7 2 2 2 3 3 2" xfId="29101" xr:uid="{00000000-0005-0000-0000-0000EB690000}"/>
    <cellStyle name="Normal 8 7 2 2 2 3 4" xfId="29102" xr:uid="{00000000-0005-0000-0000-0000EC690000}"/>
    <cellStyle name="Normal 8 7 2 2 2 4" xfId="20365" xr:uid="{00000000-0005-0000-0000-0000ED690000}"/>
    <cellStyle name="Normal 8 7 2 2 2 4 2" xfId="20366" xr:uid="{00000000-0005-0000-0000-0000EE690000}"/>
    <cellStyle name="Normal 8 7 2 2 2 4 2 2" xfId="29103" xr:uid="{00000000-0005-0000-0000-0000EF690000}"/>
    <cellStyle name="Normal 8 7 2 2 2 4 3" xfId="29104" xr:uid="{00000000-0005-0000-0000-0000F0690000}"/>
    <cellStyle name="Normal 8 7 2 2 2 5" xfId="20367" xr:uid="{00000000-0005-0000-0000-0000F1690000}"/>
    <cellStyle name="Normal 8 7 2 2 2 5 2" xfId="29105" xr:uid="{00000000-0005-0000-0000-0000F2690000}"/>
    <cellStyle name="Normal 8 7 2 2 2 6" xfId="29106" xr:uid="{00000000-0005-0000-0000-0000F3690000}"/>
    <cellStyle name="Normal 8 7 2 2 3" xfId="20368" xr:uid="{00000000-0005-0000-0000-0000F4690000}"/>
    <cellStyle name="Normal 8 7 2 2 3 2" xfId="20369" xr:uid="{00000000-0005-0000-0000-0000F5690000}"/>
    <cellStyle name="Normal 8 7 2 2 3 2 2" xfId="20370" xr:uid="{00000000-0005-0000-0000-0000F6690000}"/>
    <cellStyle name="Normal 8 7 2 2 3 2 2 2" xfId="20371" xr:uid="{00000000-0005-0000-0000-0000F7690000}"/>
    <cellStyle name="Normal 8 7 2 2 3 2 2 2 2" xfId="29107" xr:uid="{00000000-0005-0000-0000-0000F8690000}"/>
    <cellStyle name="Normal 8 7 2 2 3 2 2 3" xfId="29108" xr:uid="{00000000-0005-0000-0000-0000F9690000}"/>
    <cellStyle name="Normal 8 7 2 2 3 2 3" xfId="20372" xr:uid="{00000000-0005-0000-0000-0000FA690000}"/>
    <cellStyle name="Normal 8 7 2 2 3 2 3 2" xfId="29109" xr:uid="{00000000-0005-0000-0000-0000FB690000}"/>
    <cellStyle name="Normal 8 7 2 2 3 2 4" xfId="29110" xr:uid="{00000000-0005-0000-0000-0000FC690000}"/>
    <cellStyle name="Normal 8 7 2 2 3 3" xfId="20373" xr:uid="{00000000-0005-0000-0000-0000FD690000}"/>
    <cellStyle name="Normal 8 7 2 2 3 3 2" xfId="20374" xr:uid="{00000000-0005-0000-0000-0000FE690000}"/>
    <cellStyle name="Normal 8 7 2 2 3 3 2 2" xfId="29111" xr:uid="{00000000-0005-0000-0000-0000FF690000}"/>
    <cellStyle name="Normal 8 7 2 2 3 3 3" xfId="29112" xr:uid="{00000000-0005-0000-0000-0000006A0000}"/>
    <cellStyle name="Normal 8 7 2 2 3 4" xfId="20375" xr:uid="{00000000-0005-0000-0000-0000016A0000}"/>
    <cellStyle name="Normal 8 7 2 2 3 4 2" xfId="29113" xr:uid="{00000000-0005-0000-0000-0000026A0000}"/>
    <cellStyle name="Normal 8 7 2 2 3 5" xfId="29114" xr:uid="{00000000-0005-0000-0000-0000036A0000}"/>
    <cellStyle name="Normal 8 7 2 2 4" xfId="20376" xr:uid="{00000000-0005-0000-0000-0000046A0000}"/>
    <cellStyle name="Normal 8 7 2 2 4 2" xfId="20377" xr:uid="{00000000-0005-0000-0000-0000056A0000}"/>
    <cellStyle name="Normal 8 7 2 2 4 2 2" xfId="20378" xr:uid="{00000000-0005-0000-0000-0000066A0000}"/>
    <cellStyle name="Normal 8 7 2 2 4 2 2 2" xfId="29115" xr:uid="{00000000-0005-0000-0000-0000076A0000}"/>
    <cellStyle name="Normal 8 7 2 2 4 2 3" xfId="29116" xr:uid="{00000000-0005-0000-0000-0000086A0000}"/>
    <cellStyle name="Normal 8 7 2 2 4 3" xfId="20379" xr:uid="{00000000-0005-0000-0000-0000096A0000}"/>
    <cellStyle name="Normal 8 7 2 2 4 3 2" xfId="29117" xr:uid="{00000000-0005-0000-0000-00000A6A0000}"/>
    <cellStyle name="Normal 8 7 2 2 4 4" xfId="29118" xr:uid="{00000000-0005-0000-0000-00000B6A0000}"/>
    <cellStyle name="Normal 8 7 2 2 5" xfId="20380" xr:uid="{00000000-0005-0000-0000-00000C6A0000}"/>
    <cellStyle name="Normal 8 7 2 2 5 2" xfId="20381" xr:uid="{00000000-0005-0000-0000-00000D6A0000}"/>
    <cellStyle name="Normal 8 7 2 2 5 2 2" xfId="29119" xr:uid="{00000000-0005-0000-0000-00000E6A0000}"/>
    <cellStyle name="Normal 8 7 2 2 5 3" xfId="29120" xr:uid="{00000000-0005-0000-0000-00000F6A0000}"/>
    <cellStyle name="Normal 8 7 2 2 6" xfId="20382" xr:uid="{00000000-0005-0000-0000-0000106A0000}"/>
    <cellStyle name="Normal 8 7 2 2 6 2" xfId="29121" xr:uid="{00000000-0005-0000-0000-0000116A0000}"/>
    <cellStyle name="Normal 8 7 2 2 7" xfId="29122" xr:uid="{00000000-0005-0000-0000-0000126A0000}"/>
    <cellStyle name="Normal 8 7 2 3" xfId="20383" xr:uid="{00000000-0005-0000-0000-0000136A0000}"/>
    <cellStyle name="Normal 8 7 2 3 2" xfId="20384" xr:uid="{00000000-0005-0000-0000-0000146A0000}"/>
    <cellStyle name="Normal 8 7 2 3 2 2" xfId="20385" xr:uid="{00000000-0005-0000-0000-0000156A0000}"/>
    <cellStyle name="Normal 8 7 2 3 2 2 2" xfId="20386" xr:uid="{00000000-0005-0000-0000-0000166A0000}"/>
    <cellStyle name="Normal 8 7 2 3 2 2 2 2" xfId="20387" xr:uid="{00000000-0005-0000-0000-0000176A0000}"/>
    <cellStyle name="Normal 8 7 2 3 2 2 2 2 2" xfId="29123" xr:uid="{00000000-0005-0000-0000-0000186A0000}"/>
    <cellStyle name="Normal 8 7 2 3 2 2 2 3" xfId="29124" xr:uid="{00000000-0005-0000-0000-0000196A0000}"/>
    <cellStyle name="Normal 8 7 2 3 2 2 3" xfId="20388" xr:uid="{00000000-0005-0000-0000-00001A6A0000}"/>
    <cellStyle name="Normal 8 7 2 3 2 2 3 2" xfId="29125" xr:uid="{00000000-0005-0000-0000-00001B6A0000}"/>
    <cellStyle name="Normal 8 7 2 3 2 2 4" xfId="29126" xr:uid="{00000000-0005-0000-0000-00001C6A0000}"/>
    <cellStyle name="Normal 8 7 2 3 2 3" xfId="20389" xr:uid="{00000000-0005-0000-0000-00001D6A0000}"/>
    <cellStyle name="Normal 8 7 2 3 2 3 2" xfId="20390" xr:uid="{00000000-0005-0000-0000-00001E6A0000}"/>
    <cellStyle name="Normal 8 7 2 3 2 3 2 2" xfId="29127" xr:uid="{00000000-0005-0000-0000-00001F6A0000}"/>
    <cellStyle name="Normal 8 7 2 3 2 3 3" xfId="29128" xr:uid="{00000000-0005-0000-0000-0000206A0000}"/>
    <cellStyle name="Normal 8 7 2 3 2 4" xfId="20391" xr:uid="{00000000-0005-0000-0000-0000216A0000}"/>
    <cellStyle name="Normal 8 7 2 3 2 4 2" xfId="29129" xr:uid="{00000000-0005-0000-0000-0000226A0000}"/>
    <cellStyle name="Normal 8 7 2 3 2 5" xfId="29130" xr:uid="{00000000-0005-0000-0000-0000236A0000}"/>
    <cellStyle name="Normal 8 7 2 3 3" xfId="20392" xr:uid="{00000000-0005-0000-0000-0000246A0000}"/>
    <cellStyle name="Normal 8 7 2 3 3 2" xfId="20393" xr:uid="{00000000-0005-0000-0000-0000256A0000}"/>
    <cellStyle name="Normal 8 7 2 3 3 2 2" xfId="20394" xr:uid="{00000000-0005-0000-0000-0000266A0000}"/>
    <cellStyle name="Normal 8 7 2 3 3 2 2 2" xfId="29131" xr:uid="{00000000-0005-0000-0000-0000276A0000}"/>
    <cellStyle name="Normal 8 7 2 3 3 2 3" xfId="29132" xr:uid="{00000000-0005-0000-0000-0000286A0000}"/>
    <cellStyle name="Normal 8 7 2 3 3 3" xfId="20395" xr:uid="{00000000-0005-0000-0000-0000296A0000}"/>
    <cellStyle name="Normal 8 7 2 3 3 3 2" xfId="29133" xr:uid="{00000000-0005-0000-0000-00002A6A0000}"/>
    <cellStyle name="Normal 8 7 2 3 3 4" xfId="29134" xr:uid="{00000000-0005-0000-0000-00002B6A0000}"/>
    <cellStyle name="Normal 8 7 2 3 4" xfId="20396" xr:uid="{00000000-0005-0000-0000-00002C6A0000}"/>
    <cellStyle name="Normal 8 7 2 3 4 2" xfId="20397" xr:uid="{00000000-0005-0000-0000-00002D6A0000}"/>
    <cellStyle name="Normal 8 7 2 3 4 2 2" xfId="29135" xr:uid="{00000000-0005-0000-0000-00002E6A0000}"/>
    <cellStyle name="Normal 8 7 2 3 4 3" xfId="29136" xr:uid="{00000000-0005-0000-0000-00002F6A0000}"/>
    <cellStyle name="Normal 8 7 2 3 5" xfId="20398" xr:uid="{00000000-0005-0000-0000-0000306A0000}"/>
    <cellStyle name="Normal 8 7 2 3 5 2" xfId="29137" xr:uid="{00000000-0005-0000-0000-0000316A0000}"/>
    <cellStyle name="Normal 8 7 2 3 6" xfId="29138" xr:uid="{00000000-0005-0000-0000-0000326A0000}"/>
    <cellStyle name="Normal 8 7 2 4" xfId="20399" xr:uid="{00000000-0005-0000-0000-0000336A0000}"/>
    <cellStyle name="Normal 8 7 2 4 2" xfId="20400" xr:uid="{00000000-0005-0000-0000-0000346A0000}"/>
    <cellStyle name="Normal 8 7 2 4 2 2" xfId="20401" xr:uid="{00000000-0005-0000-0000-0000356A0000}"/>
    <cellStyle name="Normal 8 7 2 4 2 2 2" xfId="20402" xr:uid="{00000000-0005-0000-0000-0000366A0000}"/>
    <cellStyle name="Normal 8 7 2 4 2 2 2 2" xfId="29139" xr:uid="{00000000-0005-0000-0000-0000376A0000}"/>
    <cellStyle name="Normal 8 7 2 4 2 2 3" xfId="29140" xr:uid="{00000000-0005-0000-0000-0000386A0000}"/>
    <cellStyle name="Normal 8 7 2 4 2 3" xfId="20403" xr:uid="{00000000-0005-0000-0000-0000396A0000}"/>
    <cellStyle name="Normal 8 7 2 4 2 3 2" xfId="29141" xr:uid="{00000000-0005-0000-0000-00003A6A0000}"/>
    <cellStyle name="Normal 8 7 2 4 2 4" xfId="29142" xr:uid="{00000000-0005-0000-0000-00003B6A0000}"/>
    <cellStyle name="Normal 8 7 2 4 3" xfId="20404" xr:uid="{00000000-0005-0000-0000-00003C6A0000}"/>
    <cellStyle name="Normal 8 7 2 4 3 2" xfId="20405" xr:uid="{00000000-0005-0000-0000-00003D6A0000}"/>
    <cellStyle name="Normal 8 7 2 4 3 2 2" xfId="29143" xr:uid="{00000000-0005-0000-0000-00003E6A0000}"/>
    <cellStyle name="Normal 8 7 2 4 3 3" xfId="29144" xr:uid="{00000000-0005-0000-0000-00003F6A0000}"/>
    <cellStyle name="Normal 8 7 2 4 4" xfId="20406" xr:uid="{00000000-0005-0000-0000-0000406A0000}"/>
    <cellStyle name="Normal 8 7 2 4 4 2" xfId="29145" xr:uid="{00000000-0005-0000-0000-0000416A0000}"/>
    <cellStyle name="Normal 8 7 2 4 5" xfId="29146" xr:uid="{00000000-0005-0000-0000-0000426A0000}"/>
    <cellStyle name="Normal 8 7 2 5" xfId="20407" xr:uid="{00000000-0005-0000-0000-0000436A0000}"/>
    <cellStyle name="Normal 8 7 2 5 2" xfId="20408" xr:uid="{00000000-0005-0000-0000-0000446A0000}"/>
    <cellStyle name="Normal 8 7 2 5 2 2" xfId="20409" xr:uid="{00000000-0005-0000-0000-0000456A0000}"/>
    <cellStyle name="Normal 8 7 2 5 2 2 2" xfId="29147" xr:uid="{00000000-0005-0000-0000-0000466A0000}"/>
    <cellStyle name="Normal 8 7 2 5 2 3" xfId="29148" xr:uid="{00000000-0005-0000-0000-0000476A0000}"/>
    <cellStyle name="Normal 8 7 2 5 3" xfId="20410" xr:uid="{00000000-0005-0000-0000-0000486A0000}"/>
    <cellStyle name="Normal 8 7 2 5 3 2" xfId="29149" xr:uid="{00000000-0005-0000-0000-0000496A0000}"/>
    <cellStyle name="Normal 8 7 2 5 4" xfId="29150" xr:uid="{00000000-0005-0000-0000-00004A6A0000}"/>
    <cellStyle name="Normal 8 7 2 6" xfId="20411" xr:uid="{00000000-0005-0000-0000-00004B6A0000}"/>
    <cellStyle name="Normal 8 7 2 6 2" xfId="20412" xr:uid="{00000000-0005-0000-0000-00004C6A0000}"/>
    <cellStyle name="Normal 8 7 2 6 2 2" xfId="29151" xr:uid="{00000000-0005-0000-0000-00004D6A0000}"/>
    <cellStyle name="Normal 8 7 2 6 3" xfId="29152" xr:uid="{00000000-0005-0000-0000-00004E6A0000}"/>
    <cellStyle name="Normal 8 7 2 7" xfId="20413" xr:uid="{00000000-0005-0000-0000-00004F6A0000}"/>
    <cellStyle name="Normal 8 7 2 7 2" xfId="29153" xr:uid="{00000000-0005-0000-0000-0000506A0000}"/>
    <cellStyle name="Normal 8 7 2 8" xfId="20414" xr:uid="{00000000-0005-0000-0000-0000516A0000}"/>
    <cellStyle name="Normal 8 7 2 8 2" xfId="29154" xr:uid="{00000000-0005-0000-0000-0000526A0000}"/>
    <cellStyle name="Normal 8 7 2 9" xfId="29155" xr:uid="{00000000-0005-0000-0000-0000536A0000}"/>
    <cellStyle name="Normal 8 7 3" xfId="20415" xr:uid="{00000000-0005-0000-0000-0000546A0000}"/>
    <cellStyle name="Normál 8 7 3" xfId="36016" xr:uid="{00000000-0005-0000-0000-0000556A0000}"/>
    <cellStyle name="Normal 8 7 3 2" xfId="20416" xr:uid="{00000000-0005-0000-0000-0000566A0000}"/>
    <cellStyle name="Normal 8 7 3 2 2" xfId="20417" xr:uid="{00000000-0005-0000-0000-0000576A0000}"/>
    <cellStyle name="Normal 8 7 3 2 2 2" xfId="20418" xr:uid="{00000000-0005-0000-0000-0000586A0000}"/>
    <cellStyle name="Normal 8 7 3 2 2 2 2" xfId="20419" xr:uid="{00000000-0005-0000-0000-0000596A0000}"/>
    <cellStyle name="Normal 8 7 3 2 2 2 2 2" xfId="20420" xr:uid="{00000000-0005-0000-0000-00005A6A0000}"/>
    <cellStyle name="Normal 8 7 3 2 2 2 2 2 2" xfId="29156" xr:uid="{00000000-0005-0000-0000-00005B6A0000}"/>
    <cellStyle name="Normal 8 7 3 2 2 2 2 3" xfId="29157" xr:uid="{00000000-0005-0000-0000-00005C6A0000}"/>
    <cellStyle name="Normal 8 7 3 2 2 2 3" xfId="20421" xr:uid="{00000000-0005-0000-0000-00005D6A0000}"/>
    <cellStyle name="Normal 8 7 3 2 2 2 3 2" xfId="29158" xr:uid="{00000000-0005-0000-0000-00005E6A0000}"/>
    <cellStyle name="Normal 8 7 3 2 2 2 4" xfId="29159" xr:uid="{00000000-0005-0000-0000-00005F6A0000}"/>
    <cellStyle name="Normal 8 7 3 2 2 3" xfId="20422" xr:uid="{00000000-0005-0000-0000-0000606A0000}"/>
    <cellStyle name="Normal 8 7 3 2 2 3 2" xfId="20423" xr:uid="{00000000-0005-0000-0000-0000616A0000}"/>
    <cellStyle name="Normal 8 7 3 2 2 3 2 2" xfId="29160" xr:uid="{00000000-0005-0000-0000-0000626A0000}"/>
    <cellStyle name="Normal 8 7 3 2 2 3 3" xfId="29161" xr:uid="{00000000-0005-0000-0000-0000636A0000}"/>
    <cellStyle name="Normal 8 7 3 2 2 4" xfId="20424" xr:uid="{00000000-0005-0000-0000-0000646A0000}"/>
    <cellStyle name="Normal 8 7 3 2 2 4 2" xfId="29162" xr:uid="{00000000-0005-0000-0000-0000656A0000}"/>
    <cellStyle name="Normal 8 7 3 2 2 5" xfId="29163" xr:uid="{00000000-0005-0000-0000-0000666A0000}"/>
    <cellStyle name="Normal 8 7 3 2 3" xfId="20425" xr:uid="{00000000-0005-0000-0000-0000676A0000}"/>
    <cellStyle name="Normal 8 7 3 2 3 2" xfId="20426" xr:uid="{00000000-0005-0000-0000-0000686A0000}"/>
    <cellStyle name="Normal 8 7 3 2 3 2 2" xfId="20427" xr:uid="{00000000-0005-0000-0000-0000696A0000}"/>
    <cellStyle name="Normal 8 7 3 2 3 2 2 2" xfId="29164" xr:uid="{00000000-0005-0000-0000-00006A6A0000}"/>
    <cellStyle name="Normal 8 7 3 2 3 2 3" xfId="29165" xr:uid="{00000000-0005-0000-0000-00006B6A0000}"/>
    <cellStyle name="Normal 8 7 3 2 3 3" xfId="20428" xr:uid="{00000000-0005-0000-0000-00006C6A0000}"/>
    <cellStyle name="Normal 8 7 3 2 3 3 2" xfId="29166" xr:uid="{00000000-0005-0000-0000-00006D6A0000}"/>
    <cellStyle name="Normal 8 7 3 2 3 4" xfId="29167" xr:uid="{00000000-0005-0000-0000-00006E6A0000}"/>
    <cellStyle name="Normal 8 7 3 2 4" xfId="20429" xr:uid="{00000000-0005-0000-0000-00006F6A0000}"/>
    <cellStyle name="Normal 8 7 3 2 4 2" xfId="20430" xr:uid="{00000000-0005-0000-0000-0000706A0000}"/>
    <cellStyle name="Normal 8 7 3 2 4 2 2" xfId="29168" xr:uid="{00000000-0005-0000-0000-0000716A0000}"/>
    <cellStyle name="Normal 8 7 3 2 4 3" xfId="29169" xr:uid="{00000000-0005-0000-0000-0000726A0000}"/>
    <cellStyle name="Normal 8 7 3 2 5" xfId="20431" xr:uid="{00000000-0005-0000-0000-0000736A0000}"/>
    <cellStyle name="Normal 8 7 3 2 5 2" xfId="29170" xr:uid="{00000000-0005-0000-0000-0000746A0000}"/>
    <cellStyle name="Normal 8 7 3 2 6" xfId="29171" xr:uid="{00000000-0005-0000-0000-0000756A0000}"/>
    <cellStyle name="Normal 8 7 3 3" xfId="20432" xr:uid="{00000000-0005-0000-0000-0000766A0000}"/>
    <cellStyle name="Normal 8 7 3 3 2" xfId="20433" xr:uid="{00000000-0005-0000-0000-0000776A0000}"/>
    <cellStyle name="Normal 8 7 3 3 2 2" xfId="20434" xr:uid="{00000000-0005-0000-0000-0000786A0000}"/>
    <cellStyle name="Normal 8 7 3 3 2 2 2" xfId="20435" xr:uid="{00000000-0005-0000-0000-0000796A0000}"/>
    <cellStyle name="Normal 8 7 3 3 2 2 2 2" xfId="29172" xr:uid="{00000000-0005-0000-0000-00007A6A0000}"/>
    <cellStyle name="Normal 8 7 3 3 2 2 3" xfId="29173" xr:uid="{00000000-0005-0000-0000-00007B6A0000}"/>
    <cellStyle name="Normal 8 7 3 3 2 3" xfId="20436" xr:uid="{00000000-0005-0000-0000-00007C6A0000}"/>
    <cellStyle name="Normal 8 7 3 3 2 3 2" xfId="29174" xr:uid="{00000000-0005-0000-0000-00007D6A0000}"/>
    <cellStyle name="Normal 8 7 3 3 2 4" xfId="29175" xr:uid="{00000000-0005-0000-0000-00007E6A0000}"/>
    <cellStyle name="Normal 8 7 3 3 3" xfId="20437" xr:uid="{00000000-0005-0000-0000-00007F6A0000}"/>
    <cellStyle name="Normal 8 7 3 3 3 2" xfId="20438" xr:uid="{00000000-0005-0000-0000-0000806A0000}"/>
    <cellStyle name="Normal 8 7 3 3 3 2 2" xfId="29176" xr:uid="{00000000-0005-0000-0000-0000816A0000}"/>
    <cellStyle name="Normal 8 7 3 3 3 3" xfId="29177" xr:uid="{00000000-0005-0000-0000-0000826A0000}"/>
    <cellStyle name="Normal 8 7 3 3 4" xfId="20439" xr:uid="{00000000-0005-0000-0000-0000836A0000}"/>
    <cellStyle name="Normal 8 7 3 3 4 2" xfId="29178" xr:uid="{00000000-0005-0000-0000-0000846A0000}"/>
    <cellStyle name="Normal 8 7 3 3 5" xfId="29179" xr:uid="{00000000-0005-0000-0000-0000856A0000}"/>
    <cellStyle name="Normal 8 7 3 4" xfId="20440" xr:uid="{00000000-0005-0000-0000-0000866A0000}"/>
    <cellStyle name="Normal 8 7 3 4 2" xfId="20441" xr:uid="{00000000-0005-0000-0000-0000876A0000}"/>
    <cellStyle name="Normal 8 7 3 4 2 2" xfId="20442" xr:uid="{00000000-0005-0000-0000-0000886A0000}"/>
    <cellStyle name="Normal 8 7 3 4 2 2 2" xfId="29180" xr:uid="{00000000-0005-0000-0000-0000896A0000}"/>
    <cellStyle name="Normal 8 7 3 4 2 3" xfId="29181" xr:uid="{00000000-0005-0000-0000-00008A6A0000}"/>
    <cellStyle name="Normal 8 7 3 4 3" xfId="20443" xr:uid="{00000000-0005-0000-0000-00008B6A0000}"/>
    <cellStyle name="Normal 8 7 3 4 3 2" xfId="29182" xr:uid="{00000000-0005-0000-0000-00008C6A0000}"/>
    <cellStyle name="Normal 8 7 3 4 4" xfId="29183" xr:uid="{00000000-0005-0000-0000-00008D6A0000}"/>
    <cellStyle name="Normal 8 7 3 5" xfId="20444" xr:uid="{00000000-0005-0000-0000-00008E6A0000}"/>
    <cellStyle name="Normal 8 7 3 5 2" xfId="20445" xr:uid="{00000000-0005-0000-0000-00008F6A0000}"/>
    <cellStyle name="Normal 8 7 3 5 2 2" xfId="29184" xr:uid="{00000000-0005-0000-0000-0000906A0000}"/>
    <cellStyle name="Normal 8 7 3 5 3" xfId="29185" xr:uid="{00000000-0005-0000-0000-0000916A0000}"/>
    <cellStyle name="Normal 8 7 3 6" xfId="20446" xr:uid="{00000000-0005-0000-0000-0000926A0000}"/>
    <cellStyle name="Normal 8 7 3 6 2" xfId="29186" xr:uid="{00000000-0005-0000-0000-0000936A0000}"/>
    <cellStyle name="Normal 8 7 3 7" xfId="29187" xr:uid="{00000000-0005-0000-0000-0000946A0000}"/>
    <cellStyle name="Normal 8 7 4" xfId="20447" xr:uid="{00000000-0005-0000-0000-0000956A0000}"/>
    <cellStyle name="Normal 8 7 4 2" xfId="20448" xr:uid="{00000000-0005-0000-0000-0000966A0000}"/>
    <cellStyle name="Normal 8 7 4 2 2" xfId="20449" xr:uid="{00000000-0005-0000-0000-0000976A0000}"/>
    <cellStyle name="Normal 8 7 4 2 2 2" xfId="20450" xr:uid="{00000000-0005-0000-0000-0000986A0000}"/>
    <cellStyle name="Normal 8 7 4 2 2 2 2" xfId="20451" xr:uid="{00000000-0005-0000-0000-0000996A0000}"/>
    <cellStyle name="Normal 8 7 4 2 2 2 2 2" xfId="29188" xr:uid="{00000000-0005-0000-0000-00009A6A0000}"/>
    <cellStyle name="Normal 8 7 4 2 2 2 3" xfId="29189" xr:uid="{00000000-0005-0000-0000-00009B6A0000}"/>
    <cellStyle name="Normal 8 7 4 2 2 3" xfId="20452" xr:uid="{00000000-0005-0000-0000-00009C6A0000}"/>
    <cellStyle name="Normal 8 7 4 2 2 3 2" xfId="29190" xr:uid="{00000000-0005-0000-0000-00009D6A0000}"/>
    <cellStyle name="Normal 8 7 4 2 2 4" xfId="29191" xr:uid="{00000000-0005-0000-0000-00009E6A0000}"/>
    <cellStyle name="Normal 8 7 4 2 3" xfId="20453" xr:uid="{00000000-0005-0000-0000-00009F6A0000}"/>
    <cellStyle name="Normal 8 7 4 2 3 2" xfId="20454" xr:uid="{00000000-0005-0000-0000-0000A06A0000}"/>
    <cellStyle name="Normal 8 7 4 2 3 2 2" xfId="29192" xr:uid="{00000000-0005-0000-0000-0000A16A0000}"/>
    <cellStyle name="Normal 8 7 4 2 3 3" xfId="29193" xr:uid="{00000000-0005-0000-0000-0000A26A0000}"/>
    <cellStyle name="Normal 8 7 4 2 4" xfId="20455" xr:uid="{00000000-0005-0000-0000-0000A36A0000}"/>
    <cellStyle name="Normal 8 7 4 2 4 2" xfId="29194" xr:uid="{00000000-0005-0000-0000-0000A46A0000}"/>
    <cellStyle name="Normal 8 7 4 2 5" xfId="29195" xr:uid="{00000000-0005-0000-0000-0000A56A0000}"/>
    <cellStyle name="Normal 8 7 4 3" xfId="20456" xr:uid="{00000000-0005-0000-0000-0000A66A0000}"/>
    <cellStyle name="Normal 8 7 4 3 2" xfId="20457" xr:uid="{00000000-0005-0000-0000-0000A76A0000}"/>
    <cellStyle name="Normal 8 7 4 3 2 2" xfId="20458" xr:uid="{00000000-0005-0000-0000-0000A86A0000}"/>
    <cellStyle name="Normal 8 7 4 3 2 2 2" xfId="29196" xr:uid="{00000000-0005-0000-0000-0000A96A0000}"/>
    <cellStyle name="Normal 8 7 4 3 2 3" xfId="29197" xr:uid="{00000000-0005-0000-0000-0000AA6A0000}"/>
    <cellStyle name="Normal 8 7 4 3 3" xfId="20459" xr:uid="{00000000-0005-0000-0000-0000AB6A0000}"/>
    <cellStyle name="Normal 8 7 4 3 3 2" xfId="29198" xr:uid="{00000000-0005-0000-0000-0000AC6A0000}"/>
    <cellStyle name="Normal 8 7 4 3 4" xfId="29199" xr:uid="{00000000-0005-0000-0000-0000AD6A0000}"/>
    <cellStyle name="Normal 8 7 4 4" xfId="20460" xr:uid="{00000000-0005-0000-0000-0000AE6A0000}"/>
    <cellStyle name="Normal 8 7 4 4 2" xfId="20461" xr:uid="{00000000-0005-0000-0000-0000AF6A0000}"/>
    <cellStyle name="Normal 8 7 4 4 2 2" xfId="29200" xr:uid="{00000000-0005-0000-0000-0000B06A0000}"/>
    <cellStyle name="Normal 8 7 4 4 3" xfId="29201" xr:uid="{00000000-0005-0000-0000-0000B16A0000}"/>
    <cellStyle name="Normal 8 7 4 5" xfId="20462" xr:uid="{00000000-0005-0000-0000-0000B26A0000}"/>
    <cellStyle name="Normal 8 7 4 5 2" xfId="29202" xr:uid="{00000000-0005-0000-0000-0000B36A0000}"/>
    <cellStyle name="Normal 8 7 4 6" xfId="29203" xr:uid="{00000000-0005-0000-0000-0000B46A0000}"/>
    <cellStyle name="Normal 8 7 5" xfId="20463" xr:uid="{00000000-0005-0000-0000-0000B56A0000}"/>
    <cellStyle name="Normal 8 7 5 2" xfId="20464" xr:uid="{00000000-0005-0000-0000-0000B66A0000}"/>
    <cellStyle name="Normal 8 7 5 2 2" xfId="20465" xr:uid="{00000000-0005-0000-0000-0000B76A0000}"/>
    <cellStyle name="Normal 8 7 5 2 2 2" xfId="20466" xr:uid="{00000000-0005-0000-0000-0000B86A0000}"/>
    <cellStyle name="Normal 8 7 5 2 2 2 2" xfId="29204" xr:uid="{00000000-0005-0000-0000-0000B96A0000}"/>
    <cellStyle name="Normal 8 7 5 2 2 3" xfId="29205" xr:uid="{00000000-0005-0000-0000-0000BA6A0000}"/>
    <cellStyle name="Normal 8 7 5 2 3" xfId="20467" xr:uid="{00000000-0005-0000-0000-0000BB6A0000}"/>
    <cellStyle name="Normal 8 7 5 2 3 2" xfId="29206" xr:uid="{00000000-0005-0000-0000-0000BC6A0000}"/>
    <cellStyle name="Normal 8 7 5 2 4" xfId="29207" xr:uid="{00000000-0005-0000-0000-0000BD6A0000}"/>
    <cellStyle name="Normal 8 7 5 3" xfId="20468" xr:uid="{00000000-0005-0000-0000-0000BE6A0000}"/>
    <cellStyle name="Normal 8 7 5 3 2" xfId="20469" xr:uid="{00000000-0005-0000-0000-0000BF6A0000}"/>
    <cellStyle name="Normal 8 7 5 3 2 2" xfId="29208" xr:uid="{00000000-0005-0000-0000-0000C06A0000}"/>
    <cellStyle name="Normal 8 7 5 3 3" xfId="29209" xr:uid="{00000000-0005-0000-0000-0000C16A0000}"/>
    <cellStyle name="Normal 8 7 5 4" xfId="20470" xr:uid="{00000000-0005-0000-0000-0000C26A0000}"/>
    <cellStyle name="Normal 8 7 5 4 2" xfId="29210" xr:uid="{00000000-0005-0000-0000-0000C36A0000}"/>
    <cellStyle name="Normal 8 7 5 5" xfId="29211" xr:uid="{00000000-0005-0000-0000-0000C46A0000}"/>
    <cellStyle name="Normal 8 7 6" xfId="20471" xr:uid="{00000000-0005-0000-0000-0000C56A0000}"/>
    <cellStyle name="Normal 8 7 6 2" xfId="20472" xr:uid="{00000000-0005-0000-0000-0000C66A0000}"/>
    <cellStyle name="Normal 8 7 6 2 2" xfId="20473" xr:uid="{00000000-0005-0000-0000-0000C76A0000}"/>
    <cellStyle name="Normal 8 7 6 2 2 2" xfId="29212" xr:uid="{00000000-0005-0000-0000-0000C86A0000}"/>
    <cellStyle name="Normal 8 7 6 2 3" xfId="29213" xr:uid="{00000000-0005-0000-0000-0000C96A0000}"/>
    <cellStyle name="Normal 8 7 6 3" xfId="20474" xr:uid="{00000000-0005-0000-0000-0000CA6A0000}"/>
    <cellStyle name="Normal 8 7 6 3 2" xfId="29214" xr:uid="{00000000-0005-0000-0000-0000CB6A0000}"/>
    <cellStyle name="Normal 8 7 6 4" xfId="29215" xr:uid="{00000000-0005-0000-0000-0000CC6A0000}"/>
    <cellStyle name="Normal 8 7 7" xfId="20475" xr:uid="{00000000-0005-0000-0000-0000CD6A0000}"/>
    <cellStyle name="Normal 8 7 7 2" xfId="20476" xr:uid="{00000000-0005-0000-0000-0000CE6A0000}"/>
    <cellStyle name="Normal 8 7 7 2 2" xfId="29216" xr:uid="{00000000-0005-0000-0000-0000CF6A0000}"/>
    <cellStyle name="Normal 8 7 7 3" xfId="29217" xr:uid="{00000000-0005-0000-0000-0000D06A0000}"/>
    <cellStyle name="Normal 8 7 8" xfId="20477" xr:uid="{00000000-0005-0000-0000-0000D16A0000}"/>
    <cellStyle name="Normal 8 7 8 2" xfId="29218" xr:uid="{00000000-0005-0000-0000-0000D26A0000}"/>
    <cellStyle name="Normal 8 7 9" xfId="20478" xr:uid="{00000000-0005-0000-0000-0000D36A0000}"/>
    <cellStyle name="Normal 8 7 9 2" xfId="29219" xr:uid="{00000000-0005-0000-0000-0000D46A0000}"/>
    <cellStyle name="Normal 8 70" xfId="20479" xr:uid="{00000000-0005-0000-0000-0000D56A0000}"/>
    <cellStyle name="Normál 8 70" xfId="32479" xr:uid="{00000000-0005-0000-0000-0000D66A0000}"/>
    <cellStyle name="Normal 8 70 2" xfId="20480" xr:uid="{00000000-0005-0000-0000-0000D76A0000}"/>
    <cellStyle name="Normal 8 70 2 2" xfId="29220" xr:uid="{00000000-0005-0000-0000-0000D86A0000}"/>
    <cellStyle name="Normal 8 70 3" xfId="29221" xr:uid="{00000000-0005-0000-0000-0000D96A0000}"/>
    <cellStyle name="Normal 8 71" xfId="20481" xr:uid="{00000000-0005-0000-0000-0000DA6A0000}"/>
    <cellStyle name="Normál 8 71" xfId="32938" xr:uid="{00000000-0005-0000-0000-0000DB6A0000}"/>
    <cellStyle name="Normal 8 71 2" xfId="20482" xr:uid="{00000000-0005-0000-0000-0000DC6A0000}"/>
    <cellStyle name="Normal 8 71 2 2" xfId="29222" xr:uid="{00000000-0005-0000-0000-0000DD6A0000}"/>
    <cellStyle name="Normal 8 71 3" xfId="29223" xr:uid="{00000000-0005-0000-0000-0000DE6A0000}"/>
    <cellStyle name="Normal 8 72" xfId="20483" xr:uid="{00000000-0005-0000-0000-0000DF6A0000}"/>
    <cellStyle name="Normál 8 72" xfId="33356" xr:uid="{00000000-0005-0000-0000-0000E06A0000}"/>
    <cellStyle name="Normal 8 72 2" xfId="20484" xr:uid="{00000000-0005-0000-0000-0000E16A0000}"/>
    <cellStyle name="Normal 8 72 2 2" xfId="29224" xr:uid="{00000000-0005-0000-0000-0000E26A0000}"/>
    <cellStyle name="Normal 8 72 3" xfId="29225" xr:uid="{00000000-0005-0000-0000-0000E36A0000}"/>
    <cellStyle name="Normal 8 73" xfId="20485" xr:uid="{00000000-0005-0000-0000-0000E46A0000}"/>
    <cellStyle name="Normál 8 73" xfId="7005" xr:uid="{00000000-0005-0000-0000-0000E56A0000}"/>
    <cellStyle name="Normal 8 73 2" xfId="20486" xr:uid="{00000000-0005-0000-0000-0000E66A0000}"/>
    <cellStyle name="Normal 8 73 2 2" xfId="29226" xr:uid="{00000000-0005-0000-0000-0000E76A0000}"/>
    <cellStyle name="Normal 8 73 3" xfId="29227" xr:uid="{00000000-0005-0000-0000-0000E86A0000}"/>
    <cellStyle name="Normal 8 74" xfId="20487" xr:uid="{00000000-0005-0000-0000-0000E96A0000}"/>
    <cellStyle name="Normál 8 74" xfId="31631" xr:uid="{00000000-0005-0000-0000-0000EA6A0000}"/>
    <cellStyle name="Normal 8 74 2" xfId="20488" xr:uid="{00000000-0005-0000-0000-0000EB6A0000}"/>
    <cellStyle name="Normal 8 74 2 2" xfId="29228" xr:uid="{00000000-0005-0000-0000-0000EC6A0000}"/>
    <cellStyle name="Normal 8 74 3" xfId="29229" xr:uid="{00000000-0005-0000-0000-0000ED6A0000}"/>
    <cellStyle name="Normal 8 75" xfId="20489" xr:uid="{00000000-0005-0000-0000-0000EE6A0000}"/>
    <cellStyle name="Normál 8 75" xfId="34267" xr:uid="{00000000-0005-0000-0000-0000EF6A0000}"/>
    <cellStyle name="Normal 8 75 2" xfId="20490" xr:uid="{00000000-0005-0000-0000-0000F06A0000}"/>
    <cellStyle name="Normal 8 75 2 2" xfId="29230" xr:uid="{00000000-0005-0000-0000-0000F16A0000}"/>
    <cellStyle name="Normal 8 75 3" xfId="29231" xr:uid="{00000000-0005-0000-0000-0000F26A0000}"/>
    <cellStyle name="Normal 8 76" xfId="20491" xr:uid="{00000000-0005-0000-0000-0000F36A0000}"/>
    <cellStyle name="Normál 8 76" xfId="36822" xr:uid="{00000000-0005-0000-0000-0000F46A0000}"/>
    <cellStyle name="Normal 8 76 2" xfId="20492" xr:uid="{00000000-0005-0000-0000-0000F56A0000}"/>
    <cellStyle name="Normal 8 76 2 2" xfId="29232" xr:uid="{00000000-0005-0000-0000-0000F66A0000}"/>
    <cellStyle name="Normal 8 76 3" xfId="29233" xr:uid="{00000000-0005-0000-0000-0000F76A0000}"/>
    <cellStyle name="Normal 8 77" xfId="20493" xr:uid="{00000000-0005-0000-0000-0000F86A0000}"/>
    <cellStyle name="Normal 8 77 2" xfId="20494" xr:uid="{00000000-0005-0000-0000-0000F96A0000}"/>
    <cellStyle name="Normal 8 77 2 2" xfId="29234" xr:uid="{00000000-0005-0000-0000-0000FA6A0000}"/>
    <cellStyle name="Normal 8 77 3" xfId="29235" xr:uid="{00000000-0005-0000-0000-0000FB6A0000}"/>
    <cellStyle name="Normal 8 78" xfId="20495" xr:uid="{00000000-0005-0000-0000-0000FC6A0000}"/>
    <cellStyle name="Normal 8 78 2" xfId="20496" xr:uid="{00000000-0005-0000-0000-0000FD6A0000}"/>
    <cellStyle name="Normal 8 78 2 2" xfId="29236" xr:uid="{00000000-0005-0000-0000-0000FE6A0000}"/>
    <cellStyle name="Normal 8 78 3" xfId="29237" xr:uid="{00000000-0005-0000-0000-0000FF6A0000}"/>
    <cellStyle name="Normal 8 79" xfId="20497" xr:uid="{00000000-0005-0000-0000-0000006B0000}"/>
    <cellStyle name="Normal 8 79 2" xfId="20498" xr:uid="{00000000-0005-0000-0000-0000016B0000}"/>
    <cellStyle name="Normal 8 79 2 2" xfId="29238" xr:uid="{00000000-0005-0000-0000-0000026B0000}"/>
    <cellStyle name="Normal 8 79 3" xfId="29239" xr:uid="{00000000-0005-0000-0000-0000036B0000}"/>
    <cellStyle name="Normal 8 8" xfId="4750" xr:uid="{00000000-0005-0000-0000-0000046B0000}"/>
    <cellStyle name="Normál 8 8" xfId="4961" xr:uid="{00000000-0005-0000-0000-0000056B0000}"/>
    <cellStyle name="Normal 8 8 10" xfId="20499" xr:uid="{00000000-0005-0000-0000-0000066B0000}"/>
    <cellStyle name="Normal 8 8 10 2" xfId="29240" xr:uid="{00000000-0005-0000-0000-0000076B0000}"/>
    <cellStyle name="Normal 8 8 11" xfId="20500" xr:uid="{00000000-0005-0000-0000-0000086B0000}"/>
    <cellStyle name="Normal 8 8 11 2" xfId="29241" xr:uid="{00000000-0005-0000-0000-0000096B0000}"/>
    <cellStyle name="Normal 8 8 12" xfId="36251" xr:uid="{00000000-0005-0000-0000-00000A6B0000}"/>
    <cellStyle name="Normal 8 8 2" xfId="20501" xr:uid="{00000000-0005-0000-0000-00000B6B0000}"/>
    <cellStyle name="Normál 8 8 2" xfId="20502" xr:uid="{00000000-0005-0000-0000-00000C6B0000}"/>
    <cellStyle name="Normal 8 8 2 10" xfId="29242" xr:uid="{00000000-0005-0000-0000-00000D6B0000}"/>
    <cellStyle name="Normal 8 8 2 11" xfId="29243" xr:uid="{00000000-0005-0000-0000-00000E6B0000}"/>
    <cellStyle name="Normal 8 8 2 12" xfId="29244" xr:uid="{00000000-0005-0000-0000-00000F6B0000}"/>
    <cellStyle name="Normal 8 8 2 2" xfId="20503" xr:uid="{00000000-0005-0000-0000-0000106B0000}"/>
    <cellStyle name="Normal 8 8 2 2 2" xfId="20504" xr:uid="{00000000-0005-0000-0000-0000116B0000}"/>
    <cellStyle name="Normal 8 8 2 2 2 2" xfId="20505" xr:uid="{00000000-0005-0000-0000-0000126B0000}"/>
    <cellStyle name="Normal 8 8 2 2 2 2 2" xfId="20506" xr:uid="{00000000-0005-0000-0000-0000136B0000}"/>
    <cellStyle name="Normal 8 8 2 2 2 2 2 2" xfId="20507" xr:uid="{00000000-0005-0000-0000-0000146B0000}"/>
    <cellStyle name="Normal 8 8 2 2 2 2 2 2 2" xfId="29245" xr:uid="{00000000-0005-0000-0000-0000156B0000}"/>
    <cellStyle name="Normal 8 8 2 2 2 2 2 3" xfId="29246" xr:uid="{00000000-0005-0000-0000-0000166B0000}"/>
    <cellStyle name="Normal 8 8 2 2 2 2 3" xfId="20508" xr:uid="{00000000-0005-0000-0000-0000176B0000}"/>
    <cellStyle name="Normal 8 8 2 2 2 2 3 2" xfId="29247" xr:uid="{00000000-0005-0000-0000-0000186B0000}"/>
    <cellStyle name="Normal 8 8 2 2 2 2 4" xfId="29248" xr:uid="{00000000-0005-0000-0000-0000196B0000}"/>
    <cellStyle name="Normal 8 8 2 2 2 3" xfId="20509" xr:uid="{00000000-0005-0000-0000-00001A6B0000}"/>
    <cellStyle name="Normal 8 8 2 2 2 3 2" xfId="20510" xr:uid="{00000000-0005-0000-0000-00001B6B0000}"/>
    <cellStyle name="Normal 8 8 2 2 2 3 2 2" xfId="29249" xr:uid="{00000000-0005-0000-0000-00001C6B0000}"/>
    <cellStyle name="Normal 8 8 2 2 2 3 3" xfId="29250" xr:uid="{00000000-0005-0000-0000-00001D6B0000}"/>
    <cellStyle name="Normal 8 8 2 2 2 4" xfId="20511" xr:uid="{00000000-0005-0000-0000-00001E6B0000}"/>
    <cellStyle name="Normal 8 8 2 2 2 4 2" xfId="29251" xr:uid="{00000000-0005-0000-0000-00001F6B0000}"/>
    <cellStyle name="Normal 8 8 2 2 2 5" xfId="29252" xr:uid="{00000000-0005-0000-0000-0000206B0000}"/>
    <cellStyle name="Normal 8 8 2 2 3" xfId="20512" xr:uid="{00000000-0005-0000-0000-0000216B0000}"/>
    <cellStyle name="Normal 8 8 2 2 3 2" xfId="20513" xr:uid="{00000000-0005-0000-0000-0000226B0000}"/>
    <cellStyle name="Normal 8 8 2 2 3 2 2" xfId="20514" xr:uid="{00000000-0005-0000-0000-0000236B0000}"/>
    <cellStyle name="Normal 8 8 2 2 3 2 2 2" xfId="29253" xr:uid="{00000000-0005-0000-0000-0000246B0000}"/>
    <cellStyle name="Normal 8 8 2 2 3 2 3" xfId="29254" xr:uid="{00000000-0005-0000-0000-0000256B0000}"/>
    <cellStyle name="Normal 8 8 2 2 3 3" xfId="20515" xr:uid="{00000000-0005-0000-0000-0000266B0000}"/>
    <cellStyle name="Normal 8 8 2 2 3 3 2" xfId="29255" xr:uid="{00000000-0005-0000-0000-0000276B0000}"/>
    <cellStyle name="Normal 8 8 2 2 3 4" xfId="29256" xr:uid="{00000000-0005-0000-0000-0000286B0000}"/>
    <cellStyle name="Normal 8 8 2 2 4" xfId="20516" xr:uid="{00000000-0005-0000-0000-0000296B0000}"/>
    <cellStyle name="Normal 8 8 2 2 4 2" xfId="20517" xr:uid="{00000000-0005-0000-0000-00002A6B0000}"/>
    <cellStyle name="Normal 8 8 2 2 4 2 2" xfId="29257" xr:uid="{00000000-0005-0000-0000-00002B6B0000}"/>
    <cellStyle name="Normal 8 8 2 2 4 3" xfId="29258" xr:uid="{00000000-0005-0000-0000-00002C6B0000}"/>
    <cellStyle name="Normal 8 8 2 2 5" xfId="20518" xr:uid="{00000000-0005-0000-0000-00002D6B0000}"/>
    <cellStyle name="Normal 8 8 2 2 5 2" xfId="29259" xr:uid="{00000000-0005-0000-0000-00002E6B0000}"/>
    <cellStyle name="Normal 8 8 2 2 6" xfId="29260" xr:uid="{00000000-0005-0000-0000-00002F6B0000}"/>
    <cellStyle name="Normal 8 8 2 3" xfId="20519" xr:uid="{00000000-0005-0000-0000-0000306B0000}"/>
    <cellStyle name="Normal 8 8 2 3 2" xfId="20520" xr:uid="{00000000-0005-0000-0000-0000316B0000}"/>
    <cellStyle name="Normal 8 8 2 3 2 2" xfId="20521" xr:uid="{00000000-0005-0000-0000-0000326B0000}"/>
    <cellStyle name="Normal 8 8 2 3 2 2 2" xfId="20522" xr:uid="{00000000-0005-0000-0000-0000336B0000}"/>
    <cellStyle name="Normal 8 8 2 3 2 2 2 2" xfId="29261" xr:uid="{00000000-0005-0000-0000-0000346B0000}"/>
    <cellStyle name="Normal 8 8 2 3 2 2 3" xfId="29262" xr:uid="{00000000-0005-0000-0000-0000356B0000}"/>
    <cellStyle name="Normal 8 8 2 3 2 3" xfId="20523" xr:uid="{00000000-0005-0000-0000-0000366B0000}"/>
    <cellStyle name="Normal 8 8 2 3 2 3 2" xfId="29263" xr:uid="{00000000-0005-0000-0000-0000376B0000}"/>
    <cellStyle name="Normal 8 8 2 3 2 4" xfId="29264" xr:uid="{00000000-0005-0000-0000-0000386B0000}"/>
    <cellStyle name="Normal 8 8 2 3 3" xfId="20524" xr:uid="{00000000-0005-0000-0000-0000396B0000}"/>
    <cellStyle name="Normal 8 8 2 3 3 2" xfId="20525" xr:uid="{00000000-0005-0000-0000-00003A6B0000}"/>
    <cellStyle name="Normal 8 8 2 3 3 2 2" xfId="29265" xr:uid="{00000000-0005-0000-0000-00003B6B0000}"/>
    <cellStyle name="Normal 8 8 2 3 3 3" xfId="29266" xr:uid="{00000000-0005-0000-0000-00003C6B0000}"/>
    <cellStyle name="Normal 8 8 2 3 4" xfId="20526" xr:uid="{00000000-0005-0000-0000-00003D6B0000}"/>
    <cellStyle name="Normal 8 8 2 3 4 2" xfId="29267" xr:uid="{00000000-0005-0000-0000-00003E6B0000}"/>
    <cellStyle name="Normal 8 8 2 3 5" xfId="29268" xr:uid="{00000000-0005-0000-0000-00003F6B0000}"/>
    <cellStyle name="Normal 8 8 2 4" xfId="20527" xr:uid="{00000000-0005-0000-0000-0000406B0000}"/>
    <cellStyle name="Normal 8 8 2 4 2" xfId="20528" xr:uid="{00000000-0005-0000-0000-0000416B0000}"/>
    <cellStyle name="Normal 8 8 2 4 2 2" xfId="20529" xr:uid="{00000000-0005-0000-0000-0000426B0000}"/>
    <cellStyle name="Normal 8 8 2 4 2 2 2" xfId="29269" xr:uid="{00000000-0005-0000-0000-0000436B0000}"/>
    <cellStyle name="Normal 8 8 2 4 2 3" xfId="29270" xr:uid="{00000000-0005-0000-0000-0000446B0000}"/>
    <cellStyle name="Normal 8 8 2 4 3" xfId="20530" xr:uid="{00000000-0005-0000-0000-0000456B0000}"/>
    <cellStyle name="Normal 8 8 2 4 3 2" xfId="29271" xr:uid="{00000000-0005-0000-0000-0000466B0000}"/>
    <cellStyle name="Normal 8 8 2 4 4" xfId="29272" xr:uid="{00000000-0005-0000-0000-0000476B0000}"/>
    <cellStyle name="Normal 8 8 2 5" xfId="20531" xr:uid="{00000000-0005-0000-0000-0000486B0000}"/>
    <cellStyle name="Normal 8 8 2 5 2" xfId="20532" xr:uid="{00000000-0005-0000-0000-0000496B0000}"/>
    <cellStyle name="Normal 8 8 2 5 2 2" xfId="29273" xr:uid="{00000000-0005-0000-0000-00004A6B0000}"/>
    <cellStyle name="Normal 8 8 2 5 3" xfId="29274" xr:uid="{00000000-0005-0000-0000-00004B6B0000}"/>
    <cellStyle name="Normal 8 8 2 6" xfId="20533" xr:uid="{00000000-0005-0000-0000-00004C6B0000}"/>
    <cellStyle name="Normal 8 8 2 6 2" xfId="29275" xr:uid="{00000000-0005-0000-0000-00004D6B0000}"/>
    <cellStyle name="Normal 8 8 2 7" xfId="20534" xr:uid="{00000000-0005-0000-0000-00004E6B0000}"/>
    <cellStyle name="Normal 8 8 2 7 2" xfId="29276" xr:uid="{00000000-0005-0000-0000-00004F6B0000}"/>
    <cellStyle name="Normal 8 8 2 8" xfId="29277" xr:uid="{00000000-0005-0000-0000-0000506B0000}"/>
    <cellStyle name="Normal 8 8 2 9" xfId="29278" xr:uid="{00000000-0005-0000-0000-0000516B0000}"/>
    <cellStyle name="Normal 8 8 3" xfId="20535" xr:uid="{00000000-0005-0000-0000-0000526B0000}"/>
    <cellStyle name="Normál 8 8 3" xfId="36344" xr:uid="{00000000-0005-0000-0000-0000536B0000}"/>
    <cellStyle name="Normal 8 8 3 2" xfId="20536" xr:uid="{00000000-0005-0000-0000-0000546B0000}"/>
    <cellStyle name="Normal 8 8 3 2 2" xfId="20537" xr:uid="{00000000-0005-0000-0000-0000556B0000}"/>
    <cellStyle name="Normal 8 8 3 2 2 2" xfId="20538" xr:uid="{00000000-0005-0000-0000-0000566B0000}"/>
    <cellStyle name="Normal 8 8 3 2 2 2 2" xfId="20539" xr:uid="{00000000-0005-0000-0000-0000576B0000}"/>
    <cellStyle name="Normal 8 8 3 2 2 2 2 2" xfId="29279" xr:uid="{00000000-0005-0000-0000-0000586B0000}"/>
    <cellStyle name="Normal 8 8 3 2 2 2 3" xfId="29280" xr:uid="{00000000-0005-0000-0000-0000596B0000}"/>
    <cellStyle name="Normal 8 8 3 2 2 3" xfId="20540" xr:uid="{00000000-0005-0000-0000-00005A6B0000}"/>
    <cellStyle name="Normal 8 8 3 2 2 3 2" xfId="29281" xr:uid="{00000000-0005-0000-0000-00005B6B0000}"/>
    <cellStyle name="Normal 8 8 3 2 2 4" xfId="29282" xr:uid="{00000000-0005-0000-0000-00005C6B0000}"/>
    <cellStyle name="Normal 8 8 3 2 3" xfId="20541" xr:uid="{00000000-0005-0000-0000-00005D6B0000}"/>
    <cellStyle name="Normal 8 8 3 2 3 2" xfId="20542" xr:uid="{00000000-0005-0000-0000-00005E6B0000}"/>
    <cellStyle name="Normal 8 8 3 2 3 2 2" xfId="29283" xr:uid="{00000000-0005-0000-0000-00005F6B0000}"/>
    <cellStyle name="Normal 8 8 3 2 3 3" xfId="29284" xr:uid="{00000000-0005-0000-0000-0000606B0000}"/>
    <cellStyle name="Normal 8 8 3 2 4" xfId="20543" xr:uid="{00000000-0005-0000-0000-0000616B0000}"/>
    <cellStyle name="Normal 8 8 3 2 4 2" xfId="29285" xr:uid="{00000000-0005-0000-0000-0000626B0000}"/>
    <cellStyle name="Normal 8 8 3 2 5" xfId="29286" xr:uid="{00000000-0005-0000-0000-0000636B0000}"/>
    <cellStyle name="Normal 8 8 3 3" xfId="20544" xr:uid="{00000000-0005-0000-0000-0000646B0000}"/>
    <cellStyle name="Normal 8 8 3 3 2" xfId="20545" xr:uid="{00000000-0005-0000-0000-0000656B0000}"/>
    <cellStyle name="Normal 8 8 3 3 2 2" xfId="20546" xr:uid="{00000000-0005-0000-0000-0000666B0000}"/>
    <cellStyle name="Normal 8 8 3 3 2 2 2" xfId="29287" xr:uid="{00000000-0005-0000-0000-0000676B0000}"/>
    <cellStyle name="Normal 8 8 3 3 2 3" xfId="29288" xr:uid="{00000000-0005-0000-0000-0000686B0000}"/>
    <cellStyle name="Normal 8 8 3 3 3" xfId="20547" xr:uid="{00000000-0005-0000-0000-0000696B0000}"/>
    <cellStyle name="Normal 8 8 3 3 3 2" xfId="29289" xr:uid="{00000000-0005-0000-0000-00006A6B0000}"/>
    <cellStyle name="Normal 8 8 3 3 4" xfId="29290" xr:uid="{00000000-0005-0000-0000-00006B6B0000}"/>
    <cellStyle name="Normal 8 8 3 4" xfId="20548" xr:uid="{00000000-0005-0000-0000-00006C6B0000}"/>
    <cellStyle name="Normal 8 8 3 4 2" xfId="20549" xr:uid="{00000000-0005-0000-0000-00006D6B0000}"/>
    <cellStyle name="Normal 8 8 3 4 2 2" xfId="29291" xr:uid="{00000000-0005-0000-0000-00006E6B0000}"/>
    <cellStyle name="Normal 8 8 3 4 3" xfId="29292" xr:uid="{00000000-0005-0000-0000-00006F6B0000}"/>
    <cellStyle name="Normal 8 8 3 5" xfId="20550" xr:uid="{00000000-0005-0000-0000-0000706B0000}"/>
    <cellStyle name="Normal 8 8 3 5 2" xfId="29293" xr:uid="{00000000-0005-0000-0000-0000716B0000}"/>
    <cellStyle name="Normal 8 8 3 6" xfId="29294" xr:uid="{00000000-0005-0000-0000-0000726B0000}"/>
    <cellStyle name="Normal 8 8 4" xfId="20551" xr:uid="{00000000-0005-0000-0000-0000736B0000}"/>
    <cellStyle name="Normal 8 8 4 2" xfId="20552" xr:uid="{00000000-0005-0000-0000-0000746B0000}"/>
    <cellStyle name="Normal 8 8 4 2 2" xfId="20553" xr:uid="{00000000-0005-0000-0000-0000756B0000}"/>
    <cellStyle name="Normal 8 8 4 2 2 2" xfId="20554" xr:uid="{00000000-0005-0000-0000-0000766B0000}"/>
    <cellStyle name="Normal 8 8 4 2 2 2 2" xfId="29295" xr:uid="{00000000-0005-0000-0000-0000776B0000}"/>
    <cellStyle name="Normal 8 8 4 2 2 3" xfId="29296" xr:uid="{00000000-0005-0000-0000-0000786B0000}"/>
    <cellStyle name="Normal 8 8 4 2 3" xfId="20555" xr:uid="{00000000-0005-0000-0000-0000796B0000}"/>
    <cellStyle name="Normal 8 8 4 2 3 2" xfId="29297" xr:uid="{00000000-0005-0000-0000-00007A6B0000}"/>
    <cellStyle name="Normal 8 8 4 2 4" xfId="29298" xr:uid="{00000000-0005-0000-0000-00007B6B0000}"/>
    <cellStyle name="Normal 8 8 4 3" xfId="20556" xr:uid="{00000000-0005-0000-0000-00007C6B0000}"/>
    <cellStyle name="Normal 8 8 4 3 2" xfId="20557" xr:uid="{00000000-0005-0000-0000-00007D6B0000}"/>
    <cellStyle name="Normal 8 8 4 3 2 2" xfId="29299" xr:uid="{00000000-0005-0000-0000-00007E6B0000}"/>
    <cellStyle name="Normal 8 8 4 3 3" xfId="29300" xr:uid="{00000000-0005-0000-0000-00007F6B0000}"/>
    <cellStyle name="Normal 8 8 4 4" xfId="20558" xr:uid="{00000000-0005-0000-0000-0000806B0000}"/>
    <cellStyle name="Normal 8 8 4 4 2" xfId="29301" xr:uid="{00000000-0005-0000-0000-0000816B0000}"/>
    <cellStyle name="Normal 8 8 4 5" xfId="29302" xr:uid="{00000000-0005-0000-0000-0000826B0000}"/>
    <cellStyle name="Normal 8 8 5" xfId="20559" xr:uid="{00000000-0005-0000-0000-0000836B0000}"/>
    <cellStyle name="Normal 8 8 5 2" xfId="20560" xr:uid="{00000000-0005-0000-0000-0000846B0000}"/>
    <cellStyle name="Normal 8 8 5 2 2" xfId="20561" xr:uid="{00000000-0005-0000-0000-0000856B0000}"/>
    <cellStyle name="Normal 8 8 5 2 2 2" xfId="29303" xr:uid="{00000000-0005-0000-0000-0000866B0000}"/>
    <cellStyle name="Normal 8 8 5 2 3" xfId="29304" xr:uid="{00000000-0005-0000-0000-0000876B0000}"/>
    <cellStyle name="Normal 8 8 5 3" xfId="20562" xr:uid="{00000000-0005-0000-0000-0000886B0000}"/>
    <cellStyle name="Normal 8 8 5 3 2" xfId="29305" xr:uid="{00000000-0005-0000-0000-0000896B0000}"/>
    <cellStyle name="Normal 8 8 5 4" xfId="29306" xr:uid="{00000000-0005-0000-0000-00008A6B0000}"/>
    <cellStyle name="Normal 8 8 6" xfId="20563" xr:uid="{00000000-0005-0000-0000-00008B6B0000}"/>
    <cellStyle name="Normal 8 8 6 2" xfId="20564" xr:uid="{00000000-0005-0000-0000-00008C6B0000}"/>
    <cellStyle name="Normal 8 8 6 2 2" xfId="29307" xr:uid="{00000000-0005-0000-0000-00008D6B0000}"/>
    <cellStyle name="Normal 8 8 6 3" xfId="29308" xr:uid="{00000000-0005-0000-0000-00008E6B0000}"/>
    <cellStyle name="Normal 8 8 7" xfId="20565" xr:uid="{00000000-0005-0000-0000-00008F6B0000}"/>
    <cellStyle name="Normal 8 8 7 2" xfId="29309" xr:uid="{00000000-0005-0000-0000-0000906B0000}"/>
    <cellStyle name="Normal 8 8 8" xfId="20566" xr:uid="{00000000-0005-0000-0000-0000916B0000}"/>
    <cellStyle name="Normal 8 8 8 2" xfId="29310" xr:uid="{00000000-0005-0000-0000-0000926B0000}"/>
    <cellStyle name="Normal 8 8 9" xfId="20567" xr:uid="{00000000-0005-0000-0000-0000936B0000}"/>
    <cellStyle name="Normal 8 8 9 2" xfId="29311" xr:uid="{00000000-0005-0000-0000-0000946B0000}"/>
    <cellStyle name="Normal 8 80" xfId="20568" xr:uid="{00000000-0005-0000-0000-0000956B0000}"/>
    <cellStyle name="Normal 8 80 2" xfId="20569" xr:uid="{00000000-0005-0000-0000-0000966B0000}"/>
    <cellStyle name="Normal 8 80 2 2" xfId="29312" xr:uid="{00000000-0005-0000-0000-0000976B0000}"/>
    <cellStyle name="Normal 8 80 3" xfId="29313" xr:uid="{00000000-0005-0000-0000-0000986B0000}"/>
    <cellStyle name="Normal 8 81" xfId="20570" xr:uid="{00000000-0005-0000-0000-0000996B0000}"/>
    <cellStyle name="Normal 8 81 2" xfId="20571" xr:uid="{00000000-0005-0000-0000-00009A6B0000}"/>
    <cellStyle name="Normal 8 81 2 2" xfId="29314" xr:uid="{00000000-0005-0000-0000-00009B6B0000}"/>
    <cellStyle name="Normal 8 81 3" xfId="29315" xr:uid="{00000000-0005-0000-0000-00009C6B0000}"/>
    <cellStyle name="Normal 8 82" xfId="20572" xr:uid="{00000000-0005-0000-0000-00009D6B0000}"/>
    <cellStyle name="Normal 8 82 2" xfId="20573" xr:uid="{00000000-0005-0000-0000-00009E6B0000}"/>
    <cellStyle name="Normal 8 82 2 2" xfId="29316" xr:uid="{00000000-0005-0000-0000-00009F6B0000}"/>
    <cellStyle name="Normal 8 82 3" xfId="29317" xr:uid="{00000000-0005-0000-0000-0000A06B0000}"/>
    <cellStyle name="Normal 8 83" xfId="20574" xr:uid="{00000000-0005-0000-0000-0000A16B0000}"/>
    <cellStyle name="Normal 8 83 2" xfId="20575" xr:uid="{00000000-0005-0000-0000-0000A26B0000}"/>
    <cellStyle name="Normal 8 83 2 2" xfId="29318" xr:uid="{00000000-0005-0000-0000-0000A36B0000}"/>
    <cellStyle name="Normal 8 83 3" xfId="29319" xr:uid="{00000000-0005-0000-0000-0000A46B0000}"/>
    <cellStyle name="Normal 8 84" xfId="20576" xr:uid="{00000000-0005-0000-0000-0000A56B0000}"/>
    <cellStyle name="Normal 8 84 2" xfId="20577" xr:uid="{00000000-0005-0000-0000-0000A66B0000}"/>
    <cellStyle name="Normal 8 84 2 2" xfId="29320" xr:uid="{00000000-0005-0000-0000-0000A76B0000}"/>
    <cellStyle name="Normal 8 84 3" xfId="29321" xr:uid="{00000000-0005-0000-0000-0000A86B0000}"/>
    <cellStyle name="Normal 8 85" xfId="20578" xr:uid="{00000000-0005-0000-0000-0000A96B0000}"/>
    <cellStyle name="Normal 8 85 2" xfId="20579" xr:uid="{00000000-0005-0000-0000-0000AA6B0000}"/>
    <cellStyle name="Normal 8 85 2 2" xfId="29322" xr:uid="{00000000-0005-0000-0000-0000AB6B0000}"/>
    <cellStyle name="Normal 8 85 3" xfId="29323" xr:uid="{00000000-0005-0000-0000-0000AC6B0000}"/>
    <cellStyle name="Normal 8 86" xfId="20580" xr:uid="{00000000-0005-0000-0000-0000AD6B0000}"/>
    <cellStyle name="Normal 8 87" xfId="20581" xr:uid="{00000000-0005-0000-0000-0000AE6B0000}"/>
    <cellStyle name="Normal 8 88" xfId="20582" xr:uid="{00000000-0005-0000-0000-0000AF6B0000}"/>
    <cellStyle name="Normal 8 89" xfId="20583" xr:uid="{00000000-0005-0000-0000-0000B06B0000}"/>
    <cellStyle name="Normal 8 9" xfId="4735" xr:uid="{00000000-0005-0000-0000-0000B16B0000}"/>
    <cellStyle name="Normál 8 9" xfId="4877" xr:uid="{00000000-0005-0000-0000-0000B26B0000}"/>
    <cellStyle name="Normal 8 9 10" xfId="20584" xr:uid="{00000000-0005-0000-0000-0000B36B0000}"/>
    <cellStyle name="Normal 8 9 10 2" xfId="29324" xr:uid="{00000000-0005-0000-0000-0000B46B0000}"/>
    <cellStyle name="Normal 8 9 11" xfId="20585" xr:uid="{00000000-0005-0000-0000-0000B56B0000}"/>
    <cellStyle name="Normal 8 9 11 2" xfId="29325" xr:uid="{00000000-0005-0000-0000-0000B66B0000}"/>
    <cellStyle name="Normal 8 9 12" xfId="36237" xr:uid="{00000000-0005-0000-0000-0000B76B0000}"/>
    <cellStyle name="Normal 8 9 2" xfId="20586" xr:uid="{00000000-0005-0000-0000-0000B86B0000}"/>
    <cellStyle name="Normál 8 9 2" xfId="20587" xr:uid="{00000000-0005-0000-0000-0000B96B0000}"/>
    <cellStyle name="Normal 8 9 2 10" xfId="29326" xr:uid="{00000000-0005-0000-0000-0000BA6B0000}"/>
    <cellStyle name="Normal 8 9 2 11" xfId="29327" xr:uid="{00000000-0005-0000-0000-0000BB6B0000}"/>
    <cellStyle name="Normal 8 9 2 12" xfId="29328" xr:uid="{00000000-0005-0000-0000-0000BC6B0000}"/>
    <cellStyle name="Normal 8 9 2 2" xfId="20588" xr:uid="{00000000-0005-0000-0000-0000BD6B0000}"/>
    <cellStyle name="Normal 8 9 2 2 2" xfId="20589" xr:uid="{00000000-0005-0000-0000-0000BE6B0000}"/>
    <cellStyle name="Normal 8 9 2 2 2 2" xfId="20590" xr:uid="{00000000-0005-0000-0000-0000BF6B0000}"/>
    <cellStyle name="Normal 8 9 2 2 2 2 2" xfId="20591" xr:uid="{00000000-0005-0000-0000-0000C06B0000}"/>
    <cellStyle name="Normal 8 9 2 2 2 2 2 2" xfId="20592" xr:uid="{00000000-0005-0000-0000-0000C16B0000}"/>
    <cellStyle name="Normal 8 9 2 2 2 2 2 2 2" xfId="29329" xr:uid="{00000000-0005-0000-0000-0000C26B0000}"/>
    <cellStyle name="Normal 8 9 2 2 2 2 2 3" xfId="29330" xr:uid="{00000000-0005-0000-0000-0000C36B0000}"/>
    <cellStyle name="Normal 8 9 2 2 2 2 3" xfId="20593" xr:uid="{00000000-0005-0000-0000-0000C46B0000}"/>
    <cellStyle name="Normal 8 9 2 2 2 2 3 2" xfId="29331" xr:uid="{00000000-0005-0000-0000-0000C56B0000}"/>
    <cellStyle name="Normal 8 9 2 2 2 2 4" xfId="29332" xr:uid="{00000000-0005-0000-0000-0000C66B0000}"/>
    <cellStyle name="Normal 8 9 2 2 2 3" xfId="20594" xr:uid="{00000000-0005-0000-0000-0000C76B0000}"/>
    <cellStyle name="Normal 8 9 2 2 2 3 2" xfId="20595" xr:uid="{00000000-0005-0000-0000-0000C86B0000}"/>
    <cellStyle name="Normal 8 9 2 2 2 3 2 2" xfId="29333" xr:uid="{00000000-0005-0000-0000-0000C96B0000}"/>
    <cellStyle name="Normal 8 9 2 2 2 3 3" xfId="29334" xr:uid="{00000000-0005-0000-0000-0000CA6B0000}"/>
    <cellStyle name="Normal 8 9 2 2 2 4" xfId="20596" xr:uid="{00000000-0005-0000-0000-0000CB6B0000}"/>
    <cellStyle name="Normal 8 9 2 2 2 4 2" xfId="29335" xr:uid="{00000000-0005-0000-0000-0000CC6B0000}"/>
    <cellStyle name="Normal 8 9 2 2 2 5" xfId="29336" xr:uid="{00000000-0005-0000-0000-0000CD6B0000}"/>
    <cellStyle name="Normal 8 9 2 2 3" xfId="20597" xr:uid="{00000000-0005-0000-0000-0000CE6B0000}"/>
    <cellStyle name="Normal 8 9 2 2 3 2" xfId="20598" xr:uid="{00000000-0005-0000-0000-0000CF6B0000}"/>
    <cellStyle name="Normal 8 9 2 2 3 2 2" xfId="20599" xr:uid="{00000000-0005-0000-0000-0000D06B0000}"/>
    <cellStyle name="Normal 8 9 2 2 3 2 2 2" xfId="29337" xr:uid="{00000000-0005-0000-0000-0000D16B0000}"/>
    <cellStyle name="Normal 8 9 2 2 3 2 3" xfId="29338" xr:uid="{00000000-0005-0000-0000-0000D26B0000}"/>
    <cellStyle name="Normal 8 9 2 2 3 3" xfId="20600" xr:uid="{00000000-0005-0000-0000-0000D36B0000}"/>
    <cellStyle name="Normal 8 9 2 2 3 3 2" xfId="29339" xr:uid="{00000000-0005-0000-0000-0000D46B0000}"/>
    <cellStyle name="Normal 8 9 2 2 3 4" xfId="29340" xr:uid="{00000000-0005-0000-0000-0000D56B0000}"/>
    <cellStyle name="Normal 8 9 2 2 4" xfId="20601" xr:uid="{00000000-0005-0000-0000-0000D66B0000}"/>
    <cellStyle name="Normal 8 9 2 2 4 2" xfId="20602" xr:uid="{00000000-0005-0000-0000-0000D76B0000}"/>
    <cellStyle name="Normal 8 9 2 2 4 2 2" xfId="29341" xr:uid="{00000000-0005-0000-0000-0000D86B0000}"/>
    <cellStyle name="Normal 8 9 2 2 4 3" xfId="29342" xr:uid="{00000000-0005-0000-0000-0000D96B0000}"/>
    <cellStyle name="Normal 8 9 2 2 5" xfId="20603" xr:uid="{00000000-0005-0000-0000-0000DA6B0000}"/>
    <cellStyle name="Normal 8 9 2 2 5 2" xfId="29343" xr:uid="{00000000-0005-0000-0000-0000DB6B0000}"/>
    <cellStyle name="Normal 8 9 2 2 6" xfId="29344" xr:uid="{00000000-0005-0000-0000-0000DC6B0000}"/>
    <cellStyle name="Normal 8 9 2 3" xfId="20604" xr:uid="{00000000-0005-0000-0000-0000DD6B0000}"/>
    <cellStyle name="Normal 8 9 2 3 2" xfId="20605" xr:uid="{00000000-0005-0000-0000-0000DE6B0000}"/>
    <cellStyle name="Normal 8 9 2 3 2 2" xfId="20606" xr:uid="{00000000-0005-0000-0000-0000DF6B0000}"/>
    <cellStyle name="Normal 8 9 2 3 2 2 2" xfId="20607" xr:uid="{00000000-0005-0000-0000-0000E06B0000}"/>
    <cellStyle name="Normal 8 9 2 3 2 2 2 2" xfId="29345" xr:uid="{00000000-0005-0000-0000-0000E16B0000}"/>
    <cellStyle name="Normal 8 9 2 3 2 2 3" xfId="29346" xr:uid="{00000000-0005-0000-0000-0000E26B0000}"/>
    <cellStyle name="Normal 8 9 2 3 2 3" xfId="20608" xr:uid="{00000000-0005-0000-0000-0000E36B0000}"/>
    <cellStyle name="Normal 8 9 2 3 2 3 2" xfId="29347" xr:uid="{00000000-0005-0000-0000-0000E46B0000}"/>
    <cellStyle name="Normal 8 9 2 3 2 4" xfId="29348" xr:uid="{00000000-0005-0000-0000-0000E56B0000}"/>
    <cellStyle name="Normal 8 9 2 3 3" xfId="20609" xr:uid="{00000000-0005-0000-0000-0000E66B0000}"/>
    <cellStyle name="Normal 8 9 2 3 3 2" xfId="20610" xr:uid="{00000000-0005-0000-0000-0000E76B0000}"/>
    <cellStyle name="Normal 8 9 2 3 3 2 2" xfId="29349" xr:uid="{00000000-0005-0000-0000-0000E86B0000}"/>
    <cellStyle name="Normal 8 9 2 3 3 3" xfId="29350" xr:uid="{00000000-0005-0000-0000-0000E96B0000}"/>
    <cellStyle name="Normal 8 9 2 3 4" xfId="20611" xr:uid="{00000000-0005-0000-0000-0000EA6B0000}"/>
    <cellStyle name="Normal 8 9 2 3 4 2" xfId="29351" xr:uid="{00000000-0005-0000-0000-0000EB6B0000}"/>
    <cellStyle name="Normal 8 9 2 3 5" xfId="29352" xr:uid="{00000000-0005-0000-0000-0000EC6B0000}"/>
    <cellStyle name="Normal 8 9 2 4" xfId="20612" xr:uid="{00000000-0005-0000-0000-0000ED6B0000}"/>
    <cellStyle name="Normal 8 9 2 4 2" xfId="20613" xr:uid="{00000000-0005-0000-0000-0000EE6B0000}"/>
    <cellStyle name="Normal 8 9 2 4 2 2" xfId="20614" xr:uid="{00000000-0005-0000-0000-0000EF6B0000}"/>
    <cellStyle name="Normal 8 9 2 4 2 2 2" xfId="29353" xr:uid="{00000000-0005-0000-0000-0000F06B0000}"/>
    <cellStyle name="Normal 8 9 2 4 2 3" xfId="29354" xr:uid="{00000000-0005-0000-0000-0000F16B0000}"/>
    <cellStyle name="Normal 8 9 2 4 3" xfId="20615" xr:uid="{00000000-0005-0000-0000-0000F26B0000}"/>
    <cellStyle name="Normal 8 9 2 4 3 2" xfId="29355" xr:uid="{00000000-0005-0000-0000-0000F36B0000}"/>
    <cellStyle name="Normal 8 9 2 4 4" xfId="29356" xr:uid="{00000000-0005-0000-0000-0000F46B0000}"/>
    <cellStyle name="Normal 8 9 2 5" xfId="20616" xr:uid="{00000000-0005-0000-0000-0000F56B0000}"/>
    <cellStyle name="Normal 8 9 2 5 2" xfId="20617" xr:uid="{00000000-0005-0000-0000-0000F66B0000}"/>
    <cellStyle name="Normal 8 9 2 5 2 2" xfId="29357" xr:uid="{00000000-0005-0000-0000-0000F76B0000}"/>
    <cellStyle name="Normal 8 9 2 5 3" xfId="29358" xr:uid="{00000000-0005-0000-0000-0000F86B0000}"/>
    <cellStyle name="Normal 8 9 2 6" xfId="20618" xr:uid="{00000000-0005-0000-0000-0000F96B0000}"/>
    <cellStyle name="Normal 8 9 2 6 2" xfId="29359" xr:uid="{00000000-0005-0000-0000-0000FA6B0000}"/>
    <cellStyle name="Normal 8 9 2 7" xfId="20619" xr:uid="{00000000-0005-0000-0000-0000FB6B0000}"/>
    <cellStyle name="Normal 8 9 2 7 2" xfId="29360" xr:uid="{00000000-0005-0000-0000-0000FC6B0000}"/>
    <cellStyle name="Normal 8 9 2 8" xfId="29361" xr:uid="{00000000-0005-0000-0000-0000FD6B0000}"/>
    <cellStyle name="Normal 8 9 2 9" xfId="29362" xr:uid="{00000000-0005-0000-0000-0000FE6B0000}"/>
    <cellStyle name="Normal 8 9 3" xfId="20620" xr:uid="{00000000-0005-0000-0000-0000FF6B0000}"/>
    <cellStyle name="Normál 8 9 3" xfId="36322" xr:uid="{00000000-0005-0000-0000-0000006C0000}"/>
    <cellStyle name="Normal 8 9 3 2" xfId="20621" xr:uid="{00000000-0005-0000-0000-0000016C0000}"/>
    <cellStyle name="Normal 8 9 3 2 2" xfId="20622" xr:uid="{00000000-0005-0000-0000-0000026C0000}"/>
    <cellStyle name="Normal 8 9 3 2 2 2" xfId="20623" xr:uid="{00000000-0005-0000-0000-0000036C0000}"/>
    <cellStyle name="Normal 8 9 3 2 2 2 2" xfId="20624" xr:uid="{00000000-0005-0000-0000-0000046C0000}"/>
    <cellStyle name="Normal 8 9 3 2 2 2 2 2" xfId="29363" xr:uid="{00000000-0005-0000-0000-0000056C0000}"/>
    <cellStyle name="Normal 8 9 3 2 2 2 3" xfId="29364" xr:uid="{00000000-0005-0000-0000-0000066C0000}"/>
    <cellStyle name="Normal 8 9 3 2 2 3" xfId="20625" xr:uid="{00000000-0005-0000-0000-0000076C0000}"/>
    <cellStyle name="Normal 8 9 3 2 2 3 2" xfId="29365" xr:uid="{00000000-0005-0000-0000-0000086C0000}"/>
    <cellStyle name="Normal 8 9 3 2 2 4" xfId="29366" xr:uid="{00000000-0005-0000-0000-0000096C0000}"/>
    <cellStyle name="Normal 8 9 3 2 3" xfId="20626" xr:uid="{00000000-0005-0000-0000-00000A6C0000}"/>
    <cellStyle name="Normal 8 9 3 2 3 2" xfId="20627" xr:uid="{00000000-0005-0000-0000-00000B6C0000}"/>
    <cellStyle name="Normal 8 9 3 2 3 2 2" xfId="29367" xr:uid="{00000000-0005-0000-0000-00000C6C0000}"/>
    <cellStyle name="Normal 8 9 3 2 3 3" xfId="29368" xr:uid="{00000000-0005-0000-0000-00000D6C0000}"/>
    <cellStyle name="Normal 8 9 3 2 4" xfId="20628" xr:uid="{00000000-0005-0000-0000-00000E6C0000}"/>
    <cellStyle name="Normal 8 9 3 2 4 2" xfId="29369" xr:uid="{00000000-0005-0000-0000-00000F6C0000}"/>
    <cellStyle name="Normal 8 9 3 2 5" xfId="29370" xr:uid="{00000000-0005-0000-0000-0000106C0000}"/>
    <cellStyle name="Normal 8 9 3 3" xfId="20629" xr:uid="{00000000-0005-0000-0000-0000116C0000}"/>
    <cellStyle name="Normal 8 9 3 3 2" xfId="20630" xr:uid="{00000000-0005-0000-0000-0000126C0000}"/>
    <cellStyle name="Normal 8 9 3 3 2 2" xfId="20631" xr:uid="{00000000-0005-0000-0000-0000136C0000}"/>
    <cellStyle name="Normal 8 9 3 3 2 2 2" xfId="29371" xr:uid="{00000000-0005-0000-0000-0000146C0000}"/>
    <cellStyle name="Normal 8 9 3 3 2 3" xfId="29372" xr:uid="{00000000-0005-0000-0000-0000156C0000}"/>
    <cellStyle name="Normal 8 9 3 3 3" xfId="20632" xr:uid="{00000000-0005-0000-0000-0000166C0000}"/>
    <cellStyle name="Normal 8 9 3 3 3 2" xfId="29373" xr:uid="{00000000-0005-0000-0000-0000176C0000}"/>
    <cellStyle name="Normal 8 9 3 3 4" xfId="29374" xr:uid="{00000000-0005-0000-0000-0000186C0000}"/>
    <cellStyle name="Normal 8 9 3 4" xfId="20633" xr:uid="{00000000-0005-0000-0000-0000196C0000}"/>
    <cellStyle name="Normal 8 9 3 4 2" xfId="20634" xr:uid="{00000000-0005-0000-0000-00001A6C0000}"/>
    <cellStyle name="Normal 8 9 3 4 2 2" xfId="29375" xr:uid="{00000000-0005-0000-0000-00001B6C0000}"/>
    <cellStyle name="Normal 8 9 3 4 3" xfId="29376" xr:uid="{00000000-0005-0000-0000-00001C6C0000}"/>
    <cellStyle name="Normal 8 9 3 5" xfId="20635" xr:uid="{00000000-0005-0000-0000-00001D6C0000}"/>
    <cellStyle name="Normal 8 9 3 5 2" xfId="29377" xr:uid="{00000000-0005-0000-0000-00001E6C0000}"/>
    <cellStyle name="Normal 8 9 3 6" xfId="29378" xr:uid="{00000000-0005-0000-0000-00001F6C0000}"/>
    <cellStyle name="Normal 8 9 4" xfId="20636" xr:uid="{00000000-0005-0000-0000-0000206C0000}"/>
    <cellStyle name="Normal 8 9 4 2" xfId="20637" xr:uid="{00000000-0005-0000-0000-0000216C0000}"/>
    <cellStyle name="Normal 8 9 4 2 2" xfId="20638" xr:uid="{00000000-0005-0000-0000-0000226C0000}"/>
    <cellStyle name="Normal 8 9 4 2 2 2" xfId="20639" xr:uid="{00000000-0005-0000-0000-0000236C0000}"/>
    <cellStyle name="Normal 8 9 4 2 2 2 2" xfId="29379" xr:uid="{00000000-0005-0000-0000-0000246C0000}"/>
    <cellStyle name="Normal 8 9 4 2 2 3" xfId="29380" xr:uid="{00000000-0005-0000-0000-0000256C0000}"/>
    <cellStyle name="Normal 8 9 4 2 3" xfId="20640" xr:uid="{00000000-0005-0000-0000-0000266C0000}"/>
    <cellStyle name="Normal 8 9 4 2 3 2" xfId="29381" xr:uid="{00000000-0005-0000-0000-0000276C0000}"/>
    <cellStyle name="Normal 8 9 4 2 4" xfId="29382" xr:uid="{00000000-0005-0000-0000-0000286C0000}"/>
    <cellStyle name="Normal 8 9 4 3" xfId="20641" xr:uid="{00000000-0005-0000-0000-0000296C0000}"/>
    <cellStyle name="Normal 8 9 4 3 2" xfId="20642" xr:uid="{00000000-0005-0000-0000-00002A6C0000}"/>
    <cellStyle name="Normal 8 9 4 3 2 2" xfId="29383" xr:uid="{00000000-0005-0000-0000-00002B6C0000}"/>
    <cellStyle name="Normal 8 9 4 3 3" xfId="29384" xr:uid="{00000000-0005-0000-0000-00002C6C0000}"/>
    <cellStyle name="Normal 8 9 4 4" xfId="20643" xr:uid="{00000000-0005-0000-0000-00002D6C0000}"/>
    <cellStyle name="Normal 8 9 4 4 2" xfId="29385" xr:uid="{00000000-0005-0000-0000-00002E6C0000}"/>
    <cellStyle name="Normal 8 9 4 5" xfId="29386" xr:uid="{00000000-0005-0000-0000-00002F6C0000}"/>
    <cellStyle name="Normal 8 9 5" xfId="20644" xr:uid="{00000000-0005-0000-0000-0000306C0000}"/>
    <cellStyle name="Normal 8 9 5 2" xfId="20645" xr:uid="{00000000-0005-0000-0000-0000316C0000}"/>
    <cellStyle name="Normal 8 9 5 2 2" xfId="20646" xr:uid="{00000000-0005-0000-0000-0000326C0000}"/>
    <cellStyle name="Normal 8 9 5 2 2 2" xfId="29387" xr:uid="{00000000-0005-0000-0000-0000336C0000}"/>
    <cellStyle name="Normal 8 9 5 2 3" xfId="29388" xr:uid="{00000000-0005-0000-0000-0000346C0000}"/>
    <cellStyle name="Normal 8 9 5 3" xfId="20647" xr:uid="{00000000-0005-0000-0000-0000356C0000}"/>
    <cellStyle name="Normal 8 9 5 3 2" xfId="29389" xr:uid="{00000000-0005-0000-0000-0000366C0000}"/>
    <cellStyle name="Normal 8 9 5 4" xfId="29390" xr:uid="{00000000-0005-0000-0000-0000376C0000}"/>
    <cellStyle name="Normal 8 9 6" xfId="20648" xr:uid="{00000000-0005-0000-0000-0000386C0000}"/>
    <cellStyle name="Normal 8 9 6 2" xfId="20649" xr:uid="{00000000-0005-0000-0000-0000396C0000}"/>
    <cellStyle name="Normal 8 9 6 2 2" xfId="29391" xr:uid="{00000000-0005-0000-0000-00003A6C0000}"/>
    <cellStyle name="Normal 8 9 6 3" xfId="29392" xr:uid="{00000000-0005-0000-0000-00003B6C0000}"/>
    <cellStyle name="Normal 8 9 7" xfId="20650" xr:uid="{00000000-0005-0000-0000-00003C6C0000}"/>
    <cellStyle name="Normal 8 9 7 2" xfId="29393" xr:uid="{00000000-0005-0000-0000-00003D6C0000}"/>
    <cellStyle name="Normal 8 9 8" xfId="20651" xr:uid="{00000000-0005-0000-0000-00003E6C0000}"/>
    <cellStyle name="Normal 8 9 8 2" xfId="29394" xr:uid="{00000000-0005-0000-0000-00003F6C0000}"/>
    <cellStyle name="Normal 8 9 9" xfId="20652" xr:uid="{00000000-0005-0000-0000-0000406C0000}"/>
    <cellStyle name="Normal 8 9 9 2" xfId="29395" xr:uid="{00000000-0005-0000-0000-0000416C0000}"/>
    <cellStyle name="Normal 8 90" xfId="29753" xr:uid="{00000000-0005-0000-0000-0000426C0000}"/>
    <cellStyle name="Normal 8 91" xfId="29730" xr:uid="{00000000-0005-0000-0000-0000436C0000}"/>
    <cellStyle name="Normal 8 92" xfId="18845" xr:uid="{00000000-0005-0000-0000-0000446C0000}"/>
    <cellStyle name="Normal 8 93" xfId="35619" xr:uid="{00000000-0005-0000-0000-0000456C0000}"/>
    <cellStyle name="Normal 8 94" xfId="36821" xr:uid="{00000000-0005-0000-0000-0000466C0000}"/>
    <cellStyle name="Normal 8_MR_Upstream 3-2013" xfId="4449" xr:uid="{00000000-0005-0000-0000-0000476C0000}"/>
    <cellStyle name="Normal 80" xfId="6659" xr:uid="{00000000-0005-0000-0000-0000486C0000}"/>
    <cellStyle name="Normál 80" xfId="3673" xr:uid="{00000000-0005-0000-0000-0000496C0000}"/>
    <cellStyle name="Normal 80 2" xfId="20653" xr:uid="{00000000-0005-0000-0000-00004A6C0000}"/>
    <cellStyle name="Normál 80 2" xfId="20654" xr:uid="{00000000-0005-0000-0000-00004B6C0000}"/>
    <cellStyle name="Normál 80 3" xfId="35944" xr:uid="{00000000-0005-0000-0000-00004C6C0000}"/>
    <cellStyle name="Normál 80 4" xfId="36828" xr:uid="{00000000-0005-0000-0000-00004D6C0000}"/>
    <cellStyle name="Normal 81" xfId="6660" xr:uid="{00000000-0005-0000-0000-00004E6C0000}"/>
    <cellStyle name="Normál 81" xfId="3700" xr:uid="{00000000-0005-0000-0000-00004F6C0000}"/>
    <cellStyle name="Normal 81 2" xfId="20655" xr:uid="{00000000-0005-0000-0000-0000506C0000}"/>
    <cellStyle name="Normál 81 2" xfId="20656" xr:uid="{00000000-0005-0000-0000-0000516C0000}"/>
    <cellStyle name="Normál 81 3" xfId="35953" xr:uid="{00000000-0005-0000-0000-0000526C0000}"/>
    <cellStyle name="Normál 81 4" xfId="36829" xr:uid="{00000000-0005-0000-0000-0000536C0000}"/>
    <cellStyle name="Normal 82" xfId="20657" xr:uid="{00000000-0005-0000-0000-0000546C0000}"/>
    <cellStyle name="Normál 82" xfId="4044" xr:uid="{00000000-0005-0000-0000-0000556C0000}"/>
    <cellStyle name="Normal 82 2" xfId="20658" xr:uid="{00000000-0005-0000-0000-0000566C0000}"/>
    <cellStyle name="Normál 82 2" xfId="20659" xr:uid="{00000000-0005-0000-0000-0000576C0000}"/>
    <cellStyle name="Normal 82 3" xfId="20660" xr:uid="{00000000-0005-0000-0000-0000586C0000}"/>
    <cellStyle name="Normál 82 3" xfId="36024" xr:uid="{00000000-0005-0000-0000-0000596C0000}"/>
    <cellStyle name="Normal 82 4" xfId="20661" xr:uid="{00000000-0005-0000-0000-00005A6C0000}"/>
    <cellStyle name="Normál 82 4" xfId="36830" xr:uid="{00000000-0005-0000-0000-00005B6C0000}"/>
    <cellStyle name="Normal 82 5" xfId="20662" xr:uid="{00000000-0005-0000-0000-00005C6C0000}"/>
    <cellStyle name="Normal 83" xfId="20663" xr:uid="{00000000-0005-0000-0000-00005D6C0000}"/>
    <cellStyle name="Normál 83" xfId="4049" xr:uid="{00000000-0005-0000-0000-00005E6C0000}"/>
    <cellStyle name="Normál 83 2" xfId="20664" xr:uid="{00000000-0005-0000-0000-00005F6C0000}"/>
    <cellStyle name="Normál 83 3" xfId="36026" xr:uid="{00000000-0005-0000-0000-0000606C0000}"/>
    <cellStyle name="Normál 83 4" xfId="36831" xr:uid="{00000000-0005-0000-0000-0000616C0000}"/>
    <cellStyle name="Normal 84" xfId="20665" xr:uid="{00000000-0005-0000-0000-0000626C0000}"/>
    <cellStyle name="Normál 84" xfId="4057" xr:uid="{00000000-0005-0000-0000-0000636C0000}"/>
    <cellStyle name="Normál 84 2" xfId="20666" xr:uid="{00000000-0005-0000-0000-0000646C0000}"/>
    <cellStyle name="Normál 84 3" xfId="36028" xr:uid="{00000000-0005-0000-0000-0000656C0000}"/>
    <cellStyle name="Normál 84 4" xfId="36832" xr:uid="{00000000-0005-0000-0000-0000666C0000}"/>
    <cellStyle name="Normal 85" xfId="20667" xr:uid="{00000000-0005-0000-0000-0000676C0000}"/>
    <cellStyle name="Normál 85" xfId="4193" xr:uid="{00000000-0005-0000-0000-0000686C0000}"/>
    <cellStyle name="Normál 85 2" xfId="5294" xr:uid="{00000000-0005-0000-0000-0000696C0000}"/>
    <cellStyle name="Normál 85 3" xfId="36078" xr:uid="{00000000-0005-0000-0000-00006A6C0000}"/>
    <cellStyle name="Normál 85 4" xfId="36833" xr:uid="{00000000-0005-0000-0000-00006B6C0000}"/>
    <cellStyle name="Normal 86" xfId="20668" xr:uid="{00000000-0005-0000-0000-00006C6C0000}"/>
    <cellStyle name="Normál 86" xfId="4120" xr:uid="{00000000-0005-0000-0000-00006D6C0000}"/>
    <cellStyle name="Normál 86 2" xfId="5295" xr:uid="{00000000-0005-0000-0000-00006E6C0000}"/>
    <cellStyle name="Normál 86 3" xfId="36037" xr:uid="{00000000-0005-0000-0000-00006F6C0000}"/>
    <cellStyle name="Normál 86 4" xfId="36834" xr:uid="{00000000-0005-0000-0000-0000706C0000}"/>
    <cellStyle name="Normal 87" xfId="20669" xr:uid="{00000000-0005-0000-0000-0000716C0000}"/>
    <cellStyle name="Normál 87" xfId="4819" xr:uid="{00000000-0005-0000-0000-0000726C0000}"/>
    <cellStyle name="Normál 87 2" xfId="5296" xr:uid="{00000000-0005-0000-0000-0000736C0000}"/>
    <cellStyle name="Normál 87 3" xfId="36292" xr:uid="{00000000-0005-0000-0000-0000746C0000}"/>
    <cellStyle name="Normál 87 4" xfId="36835" xr:uid="{00000000-0005-0000-0000-0000756C0000}"/>
    <cellStyle name="Normal 88" xfId="20670" xr:uid="{00000000-0005-0000-0000-0000766C0000}"/>
    <cellStyle name="Normál 88" xfId="4807" xr:uid="{00000000-0005-0000-0000-0000776C0000}"/>
    <cellStyle name="Normál 88 2" xfId="20671" xr:uid="{00000000-0005-0000-0000-0000786C0000}"/>
    <cellStyle name="Normál 88 3" xfId="36285" xr:uid="{00000000-0005-0000-0000-0000796C0000}"/>
    <cellStyle name="Normál 88 4" xfId="36836" xr:uid="{00000000-0005-0000-0000-00007A6C0000}"/>
    <cellStyle name="Normal 89" xfId="20672" xr:uid="{00000000-0005-0000-0000-00007B6C0000}"/>
    <cellStyle name="Normál 89" xfId="4194" xr:uid="{00000000-0005-0000-0000-00007C6C0000}"/>
    <cellStyle name="Normál 89 2" xfId="20673" xr:uid="{00000000-0005-0000-0000-00007D6C0000}"/>
    <cellStyle name="Normál 89 3" xfId="36079" xr:uid="{00000000-0005-0000-0000-00007E6C0000}"/>
    <cellStyle name="Normál 89 4" xfId="36837" xr:uid="{00000000-0005-0000-0000-00007F6C0000}"/>
    <cellStyle name="Normal 9" xfId="3211" xr:uid="{00000000-0005-0000-0000-0000806C0000}"/>
    <cellStyle name="Normál 9" xfId="247" xr:uid="{00000000-0005-0000-0000-0000816C0000}"/>
    <cellStyle name="Normal 9 10" xfId="4748" xr:uid="{00000000-0005-0000-0000-0000826C0000}"/>
    <cellStyle name="Normál 9 10" xfId="20674" xr:uid="{00000000-0005-0000-0000-0000836C0000}"/>
    <cellStyle name="Normal 9 10 2" xfId="36249" xr:uid="{00000000-0005-0000-0000-0000846C0000}"/>
    <cellStyle name="Normál 9 10 2" xfId="20675" xr:uid="{00000000-0005-0000-0000-0000856C0000}"/>
    <cellStyle name="Normál 9 10 3" xfId="34557" xr:uid="{00000000-0005-0000-0000-0000866C0000}"/>
    <cellStyle name="Normal 9 11" xfId="4741" xr:uid="{00000000-0005-0000-0000-0000876C0000}"/>
    <cellStyle name="Normál 9 11" xfId="20676" xr:uid="{00000000-0005-0000-0000-0000886C0000}"/>
    <cellStyle name="Normal 9 11 2" xfId="36243" xr:uid="{00000000-0005-0000-0000-0000896C0000}"/>
    <cellStyle name="Normal 9 12" xfId="4736" xr:uid="{00000000-0005-0000-0000-00008A6C0000}"/>
    <cellStyle name="Normál 9 12" xfId="20677" xr:uid="{00000000-0005-0000-0000-00008B6C0000}"/>
    <cellStyle name="Normal 9 12 2" xfId="36238" xr:uid="{00000000-0005-0000-0000-00008C6C0000}"/>
    <cellStyle name="Normal 9 13" xfId="4108" xr:uid="{00000000-0005-0000-0000-00008D6C0000}"/>
    <cellStyle name="Normál 9 13" xfId="6991" xr:uid="{00000000-0005-0000-0000-00008E6C0000}"/>
    <cellStyle name="Normal 9 13 2" xfId="36033" xr:uid="{00000000-0005-0000-0000-00008F6C0000}"/>
    <cellStyle name="Normal 9 14" xfId="4303" xr:uid="{00000000-0005-0000-0000-0000906C0000}"/>
    <cellStyle name="Normál 9 14" xfId="33735" xr:uid="{00000000-0005-0000-0000-0000916C0000}"/>
    <cellStyle name="Normal 9 14 2" xfId="36114" xr:uid="{00000000-0005-0000-0000-0000926C0000}"/>
    <cellStyle name="Normal 9 15" xfId="4803" xr:uid="{00000000-0005-0000-0000-0000936C0000}"/>
    <cellStyle name="Normál 9 15" xfId="29847" xr:uid="{00000000-0005-0000-0000-0000946C0000}"/>
    <cellStyle name="Normal 9 16" xfId="4904" xr:uid="{00000000-0005-0000-0000-0000956C0000}"/>
    <cellStyle name="Normál 9 16" xfId="32379" xr:uid="{00000000-0005-0000-0000-0000966C0000}"/>
    <cellStyle name="Normal 9 17" xfId="4964" xr:uid="{00000000-0005-0000-0000-0000976C0000}"/>
    <cellStyle name="Normál 9 17" xfId="30744" xr:uid="{00000000-0005-0000-0000-0000986C0000}"/>
    <cellStyle name="Normal 9 18" xfId="5297" xr:uid="{00000000-0005-0000-0000-0000996C0000}"/>
    <cellStyle name="Normál 9 18" xfId="31708" xr:uid="{00000000-0005-0000-0000-00009A6C0000}"/>
    <cellStyle name="Normal 9 19" xfId="5608" xr:uid="{00000000-0005-0000-0000-00009B6C0000}"/>
    <cellStyle name="Normál 9 19" xfId="30925" xr:uid="{00000000-0005-0000-0000-00009C6C0000}"/>
    <cellStyle name="Normal 9 2" xfId="3652" xr:uid="{00000000-0005-0000-0000-00009D6C0000}"/>
    <cellStyle name="Normál 9 2" xfId="1845" xr:uid="{00000000-0005-0000-0000-00009E6C0000}"/>
    <cellStyle name="Normál 9 2 10" xfId="32369" xr:uid="{00000000-0005-0000-0000-00009F6C0000}"/>
    <cellStyle name="Normál 9 2 11" xfId="34958" xr:uid="{00000000-0005-0000-0000-0000A06C0000}"/>
    <cellStyle name="Normál 9 2 12" xfId="36839" xr:uid="{00000000-0005-0000-0000-0000A16C0000}"/>
    <cellStyle name="Normal 9 2 2" xfId="4744" xr:uid="{00000000-0005-0000-0000-0000A26C0000}"/>
    <cellStyle name="Normál 9 2 2" xfId="20679" xr:uid="{00000000-0005-0000-0000-0000A36C0000}"/>
    <cellStyle name="Normal 9 2 2 2" xfId="20680" xr:uid="{00000000-0005-0000-0000-0000A46C0000}"/>
    <cellStyle name="Normál 9 2 2 2" xfId="36840" xr:uid="{00000000-0005-0000-0000-0000A56C0000}"/>
    <cellStyle name="Normal 9 2 2 2 2" xfId="29396" xr:uid="{00000000-0005-0000-0000-0000A66C0000}"/>
    <cellStyle name="Normal 9 2 2 3" xfId="20681" xr:uid="{00000000-0005-0000-0000-0000A76C0000}"/>
    <cellStyle name="Normal 9 2 2 3 2" xfId="29397" xr:uid="{00000000-0005-0000-0000-0000A86C0000}"/>
    <cellStyle name="Normal 9 2 2 4" xfId="29398" xr:uid="{00000000-0005-0000-0000-0000A96C0000}"/>
    <cellStyle name="Normal 9 2 2 5" xfId="29399" xr:uid="{00000000-0005-0000-0000-0000AA6C0000}"/>
    <cellStyle name="Normal 9 2 2 6" xfId="29400" xr:uid="{00000000-0005-0000-0000-0000AB6C0000}"/>
    <cellStyle name="Normal 9 2 2 7" xfId="29401" xr:uid="{00000000-0005-0000-0000-0000AC6C0000}"/>
    <cellStyle name="Normal 9 2 2 8" xfId="29402" xr:uid="{00000000-0005-0000-0000-0000AD6C0000}"/>
    <cellStyle name="Normal 9 2 2 9" xfId="36245" xr:uid="{00000000-0005-0000-0000-0000AE6C0000}"/>
    <cellStyle name="Normal 9 2 3" xfId="20682" xr:uid="{00000000-0005-0000-0000-0000AF6C0000}"/>
    <cellStyle name="Normál 9 2 3" xfId="20678" xr:uid="{00000000-0005-0000-0000-0000B06C0000}"/>
    <cellStyle name="Normal 9 2 3 2" xfId="29403" xr:uid="{00000000-0005-0000-0000-0000B16C0000}"/>
    <cellStyle name="Normal 9 2 4" xfId="20683" xr:uid="{00000000-0005-0000-0000-0000B26C0000}"/>
    <cellStyle name="Normál 9 2 4" xfId="32163" xr:uid="{00000000-0005-0000-0000-0000B36C0000}"/>
    <cellStyle name="Normal 9 2 4 2" xfId="29404" xr:uid="{00000000-0005-0000-0000-0000B46C0000}"/>
    <cellStyle name="Normal 9 2 5" xfId="20684" xr:uid="{00000000-0005-0000-0000-0000B56C0000}"/>
    <cellStyle name="Normál 9 2 5" xfId="30878" xr:uid="{00000000-0005-0000-0000-0000B66C0000}"/>
    <cellStyle name="Normal 9 2 5 2" xfId="29405" xr:uid="{00000000-0005-0000-0000-0000B76C0000}"/>
    <cellStyle name="Normal 9 2 6" xfId="20685" xr:uid="{00000000-0005-0000-0000-0000B86C0000}"/>
    <cellStyle name="Normál 9 2 6" xfId="31696" xr:uid="{00000000-0005-0000-0000-0000B96C0000}"/>
    <cellStyle name="Normal 9 2 6 2" xfId="29406" xr:uid="{00000000-0005-0000-0000-0000BA6C0000}"/>
    <cellStyle name="Normal 9 2 7" xfId="20686" xr:uid="{00000000-0005-0000-0000-0000BB6C0000}"/>
    <cellStyle name="Normál 9 2 7" xfId="7308" xr:uid="{00000000-0005-0000-0000-0000BC6C0000}"/>
    <cellStyle name="Normal 9 2 7 2" xfId="29407" xr:uid="{00000000-0005-0000-0000-0000BD6C0000}"/>
    <cellStyle name="Normal 9 2 8" xfId="35926" xr:uid="{00000000-0005-0000-0000-0000BE6C0000}"/>
    <cellStyle name="Normál 9 2 8" xfId="31524" xr:uid="{00000000-0005-0000-0000-0000BF6C0000}"/>
    <cellStyle name="Normál 9 2 9" xfId="31629" xr:uid="{00000000-0005-0000-0000-0000C06C0000}"/>
    <cellStyle name="Normal 9 20" xfId="5543" xr:uid="{00000000-0005-0000-0000-0000C16C0000}"/>
    <cellStyle name="Normál 9 20" xfId="33906" xr:uid="{00000000-0005-0000-0000-0000C26C0000}"/>
    <cellStyle name="Normal 9 21" xfId="5609" xr:uid="{00000000-0005-0000-0000-0000C36C0000}"/>
    <cellStyle name="Normál 9 21" xfId="33957" xr:uid="{00000000-0005-0000-0000-0000C46C0000}"/>
    <cellStyle name="Normal 9 22" xfId="5542" xr:uid="{00000000-0005-0000-0000-0000C56C0000}"/>
    <cellStyle name="Normál 9 22" xfId="34001" xr:uid="{00000000-0005-0000-0000-0000C66C0000}"/>
    <cellStyle name="Normal 9 23" xfId="5734" xr:uid="{00000000-0005-0000-0000-0000C76C0000}"/>
    <cellStyle name="Normál 9 23" xfId="34070" xr:uid="{00000000-0005-0000-0000-0000C86C0000}"/>
    <cellStyle name="Normal 9 24" xfId="5655" xr:uid="{00000000-0005-0000-0000-0000C96C0000}"/>
    <cellStyle name="Normál 9 24" xfId="34133" xr:uid="{00000000-0005-0000-0000-0000CA6C0000}"/>
    <cellStyle name="Normal 9 25" xfId="5735" xr:uid="{00000000-0005-0000-0000-0000CB6C0000}"/>
    <cellStyle name="Normál 9 25" xfId="34305" xr:uid="{00000000-0005-0000-0000-0000CC6C0000}"/>
    <cellStyle name="Normal 9 26" xfId="5654" xr:uid="{00000000-0005-0000-0000-0000CD6C0000}"/>
    <cellStyle name="Normál 9 26" xfId="36838" xr:uid="{00000000-0005-0000-0000-0000CE6C0000}"/>
    <cellStyle name="Normal 9 27" xfId="5736" xr:uid="{00000000-0005-0000-0000-0000CF6C0000}"/>
    <cellStyle name="Normal 9 28" xfId="5913" xr:uid="{00000000-0005-0000-0000-0000D06C0000}"/>
    <cellStyle name="Normal 9 29" xfId="5918" xr:uid="{00000000-0005-0000-0000-0000D16C0000}"/>
    <cellStyle name="Normal 9 3" xfId="3650" xr:uid="{00000000-0005-0000-0000-0000D26C0000}"/>
    <cellStyle name="Normál 9 3" xfId="2178" xr:uid="{00000000-0005-0000-0000-0000D36C0000}"/>
    <cellStyle name="Normál 9 3 10" xfId="33469" xr:uid="{00000000-0005-0000-0000-0000D46C0000}"/>
    <cellStyle name="Normál 9 3 11" xfId="36841" xr:uid="{00000000-0005-0000-0000-0000D56C0000}"/>
    <cellStyle name="Normal 9 3 2" xfId="4760" xr:uid="{00000000-0005-0000-0000-0000D66C0000}"/>
    <cellStyle name="Normál 9 3 2" xfId="20688" xr:uid="{00000000-0005-0000-0000-0000D76C0000}"/>
    <cellStyle name="Normal 9 3 2 2" xfId="36259" xr:uid="{00000000-0005-0000-0000-0000D86C0000}"/>
    <cellStyle name="Normal 9 3 3" xfId="20689" xr:uid="{00000000-0005-0000-0000-0000D96C0000}"/>
    <cellStyle name="Normál 9 3 3" xfId="20687" xr:uid="{00000000-0005-0000-0000-0000DA6C0000}"/>
    <cellStyle name="Normal 9 3 4" xfId="20690" xr:uid="{00000000-0005-0000-0000-0000DB6C0000}"/>
    <cellStyle name="Normál 9 3 4" xfId="32169" xr:uid="{00000000-0005-0000-0000-0000DC6C0000}"/>
    <cellStyle name="Normal 9 3 5" xfId="20691" xr:uid="{00000000-0005-0000-0000-0000DD6C0000}"/>
    <cellStyle name="Normál 9 3 5" xfId="30876" xr:uid="{00000000-0005-0000-0000-0000DE6C0000}"/>
    <cellStyle name="Normal 9 3 6" xfId="35924" xr:uid="{00000000-0005-0000-0000-0000DF6C0000}"/>
    <cellStyle name="Normál 9 3 6" xfId="29797" xr:uid="{00000000-0005-0000-0000-0000E06C0000}"/>
    <cellStyle name="Normál 9 3 7" xfId="32252" xr:uid="{00000000-0005-0000-0000-0000E16C0000}"/>
    <cellStyle name="Normál 9 3 8" xfId="30810" xr:uid="{00000000-0005-0000-0000-0000E26C0000}"/>
    <cellStyle name="Normál 9 3 9" xfId="31930" xr:uid="{00000000-0005-0000-0000-0000E36C0000}"/>
    <cellStyle name="Normal 9 30" xfId="5923" xr:uid="{00000000-0005-0000-0000-0000E46C0000}"/>
    <cellStyle name="Normal 9 31" xfId="5928" xr:uid="{00000000-0005-0000-0000-0000E56C0000}"/>
    <cellStyle name="Normal 9 32" xfId="5933" xr:uid="{00000000-0005-0000-0000-0000E66C0000}"/>
    <cellStyle name="Normal 9 33" xfId="5938" xr:uid="{00000000-0005-0000-0000-0000E76C0000}"/>
    <cellStyle name="Normal 9 34" xfId="5943" xr:uid="{00000000-0005-0000-0000-0000E86C0000}"/>
    <cellStyle name="Normal 9 35" xfId="5948" xr:uid="{00000000-0005-0000-0000-0000E96C0000}"/>
    <cellStyle name="Normal 9 36" xfId="5953" xr:uid="{00000000-0005-0000-0000-0000EA6C0000}"/>
    <cellStyle name="Normal 9 37" xfId="5958" xr:uid="{00000000-0005-0000-0000-0000EB6C0000}"/>
    <cellStyle name="Normal 9 38" xfId="5963" xr:uid="{00000000-0005-0000-0000-0000EC6C0000}"/>
    <cellStyle name="Normal 9 39" xfId="5968" xr:uid="{00000000-0005-0000-0000-0000ED6C0000}"/>
    <cellStyle name="Normal 9 4" xfId="4749" xr:uid="{00000000-0005-0000-0000-0000EE6C0000}"/>
    <cellStyle name="Normál 9 4" xfId="4140" xr:uid="{00000000-0005-0000-0000-0000EF6C0000}"/>
    <cellStyle name="Normal 9 4 2" xfId="20692" xr:uid="{00000000-0005-0000-0000-0000F06C0000}"/>
    <cellStyle name="Normál 9 4 2" xfId="20693" xr:uid="{00000000-0005-0000-0000-0000F16C0000}"/>
    <cellStyle name="Normal 9 4 3" xfId="20694" xr:uid="{00000000-0005-0000-0000-0000F26C0000}"/>
    <cellStyle name="Normál 9 4 3" xfId="36051" xr:uid="{00000000-0005-0000-0000-0000F36C0000}"/>
    <cellStyle name="Normal 9 4 4" xfId="20695" xr:uid="{00000000-0005-0000-0000-0000F46C0000}"/>
    <cellStyle name="Normál 9 4 4" xfId="36842" xr:uid="{00000000-0005-0000-0000-0000F56C0000}"/>
    <cellStyle name="Normal 9 4 5" xfId="36250" xr:uid="{00000000-0005-0000-0000-0000F66C0000}"/>
    <cellStyle name="Normal 9 5" xfId="4756" xr:uid="{00000000-0005-0000-0000-0000F76C0000}"/>
    <cellStyle name="Normál 9 5" xfId="4450" xr:uid="{00000000-0005-0000-0000-0000F86C0000}"/>
    <cellStyle name="Normal 9 5 2" xfId="20696" xr:uid="{00000000-0005-0000-0000-0000F96C0000}"/>
    <cellStyle name="Normál 9 5 2" xfId="20697" xr:uid="{00000000-0005-0000-0000-0000FA6C0000}"/>
    <cellStyle name="Normal 9 5 3" xfId="20698" xr:uid="{00000000-0005-0000-0000-0000FB6C0000}"/>
    <cellStyle name="Normál 9 5 3" xfId="36150" xr:uid="{00000000-0005-0000-0000-0000FC6C0000}"/>
    <cellStyle name="Normal 9 5 4" xfId="20699" xr:uid="{00000000-0005-0000-0000-0000FD6C0000}"/>
    <cellStyle name="Normál 9 5 4" xfId="36843" xr:uid="{00000000-0005-0000-0000-0000FE6C0000}"/>
    <cellStyle name="Normal 9 5 5" xfId="36256" xr:uid="{00000000-0005-0000-0000-0000FF6C0000}"/>
    <cellStyle name="Normal 9 6" xfId="4734" xr:uid="{00000000-0005-0000-0000-0000006D0000}"/>
    <cellStyle name="Normál 9 6" xfId="4801" xr:uid="{00000000-0005-0000-0000-0000016D0000}"/>
    <cellStyle name="Normal 9 6 2" xfId="36236" xr:uid="{00000000-0005-0000-0000-0000026D0000}"/>
    <cellStyle name="Normál 9 6 2" xfId="20700" xr:uid="{00000000-0005-0000-0000-0000036D0000}"/>
    <cellStyle name="Normál 9 6 3" xfId="36284" xr:uid="{00000000-0005-0000-0000-0000046D0000}"/>
    <cellStyle name="Normal 9 7" xfId="4755" xr:uid="{00000000-0005-0000-0000-0000056D0000}"/>
    <cellStyle name="Normál 9 7" xfId="4174" xr:uid="{00000000-0005-0000-0000-0000066D0000}"/>
    <cellStyle name="Normal 9 7 2" xfId="36255" xr:uid="{00000000-0005-0000-0000-0000076D0000}"/>
    <cellStyle name="Normál 9 7 2" xfId="20701" xr:uid="{00000000-0005-0000-0000-0000086D0000}"/>
    <cellStyle name="Normál 9 7 3" xfId="36071" xr:uid="{00000000-0005-0000-0000-0000096D0000}"/>
    <cellStyle name="Normal 9 8" xfId="4739" xr:uid="{00000000-0005-0000-0000-00000A6D0000}"/>
    <cellStyle name="Normál 9 8" xfId="4962" xr:uid="{00000000-0005-0000-0000-00000B6D0000}"/>
    <cellStyle name="Normal 9 8 2" xfId="36241" xr:uid="{00000000-0005-0000-0000-00000C6D0000}"/>
    <cellStyle name="Normál 9 8 2" xfId="20702" xr:uid="{00000000-0005-0000-0000-00000D6D0000}"/>
    <cellStyle name="Normál 9 8 3" xfId="36345" xr:uid="{00000000-0005-0000-0000-00000E6D0000}"/>
    <cellStyle name="Normal 9 9" xfId="4763" xr:uid="{00000000-0005-0000-0000-00000F6D0000}"/>
    <cellStyle name="Normál 9 9" xfId="4876" xr:uid="{00000000-0005-0000-0000-0000106D0000}"/>
    <cellStyle name="Normal 9 9 2" xfId="36260" xr:uid="{00000000-0005-0000-0000-0000116D0000}"/>
    <cellStyle name="Normál 9 9 2" xfId="20703" xr:uid="{00000000-0005-0000-0000-0000126D0000}"/>
    <cellStyle name="Normál 9 9 3" xfId="36321" xr:uid="{00000000-0005-0000-0000-0000136D0000}"/>
    <cellStyle name="Normal 9_MR_Upstream 3-2013" xfId="4451" xr:uid="{00000000-0005-0000-0000-0000146D0000}"/>
    <cellStyle name="Normal 90" xfId="20704" xr:uid="{00000000-0005-0000-0000-0000156D0000}"/>
    <cellStyle name="Normál 90" xfId="4824" xr:uid="{00000000-0005-0000-0000-0000166D0000}"/>
    <cellStyle name="Normál 90 2" xfId="20705" xr:uid="{00000000-0005-0000-0000-0000176D0000}"/>
    <cellStyle name="Normál 90 3" xfId="36293" xr:uid="{00000000-0005-0000-0000-0000186D0000}"/>
    <cellStyle name="Normál 90 4" xfId="36844" xr:uid="{00000000-0005-0000-0000-0000196D0000}"/>
    <cellStyle name="Normal 91" xfId="20706" xr:uid="{00000000-0005-0000-0000-00001A6D0000}"/>
    <cellStyle name="Normál 91" xfId="4867" xr:uid="{00000000-0005-0000-0000-00001B6D0000}"/>
    <cellStyle name="Normál 91 2" xfId="20707" xr:uid="{00000000-0005-0000-0000-00001C6D0000}"/>
    <cellStyle name="Normál 91 3" xfId="36315" xr:uid="{00000000-0005-0000-0000-00001D6D0000}"/>
    <cellStyle name="Normál 91 4" xfId="36845" xr:uid="{00000000-0005-0000-0000-00001E6D0000}"/>
    <cellStyle name="Normal 92" xfId="34144" xr:uid="{00000000-0005-0000-0000-00001F6D0000}"/>
    <cellStyle name="Normál 92" xfId="4868" xr:uid="{00000000-0005-0000-0000-0000206D0000}"/>
    <cellStyle name="Normál 92 2" xfId="20708" xr:uid="{00000000-0005-0000-0000-0000216D0000}"/>
    <cellStyle name="Normál 92 3" xfId="36316" xr:uid="{00000000-0005-0000-0000-0000226D0000}"/>
    <cellStyle name="Normál 92 4" xfId="36846" xr:uid="{00000000-0005-0000-0000-0000236D0000}"/>
    <cellStyle name="Normal 93" xfId="37082" xr:uid="{00000000-0005-0000-0000-0000246D0000}"/>
    <cellStyle name="Normál 93" xfId="4869" xr:uid="{00000000-0005-0000-0000-0000256D0000}"/>
    <cellStyle name="Normál 93 2" xfId="5298" xr:uid="{00000000-0005-0000-0000-0000266D0000}"/>
    <cellStyle name="Normál 93 3" xfId="36317" xr:uid="{00000000-0005-0000-0000-0000276D0000}"/>
    <cellStyle name="Normál 93 4" xfId="36847" xr:uid="{00000000-0005-0000-0000-0000286D0000}"/>
    <cellStyle name="Normal 94" xfId="37083" xr:uid="{00000000-0005-0000-0000-0000296D0000}"/>
    <cellStyle name="Normál 94" xfId="4901" xr:uid="{00000000-0005-0000-0000-00002A6D0000}"/>
    <cellStyle name="Normál 94 2" xfId="5299" xr:uid="{00000000-0005-0000-0000-00002B6D0000}"/>
    <cellStyle name="Normál 94 3" xfId="36330" xr:uid="{00000000-0005-0000-0000-00002C6D0000}"/>
    <cellStyle name="Normál 94 4" xfId="36848" xr:uid="{00000000-0005-0000-0000-00002D6D0000}"/>
    <cellStyle name="Normál 95" xfId="4979" xr:uid="{00000000-0005-0000-0000-00002E6D0000}"/>
    <cellStyle name="Normál 95 2" xfId="20709" xr:uid="{00000000-0005-0000-0000-00002F6D0000}"/>
    <cellStyle name="Normál 95 3" xfId="36849" xr:uid="{00000000-0005-0000-0000-0000306D0000}"/>
    <cellStyle name="Normál 96" xfId="5769" xr:uid="{00000000-0005-0000-0000-0000316D0000}"/>
    <cellStyle name="Normál 96 2" xfId="20710" xr:uid="{00000000-0005-0000-0000-0000326D0000}"/>
    <cellStyle name="Normál 96 3" xfId="36850" xr:uid="{00000000-0005-0000-0000-0000336D0000}"/>
    <cellStyle name="Normál 97" xfId="5828" xr:uid="{00000000-0005-0000-0000-0000346D0000}"/>
    <cellStyle name="Normál 97 2" xfId="20711" xr:uid="{00000000-0005-0000-0000-0000356D0000}"/>
    <cellStyle name="Normál 97 2 2" xfId="20712" xr:uid="{00000000-0005-0000-0000-0000366D0000}"/>
    <cellStyle name="Normál 97 2 2 2" xfId="29408" xr:uid="{00000000-0005-0000-0000-0000376D0000}"/>
    <cellStyle name="Normál 97 2 3" xfId="29409" xr:uid="{00000000-0005-0000-0000-0000386D0000}"/>
    <cellStyle name="Normál 97 3" xfId="20713" xr:uid="{00000000-0005-0000-0000-0000396D0000}"/>
    <cellStyle name="Normál 97 3 2" xfId="29410" xr:uid="{00000000-0005-0000-0000-00003A6D0000}"/>
    <cellStyle name="Normál 97 4" xfId="29411" xr:uid="{00000000-0005-0000-0000-00003B6D0000}"/>
    <cellStyle name="Normál 98" xfId="5830" xr:uid="{00000000-0005-0000-0000-00003C6D0000}"/>
    <cellStyle name="Normál 98 2" xfId="20714" xr:uid="{00000000-0005-0000-0000-00003D6D0000}"/>
    <cellStyle name="Normál 98 3" xfId="36851" xr:uid="{00000000-0005-0000-0000-00003E6D0000}"/>
    <cellStyle name="Normál 99" xfId="434" xr:uid="{00000000-0005-0000-0000-00003F6D0000}"/>
    <cellStyle name="Normál 99 2" xfId="20715" xr:uid="{00000000-0005-0000-0000-0000406D0000}"/>
    <cellStyle name="Normál 99 2 2" xfId="20716" xr:uid="{00000000-0005-0000-0000-0000416D0000}"/>
    <cellStyle name="Normál 99 2 2 2" xfId="29412" xr:uid="{00000000-0005-0000-0000-0000426D0000}"/>
    <cellStyle name="Normál 99 2 3" xfId="29413" xr:uid="{00000000-0005-0000-0000-0000436D0000}"/>
    <cellStyle name="Normál 99 3" xfId="20717" xr:uid="{00000000-0005-0000-0000-0000446D0000}"/>
    <cellStyle name="Normál 99 3 2" xfId="29414" xr:uid="{00000000-0005-0000-0000-0000456D0000}"/>
    <cellStyle name="Normál 99 4" xfId="29415" xr:uid="{00000000-0005-0000-0000-0000466D0000}"/>
    <cellStyle name="Normalblanc" xfId="248" xr:uid="{00000000-0005-0000-0000-0000476D0000}"/>
    <cellStyle name="Normalblanc 2" xfId="946" xr:uid="{00000000-0005-0000-0000-0000486D0000}"/>
    <cellStyle name="Normalblanc 2 2" xfId="20718" xr:uid="{00000000-0005-0000-0000-0000496D0000}"/>
    <cellStyle name="Normalblanc 2 3" xfId="34685" xr:uid="{00000000-0005-0000-0000-00004A6D0000}"/>
    <cellStyle name="Normalblanc 3" xfId="3116" xr:uid="{00000000-0005-0000-0000-00004B6D0000}"/>
    <cellStyle name="Normalblanc 3 2" xfId="35550" xr:uid="{00000000-0005-0000-0000-00004C6D0000}"/>
    <cellStyle name="Normalblanc 4" xfId="5300" xr:uid="{00000000-0005-0000-0000-00004D6D0000}"/>
    <cellStyle name="Normalblanc 5" xfId="617" xr:uid="{00000000-0005-0000-0000-00004E6D0000}"/>
    <cellStyle name="Normale 2" xfId="6326" xr:uid="{00000000-0005-0000-0000-00004F6D0000}"/>
    <cellStyle name="Normale 6" xfId="3115" xr:uid="{00000000-0005-0000-0000-0000506D0000}"/>
    <cellStyle name="Normale 6 2" xfId="4452" xr:uid="{00000000-0005-0000-0000-0000516D0000}"/>
    <cellStyle name="Normale 6 2 2" xfId="36151" xr:uid="{00000000-0005-0000-0000-0000526D0000}"/>
    <cellStyle name="Normale 6 3" xfId="35549" xr:uid="{00000000-0005-0000-0000-0000536D0000}"/>
    <cellStyle name="Normale 8" xfId="20719" xr:uid="{00000000-0005-0000-0000-0000546D0000}"/>
    <cellStyle name="Normale_BP_REV2_for RP(Jan-May)bis" xfId="4453" xr:uid="{00000000-0005-0000-0000-0000556D0000}"/>
    <cellStyle name="normálne 2" xfId="34279" xr:uid="{00000000-0005-0000-0000-0000566D0000}"/>
    <cellStyle name="normálne_Analýza 97-98-99" xfId="6327" xr:uid="{00000000-0005-0000-0000-0000576D0000}"/>
    <cellStyle name="normální_all KPIs" xfId="1151" xr:uid="{00000000-0005-0000-0000-0000586D0000}"/>
    <cellStyle name="normalniExp" xfId="249" xr:uid="{00000000-0005-0000-0000-0000596D0000}"/>
    <cellStyle name="normalniExp 2" xfId="947" xr:uid="{00000000-0005-0000-0000-00005A6D0000}"/>
    <cellStyle name="normalniExp 2 2" xfId="20720" xr:uid="{00000000-0005-0000-0000-00005B6D0000}"/>
    <cellStyle name="normalniExp 2 3" xfId="34686" xr:uid="{00000000-0005-0000-0000-00005C6D0000}"/>
    <cellStyle name="normalniExp 3" xfId="3113" xr:uid="{00000000-0005-0000-0000-00005D6D0000}"/>
    <cellStyle name="normalniExp 3 2" xfId="35547" xr:uid="{00000000-0005-0000-0000-00005E6D0000}"/>
    <cellStyle name="normalniExp 4" xfId="5301" xr:uid="{00000000-0005-0000-0000-00005F6D0000}"/>
    <cellStyle name="normalniExp 5" xfId="618" xr:uid="{00000000-0005-0000-0000-0000606D0000}"/>
    <cellStyle name="Normalno 2" xfId="4454" xr:uid="{00000000-0005-0000-0000-0000616D0000}"/>
    <cellStyle name="Normalny_Arkusz1" xfId="1152" xr:uid="{00000000-0005-0000-0000-0000626D0000}"/>
    <cellStyle name="normбlnм_laroux" xfId="1846" xr:uid="{00000000-0005-0000-0000-0000636D0000}"/>
    <cellStyle name="Nota" xfId="1847" xr:uid="{00000000-0005-0000-0000-0000646D0000}"/>
    <cellStyle name="Nota 2" xfId="1848" xr:uid="{00000000-0005-0000-0000-0000656D0000}"/>
    <cellStyle name="Nota 2 2" xfId="32602" xr:uid="{00000000-0005-0000-0000-0000666D0000}"/>
    <cellStyle name="Nota 2 3" xfId="34960" xr:uid="{00000000-0005-0000-0000-0000676D0000}"/>
    <cellStyle name="Nota 3" xfId="1849" xr:uid="{00000000-0005-0000-0000-0000686D0000}"/>
    <cellStyle name="Nota 3 2" xfId="34961" xr:uid="{00000000-0005-0000-0000-0000696D0000}"/>
    <cellStyle name="Nota 4" xfId="4455" xr:uid="{00000000-0005-0000-0000-00006A6D0000}"/>
    <cellStyle name="Nota 5" xfId="34959" xr:uid="{00000000-0005-0000-0000-00006B6D0000}"/>
    <cellStyle name="Nota_Grafovi_slide 1" xfId="4458" xr:uid="{00000000-0005-0000-0000-00006C6D0000}"/>
    <cellStyle name="Note" xfId="619" xr:uid="{00000000-0005-0000-0000-00006D6D0000}"/>
    <cellStyle name="Note 10" xfId="2164" xr:uid="{00000000-0005-0000-0000-00006E6D0000}"/>
    <cellStyle name="Note 10 2" xfId="20721" xr:uid="{00000000-0005-0000-0000-00006F6D0000}"/>
    <cellStyle name="Note 10 2 2" xfId="30841" xr:uid="{00000000-0005-0000-0000-0000706D0000}"/>
    <cellStyle name="Note 10 3" xfId="20722" xr:uid="{00000000-0005-0000-0000-0000716D0000}"/>
    <cellStyle name="Note 10 3 2" xfId="33936" xr:uid="{00000000-0005-0000-0000-0000726D0000}"/>
    <cellStyle name="Note 10 4" xfId="7095" xr:uid="{00000000-0005-0000-0000-0000736D0000}"/>
    <cellStyle name="Note 10 5" xfId="34132" xr:uid="{00000000-0005-0000-0000-0000746D0000}"/>
    <cellStyle name="Note 10 6" xfId="35062" xr:uid="{00000000-0005-0000-0000-0000756D0000}"/>
    <cellStyle name="Note 11" xfId="2253" xr:uid="{00000000-0005-0000-0000-0000766D0000}"/>
    <cellStyle name="Note 11 2" xfId="20723" xr:uid="{00000000-0005-0000-0000-0000776D0000}"/>
    <cellStyle name="Note 11 2 2" xfId="30034" xr:uid="{00000000-0005-0000-0000-0000786D0000}"/>
    <cellStyle name="Note 11 3" xfId="20724" xr:uid="{00000000-0005-0000-0000-0000796D0000}"/>
    <cellStyle name="Note 11 3 2" xfId="7238" xr:uid="{00000000-0005-0000-0000-00007A6D0000}"/>
    <cellStyle name="Note 11 4" xfId="7508" xr:uid="{00000000-0005-0000-0000-00007B6D0000}"/>
    <cellStyle name="Note 11 5" xfId="31231" xr:uid="{00000000-0005-0000-0000-00007C6D0000}"/>
    <cellStyle name="Note 11 6" xfId="32117" xr:uid="{00000000-0005-0000-0000-00007D6D0000}"/>
    <cellStyle name="Note 12" xfId="6661" xr:uid="{00000000-0005-0000-0000-00007E6D0000}"/>
    <cellStyle name="Note 12 2" xfId="20726" xr:uid="{00000000-0005-0000-0000-00007F6D0000}"/>
    <cellStyle name="Note 12 2 2" xfId="20727" xr:uid="{00000000-0005-0000-0000-0000806D0000}"/>
    <cellStyle name="Note 12 2 2 2" xfId="7077" xr:uid="{00000000-0005-0000-0000-0000816D0000}"/>
    <cellStyle name="Note 12 2 3" xfId="31212" xr:uid="{00000000-0005-0000-0000-0000826D0000}"/>
    <cellStyle name="Note 12 3" xfId="20728" xr:uid="{00000000-0005-0000-0000-0000836D0000}"/>
    <cellStyle name="Note 12 3 2" xfId="33701" xr:uid="{00000000-0005-0000-0000-0000846D0000}"/>
    <cellStyle name="Note 12 4" xfId="20725" xr:uid="{00000000-0005-0000-0000-0000856D0000}"/>
    <cellStyle name="Note 12 4 2" xfId="32027" xr:uid="{00000000-0005-0000-0000-0000866D0000}"/>
    <cellStyle name="Note 12 4 3" xfId="30096" xr:uid="{00000000-0005-0000-0000-0000876D0000}"/>
    <cellStyle name="Note 12 5" xfId="7507" xr:uid="{00000000-0005-0000-0000-0000886D0000}"/>
    <cellStyle name="Note 12 6" xfId="33688" xr:uid="{00000000-0005-0000-0000-0000896D0000}"/>
    <cellStyle name="Note 12 7" xfId="34558" xr:uid="{00000000-0005-0000-0000-00008A6D0000}"/>
    <cellStyle name="Note 13" xfId="20729" xr:uid="{00000000-0005-0000-0000-00008B6D0000}"/>
    <cellStyle name="Note 13 2" xfId="20730" xr:uid="{00000000-0005-0000-0000-00008C6D0000}"/>
    <cellStyle name="Note 13 2 2" xfId="7629" xr:uid="{00000000-0005-0000-0000-00008D6D0000}"/>
    <cellStyle name="Note 13 2 3" xfId="34039" xr:uid="{00000000-0005-0000-0000-00008E6D0000}"/>
    <cellStyle name="Note 13 3" xfId="33539" xr:uid="{00000000-0005-0000-0000-00008F6D0000}"/>
    <cellStyle name="Note 13 4" xfId="29864" xr:uid="{00000000-0005-0000-0000-0000906D0000}"/>
    <cellStyle name="Note 13 5" xfId="34163" xr:uid="{00000000-0005-0000-0000-0000916D0000}"/>
    <cellStyle name="Note 14" xfId="20731" xr:uid="{00000000-0005-0000-0000-0000926D0000}"/>
    <cellStyle name="Note 14 2" xfId="20732" xr:uid="{00000000-0005-0000-0000-0000936D0000}"/>
    <cellStyle name="Note 14 2 2" xfId="6931" xr:uid="{00000000-0005-0000-0000-0000946D0000}"/>
    <cellStyle name="Note 14 2 3" xfId="31812" xr:uid="{00000000-0005-0000-0000-0000956D0000}"/>
    <cellStyle name="Note 14 3" xfId="30388" xr:uid="{00000000-0005-0000-0000-0000966D0000}"/>
    <cellStyle name="Note 14 4" xfId="31806" xr:uid="{00000000-0005-0000-0000-0000976D0000}"/>
    <cellStyle name="Note 15" xfId="20733" xr:uid="{00000000-0005-0000-0000-0000986D0000}"/>
    <cellStyle name="Note 15 2" xfId="20734" xr:uid="{00000000-0005-0000-0000-0000996D0000}"/>
    <cellStyle name="Note 15 2 2" xfId="30389" xr:uid="{00000000-0005-0000-0000-00009A6D0000}"/>
    <cellStyle name="Note 15 2 3" xfId="33486" xr:uid="{00000000-0005-0000-0000-00009B6D0000}"/>
    <cellStyle name="Note 15 3" xfId="20735" xr:uid="{00000000-0005-0000-0000-00009C6D0000}"/>
    <cellStyle name="Note 15 3 2" xfId="30387" xr:uid="{00000000-0005-0000-0000-00009D6D0000}"/>
    <cellStyle name="Note 15 3 3" xfId="32071" xr:uid="{00000000-0005-0000-0000-00009E6D0000}"/>
    <cellStyle name="Note 15 4" xfId="32028" xr:uid="{00000000-0005-0000-0000-00009F6D0000}"/>
    <cellStyle name="Note 15 5" xfId="32616" xr:uid="{00000000-0005-0000-0000-0000A06D0000}"/>
    <cellStyle name="Note 16" xfId="20736" xr:uid="{00000000-0005-0000-0000-0000A16D0000}"/>
    <cellStyle name="Note 16 2" xfId="20737" xr:uid="{00000000-0005-0000-0000-0000A26D0000}"/>
    <cellStyle name="Note 16 2 2" xfId="32029" xr:uid="{00000000-0005-0000-0000-0000A36D0000}"/>
    <cellStyle name="Note 16 2 3" xfId="33319" xr:uid="{00000000-0005-0000-0000-0000A46D0000}"/>
    <cellStyle name="Note 16 3" xfId="30390" xr:uid="{00000000-0005-0000-0000-0000A56D0000}"/>
    <cellStyle name="Note 16 4" xfId="31895" xr:uid="{00000000-0005-0000-0000-0000A66D0000}"/>
    <cellStyle name="Note 17" xfId="20738" xr:uid="{00000000-0005-0000-0000-0000A76D0000}"/>
    <cellStyle name="Note 17 2" xfId="32030" xr:uid="{00000000-0005-0000-0000-0000A86D0000}"/>
    <cellStyle name="Note 17 3" xfId="33417" xr:uid="{00000000-0005-0000-0000-0000A96D0000}"/>
    <cellStyle name="Note 18" xfId="20739" xr:uid="{00000000-0005-0000-0000-0000AA6D0000}"/>
    <cellStyle name="Note 18 2" xfId="33045" xr:uid="{00000000-0005-0000-0000-0000AB6D0000}"/>
    <cellStyle name="Note 18 3" xfId="33937" xr:uid="{00000000-0005-0000-0000-0000AC6D0000}"/>
    <cellStyle name="Note 19" xfId="32562" xr:uid="{00000000-0005-0000-0000-0000AD6D0000}"/>
    <cellStyle name="Note 2" xfId="250" xr:uid="{00000000-0005-0000-0000-0000AE6D0000}"/>
    <cellStyle name="Note 2 10" xfId="20740" xr:uid="{00000000-0005-0000-0000-0000AF6D0000}"/>
    <cellStyle name="Note 2 10 2" xfId="20741" xr:uid="{00000000-0005-0000-0000-0000B06D0000}"/>
    <cellStyle name="Note 2 10 2 2" xfId="33541" xr:uid="{00000000-0005-0000-0000-0000B16D0000}"/>
    <cellStyle name="Note 2 10 2 3" xfId="33226" xr:uid="{00000000-0005-0000-0000-0000B26D0000}"/>
    <cellStyle name="Note 2 10 3" xfId="33540" xr:uid="{00000000-0005-0000-0000-0000B36D0000}"/>
    <cellStyle name="Note 2 10 4" xfId="29959" xr:uid="{00000000-0005-0000-0000-0000B46D0000}"/>
    <cellStyle name="Note 2 11" xfId="20742" xr:uid="{00000000-0005-0000-0000-0000B56D0000}"/>
    <cellStyle name="Note 2 11 2" xfId="33046" xr:uid="{00000000-0005-0000-0000-0000B66D0000}"/>
    <cellStyle name="Note 2 11 3" xfId="30875" xr:uid="{00000000-0005-0000-0000-0000B76D0000}"/>
    <cellStyle name="Note 2 12" xfId="7096" xr:uid="{00000000-0005-0000-0000-0000B86D0000}"/>
    <cellStyle name="Note 2 13" xfId="34131" xr:uid="{00000000-0005-0000-0000-0000B96D0000}"/>
    <cellStyle name="Note 2 14" xfId="6110" xr:uid="{00000000-0005-0000-0000-0000BA6D0000}"/>
    <cellStyle name="Note 2 15" xfId="36852" xr:uid="{00000000-0005-0000-0000-0000BB6D0000}"/>
    <cellStyle name="Note 2 2" xfId="621" xr:uid="{00000000-0005-0000-0000-0000BC6D0000}"/>
    <cellStyle name="Note 2 2 10" xfId="20743" xr:uid="{00000000-0005-0000-0000-0000BD6D0000}"/>
    <cellStyle name="Note 2 2 10 2" xfId="20744" xr:uid="{00000000-0005-0000-0000-0000BE6D0000}"/>
    <cellStyle name="Note 2 2 10 2 2" xfId="32031" xr:uid="{00000000-0005-0000-0000-0000BF6D0000}"/>
    <cellStyle name="Note 2 2 10 2 3" xfId="30746" xr:uid="{00000000-0005-0000-0000-0000C06D0000}"/>
    <cellStyle name="Note 2 2 10 3" xfId="30391" xr:uid="{00000000-0005-0000-0000-0000C16D0000}"/>
    <cellStyle name="Note 2 2 10 4" xfId="34038" xr:uid="{00000000-0005-0000-0000-0000C26D0000}"/>
    <cellStyle name="Note 2 2 11" xfId="20745" xr:uid="{00000000-0005-0000-0000-0000C36D0000}"/>
    <cellStyle name="Note 2 2 11 2" xfId="33542" xr:uid="{00000000-0005-0000-0000-0000C46D0000}"/>
    <cellStyle name="Note 2 2 11 3" xfId="29830" xr:uid="{00000000-0005-0000-0000-0000C56D0000}"/>
    <cellStyle name="Note 2 2 12" xfId="20746" xr:uid="{00000000-0005-0000-0000-0000C66D0000}"/>
    <cellStyle name="Note 2 2 12 2" xfId="30392" xr:uid="{00000000-0005-0000-0000-0000C76D0000}"/>
    <cellStyle name="Note 2 2 12 3" xfId="33938" xr:uid="{00000000-0005-0000-0000-0000C86D0000}"/>
    <cellStyle name="Note 2 2 13" xfId="7097" xr:uid="{00000000-0005-0000-0000-0000C96D0000}"/>
    <cellStyle name="Note 2 2 14" xfId="31744" xr:uid="{00000000-0005-0000-0000-0000CA6D0000}"/>
    <cellStyle name="Note 2 2 15" xfId="34560" xr:uid="{00000000-0005-0000-0000-0000CB6D0000}"/>
    <cellStyle name="Note 2 2 16" xfId="36853" xr:uid="{00000000-0005-0000-0000-0000CC6D0000}"/>
    <cellStyle name="Note 2 2 2" xfId="950" xr:uid="{00000000-0005-0000-0000-0000CD6D0000}"/>
    <cellStyle name="Note 2 2 2 2" xfId="4459" xr:uid="{00000000-0005-0000-0000-0000CE6D0000}"/>
    <cellStyle name="Note 2 2 2 2 2" xfId="20747" xr:uid="{00000000-0005-0000-0000-0000CF6D0000}"/>
    <cellStyle name="Note 2 2 2 2 2 2" xfId="33196" xr:uid="{00000000-0005-0000-0000-0000D06D0000}"/>
    <cellStyle name="Note 2 2 2 2 3" xfId="7509" xr:uid="{00000000-0005-0000-0000-0000D16D0000}"/>
    <cellStyle name="Note 2 2 2 2 4" xfId="31781" xr:uid="{00000000-0005-0000-0000-0000D26D0000}"/>
    <cellStyle name="Note 2 2 2 3" xfId="20748" xr:uid="{00000000-0005-0000-0000-0000D36D0000}"/>
    <cellStyle name="Note 2 2 2 3 2" xfId="30107" xr:uid="{00000000-0005-0000-0000-0000D46D0000}"/>
    <cellStyle name="Note 2 2 2 4" xfId="7098" xr:uid="{00000000-0005-0000-0000-0000D56D0000}"/>
    <cellStyle name="Note 2 2 2 5" xfId="32246" xr:uid="{00000000-0005-0000-0000-0000D66D0000}"/>
    <cellStyle name="Note 2 2 2 6" xfId="34688" xr:uid="{00000000-0005-0000-0000-0000D76D0000}"/>
    <cellStyle name="Note 2 2 3" xfId="4460" xr:uid="{00000000-0005-0000-0000-0000D86D0000}"/>
    <cellStyle name="Note 2 2 3 2" xfId="6662" xr:uid="{00000000-0005-0000-0000-0000D96D0000}"/>
    <cellStyle name="Note 2 2 3 2 2" xfId="20749" xr:uid="{00000000-0005-0000-0000-0000DA6D0000}"/>
    <cellStyle name="Note 2 2 3 2 2 2" xfId="32072" xr:uid="{00000000-0005-0000-0000-0000DB6D0000}"/>
    <cellStyle name="Note 2 2 3 2 3" xfId="7510" xr:uid="{00000000-0005-0000-0000-0000DC6D0000}"/>
    <cellStyle name="Note 2 2 3 2 4" xfId="32894" xr:uid="{00000000-0005-0000-0000-0000DD6D0000}"/>
    <cellStyle name="Note 2 2 3 3" xfId="20750" xr:uid="{00000000-0005-0000-0000-0000DE6D0000}"/>
    <cellStyle name="Note 2 2 3 3 2" xfId="33939" xr:uid="{00000000-0005-0000-0000-0000DF6D0000}"/>
    <cellStyle name="Note 2 2 3 4" xfId="7099" xr:uid="{00000000-0005-0000-0000-0000E06D0000}"/>
    <cellStyle name="Note 2 2 3 5" xfId="34130" xr:uid="{00000000-0005-0000-0000-0000E16D0000}"/>
    <cellStyle name="Note 2 2 4" xfId="5303" xr:uid="{00000000-0005-0000-0000-0000E26D0000}"/>
    <cellStyle name="Note 2 2 4 2" xfId="20751" xr:uid="{00000000-0005-0000-0000-0000E36D0000}"/>
    <cellStyle name="Note 2 2 4 2 2" xfId="20752" xr:uid="{00000000-0005-0000-0000-0000E46D0000}"/>
    <cellStyle name="Note 2 2 4 2 2 2" xfId="32599" xr:uid="{00000000-0005-0000-0000-0000E56D0000}"/>
    <cellStyle name="Note 2 2 4 2 3" xfId="10338" xr:uid="{00000000-0005-0000-0000-0000E66D0000}"/>
    <cellStyle name="Note 2 2 4 3" xfId="20753" xr:uid="{00000000-0005-0000-0000-0000E76D0000}"/>
    <cellStyle name="Note 2 2 4 3 2" xfId="20754" xr:uid="{00000000-0005-0000-0000-0000E86D0000}"/>
    <cellStyle name="Note 2 2 4 3 2 2" xfId="34037" xr:uid="{00000000-0005-0000-0000-0000E96D0000}"/>
    <cellStyle name="Note 2 2 4 3 3" xfId="32586" xr:uid="{00000000-0005-0000-0000-0000EA6D0000}"/>
    <cellStyle name="Note 2 2 4 4" xfId="20755" xr:uid="{00000000-0005-0000-0000-0000EB6D0000}"/>
    <cellStyle name="Note 2 2 4 4 2" xfId="34036" xr:uid="{00000000-0005-0000-0000-0000EC6D0000}"/>
    <cellStyle name="Note 2 2 4 5" xfId="7511" xr:uid="{00000000-0005-0000-0000-0000ED6D0000}"/>
    <cellStyle name="Note 2 2 4 6" xfId="33391" xr:uid="{00000000-0005-0000-0000-0000EE6D0000}"/>
    <cellStyle name="Note 2 2 5" xfId="20756" xr:uid="{00000000-0005-0000-0000-0000EF6D0000}"/>
    <cellStyle name="Note 2 2 5 2" xfId="20757" xr:uid="{00000000-0005-0000-0000-0000F06D0000}"/>
    <cellStyle name="Note 2 2 5 2 2" xfId="20758" xr:uid="{00000000-0005-0000-0000-0000F16D0000}"/>
    <cellStyle name="Note 2 2 5 2 2 2" xfId="33358" xr:uid="{00000000-0005-0000-0000-0000F26D0000}"/>
    <cellStyle name="Note 2 2 5 2 3" xfId="32887" xr:uid="{00000000-0005-0000-0000-0000F36D0000}"/>
    <cellStyle name="Note 2 2 5 3" xfId="20759" xr:uid="{00000000-0005-0000-0000-0000F46D0000}"/>
    <cellStyle name="Note 2 2 5 3 2" xfId="32469" xr:uid="{00000000-0005-0000-0000-0000F56D0000}"/>
    <cellStyle name="Note 2 2 5 4" xfId="31171" xr:uid="{00000000-0005-0000-0000-0000F66D0000}"/>
    <cellStyle name="Note 2 2 6" xfId="20760" xr:uid="{00000000-0005-0000-0000-0000F76D0000}"/>
    <cellStyle name="Note 2 2 6 2" xfId="20761" xr:uid="{00000000-0005-0000-0000-0000F86D0000}"/>
    <cellStyle name="Note 2 2 6 2 2" xfId="30171" xr:uid="{00000000-0005-0000-0000-0000F96D0000}"/>
    <cellStyle name="Note 2 2 6 3" xfId="32157" xr:uid="{00000000-0005-0000-0000-0000FA6D0000}"/>
    <cellStyle name="Note 2 2 7" xfId="20762" xr:uid="{00000000-0005-0000-0000-0000FB6D0000}"/>
    <cellStyle name="Note 2 2 7 2" xfId="20763" xr:uid="{00000000-0005-0000-0000-0000FC6D0000}"/>
    <cellStyle name="Note 2 2 7 2 2" xfId="32032" xr:uid="{00000000-0005-0000-0000-0000FD6D0000}"/>
    <cellStyle name="Note 2 2 7 2 3" xfId="31416" xr:uid="{00000000-0005-0000-0000-0000FE6D0000}"/>
    <cellStyle name="Note 2 2 7 3" xfId="33047" xr:uid="{00000000-0005-0000-0000-0000FF6D0000}"/>
    <cellStyle name="Note 2 2 7 4" xfId="31649" xr:uid="{00000000-0005-0000-0000-0000006E0000}"/>
    <cellStyle name="Note 2 2 8" xfId="20764" xr:uid="{00000000-0005-0000-0000-0000016E0000}"/>
    <cellStyle name="Note 2 2 8 2" xfId="20765" xr:uid="{00000000-0005-0000-0000-0000026E0000}"/>
    <cellStyle name="Note 2 2 8 2 2" xfId="32743" xr:uid="{00000000-0005-0000-0000-0000036E0000}"/>
    <cellStyle name="Note 2 2 8 3" xfId="30094" xr:uid="{00000000-0005-0000-0000-0000046E0000}"/>
    <cellStyle name="Note 2 2 9" xfId="20766" xr:uid="{00000000-0005-0000-0000-0000056E0000}"/>
    <cellStyle name="Note 2 2 9 2" xfId="20767" xr:uid="{00000000-0005-0000-0000-0000066E0000}"/>
    <cellStyle name="Note 2 2 9 2 2" xfId="7052" xr:uid="{00000000-0005-0000-0000-0000076E0000}"/>
    <cellStyle name="Note 2 2 9 2 3" xfId="32935" xr:uid="{00000000-0005-0000-0000-0000086E0000}"/>
    <cellStyle name="Note 2 2 9 3" xfId="30394" xr:uid="{00000000-0005-0000-0000-0000096E0000}"/>
    <cellStyle name="Note 2 2 9 4" xfId="31525" xr:uid="{00000000-0005-0000-0000-00000A6E0000}"/>
    <cellStyle name="Note 2 2_BOTTOM UP 2013-2015 OCTOBER 19th" xfId="20768" xr:uid="{00000000-0005-0000-0000-00000B6E0000}"/>
    <cellStyle name="Note 2 3" xfId="949" xr:uid="{00000000-0005-0000-0000-00000C6E0000}"/>
    <cellStyle name="Note 2 3 2" xfId="4461" xr:uid="{00000000-0005-0000-0000-00000D6E0000}"/>
    <cellStyle name="Note 2 3 2 2" xfId="20769" xr:uid="{00000000-0005-0000-0000-00000E6E0000}"/>
    <cellStyle name="Note 2 3 2 2 2" xfId="7387" xr:uid="{00000000-0005-0000-0000-00000F6E0000}"/>
    <cellStyle name="Note 2 3 2 3" xfId="7512" xr:uid="{00000000-0005-0000-0000-0000106E0000}"/>
    <cellStyle name="Note 2 3 2 4" xfId="30050" xr:uid="{00000000-0005-0000-0000-0000116E0000}"/>
    <cellStyle name="Note 2 3 3" xfId="20770" xr:uid="{00000000-0005-0000-0000-0000126E0000}"/>
    <cellStyle name="Note 2 3 3 2" xfId="29841" xr:uid="{00000000-0005-0000-0000-0000136E0000}"/>
    <cellStyle name="Note 2 3 4" xfId="7100" xr:uid="{00000000-0005-0000-0000-0000146E0000}"/>
    <cellStyle name="Note 2 3 5" xfId="34129" xr:uid="{00000000-0005-0000-0000-0000156E0000}"/>
    <cellStyle name="Note 2 3 6" xfId="34687" xr:uid="{00000000-0005-0000-0000-0000166E0000}"/>
    <cellStyle name="Note 2 3 7" xfId="36854" xr:uid="{00000000-0005-0000-0000-0000176E0000}"/>
    <cellStyle name="Note 2 4" xfId="2163" xr:uid="{00000000-0005-0000-0000-0000186E0000}"/>
    <cellStyle name="Note 2 4 2" xfId="4462" xr:uid="{00000000-0005-0000-0000-0000196E0000}"/>
    <cellStyle name="Note 2 4 2 2" xfId="20771" xr:uid="{00000000-0005-0000-0000-00001A6E0000}"/>
    <cellStyle name="Note 2 4 2 2 2" xfId="30967" xr:uid="{00000000-0005-0000-0000-00001B6E0000}"/>
    <cellStyle name="Note 2 4 2 3" xfId="7513" xr:uid="{00000000-0005-0000-0000-00001C6E0000}"/>
    <cellStyle name="Note 2 4 2 4" xfId="31165" xr:uid="{00000000-0005-0000-0000-00001D6E0000}"/>
    <cellStyle name="Note 2 4 3" xfId="20772" xr:uid="{00000000-0005-0000-0000-00001E6E0000}"/>
    <cellStyle name="Note 2 4 3 2" xfId="33802" xr:uid="{00000000-0005-0000-0000-00001F6E0000}"/>
    <cellStyle name="Note 2 4 4" xfId="7101" xr:uid="{00000000-0005-0000-0000-0000206E0000}"/>
    <cellStyle name="Note 2 4 5" xfId="34128" xr:uid="{00000000-0005-0000-0000-0000216E0000}"/>
    <cellStyle name="Note 2 4 6" xfId="35061" xr:uid="{00000000-0005-0000-0000-0000226E0000}"/>
    <cellStyle name="Note 2 5" xfId="3112" xr:uid="{00000000-0005-0000-0000-0000236E0000}"/>
    <cellStyle name="Note 2 5 2" xfId="20774" xr:uid="{00000000-0005-0000-0000-0000246E0000}"/>
    <cellStyle name="Note 2 5 2 2" xfId="20775" xr:uid="{00000000-0005-0000-0000-0000256E0000}"/>
    <cellStyle name="Note 2 5 2 2 2" xfId="32611" xr:uid="{00000000-0005-0000-0000-0000266E0000}"/>
    <cellStyle name="Note 2 5 2 3" xfId="30193" xr:uid="{00000000-0005-0000-0000-0000276E0000}"/>
    <cellStyle name="Note 2 5 3" xfId="20776" xr:uid="{00000000-0005-0000-0000-0000286E0000}"/>
    <cellStyle name="Note 2 5 3 2" xfId="33458" xr:uid="{00000000-0005-0000-0000-0000296E0000}"/>
    <cellStyle name="Note 2 5 4" xfId="20773" xr:uid="{00000000-0005-0000-0000-00002A6E0000}"/>
    <cellStyle name="Note 2 5 4 2" xfId="30160" xr:uid="{00000000-0005-0000-0000-00002B6E0000}"/>
    <cellStyle name="Note 2 5 5" xfId="30165" xr:uid="{00000000-0005-0000-0000-00002C6E0000}"/>
    <cellStyle name="Note 2 5 6" xfId="10398" xr:uid="{00000000-0005-0000-0000-00002D6E0000}"/>
    <cellStyle name="Note 2 5 7" xfId="35546" xr:uid="{00000000-0005-0000-0000-00002E6E0000}"/>
    <cellStyle name="Note 2 6" xfId="5302" xr:uid="{00000000-0005-0000-0000-00002F6E0000}"/>
    <cellStyle name="Note 2 6 2" xfId="20778" xr:uid="{00000000-0005-0000-0000-0000306E0000}"/>
    <cellStyle name="Note 2 6 2 2" xfId="6937" xr:uid="{00000000-0005-0000-0000-0000316E0000}"/>
    <cellStyle name="Note 2 6 3" xfId="20777" xr:uid="{00000000-0005-0000-0000-0000326E0000}"/>
    <cellStyle name="Note 2 6 3 2" xfId="29900" xr:uid="{00000000-0005-0000-0000-0000336E0000}"/>
    <cellStyle name="Note 2 6 4" xfId="31236" xr:uid="{00000000-0005-0000-0000-0000346E0000}"/>
    <cellStyle name="Note 2 6 5" xfId="7368" xr:uid="{00000000-0005-0000-0000-0000356E0000}"/>
    <cellStyle name="Note 2 6 6" xfId="34559" xr:uid="{00000000-0005-0000-0000-0000366E0000}"/>
    <cellStyle name="Note 2 7" xfId="620" xr:uid="{00000000-0005-0000-0000-0000376E0000}"/>
    <cellStyle name="Note 2 7 2" xfId="20780" xr:uid="{00000000-0005-0000-0000-0000386E0000}"/>
    <cellStyle name="Note 2 7 2 2" xfId="32724" xr:uid="{00000000-0005-0000-0000-0000396E0000}"/>
    <cellStyle name="Note 2 7 3" xfId="20779" xr:uid="{00000000-0005-0000-0000-00003A6E0000}"/>
    <cellStyle name="Note 2 7 3 2" xfId="32026" xr:uid="{00000000-0005-0000-0000-00003B6E0000}"/>
    <cellStyle name="Note 2 7 4" xfId="33368" xr:uid="{00000000-0005-0000-0000-00003C6E0000}"/>
    <cellStyle name="Note 2 7 5" xfId="33158" xr:uid="{00000000-0005-0000-0000-00003D6E0000}"/>
    <cellStyle name="Note 2 8" xfId="20781" xr:uid="{00000000-0005-0000-0000-00003E6E0000}"/>
    <cellStyle name="Note 2 8 2" xfId="20782" xr:uid="{00000000-0005-0000-0000-00003F6E0000}"/>
    <cellStyle name="Note 2 8 2 2" xfId="30396" xr:uid="{00000000-0005-0000-0000-0000406E0000}"/>
    <cellStyle name="Note 2 8 2 3" xfId="30873" xr:uid="{00000000-0005-0000-0000-0000416E0000}"/>
    <cellStyle name="Note 2 8 3" xfId="30395" xr:uid="{00000000-0005-0000-0000-0000426E0000}"/>
    <cellStyle name="Note 2 8 4" xfId="32587" xr:uid="{00000000-0005-0000-0000-0000436E0000}"/>
    <cellStyle name="Note 2 9" xfId="20783" xr:uid="{00000000-0005-0000-0000-0000446E0000}"/>
    <cellStyle name="Note 2 9 2" xfId="20784" xr:uid="{00000000-0005-0000-0000-0000456E0000}"/>
    <cellStyle name="Note 2 9 2 2" xfId="30095" xr:uid="{00000000-0005-0000-0000-0000466E0000}"/>
    <cellStyle name="Note 2 9 3" xfId="33538" xr:uid="{00000000-0005-0000-0000-0000476E0000}"/>
    <cellStyle name="Note 2_BOTTOM UP 2013-2015 OCTOBER 19th" xfId="20785" xr:uid="{00000000-0005-0000-0000-0000486E0000}"/>
    <cellStyle name="Note 20" xfId="7536" xr:uid="{00000000-0005-0000-0000-0000496E0000}"/>
    <cellStyle name="Note 3" xfId="948" xr:uid="{00000000-0005-0000-0000-00004A6E0000}"/>
    <cellStyle name="Note 3 2" xfId="1850" xr:uid="{00000000-0005-0000-0000-00004B6E0000}"/>
    <cellStyle name="Note 3 2 10" xfId="36856" xr:uid="{00000000-0005-0000-0000-00004C6E0000}"/>
    <cellStyle name="Note 3 2 2" xfId="4463" xr:uid="{00000000-0005-0000-0000-00004D6E0000}"/>
    <cellStyle name="Note 3 2 2 2" xfId="20786" xr:uid="{00000000-0005-0000-0000-00004E6E0000}"/>
    <cellStyle name="Note 3 2 2 2 2" xfId="32842" xr:uid="{00000000-0005-0000-0000-00004F6E0000}"/>
    <cellStyle name="Note 3 2 2 3" xfId="7514" xr:uid="{00000000-0005-0000-0000-0000506E0000}"/>
    <cellStyle name="Note 3 2 2 4" xfId="32062" xr:uid="{00000000-0005-0000-0000-0000516E0000}"/>
    <cellStyle name="Note 3 2 2 5" xfId="36857" xr:uid="{00000000-0005-0000-0000-0000526E0000}"/>
    <cellStyle name="Note 3 2 3" xfId="6270" xr:uid="{00000000-0005-0000-0000-0000536E0000}"/>
    <cellStyle name="Note 3 2 3 2" xfId="20788" xr:uid="{00000000-0005-0000-0000-0000546E0000}"/>
    <cellStyle name="Note 3 2 3 2 2" xfId="31430" xr:uid="{00000000-0005-0000-0000-0000556E0000}"/>
    <cellStyle name="Note 3 2 3 3" xfId="20787" xr:uid="{00000000-0005-0000-0000-0000566E0000}"/>
    <cellStyle name="Note 3 2 3 4" xfId="33448" xr:uid="{00000000-0005-0000-0000-0000576E0000}"/>
    <cellStyle name="Note 3 2 4" xfId="20789" xr:uid="{00000000-0005-0000-0000-0000586E0000}"/>
    <cellStyle name="Note 3 2 4 2" xfId="30649" xr:uid="{00000000-0005-0000-0000-0000596E0000}"/>
    <cellStyle name="Note 3 2 5" xfId="20790" xr:uid="{00000000-0005-0000-0000-00005A6E0000}"/>
    <cellStyle name="Note 3 2 5 2" xfId="32250" xr:uid="{00000000-0005-0000-0000-00005B6E0000}"/>
    <cellStyle name="Note 3 2 6" xfId="20791" xr:uid="{00000000-0005-0000-0000-00005C6E0000}"/>
    <cellStyle name="Note 3 2 6 2" xfId="33352" xr:uid="{00000000-0005-0000-0000-00005D6E0000}"/>
    <cellStyle name="Note 3 2 7" xfId="7103" xr:uid="{00000000-0005-0000-0000-00005E6E0000}"/>
    <cellStyle name="Note 3 2 8" xfId="34126" xr:uid="{00000000-0005-0000-0000-00005F6E0000}"/>
    <cellStyle name="Note 3 2 9" xfId="34962" xr:uid="{00000000-0005-0000-0000-0000606E0000}"/>
    <cellStyle name="Note 3 3" xfId="2162" xr:uid="{00000000-0005-0000-0000-0000616E0000}"/>
    <cellStyle name="Note 3 3 2" xfId="4464" xr:uid="{00000000-0005-0000-0000-0000626E0000}"/>
    <cellStyle name="Note 3 3 2 2" xfId="20792" xr:uid="{00000000-0005-0000-0000-0000636E0000}"/>
    <cellStyle name="Note 3 3 2 2 2" xfId="33204" xr:uid="{00000000-0005-0000-0000-0000646E0000}"/>
    <cellStyle name="Note 3 3 2 3" xfId="6996" xr:uid="{00000000-0005-0000-0000-0000656E0000}"/>
    <cellStyle name="Note 3 3 3" xfId="20793" xr:uid="{00000000-0005-0000-0000-0000666E0000}"/>
    <cellStyle name="Note 3 3 3 2" xfId="30938" xr:uid="{00000000-0005-0000-0000-0000676E0000}"/>
    <cellStyle name="Note 3 3 4" xfId="7515" xr:uid="{00000000-0005-0000-0000-0000686E0000}"/>
    <cellStyle name="Note 3 3 5" xfId="31014" xr:uid="{00000000-0005-0000-0000-0000696E0000}"/>
    <cellStyle name="Note 3 3 6" xfId="35060" xr:uid="{00000000-0005-0000-0000-00006A6E0000}"/>
    <cellStyle name="Note 3 4" xfId="3111" xr:uid="{00000000-0005-0000-0000-00006B6E0000}"/>
    <cellStyle name="Note 3 4 2" xfId="20795" xr:uid="{00000000-0005-0000-0000-00006C6E0000}"/>
    <cellStyle name="Note 3 4 2 2" xfId="33754" xr:uid="{00000000-0005-0000-0000-00006D6E0000}"/>
    <cellStyle name="Note 3 4 3" xfId="20794" xr:uid="{00000000-0005-0000-0000-00006E6E0000}"/>
    <cellStyle name="Note 3 4 4" xfId="30033" xr:uid="{00000000-0005-0000-0000-00006F6E0000}"/>
    <cellStyle name="Note 3 4 5" xfId="35545" xr:uid="{00000000-0005-0000-0000-0000706E0000}"/>
    <cellStyle name="Note 3 5" xfId="5304" xr:uid="{00000000-0005-0000-0000-0000716E0000}"/>
    <cellStyle name="Note 3 5 2" xfId="20796" xr:uid="{00000000-0005-0000-0000-0000726E0000}"/>
    <cellStyle name="Note 3 5 2 2" xfId="32164" xr:uid="{00000000-0005-0000-0000-0000736E0000}"/>
    <cellStyle name="Note 3 5 3" xfId="30959" xr:uid="{00000000-0005-0000-0000-0000746E0000}"/>
    <cellStyle name="Note 3 6" xfId="20797" xr:uid="{00000000-0005-0000-0000-0000756E0000}"/>
    <cellStyle name="Note 3 6 2" xfId="33427" xr:uid="{00000000-0005-0000-0000-0000766E0000}"/>
    <cellStyle name="Note 3 7" xfId="7102" xr:uid="{00000000-0005-0000-0000-0000776E0000}"/>
    <cellStyle name="Note 3 8" xfId="34127" xr:uid="{00000000-0005-0000-0000-0000786E0000}"/>
    <cellStyle name="Note 3 9" xfId="36855" xr:uid="{00000000-0005-0000-0000-0000796E0000}"/>
    <cellStyle name="Note 3_PROJECT REALIZATION 2013 - last update on  04_04_2013 (3)" xfId="20798" xr:uid="{00000000-0005-0000-0000-00007A6E0000}"/>
    <cellStyle name="Note 4" xfId="2161" xr:uid="{00000000-0005-0000-0000-00007B6E0000}"/>
    <cellStyle name="Note 4 10" xfId="34125" xr:uid="{00000000-0005-0000-0000-00007C6E0000}"/>
    <cellStyle name="Note 4 11" xfId="36858" xr:uid="{00000000-0005-0000-0000-00007D6E0000}"/>
    <cellStyle name="Note 4 2" xfId="3221" xr:uid="{00000000-0005-0000-0000-00007E6E0000}"/>
    <cellStyle name="Note 4 2 10" xfId="33136" xr:uid="{00000000-0005-0000-0000-00007F6E0000}"/>
    <cellStyle name="Note 4 2 11" xfId="35629" xr:uid="{00000000-0005-0000-0000-0000806E0000}"/>
    <cellStyle name="Note 4 2 12" xfId="36859" xr:uid="{00000000-0005-0000-0000-0000816E0000}"/>
    <cellStyle name="Note 4 2 2" xfId="4466" xr:uid="{00000000-0005-0000-0000-0000826E0000}"/>
    <cellStyle name="Note 4 2 2 2" xfId="20799" xr:uid="{00000000-0005-0000-0000-0000836E0000}"/>
    <cellStyle name="Note 4 2 2 2 2" xfId="33231" xr:uid="{00000000-0005-0000-0000-0000846E0000}"/>
    <cellStyle name="Note 4 2 2 3" xfId="7516" xr:uid="{00000000-0005-0000-0000-0000856E0000}"/>
    <cellStyle name="Note 4 2 2 4" xfId="33514" xr:uid="{00000000-0005-0000-0000-0000866E0000}"/>
    <cellStyle name="Note 4 2 2 5" xfId="36860" xr:uid="{00000000-0005-0000-0000-0000876E0000}"/>
    <cellStyle name="Note 4 2 3" xfId="20800" xr:uid="{00000000-0005-0000-0000-0000886E0000}"/>
    <cellStyle name="Note 4 2 3 2" xfId="20801" xr:uid="{00000000-0005-0000-0000-0000896E0000}"/>
    <cellStyle name="Note 4 2 3 2 2" xfId="33543" xr:uid="{00000000-0005-0000-0000-00008A6E0000}"/>
    <cellStyle name="Note 4 2 3 2 3" xfId="34035" xr:uid="{00000000-0005-0000-0000-00008B6E0000}"/>
    <cellStyle name="Note 4 2 3 3" xfId="31755" xr:uid="{00000000-0005-0000-0000-00008C6E0000}"/>
    <cellStyle name="Note 4 2 3 4" xfId="33847" xr:uid="{00000000-0005-0000-0000-00008D6E0000}"/>
    <cellStyle name="Note 4 2 4" xfId="20802" xr:uid="{00000000-0005-0000-0000-00008E6E0000}"/>
    <cellStyle name="Note 4 2 4 2" xfId="20803" xr:uid="{00000000-0005-0000-0000-00008F6E0000}"/>
    <cellStyle name="Note 4 2 4 2 2" xfId="30787" xr:uid="{00000000-0005-0000-0000-0000906E0000}"/>
    <cellStyle name="Note 4 2 4 3" xfId="33686" xr:uid="{00000000-0005-0000-0000-0000916E0000}"/>
    <cellStyle name="Note 4 2 5" xfId="20804" xr:uid="{00000000-0005-0000-0000-0000926E0000}"/>
    <cellStyle name="Note 4 2 5 2" xfId="20805" xr:uid="{00000000-0005-0000-0000-0000936E0000}"/>
    <cellStyle name="Note 4 2 5 2 2" xfId="32534" xr:uid="{00000000-0005-0000-0000-0000946E0000}"/>
    <cellStyle name="Note 4 2 5 2 3" xfId="32158" xr:uid="{00000000-0005-0000-0000-0000956E0000}"/>
    <cellStyle name="Note 4 2 5 3" xfId="33048" xr:uid="{00000000-0005-0000-0000-0000966E0000}"/>
    <cellStyle name="Note 4 2 5 4" xfId="34034" xr:uid="{00000000-0005-0000-0000-0000976E0000}"/>
    <cellStyle name="Note 4 2 6" xfId="20806" xr:uid="{00000000-0005-0000-0000-0000986E0000}"/>
    <cellStyle name="Note 4 2 6 2" xfId="20807" xr:uid="{00000000-0005-0000-0000-0000996E0000}"/>
    <cellStyle name="Note 4 2 6 2 2" xfId="32033" xr:uid="{00000000-0005-0000-0000-00009A6E0000}"/>
    <cellStyle name="Note 4 2 6 2 3" xfId="32879" xr:uid="{00000000-0005-0000-0000-00009B6E0000}"/>
    <cellStyle name="Note 4 2 6 3" xfId="29860" xr:uid="{00000000-0005-0000-0000-00009C6E0000}"/>
    <cellStyle name="Note 4 2 6 4" xfId="30367" xr:uid="{00000000-0005-0000-0000-00009D6E0000}"/>
    <cellStyle name="Note 4 2 7" xfId="20808" xr:uid="{00000000-0005-0000-0000-00009E6E0000}"/>
    <cellStyle name="Note 4 2 7 2" xfId="32034" xr:uid="{00000000-0005-0000-0000-00009F6E0000}"/>
    <cellStyle name="Note 4 2 7 3" xfId="33030" xr:uid="{00000000-0005-0000-0000-0000A06E0000}"/>
    <cellStyle name="Note 4 2 8" xfId="20809" xr:uid="{00000000-0005-0000-0000-0000A16E0000}"/>
    <cellStyle name="Note 4 2 8 2" xfId="30397" xr:uid="{00000000-0005-0000-0000-0000A26E0000}"/>
    <cellStyle name="Note 4 2 8 3" xfId="33811" xr:uid="{00000000-0005-0000-0000-0000A36E0000}"/>
    <cellStyle name="Note 4 2 9" xfId="7105" xr:uid="{00000000-0005-0000-0000-0000A46E0000}"/>
    <cellStyle name="Note 4 3" xfId="4465" xr:uid="{00000000-0005-0000-0000-0000A56E0000}"/>
    <cellStyle name="Note 4 3 2" xfId="20810" xr:uid="{00000000-0005-0000-0000-0000A66E0000}"/>
    <cellStyle name="Note 4 3 2 2" xfId="8727" xr:uid="{00000000-0005-0000-0000-0000A76E0000}"/>
    <cellStyle name="Note 4 3 3" xfId="7517" xr:uid="{00000000-0005-0000-0000-0000A86E0000}"/>
    <cellStyle name="Note 4 3 4" xfId="32567" xr:uid="{00000000-0005-0000-0000-0000A96E0000}"/>
    <cellStyle name="Note 4 3 5" xfId="36861" xr:uid="{00000000-0005-0000-0000-0000AA6E0000}"/>
    <cellStyle name="Note 4 4" xfId="5305" xr:uid="{00000000-0005-0000-0000-0000AB6E0000}"/>
    <cellStyle name="Note 4 4 2" xfId="20812" xr:uid="{00000000-0005-0000-0000-0000AC6E0000}"/>
    <cellStyle name="Note 4 4 2 2" xfId="30398" xr:uid="{00000000-0005-0000-0000-0000AD6E0000}"/>
    <cellStyle name="Note 4 4 2 3" xfId="31355" xr:uid="{00000000-0005-0000-0000-0000AE6E0000}"/>
    <cellStyle name="Note 4 4 3" xfId="20811" xr:uid="{00000000-0005-0000-0000-0000AF6E0000}"/>
    <cellStyle name="Note 4 4 4" xfId="30046" xr:uid="{00000000-0005-0000-0000-0000B06E0000}"/>
    <cellStyle name="Note 4 4 5" xfId="30791" xr:uid="{00000000-0005-0000-0000-0000B16E0000}"/>
    <cellStyle name="Note 4 5" xfId="20813" xr:uid="{00000000-0005-0000-0000-0000B26E0000}"/>
    <cellStyle name="Note 4 5 2" xfId="20814" xr:uid="{00000000-0005-0000-0000-0000B36E0000}"/>
    <cellStyle name="Note 4 5 2 2" xfId="30919" xr:uid="{00000000-0005-0000-0000-0000B46E0000}"/>
    <cellStyle name="Note 4 5 3" xfId="32021" xr:uid="{00000000-0005-0000-0000-0000B56E0000}"/>
    <cellStyle name="Note 4 6" xfId="20815" xr:uid="{00000000-0005-0000-0000-0000B66E0000}"/>
    <cellStyle name="Note 4 6 2" xfId="20816" xr:uid="{00000000-0005-0000-0000-0000B76E0000}"/>
    <cellStyle name="Note 4 6 2 2" xfId="33544" xr:uid="{00000000-0005-0000-0000-0000B86E0000}"/>
    <cellStyle name="Note 4 6 2 3" xfId="34033" xr:uid="{00000000-0005-0000-0000-0000B96E0000}"/>
    <cellStyle name="Note 4 6 3" xfId="29783" xr:uid="{00000000-0005-0000-0000-0000BA6E0000}"/>
    <cellStyle name="Note 4 6 4" xfId="33390" xr:uid="{00000000-0005-0000-0000-0000BB6E0000}"/>
    <cellStyle name="Note 4 7" xfId="20817" xr:uid="{00000000-0005-0000-0000-0000BC6E0000}"/>
    <cellStyle name="Note 4 7 2" xfId="30399" xr:uid="{00000000-0005-0000-0000-0000BD6E0000}"/>
    <cellStyle name="Note 4 7 3" xfId="34032" xr:uid="{00000000-0005-0000-0000-0000BE6E0000}"/>
    <cellStyle name="Note 4 8" xfId="20818" xr:uid="{00000000-0005-0000-0000-0000BF6E0000}"/>
    <cellStyle name="Note 4 8 2" xfId="30230" xr:uid="{00000000-0005-0000-0000-0000C06E0000}"/>
    <cellStyle name="Note 4 9" xfId="7104" xr:uid="{00000000-0005-0000-0000-0000C16E0000}"/>
    <cellStyle name="Note 5" xfId="2160" xr:uid="{00000000-0005-0000-0000-0000C26E0000}"/>
    <cellStyle name="Note 5 10" xfId="7106" xr:uid="{00000000-0005-0000-0000-0000C36E0000}"/>
    <cellStyle name="Note 5 11" xfId="34124" xr:uid="{00000000-0005-0000-0000-0000C46E0000}"/>
    <cellStyle name="Note 5 12" xfId="36862" xr:uid="{00000000-0005-0000-0000-0000C56E0000}"/>
    <cellStyle name="Note 5 2" xfId="2613" xr:uid="{00000000-0005-0000-0000-0000C66E0000}"/>
    <cellStyle name="Note 5 2 10" xfId="36863" xr:uid="{00000000-0005-0000-0000-0000C76E0000}"/>
    <cellStyle name="Note 5 2 2" xfId="4468" xr:uid="{00000000-0005-0000-0000-0000C86E0000}"/>
    <cellStyle name="Note 5 2 2 2" xfId="20819" xr:uid="{00000000-0005-0000-0000-0000C96E0000}"/>
    <cellStyle name="Note 5 2 2 2 2" xfId="29791" xr:uid="{00000000-0005-0000-0000-0000CA6E0000}"/>
    <cellStyle name="Note 5 2 2 3" xfId="7518" xr:uid="{00000000-0005-0000-0000-0000CB6E0000}"/>
    <cellStyle name="Note 5 2 2 4" xfId="30379" xr:uid="{00000000-0005-0000-0000-0000CC6E0000}"/>
    <cellStyle name="Note 5 2 3" xfId="20820" xr:uid="{00000000-0005-0000-0000-0000CD6E0000}"/>
    <cellStyle name="Note 5 2 3 2" xfId="20821" xr:uid="{00000000-0005-0000-0000-0000CE6E0000}"/>
    <cellStyle name="Note 5 2 3 2 2" xfId="33545" xr:uid="{00000000-0005-0000-0000-0000CF6E0000}"/>
    <cellStyle name="Note 5 2 3 2 3" xfId="32625" xr:uid="{00000000-0005-0000-0000-0000D06E0000}"/>
    <cellStyle name="Note 5 2 3 3" xfId="32035" xr:uid="{00000000-0005-0000-0000-0000D16E0000}"/>
    <cellStyle name="Note 5 2 3 4" xfId="33892" xr:uid="{00000000-0005-0000-0000-0000D26E0000}"/>
    <cellStyle name="Note 5 2 4" xfId="20822" xr:uid="{00000000-0005-0000-0000-0000D36E0000}"/>
    <cellStyle name="Note 5 2 4 2" xfId="20823" xr:uid="{00000000-0005-0000-0000-0000D46E0000}"/>
    <cellStyle name="Note 5 2 4 2 2" xfId="30342" xr:uid="{00000000-0005-0000-0000-0000D56E0000}"/>
    <cellStyle name="Note 5 2 4 3" xfId="32685" xr:uid="{00000000-0005-0000-0000-0000D66E0000}"/>
    <cellStyle name="Note 5 2 5" xfId="20824" xr:uid="{00000000-0005-0000-0000-0000D76E0000}"/>
    <cellStyle name="Note 5 2 5 2" xfId="20825" xr:uid="{00000000-0005-0000-0000-0000D86E0000}"/>
    <cellStyle name="Note 5 2 5 2 2" xfId="30401" xr:uid="{00000000-0005-0000-0000-0000D96E0000}"/>
    <cellStyle name="Note 5 2 5 2 3" xfId="34031" xr:uid="{00000000-0005-0000-0000-0000DA6E0000}"/>
    <cellStyle name="Note 5 2 5 3" xfId="30400" xr:uid="{00000000-0005-0000-0000-0000DB6E0000}"/>
    <cellStyle name="Note 5 2 5 4" xfId="32438" xr:uid="{00000000-0005-0000-0000-0000DC6E0000}"/>
    <cellStyle name="Note 5 2 6" xfId="20826" xr:uid="{00000000-0005-0000-0000-0000DD6E0000}"/>
    <cellStyle name="Note 5 2 6 2" xfId="7083" xr:uid="{00000000-0005-0000-0000-0000DE6E0000}"/>
    <cellStyle name="Note 5 2 6 3" xfId="30823" xr:uid="{00000000-0005-0000-0000-0000DF6E0000}"/>
    <cellStyle name="Note 5 2 7" xfId="7107" xr:uid="{00000000-0005-0000-0000-0000E06E0000}"/>
    <cellStyle name="Note 5 2 8" xfId="34123" xr:uid="{00000000-0005-0000-0000-0000E16E0000}"/>
    <cellStyle name="Note 5 2 9" xfId="35227" xr:uid="{00000000-0005-0000-0000-0000E26E0000}"/>
    <cellStyle name="Note 5 3" xfId="2612" xr:uid="{00000000-0005-0000-0000-0000E36E0000}"/>
    <cellStyle name="Note 5 3 2" xfId="20827" xr:uid="{00000000-0005-0000-0000-0000E46E0000}"/>
    <cellStyle name="Note 5 3 2 2" xfId="30170" xr:uid="{00000000-0005-0000-0000-0000E56E0000}"/>
    <cellStyle name="Note 5 3 3" xfId="7519" xr:uid="{00000000-0005-0000-0000-0000E66E0000}"/>
    <cellStyle name="Note 5 3 4" xfId="31898" xr:uid="{00000000-0005-0000-0000-0000E76E0000}"/>
    <cellStyle name="Note 5 3 5" xfId="35226" xr:uid="{00000000-0005-0000-0000-0000E86E0000}"/>
    <cellStyle name="Note 5 4" xfId="4467" xr:uid="{00000000-0005-0000-0000-0000E96E0000}"/>
    <cellStyle name="Note 5 4 2" xfId="20828" xr:uid="{00000000-0005-0000-0000-0000EA6E0000}"/>
    <cellStyle name="Note 5 4 2 2" xfId="30403" xr:uid="{00000000-0005-0000-0000-0000EB6E0000}"/>
    <cellStyle name="Note 5 4 2 3" xfId="32702" xr:uid="{00000000-0005-0000-0000-0000EC6E0000}"/>
    <cellStyle name="Note 5 4 3" xfId="30402" xr:uid="{00000000-0005-0000-0000-0000ED6E0000}"/>
    <cellStyle name="Note 5 4 4" xfId="31935" xr:uid="{00000000-0005-0000-0000-0000EE6E0000}"/>
    <cellStyle name="Note 5 4 5" xfId="36152" xr:uid="{00000000-0005-0000-0000-0000EF6E0000}"/>
    <cellStyle name="Note 5 5" xfId="20829" xr:uid="{00000000-0005-0000-0000-0000F06E0000}"/>
    <cellStyle name="Note 5 5 2" xfId="20830" xr:uid="{00000000-0005-0000-0000-0000F16E0000}"/>
    <cellStyle name="Note 5 5 2 2" xfId="31945" xr:uid="{00000000-0005-0000-0000-0000F26E0000}"/>
    <cellStyle name="Note 5 5 3" xfId="32684" xr:uid="{00000000-0005-0000-0000-0000F36E0000}"/>
    <cellStyle name="Note 5 6" xfId="20831" xr:uid="{00000000-0005-0000-0000-0000F46E0000}"/>
    <cellStyle name="Note 5 6 2" xfId="20832" xr:uid="{00000000-0005-0000-0000-0000F56E0000}"/>
    <cellStyle name="Note 5 6 2 2" xfId="32036" xr:uid="{00000000-0005-0000-0000-0000F66E0000}"/>
    <cellStyle name="Note 5 6 2 3" xfId="7138" xr:uid="{00000000-0005-0000-0000-0000F76E0000}"/>
    <cellStyle name="Note 5 6 3" xfId="33546" xr:uid="{00000000-0005-0000-0000-0000F86E0000}"/>
    <cellStyle name="Note 5 6 4" xfId="30240" xr:uid="{00000000-0005-0000-0000-0000F96E0000}"/>
    <cellStyle name="Note 5 7" xfId="20833" xr:uid="{00000000-0005-0000-0000-0000FA6E0000}"/>
    <cellStyle name="Note 5 7 2" xfId="20834" xr:uid="{00000000-0005-0000-0000-0000FB6E0000}"/>
    <cellStyle name="Note 5 7 2 2" xfId="31078" xr:uid="{00000000-0005-0000-0000-0000FC6E0000}"/>
    <cellStyle name="Note 5 7 2 3" xfId="33457" xr:uid="{00000000-0005-0000-0000-0000FD6E0000}"/>
    <cellStyle name="Note 5 7 3" xfId="31077" xr:uid="{00000000-0005-0000-0000-0000FE6E0000}"/>
    <cellStyle name="Note 5 7 4" xfId="32862" xr:uid="{00000000-0005-0000-0000-0000FF6E0000}"/>
    <cellStyle name="Note 5 8" xfId="20835" xr:uid="{00000000-0005-0000-0000-0000006F0000}"/>
    <cellStyle name="Note 5 8 2" xfId="30239" xr:uid="{00000000-0005-0000-0000-0000016F0000}"/>
    <cellStyle name="Note 5 9" xfId="20836" xr:uid="{00000000-0005-0000-0000-0000026F0000}"/>
    <cellStyle name="Note 5 9 2" xfId="30012" xr:uid="{00000000-0005-0000-0000-0000036F0000}"/>
    <cellStyle name="Note 6" xfId="2159" xr:uid="{00000000-0005-0000-0000-0000046F0000}"/>
    <cellStyle name="Note 6 10" xfId="7108" xr:uid="{00000000-0005-0000-0000-0000056F0000}"/>
    <cellStyle name="Note 6 11" xfId="34122" xr:uid="{00000000-0005-0000-0000-0000066F0000}"/>
    <cellStyle name="Note 6 2" xfId="4470" xr:uid="{00000000-0005-0000-0000-0000076F0000}"/>
    <cellStyle name="Note 6 2 2" xfId="6663" xr:uid="{00000000-0005-0000-0000-0000086F0000}"/>
    <cellStyle name="Note 6 2 2 2" xfId="20837" xr:uid="{00000000-0005-0000-0000-0000096F0000}"/>
    <cellStyle name="Note 6 2 2 2 2" xfId="31240" xr:uid="{00000000-0005-0000-0000-00000A6F0000}"/>
    <cellStyle name="Note 6 2 2 3" xfId="7520" xr:uid="{00000000-0005-0000-0000-00000B6F0000}"/>
    <cellStyle name="Note 6 2 2 4" xfId="34046" xr:uid="{00000000-0005-0000-0000-00000C6F0000}"/>
    <cellStyle name="Note 6 2 3" xfId="20838" xr:uid="{00000000-0005-0000-0000-00000D6F0000}"/>
    <cellStyle name="Note 6 2 3 2" xfId="20839" xr:uid="{00000000-0005-0000-0000-00000E6F0000}"/>
    <cellStyle name="Note 6 2 3 2 2" xfId="30405" xr:uid="{00000000-0005-0000-0000-00000F6F0000}"/>
    <cellStyle name="Note 6 2 3 2 3" xfId="33764" xr:uid="{00000000-0005-0000-0000-0000106F0000}"/>
    <cellStyle name="Note 6 2 3 3" xfId="30404" xr:uid="{00000000-0005-0000-0000-0000116F0000}"/>
    <cellStyle name="Note 6 2 3 4" xfId="30611" xr:uid="{00000000-0005-0000-0000-0000126F0000}"/>
    <cellStyle name="Note 6 2 4" xfId="20840" xr:uid="{00000000-0005-0000-0000-0000136F0000}"/>
    <cellStyle name="Note 6 2 4 2" xfId="20841" xr:uid="{00000000-0005-0000-0000-0000146F0000}"/>
    <cellStyle name="Note 6 2 4 2 2" xfId="6875" xr:uid="{00000000-0005-0000-0000-0000156F0000}"/>
    <cellStyle name="Note 6 2 4 3" xfId="33814" xr:uid="{00000000-0005-0000-0000-0000166F0000}"/>
    <cellStyle name="Note 6 2 5" xfId="20842" xr:uid="{00000000-0005-0000-0000-0000176F0000}"/>
    <cellStyle name="Note 6 2 5 2" xfId="20843" xr:uid="{00000000-0005-0000-0000-0000186F0000}"/>
    <cellStyle name="Note 6 2 5 2 2" xfId="32037" xr:uid="{00000000-0005-0000-0000-0000196F0000}"/>
    <cellStyle name="Note 6 2 5 2 3" xfId="34030" xr:uid="{00000000-0005-0000-0000-00001A6F0000}"/>
    <cellStyle name="Note 6 2 5 3" xfId="30047" xr:uid="{00000000-0005-0000-0000-00001B6F0000}"/>
    <cellStyle name="Note 6 2 5 4" xfId="31392" xr:uid="{00000000-0005-0000-0000-00001C6F0000}"/>
    <cellStyle name="Note 6 2 6" xfId="20844" xr:uid="{00000000-0005-0000-0000-00001D6F0000}"/>
    <cellStyle name="Note 6 2 6 2" xfId="33049" xr:uid="{00000000-0005-0000-0000-00001E6F0000}"/>
    <cellStyle name="Note 6 2 6 3" xfId="33034" xr:uid="{00000000-0005-0000-0000-00001F6F0000}"/>
    <cellStyle name="Note 6 2 7" xfId="7109" xr:uid="{00000000-0005-0000-0000-0000206F0000}"/>
    <cellStyle name="Note 6 2 8" xfId="30304" xr:uid="{00000000-0005-0000-0000-0000216F0000}"/>
    <cellStyle name="Note 6 3" xfId="4469" xr:uid="{00000000-0005-0000-0000-0000226F0000}"/>
    <cellStyle name="Note 6 3 2" xfId="20845" xr:uid="{00000000-0005-0000-0000-0000236F0000}"/>
    <cellStyle name="Note 6 3 2 2" xfId="30302" xr:uid="{00000000-0005-0000-0000-0000246F0000}"/>
    <cellStyle name="Note 6 3 3" xfId="7521" xr:uid="{00000000-0005-0000-0000-0000256F0000}"/>
    <cellStyle name="Note 6 3 4" xfId="30707" xr:uid="{00000000-0005-0000-0000-0000266F0000}"/>
    <cellStyle name="Note 6 4" xfId="20846" xr:uid="{00000000-0005-0000-0000-0000276F0000}"/>
    <cellStyle name="Note 6 4 2" xfId="20847" xr:uid="{00000000-0005-0000-0000-0000286F0000}"/>
    <cellStyle name="Note 6 4 2 2" xfId="33547" xr:uid="{00000000-0005-0000-0000-0000296F0000}"/>
    <cellStyle name="Note 6 4 2 3" xfId="32375" xr:uid="{00000000-0005-0000-0000-00002A6F0000}"/>
    <cellStyle name="Note 6 4 3" xfId="30048" xr:uid="{00000000-0005-0000-0000-00002B6F0000}"/>
    <cellStyle name="Note 6 4 4" xfId="31211" xr:uid="{00000000-0005-0000-0000-00002C6F0000}"/>
    <cellStyle name="Note 6 5" xfId="20848" xr:uid="{00000000-0005-0000-0000-00002D6F0000}"/>
    <cellStyle name="Note 6 5 2" xfId="20849" xr:uid="{00000000-0005-0000-0000-00002E6F0000}"/>
    <cellStyle name="Note 6 5 2 2" xfId="31590" xr:uid="{00000000-0005-0000-0000-00002F6F0000}"/>
    <cellStyle name="Note 6 5 3" xfId="31801" xr:uid="{00000000-0005-0000-0000-0000306F0000}"/>
    <cellStyle name="Note 6 6" xfId="20850" xr:uid="{00000000-0005-0000-0000-0000316F0000}"/>
    <cellStyle name="Note 6 6 2" xfId="20851" xr:uid="{00000000-0005-0000-0000-0000326F0000}"/>
    <cellStyle name="Note 6 6 2 2" xfId="31526" xr:uid="{00000000-0005-0000-0000-0000336F0000}"/>
    <cellStyle name="Note 6 6 2 3" xfId="6911" xr:uid="{00000000-0005-0000-0000-0000346F0000}"/>
    <cellStyle name="Note 6 6 3" xfId="31079" xr:uid="{00000000-0005-0000-0000-0000356F0000}"/>
    <cellStyle name="Note 6 6 4" xfId="31818" xr:uid="{00000000-0005-0000-0000-0000366F0000}"/>
    <cellStyle name="Note 6 7" xfId="20852" xr:uid="{00000000-0005-0000-0000-0000376F0000}"/>
    <cellStyle name="Note 6 7 2" xfId="20853" xr:uid="{00000000-0005-0000-0000-0000386F0000}"/>
    <cellStyle name="Note 6 7 2 2" xfId="31080" xr:uid="{00000000-0005-0000-0000-0000396F0000}"/>
    <cellStyle name="Note 6 7 2 3" xfId="29929" xr:uid="{00000000-0005-0000-0000-00003A6F0000}"/>
    <cellStyle name="Note 6 7 3" xfId="30406" xr:uid="{00000000-0005-0000-0000-00003B6F0000}"/>
    <cellStyle name="Note 6 7 4" xfId="33044" xr:uid="{00000000-0005-0000-0000-00003C6F0000}"/>
    <cellStyle name="Note 6 8" xfId="20854" xr:uid="{00000000-0005-0000-0000-00003D6F0000}"/>
    <cellStyle name="Note 6 8 2" xfId="32323" xr:uid="{00000000-0005-0000-0000-00003E6F0000}"/>
    <cellStyle name="Note 6 9" xfId="20855" xr:uid="{00000000-0005-0000-0000-00003F6F0000}"/>
    <cellStyle name="Note 6 9 2" xfId="30520" xr:uid="{00000000-0005-0000-0000-0000406F0000}"/>
    <cellStyle name="Note 7" xfId="2158" xr:uid="{00000000-0005-0000-0000-0000416F0000}"/>
    <cellStyle name="Note 7 2" xfId="4471" xr:uid="{00000000-0005-0000-0000-0000426F0000}"/>
    <cellStyle name="Note 7 2 2" xfId="20856" xr:uid="{00000000-0005-0000-0000-0000436F0000}"/>
    <cellStyle name="Note 7 2 2 2" xfId="29986" xr:uid="{00000000-0005-0000-0000-0000446F0000}"/>
    <cellStyle name="Note 7 2 3" xfId="7522" xr:uid="{00000000-0005-0000-0000-0000456F0000}"/>
    <cellStyle name="Note 7 2 4" xfId="34047" xr:uid="{00000000-0005-0000-0000-0000466F0000}"/>
    <cellStyle name="Note 7 3" xfId="20857" xr:uid="{00000000-0005-0000-0000-0000476F0000}"/>
    <cellStyle name="Note 7 3 2" xfId="33039" xr:uid="{00000000-0005-0000-0000-0000486F0000}"/>
    <cellStyle name="Note 7 4" xfId="7110" xr:uid="{00000000-0005-0000-0000-0000496F0000}"/>
    <cellStyle name="Note 7 5" xfId="34121" xr:uid="{00000000-0005-0000-0000-00004A6F0000}"/>
    <cellStyle name="Note 7 6" xfId="35059" xr:uid="{00000000-0005-0000-0000-00004B6F0000}"/>
    <cellStyle name="Note 8" xfId="2157" xr:uid="{00000000-0005-0000-0000-00004C6F0000}"/>
    <cellStyle name="Note 8 2" xfId="4472" xr:uid="{00000000-0005-0000-0000-00004D6F0000}"/>
    <cellStyle name="Note 8 2 2" xfId="20858" xr:uid="{00000000-0005-0000-0000-00004E6F0000}"/>
    <cellStyle name="Note 8 2 2 2" xfId="30132" xr:uid="{00000000-0005-0000-0000-00004F6F0000}"/>
    <cellStyle name="Note 8 2 3" xfId="7523" xr:uid="{00000000-0005-0000-0000-0000506F0000}"/>
    <cellStyle name="Note 8 2 4" xfId="31773" xr:uid="{00000000-0005-0000-0000-0000516F0000}"/>
    <cellStyle name="Note 8 3" xfId="20859" xr:uid="{00000000-0005-0000-0000-0000526F0000}"/>
    <cellStyle name="Note 8 3 2" xfId="32221" xr:uid="{00000000-0005-0000-0000-0000536F0000}"/>
    <cellStyle name="Note 8 4" xfId="7111" xr:uid="{00000000-0005-0000-0000-0000546F0000}"/>
    <cellStyle name="Note 8 5" xfId="34120" xr:uid="{00000000-0005-0000-0000-0000556F0000}"/>
    <cellStyle name="Note 8 6" xfId="35058" xr:uid="{00000000-0005-0000-0000-0000566F0000}"/>
    <cellStyle name="Note 9" xfId="2156" xr:uid="{00000000-0005-0000-0000-0000576F0000}"/>
    <cellStyle name="Note 9 2" xfId="4473" xr:uid="{00000000-0005-0000-0000-0000586F0000}"/>
    <cellStyle name="Note 9 2 2" xfId="20860" xr:uid="{00000000-0005-0000-0000-0000596F0000}"/>
    <cellStyle name="Note 9 2 2 2" xfId="34029" xr:uid="{00000000-0005-0000-0000-00005A6F0000}"/>
    <cellStyle name="Note 9 2 3" xfId="7524" xr:uid="{00000000-0005-0000-0000-00005B6F0000}"/>
    <cellStyle name="Note 9 2 4" xfId="34048" xr:uid="{00000000-0005-0000-0000-00005C6F0000}"/>
    <cellStyle name="Note 9 3" xfId="20861" xr:uid="{00000000-0005-0000-0000-00005D6F0000}"/>
    <cellStyle name="Note 9 3 2" xfId="33581" xr:uid="{00000000-0005-0000-0000-00005E6F0000}"/>
    <cellStyle name="Note 9 4" xfId="7112" xr:uid="{00000000-0005-0000-0000-00005F6F0000}"/>
    <cellStyle name="Note 9 5" xfId="34119" xr:uid="{00000000-0005-0000-0000-0000606F0000}"/>
    <cellStyle name="Note 9 6" xfId="35057" xr:uid="{00000000-0005-0000-0000-0000616F0000}"/>
    <cellStyle name="Note_Bu_BR_US_PPC_part" xfId="1851" xr:uid="{00000000-0005-0000-0000-0000626F0000}"/>
    <cellStyle name="Notitie" xfId="251" xr:uid="{00000000-0005-0000-0000-0000636F0000}"/>
    <cellStyle name="Notitie 2" xfId="951" xr:uid="{00000000-0005-0000-0000-0000646F0000}"/>
    <cellStyle name="Notitie 3" xfId="5306" xr:uid="{00000000-0005-0000-0000-0000656F0000}"/>
    <cellStyle name="Notitie 4" xfId="622" xr:uid="{00000000-0005-0000-0000-0000666F0000}"/>
    <cellStyle name="Notiz" xfId="1852" xr:uid="{00000000-0005-0000-0000-0000676F0000}"/>
    <cellStyle name="NullDataCell" xfId="252" xr:uid="{00000000-0005-0000-0000-0000686F0000}"/>
    <cellStyle name="NullDataCell 2" xfId="952" xr:uid="{00000000-0005-0000-0000-0000696F0000}"/>
    <cellStyle name="NullDataCell 3" xfId="5307" xr:uid="{00000000-0005-0000-0000-00006A6F0000}"/>
    <cellStyle name="NullDataCell 4" xfId="623" xr:uid="{00000000-0005-0000-0000-00006B6F0000}"/>
    <cellStyle name="Number (0)" xfId="1853" xr:uid="{00000000-0005-0000-0000-00006C6F0000}"/>
    <cellStyle name="Number (0) 10" xfId="20862" xr:uid="{00000000-0005-0000-0000-00006D6F0000}"/>
    <cellStyle name="Number (0) 10 2" xfId="20863" xr:uid="{00000000-0005-0000-0000-00006E6F0000}"/>
    <cellStyle name="Number (0) 11" xfId="36864" xr:uid="{00000000-0005-0000-0000-00006F6F0000}"/>
    <cellStyle name="Number (0) 2" xfId="1854" xr:uid="{00000000-0005-0000-0000-0000706F0000}"/>
    <cellStyle name="Number (0) 2 2" xfId="3110" xr:uid="{00000000-0005-0000-0000-0000716F0000}"/>
    <cellStyle name="Number (0) 2 2 2" xfId="20864" xr:uid="{00000000-0005-0000-0000-0000726F0000}"/>
    <cellStyle name="Number (0) 2 3" xfId="20865" xr:uid="{00000000-0005-0000-0000-0000736F0000}"/>
    <cellStyle name="Number (0) 2 4" xfId="20866" xr:uid="{00000000-0005-0000-0000-0000746F0000}"/>
    <cellStyle name="Number (0) 2 5" xfId="36865" xr:uid="{00000000-0005-0000-0000-0000756F0000}"/>
    <cellStyle name="Number (0) 3" xfId="1855" xr:uid="{00000000-0005-0000-0000-0000766F0000}"/>
    <cellStyle name="Number (0) 3 2" xfId="4474" xr:uid="{00000000-0005-0000-0000-0000776F0000}"/>
    <cellStyle name="Number (0) 3 2 2" xfId="6664" xr:uid="{00000000-0005-0000-0000-0000786F0000}"/>
    <cellStyle name="Number (0) 3 3" xfId="6665" xr:uid="{00000000-0005-0000-0000-0000796F0000}"/>
    <cellStyle name="Number (0) 3_BU 2013-2015 HRK (2)" xfId="20867" xr:uid="{00000000-0005-0000-0000-00007A6F0000}"/>
    <cellStyle name="Number (0) 4" xfId="3109" xr:uid="{00000000-0005-0000-0000-00007B6F0000}"/>
    <cellStyle name="Number (0) 4 2" xfId="6271" xr:uid="{00000000-0005-0000-0000-00007C6F0000}"/>
    <cellStyle name="Number (0) 4 2 2" xfId="20868" xr:uid="{00000000-0005-0000-0000-00007D6F0000}"/>
    <cellStyle name="Number (0) 4 3" xfId="20869" xr:uid="{00000000-0005-0000-0000-00007E6F0000}"/>
    <cellStyle name="Number (0) 5" xfId="3108" xr:uid="{00000000-0005-0000-0000-00007F6F0000}"/>
    <cellStyle name="Number (0) 5 2" xfId="20870" xr:uid="{00000000-0005-0000-0000-0000806F0000}"/>
    <cellStyle name="Number (0) 6" xfId="20871" xr:uid="{00000000-0005-0000-0000-0000816F0000}"/>
    <cellStyle name="Number (0) 6 2" xfId="20872" xr:uid="{00000000-0005-0000-0000-0000826F0000}"/>
    <cellStyle name="Number (0) 7" xfId="20873" xr:uid="{00000000-0005-0000-0000-0000836F0000}"/>
    <cellStyle name="Number (0) 7 2" xfId="20874" xr:uid="{00000000-0005-0000-0000-0000846F0000}"/>
    <cellStyle name="Number (0) 8" xfId="20875" xr:uid="{00000000-0005-0000-0000-0000856F0000}"/>
    <cellStyle name="Number (0) 8 2" xfId="20876" xr:uid="{00000000-0005-0000-0000-0000866F0000}"/>
    <cellStyle name="Number (0) 9" xfId="20877" xr:uid="{00000000-0005-0000-0000-0000876F0000}"/>
    <cellStyle name="Number (0) 9 2" xfId="20878" xr:uid="{00000000-0005-0000-0000-0000886F0000}"/>
    <cellStyle name="Number (0)_Attachment 1_Carry-overs_Postponements_final_2013" xfId="20879" xr:uid="{00000000-0005-0000-0000-0000896F0000}"/>
    <cellStyle name="Number (0.00)" xfId="1856" xr:uid="{00000000-0005-0000-0000-00008A6F0000}"/>
    <cellStyle name="Number (0.00) 2" xfId="1857" xr:uid="{00000000-0005-0000-0000-00008B6F0000}"/>
    <cellStyle name="Number (0.00) 2 2" xfId="3102" xr:uid="{00000000-0005-0000-0000-00008C6F0000}"/>
    <cellStyle name="Number (0.00) 2 2 2" xfId="20880" xr:uid="{00000000-0005-0000-0000-00008D6F0000}"/>
    <cellStyle name="Number (0.00) 2 2 3" xfId="35539" xr:uid="{00000000-0005-0000-0000-00008E6F0000}"/>
    <cellStyle name="Number (0.00) 2 3" xfId="3103" xr:uid="{00000000-0005-0000-0000-00008F6F0000}"/>
    <cellStyle name="Number (0.00) 2 3 2" xfId="35540" xr:uid="{00000000-0005-0000-0000-0000906F0000}"/>
    <cellStyle name="Number (0.00) 2 4" xfId="20881" xr:uid="{00000000-0005-0000-0000-0000916F0000}"/>
    <cellStyle name="Number (0.00) 2 5" xfId="36867" xr:uid="{00000000-0005-0000-0000-0000926F0000}"/>
    <cellStyle name="Number (0.00) 3" xfId="1858" xr:uid="{00000000-0005-0000-0000-0000936F0000}"/>
    <cellStyle name="Number (0.00) 3 2" xfId="3101" xr:uid="{00000000-0005-0000-0000-0000946F0000}"/>
    <cellStyle name="Number (0.00) 3 2 2" xfId="4476" xr:uid="{00000000-0005-0000-0000-0000956F0000}"/>
    <cellStyle name="Number (0.00) 3 2 3" xfId="35538" xr:uid="{00000000-0005-0000-0000-0000966F0000}"/>
    <cellStyle name="Number (0.00) 3 3" xfId="6666" xr:uid="{00000000-0005-0000-0000-0000976F0000}"/>
    <cellStyle name="Number (0.00) 4" xfId="3097" xr:uid="{00000000-0005-0000-0000-0000986F0000}"/>
    <cellStyle name="Number (0.00) 4 2" xfId="4477" xr:uid="{00000000-0005-0000-0000-0000996F0000}"/>
    <cellStyle name="Number (0.00) 4 2 2" xfId="20882" xr:uid="{00000000-0005-0000-0000-00009A6F0000}"/>
    <cellStyle name="Number (0.00) 4 3" xfId="20883" xr:uid="{00000000-0005-0000-0000-00009B6F0000}"/>
    <cellStyle name="Number (0.00) 4 4" xfId="35534" xr:uid="{00000000-0005-0000-0000-00009C6F0000}"/>
    <cellStyle name="Number (0.00) 5" xfId="3096" xr:uid="{00000000-0005-0000-0000-00009D6F0000}"/>
    <cellStyle name="Number (0.00) 5 2" xfId="20884" xr:uid="{00000000-0005-0000-0000-00009E6F0000}"/>
    <cellStyle name="Number (0.00) 6" xfId="20885" xr:uid="{00000000-0005-0000-0000-00009F6F0000}"/>
    <cellStyle name="Number (0.00) 6 2" xfId="20886" xr:uid="{00000000-0005-0000-0000-0000A06F0000}"/>
    <cellStyle name="Number (0.00) 7" xfId="36866" xr:uid="{00000000-0005-0000-0000-0000A16F0000}"/>
    <cellStyle name="NumberEng" xfId="1859" xr:uid="{00000000-0005-0000-0000-0000A26F0000}"/>
    <cellStyle name="NumberEng 10" xfId="20887" xr:uid="{00000000-0005-0000-0000-0000A36F0000}"/>
    <cellStyle name="NumberEng 2" xfId="1860" xr:uid="{00000000-0005-0000-0000-0000A46F0000}"/>
    <cellStyle name="NumberEng 2 2" xfId="20888" xr:uid="{00000000-0005-0000-0000-0000A56F0000}"/>
    <cellStyle name="NumberEng 2 3" xfId="20889" xr:uid="{00000000-0005-0000-0000-0000A66F0000}"/>
    <cellStyle name="NumberEng 2_CAPEX ESTIMATED JAN-MARCH 2013" xfId="20890" xr:uid="{00000000-0005-0000-0000-0000A76F0000}"/>
    <cellStyle name="NumberEng 3" xfId="4478" xr:uid="{00000000-0005-0000-0000-0000A86F0000}"/>
    <cellStyle name="NumberEng 3 2" xfId="6272" xr:uid="{00000000-0005-0000-0000-0000A96F0000}"/>
    <cellStyle name="NumberEng 3 2 2" xfId="20891" xr:uid="{00000000-0005-0000-0000-0000AA6F0000}"/>
    <cellStyle name="NumberEng 3 3" xfId="20892" xr:uid="{00000000-0005-0000-0000-0000AB6F0000}"/>
    <cellStyle name="NumberEng 3_PROJECT REALIZATION 2013 - last update on  11_03_2013" xfId="20893" xr:uid="{00000000-0005-0000-0000-0000AC6F0000}"/>
    <cellStyle name="NumberEng 4" xfId="4479" xr:uid="{00000000-0005-0000-0000-0000AD6F0000}"/>
    <cellStyle name="NumberEng 4 2" xfId="20894" xr:uid="{00000000-0005-0000-0000-0000AE6F0000}"/>
    <cellStyle name="NumberEng 5" xfId="20895" xr:uid="{00000000-0005-0000-0000-0000AF6F0000}"/>
    <cellStyle name="NumberEng 6" xfId="20896" xr:uid="{00000000-0005-0000-0000-0000B06F0000}"/>
    <cellStyle name="NumberEng 7" xfId="20897" xr:uid="{00000000-0005-0000-0000-0000B16F0000}"/>
    <cellStyle name="NumberEng 8" xfId="20898" xr:uid="{00000000-0005-0000-0000-0000B26F0000}"/>
    <cellStyle name="NumberEng 9" xfId="20899" xr:uid="{00000000-0005-0000-0000-0000B36F0000}"/>
    <cellStyle name="NumberEng_2 Graf i faktori_NOVO radno" xfId="4480" xr:uid="{00000000-0005-0000-0000-0000B46F0000}"/>
    <cellStyle name="Número2" xfId="20900" xr:uid="{00000000-0005-0000-0000-0000B56F0000}"/>
    <cellStyle name="Obdobi" xfId="253" xr:uid="{00000000-0005-0000-0000-0000B66F0000}"/>
    <cellStyle name="období" xfId="254" xr:uid="{00000000-0005-0000-0000-0000B76F0000}"/>
    <cellStyle name="Obdobi 10" xfId="1470" xr:uid="{00000000-0005-0000-0000-0000B86F0000}"/>
    <cellStyle name="období 10" xfId="1453" xr:uid="{00000000-0005-0000-0000-0000B96F0000}"/>
    <cellStyle name="Obdobi 10 2" xfId="34865" xr:uid="{00000000-0005-0000-0000-0000BA6F0000}"/>
    <cellStyle name="období 10 2" xfId="34863" xr:uid="{00000000-0005-0000-0000-0000BB6F0000}"/>
    <cellStyle name="Obdobi 11" xfId="2071" xr:uid="{00000000-0005-0000-0000-0000BC6F0000}"/>
    <cellStyle name="období 11" xfId="2072" xr:uid="{00000000-0005-0000-0000-0000BD6F0000}"/>
    <cellStyle name="Obdobi 12" xfId="1431" xr:uid="{00000000-0005-0000-0000-0000BE6F0000}"/>
    <cellStyle name="období 12" xfId="1430" xr:uid="{00000000-0005-0000-0000-0000BF6F0000}"/>
    <cellStyle name="Obdobi 13" xfId="2073" xr:uid="{00000000-0005-0000-0000-0000C06F0000}"/>
    <cellStyle name="období 13" xfId="2074" xr:uid="{00000000-0005-0000-0000-0000C16F0000}"/>
    <cellStyle name="Obdobi 14" xfId="2614" xr:uid="{00000000-0005-0000-0000-0000C26F0000}"/>
    <cellStyle name="období 14" xfId="2615" xr:uid="{00000000-0005-0000-0000-0000C36F0000}"/>
    <cellStyle name="Obdobi 15" xfId="3224" xr:uid="{00000000-0005-0000-0000-0000C46F0000}"/>
    <cellStyle name="období 15" xfId="3225" xr:uid="{00000000-0005-0000-0000-0000C56F0000}"/>
    <cellStyle name="Obdobi 16" xfId="2957" xr:uid="{00000000-0005-0000-0000-0000C66F0000}"/>
    <cellStyle name="období 16" xfId="2956" xr:uid="{00000000-0005-0000-0000-0000C76F0000}"/>
    <cellStyle name="Obdobi 17" xfId="3153" xr:uid="{00000000-0005-0000-0000-0000C86F0000}"/>
    <cellStyle name="období 17" xfId="3154" xr:uid="{00000000-0005-0000-0000-0000C96F0000}"/>
    <cellStyle name="Obdobi 18" xfId="3094" xr:uid="{00000000-0005-0000-0000-0000CA6F0000}"/>
    <cellStyle name="období 18" xfId="3093" xr:uid="{00000000-0005-0000-0000-0000CB6F0000}"/>
    <cellStyle name="Obdobi 19" xfId="3523" xr:uid="{00000000-0005-0000-0000-0000CC6F0000}"/>
    <cellStyle name="období 19" xfId="3524" xr:uid="{00000000-0005-0000-0000-0000CD6F0000}"/>
    <cellStyle name="Obdobi 2" xfId="953" xr:uid="{00000000-0005-0000-0000-0000CE6F0000}"/>
    <cellStyle name="období 2" xfId="954" xr:uid="{00000000-0005-0000-0000-0000CF6F0000}"/>
    <cellStyle name="Obdobi 2 10" xfId="20901" xr:uid="{00000000-0005-0000-0000-0000D06F0000}"/>
    <cellStyle name="období 2 10" xfId="20902" xr:uid="{00000000-0005-0000-0000-0000D16F0000}"/>
    <cellStyle name="Obdobi 2 10 2" xfId="33631" xr:uid="{00000000-0005-0000-0000-0000D26F0000}"/>
    <cellStyle name="období 2 10 2" xfId="31928" xr:uid="{00000000-0005-0000-0000-0000D36F0000}"/>
    <cellStyle name="Obdobi 2 10 3" xfId="6882" xr:uid="{00000000-0005-0000-0000-0000D46F0000}"/>
    <cellStyle name="období 2 10 3" xfId="30017" xr:uid="{00000000-0005-0000-0000-0000D56F0000}"/>
    <cellStyle name="Obdobi 2 10 4" xfId="32690" xr:uid="{00000000-0005-0000-0000-0000D66F0000}"/>
    <cellStyle name="období 2 10 4" xfId="33218" xr:uid="{00000000-0005-0000-0000-0000D76F0000}"/>
    <cellStyle name="Obdobi 2 10 5" xfId="7415" xr:uid="{00000000-0005-0000-0000-0000D86F0000}"/>
    <cellStyle name="období 2 10 5" xfId="33344" xr:uid="{00000000-0005-0000-0000-0000D96F0000}"/>
    <cellStyle name="Obdobi 2 10 6" xfId="33508" xr:uid="{00000000-0005-0000-0000-0000DA6F0000}"/>
    <cellStyle name="období 2 10 6" xfId="31658" xr:uid="{00000000-0005-0000-0000-0000DB6F0000}"/>
    <cellStyle name="Obdobi 2 10 7" xfId="30460" xr:uid="{00000000-0005-0000-0000-0000DC6F0000}"/>
    <cellStyle name="období 2 10 7" xfId="30173" xr:uid="{00000000-0005-0000-0000-0000DD6F0000}"/>
    <cellStyle name="Obdobi 2 10 8" xfId="30987" xr:uid="{00000000-0005-0000-0000-0000DE6F0000}"/>
    <cellStyle name="období 2 10 8" xfId="32074" xr:uid="{00000000-0005-0000-0000-0000DF6F0000}"/>
    <cellStyle name="Obdobi 2 11" xfId="20903" xr:uid="{00000000-0005-0000-0000-0000E06F0000}"/>
    <cellStyle name="období 2 11" xfId="20904" xr:uid="{00000000-0005-0000-0000-0000E16F0000}"/>
    <cellStyle name="Obdobi 2 11 2" xfId="32824" xr:uid="{00000000-0005-0000-0000-0000E26F0000}"/>
    <cellStyle name="období 2 11 2" xfId="31829" xr:uid="{00000000-0005-0000-0000-0000E36F0000}"/>
    <cellStyle name="Obdobi 2 11 3" xfId="33471" xr:uid="{00000000-0005-0000-0000-0000E46F0000}"/>
    <cellStyle name="období 2 11 3" xfId="31467" xr:uid="{00000000-0005-0000-0000-0000E56F0000}"/>
    <cellStyle name="Obdobi 2 11 4" xfId="32431" xr:uid="{00000000-0005-0000-0000-0000E66F0000}"/>
    <cellStyle name="období 2 11 4" xfId="33132" xr:uid="{00000000-0005-0000-0000-0000E76F0000}"/>
    <cellStyle name="Obdobi 2 11 5" xfId="30969" xr:uid="{00000000-0005-0000-0000-0000E86F0000}"/>
    <cellStyle name="období 2 11 5" xfId="31556" xr:uid="{00000000-0005-0000-0000-0000E96F0000}"/>
    <cellStyle name="Obdobi 2 11 6" xfId="33809" xr:uid="{00000000-0005-0000-0000-0000EA6F0000}"/>
    <cellStyle name="období 2 11 6" xfId="30307" xr:uid="{00000000-0005-0000-0000-0000EB6F0000}"/>
    <cellStyle name="Obdobi 2 11 7" xfId="6932" xr:uid="{00000000-0005-0000-0000-0000EC6F0000}"/>
    <cellStyle name="období 2 11 7" xfId="32502" xr:uid="{00000000-0005-0000-0000-0000ED6F0000}"/>
    <cellStyle name="Obdobi 2 11 8" xfId="33667" xr:uid="{00000000-0005-0000-0000-0000EE6F0000}"/>
    <cellStyle name="období 2 11 8" xfId="32478" xr:uid="{00000000-0005-0000-0000-0000EF6F0000}"/>
    <cellStyle name="Obdobi 2 12" xfId="20905" xr:uid="{00000000-0005-0000-0000-0000F06F0000}"/>
    <cellStyle name="období 2 12" xfId="20906" xr:uid="{00000000-0005-0000-0000-0000F16F0000}"/>
    <cellStyle name="Obdobi 2 12 2" xfId="33320" xr:uid="{00000000-0005-0000-0000-0000F26F0000}"/>
    <cellStyle name="období 2 12 2" xfId="29952" xr:uid="{00000000-0005-0000-0000-0000F36F0000}"/>
    <cellStyle name="Obdobi 2 12 3" xfId="32729" xr:uid="{00000000-0005-0000-0000-0000F46F0000}"/>
    <cellStyle name="období 2 12 3" xfId="31869" xr:uid="{00000000-0005-0000-0000-0000F56F0000}"/>
    <cellStyle name="Obdobi 2 12 4" xfId="33585" xr:uid="{00000000-0005-0000-0000-0000F66F0000}"/>
    <cellStyle name="období 2 12 4" xfId="30059" xr:uid="{00000000-0005-0000-0000-0000F76F0000}"/>
    <cellStyle name="Obdobi 2 12 5" xfId="31509" xr:uid="{00000000-0005-0000-0000-0000F86F0000}"/>
    <cellStyle name="období 2 12 5" xfId="33862" xr:uid="{00000000-0005-0000-0000-0000F96F0000}"/>
    <cellStyle name="Obdobi 2 12 6" xfId="30185" xr:uid="{00000000-0005-0000-0000-0000FA6F0000}"/>
    <cellStyle name="období 2 12 6" xfId="31515" xr:uid="{00000000-0005-0000-0000-0000FB6F0000}"/>
    <cellStyle name="Obdobi 2 12 7" xfId="33734" xr:uid="{00000000-0005-0000-0000-0000FC6F0000}"/>
    <cellStyle name="období 2 12 7" xfId="32898" xr:uid="{00000000-0005-0000-0000-0000FD6F0000}"/>
    <cellStyle name="Obdobi 2 12 8" xfId="33252" xr:uid="{00000000-0005-0000-0000-0000FE6F0000}"/>
    <cellStyle name="období 2 12 8" xfId="32487" xr:uid="{00000000-0005-0000-0000-0000FF6F0000}"/>
    <cellStyle name="Obdobi 2 13" xfId="20907" xr:uid="{00000000-0005-0000-0000-000000700000}"/>
    <cellStyle name="období 2 13" xfId="20908" xr:uid="{00000000-0005-0000-0000-000001700000}"/>
    <cellStyle name="Obdobi 2 13 2" xfId="31927" xr:uid="{00000000-0005-0000-0000-000002700000}"/>
    <cellStyle name="období 2 13 2" xfId="33416" xr:uid="{00000000-0005-0000-0000-000003700000}"/>
    <cellStyle name="Obdobi 2 13 3" xfId="31028" xr:uid="{00000000-0005-0000-0000-000004700000}"/>
    <cellStyle name="období 2 13 3" xfId="31029" xr:uid="{00000000-0005-0000-0000-000005700000}"/>
    <cellStyle name="Obdobi 2 13 4" xfId="7050" xr:uid="{00000000-0005-0000-0000-000006700000}"/>
    <cellStyle name="období 2 13 4" xfId="7478" xr:uid="{00000000-0005-0000-0000-000007700000}"/>
    <cellStyle name="Obdobi 2 13 5" xfId="32309" xr:uid="{00000000-0005-0000-0000-000008700000}"/>
    <cellStyle name="období 2 13 5" xfId="33145" xr:uid="{00000000-0005-0000-0000-000009700000}"/>
    <cellStyle name="Obdobi 2 13 6" xfId="32305" xr:uid="{00000000-0005-0000-0000-00000A700000}"/>
    <cellStyle name="období 2 13 6" xfId="30217" xr:uid="{00000000-0005-0000-0000-00000B700000}"/>
    <cellStyle name="Obdobi 2 13 7" xfId="32946" xr:uid="{00000000-0005-0000-0000-00000C700000}"/>
    <cellStyle name="období 2 13 7" xfId="32753" xr:uid="{00000000-0005-0000-0000-00000D700000}"/>
    <cellStyle name="Obdobi 2 13 8" xfId="33244" xr:uid="{00000000-0005-0000-0000-00000E700000}"/>
    <cellStyle name="období 2 13 8" xfId="33348" xr:uid="{00000000-0005-0000-0000-00000F700000}"/>
    <cellStyle name="Obdobi 2 14" xfId="20909" xr:uid="{00000000-0005-0000-0000-000010700000}"/>
    <cellStyle name="období 2 14" xfId="20910" xr:uid="{00000000-0005-0000-0000-000011700000}"/>
    <cellStyle name="Obdobi 2 14 2" xfId="33415" xr:uid="{00000000-0005-0000-0000-000012700000}"/>
    <cellStyle name="období 2 14 2" xfId="7177" xr:uid="{00000000-0005-0000-0000-000013700000}"/>
    <cellStyle name="Obdobi 2 14 3" xfId="7249" xr:uid="{00000000-0005-0000-0000-000014700000}"/>
    <cellStyle name="období 2 14 3" xfId="6894" xr:uid="{00000000-0005-0000-0000-000015700000}"/>
    <cellStyle name="Obdobi 2 14 4" xfId="29870" xr:uid="{00000000-0005-0000-0000-000016700000}"/>
    <cellStyle name="období 2 14 4" xfId="31772" xr:uid="{00000000-0005-0000-0000-000017700000}"/>
    <cellStyle name="Obdobi 2 14 5" xfId="33775" xr:uid="{00000000-0005-0000-0000-000018700000}"/>
    <cellStyle name="období 2 14 5" xfId="33382" xr:uid="{00000000-0005-0000-0000-000019700000}"/>
    <cellStyle name="Obdobi 2 14 6" xfId="31404" xr:uid="{00000000-0005-0000-0000-00001A700000}"/>
    <cellStyle name="období 2 14 6" xfId="7467" xr:uid="{00000000-0005-0000-0000-00001B700000}"/>
    <cellStyle name="Obdobi 2 14 7" xfId="33565" xr:uid="{00000000-0005-0000-0000-00001C700000}"/>
    <cellStyle name="období 2 14 7" xfId="30637" xr:uid="{00000000-0005-0000-0000-00001D700000}"/>
    <cellStyle name="Obdobi 2 14 8" xfId="33804" xr:uid="{00000000-0005-0000-0000-00001E700000}"/>
    <cellStyle name="období 2 14 8" xfId="31201" xr:uid="{00000000-0005-0000-0000-00001F700000}"/>
    <cellStyle name="Obdobi 2 15" xfId="20911" xr:uid="{00000000-0005-0000-0000-000020700000}"/>
    <cellStyle name="období 2 15" xfId="20912" xr:uid="{00000000-0005-0000-0000-000021700000}"/>
    <cellStyle name="Obdobi 2 15 2" xfId="30951" xr:uid="{00000000-0005-0000-0000-000022700000}"/>
    <cellStyle name="období 2 15 2" xfId="32111" xr:uid="{00000000-0005-0000-0000-000023700000}"/>
    <cellStyle name="Obdobi 2 15 3" xfId="33678" xr:uid="{00000000-0005-0000-0000-000024700000}"/>
    <cellStyle name="období 2 15 3" xfId="32151" xr:uid="{00000000-0005-0000-0000-000025700000}"/>
    <cellStyle name="Obdobi 2 15 4" xfId="33647" xr:uid="{00000000-0005-0000-0000-000026700000}"/>
    <cellStyle name="období 2 15 4" xfId="29879" xr:uid="{00000000-0005-0000-0000-000027700000}"/>
    <cellStyle name="Obdobi 2 15 5" xfId="30317" xr:uid="{00000000-0005-0000-0000-000028700000}"/>
    <cellStyle name="období 2 15 5" xfId="32231" xr:uid="{00000000-0005-0000-0000-000029700000}"/>
    <cellStyle name="Obdobi 2 15 6" xfId="31810" xr:uid="{00000000-0005-0000-0000-00002A700000}"/>
    <cellStyle name="období 2 15 6" xfId="30846" xr:uid="{00000000-0005-0000-0000-00002B700000}"/>
    <cellStyle name="Obdobi 2 15 7" xfId="31875" xr:uid="{00000000-0005-0000-0000-00002C700000}"/>
    <cellStyle name="období 2 15 7" xfId="30858" xr:uid="{00000000-0005-0000-0000-00002D700000}"/>
    <cellStyle name="Obdobi 2 15 8" xfId="7299" xr:uid="{00000000-0005-0000-0000-00002E700000}"/>
    <cellStyle name="období 2 15 8" xfId="31296" xr:uid="{00000000-0005-0000-0000-00002F700000}"/>
    <cellStyle name="Obdobi 2 16" xfId="20913" xr:uid="{00000000-0005-0000-0000-000030700000}"/>
    <cellStyle name="období 2 16" xfId="20914" xr:uid="{00000000-0005-0000-0000-000031700000}"/>
    <cellStyle name="Obdobi 2 16 2" xfId="33114" xr:uid="{00000000-0005-0000-0000-000032700000}"/>
    <cellStyle name="období 2 16 2" xfId="31926" xr:uid="{00000000-0005-0000-0000-000033700000}"/>
    <cellStyle name="Obdobi 2 16 3" xfId="31316" xr:uid="{00000000-0005-0000-0000-000034700000}"/>
    <cellStyle name="období 2 16 3" xfId="31317" xr:uid="{00000000-0005-0000-0000-000035700000}"/>
    <cellStyle name="Obdobi 2 16 4" xfId="32166" xr:uid="{00000000-0005-0000-0000-000036700000}"/>
    <cellStyle name="období 2 16 4" xfId="30832" xr:uid="{00000000-0005-0000-0000-000037700000}"/>
    <cellStyle name="Obdobi 2 16 5" xfId="33245" xr:uid="{00000000-0005-0000-0000-000038700000}"/>
    <cellStyle name="období 2 16 5" xfId="33325" xr:uid="{00000000-0005-0000-0000-000039700000}"/>
    <cellStyle name="Obdobi 2 16 6" xfId="31734" xr:uid="{00000000-0005-0000-0000-00003A700000}"/>
    <cellStyle name="období 2 16 6" xfId="30724" xr:uid="{00000000-0005-0000-0000-00003B700000}"/>
    <cellStyle name="Obdobi 2 16 7" xfId="32083" xr:uid="{00000000-0005-0000-0000-00003C700000}"/>
    <cellStyle name="období 2 16 7" xfId="31977" xr:uid="{00000000-0005-0000-0000-00003D700000}"/>
    <cellStyle name="Obdobi 2 16 8" xfId="30414" xr:uid="{00000000-0005-0000-0000-00003E700000}"/>
    <cellStyle name="období 2 16 8" xfId="33559" xr:uid="{00000000-0005-0000-0000-00003F700000}"/>
    <cellStyle name="Obdobi 2 17" xfId="20915" xr:uid="{00000000-0005-0000-0000-000040700000}"/>
    <cellStyle name="období 2 17" xfId="20916" xr:uid="{00000000-0005-0000-0000-000041700000}"/>
    <cellStyle name="Obdobi 2 17 2" xfId="30950" xr:uid="{00000000-0005-0000-0000-000042700000}"/>
    <cellStyle name="období 2 17 2" xfId="33113" xr:uid="{00000000-0005-0000-0000-000043700000}"/>
    <cellStyle name="Obdobi 2 17 3" xfId="31030" xr:uid="{00000000-0005-0000-0000-000044700000}"/>
    <cellStyle name="období 2 17 3" xfId="33166" xr:uid="{00000000-0005-0000-0000-000045700000}"/>
    <cellStyle name="Obdobi 2 17 4" xfId="31263" xr:uid="{00000000-0005-0000-0000-000046700000}"/>
    <cellStyle name="období 2 17 4" xfId="33646" xr:uid="{00000000-0005-0000-0000-000047700000}"/>
    <cellStyle name="Obdobi 2 17 5" xfId="32638" xr:uid="{00000000-0005-0000-0000-000048700000}"/>
    <cellStyle name="období 2 17 5" xfId="32606" xr:uid="{00000000-0005-0000-0000-000049700000}"/>
    <cellStyle name="Obdobi 2 17 6" xfId="30704" xr:uid="{00000000-0005-0000-0000-00004A700000}"/>
    <cellStyle name="období 2 17 6" xfId="31010" xr:uid="{00000000-0005-0000-0000-00004B700000}"/>
    <cellStyle name="Obdobi 2 17 7" xfId="32235" xr:uid="{00000000-0005-0000-0000-00004C700000}"/>
    <cellStyle name="období 2 17 7" xfId="32849" xr:uid="{00000000-0005-0000-0000-00004D700000}"/>
    <cellStyle name="Obdobi 2 17 8" xfId="31670" xr:uid="{00000000-0005-0000-0000-00004E700000}"/>
    <cellStyle name="období 2 17 8" xfId="29848" xr:uid="{00000000-0005-0000-0000-00004F700000}"/>
    <cellStyle name="Obdobi 2 18" xfId="20917" xr:uid="{00000000-0005-0000-0000-000050700000}"/>
    <cellStyle name="období 2 18" xfId="20918" xr:uid="{00000000-0005-0000-0000-000051700000}"/>
    <cellStyle name="Obdobi 2 18 2" xfId="31627" xr:uid="{00000000-0005-0000-0000-000052700000}"/>
    <cellStyle name="období 2 18 2" xfId="32823" xr:uid="{00000000-0005-0000-0000-000053700000}"/>
    <cellStyle name="Obdobi 2 18 3" xfId="33353" xr:uid="{00000000-0005-0000-0000-000054700000}"/>
    <cellStyle name="období 2 18 3" xfId="31319" xr:uid="{00000000-0005-0000-0000-000055700000}"/>
    <cellStyle name="Obdobi 2 18 4" xfId="33694" xr:uid="{00000000-0005-0000-0000-000056700000}"/>
    <cellStyle name="období 2 18 4" xfId="30571" xr:uid="{00000000-0005-0000-0000-000057700000}"/>
    <cellStyle name="Obdobi 2 18 5" xfId="30835" xr:uid="{00000000-0005-0000-0000-000058700000}"/>
    <cellStyle name="období 2 18 5" xfId="7288" xr:uid="{00000000-0005-0000-0000-000059700000}"/>
    <cellStyle name="Obdobi 2 18 6" xfId="33292" xr:uid="{00000000-0005-0000-0000-00005A700000}"/>
    <cellStyle name="období 2 18 6" xfId="29899" xr:uid="{00000000-0005-0000-0000-00005B700000}"/>
    <cellStyle name="Obdobi 2 18 7" xfId="32258" xr:uid="{00000000-0005-0000-0000-00005C700000}"/>
    <cellStyle name="období 2 18 7" xfId="32392" xr:uid="{00000000-0005-0000-0000-00005D700000}"/>
    <cellStyle name="Obdobi 2 18 8" xfId="7373" xr:uid="{00000000-0005-0000-0000-00005E700000}"/>
    <cellStyle name="období 2 18 8" xfId="32647" xr:uid="{00000000-0005-0000-0000-00005F700000}"/>
    <cellStyle name="Obdobi 2 19" xfId="20919" xr:uid="{00000000-0005-0000-0000-000060700000}"/>
    <cellStyle name="období 2 19" xfId="20920" xr:uid="{00000000-0005-0000-0000-000061700000}"/>
    <cellStyle name="Obdobi 2 19 2" xfId="32922" xr:uid="{00000000-0005-0000-0000-000062700000}"/>
    <cellStyle name="období 2 19 2" xfId="30629" xr:uid="{00000000-0005-0000-0000-000063700000}"/>
    <cellStyle name="Obdobi 2 19 3" xfId="30465" xr:uid="{00000000-0005-0000-0000-000064700000}"/>
    <cellStyle name="období 2 19 3" xfId="31031" xr:uid="{00000000-0005-0000-0000-000065700000}"/>
    <cellStyle name="Obdobi 2 19 4" xfId="30981" xr:uid="{00000000-0005-0000-0000-000066700000}"/>
    <cellStyle name="období 2 19 4" xfId="30200" xr:uid="{00000000-0005-0000-0000-000067700000}"/>
    <cellStyle name="Obdobi 2 19 5" xfId="33599" xr:uid="{00000000-0005-0000-0000-000068700000}"/>
    <cellStyle name="období 2 19 5" xfId="32670" xr:uid="{00000000-0005-0000-0000-000069700000}"/>
    <cellStyle name="Obdobi 2 19 6" xfId="32561" xr:uid="{00000000-0005-0000-0000-00006A700000}"/>
    <cellStyle name="období 2 19 6" xfId="29865" xr:uid="{00000000-0005-0000-0000-00006B700000}"/>
    <cellStyle name="Obdobi 2 19 7" xfId="31971" xr:uid="{00000000-0005-0000-0000-00006C700000}"/>
    <cellStyle name="období 2 19 7" xfId="33761" xr:uid="{00000000-0005-0000-0000-00006D700000}"/>
    <cellStyle name="Obdobi 2 19 8" xfId="33425" xr:uid="{00000000-0005-0000-0000-00006E700000}"/>
    <cellStyle name="období 2 19 8" xfId="30210" xr:uid="{00000000-0005-0000-0000-00006F700000}"/>
    <cellStyle name="Obdobi 2 2" xfId="20921" xr:uid="{00000000-0005-0000-0000-000070700000}"/>
    <cellStyle name="období 2 2" xfId="20922" xr:uid="{00000000-0005-0000-0000-000071700000}"/>
    <cellStyle name="Obdobi 2 2 2" xfId="31626" xr:uid="{00000000-0005-0000-0000-000072700000}"/>
    <cellStyle name="období 2 2 2" xfId="30299" xr:uid="{00000000-0005-0000-0000-000073700000}"/>
    <cellStyle name="Obdobi 2 2 3" xfId="30243" xr:uid="{00000000-0005-0000-0000-000074700000}"/>
    <cellStyle name="období 2 2 3" xfId="32711" xr:uid="{00000000-0005-0000-0000-000075700000}"/>
    <cellStyle name="Obdobi 2 2 4" xfId="32689" xr:uid="{00000000-0005-0000-0000-000076700000}"/>
    <cellStyle name="období 2 2 4" xfId="33266" xr:uid="{00000000-0005-0000-0000-000077700000}"/>
    <cellStyle name="Obdobi 2 2 5" xfId="33146" xr:uid="{00000000-0005-0000-0000-000078700000}"/>
    <cellStyle name="období 2 2 5" xfId="33603" xr:uid="{00000000-0005-0000-0000-000079700000}"/>
    <cellStyle name="Obdobi 2 2 6" xfId="33379" xr:uid="{00000000-0005-0000-0000-00007A700000}"/>
    <cellStyle name="období 2 2 6" xfId="6896" xr:uid="{00000000-0005-0000-0000-00007B700000}"/>
    <cellStyle name="Obdobi 2 2 7" xfId="30437" xr:uid="{00000000-0005-0000-0000-00007C700000}"/>
    <cellStyle name="období 2 2 7" xfId="31719" xr:uid="{00000000-0005-0000-0000-00007D700000}"/>
    <cellStyle name="Obdobi 2 2 8" xfId="32457" xr:uid="{00000000-0005-0000-0000-00007E700000}"/>
    <cellStyle name="období 2 2 8" xfId="32025" xr:uid="{00000000-0005-0000-0000-00007F700000}"/>
    <cellStyle name="Obdobi 2 20" xfId="20923" xr:uid="{00000000-0005-0000-0000-000080700000}"/>
    <cellStyle name="období 2 20" xfId="20924" xr:uid="{00000000-0005-0000-0000-000081700000}"/>
    <cellStyle name="Obdobi 2 20 2" xfId="32822" xr:uid="{00000000-0005-0000-0000-000082700000}"/>
    <cellStyle name="období 2 20 2" xfId="31174" xr:uid="{00000000-0005-0000-0000-000083700000}"/>
    <cellStyle name="Obdobi 2 20 3" xfId="31966" xr:uid="{00000000-0005-0000-0000-000084700000}"/>
    <cellStyle name="období 2 20 3" xfId="32326" xr:uid="{00000000-0005-0000-0000-000085700000}"/>
    <cellStyle name="Obdobi 2 20 4" xfId="30199" xr:uid="{00000000-0005-0000-0000-000086700000}"/>
    <cellStyle name="období 2 20 4" xfId="30689" xr:uid="{00000000-0005-0000-0000-000087700000}"/>
    <cellStyle name="Obdobi 2 20 5" xfId="31864" xr:uid="{00000000-0005-0000-0000-000088700000}"/>
    <cellStyle name="období 2 20 5" xfId="32141" xr:uid="{00000000-0005-0000-0000-000089700000}"/>
    <cellStyle name="Obdobi 2 20 6" xfId="31671" xr:uid="{00000000-0005-0000-0000-00008A700000}"/>
    <cellStyle name="období 2 20 6" xfId="32766" xr:uid="{00000000-0005-0000-0000-00008B700000}"/>
    <cellStyle name="Obdobi 2 20 7" xfId="30911" xr:uid="{00000000-0005-0000-0000-00008C700000}"/>
    <cellStyle name="období 2 20 7" xfId="32925" xr:uid="{00000000-0005-0000-0000-00008D700000}"/>
    <cellStyle name="Obdobi 2 20 8" xfId="30670" xr:uid="{00000000-0005-0000-0000-00008E700000}"/>
    <cellStyle name="období 2 20 8" xfId="30280" xr:uid="{00000000-0005-0000-0000-00008F700000}"/>
    <cellStyle name="Obdobi 2 21" xfId="20925" xr:uid="{00000000-0005-0000-0000-000090700000}"/>
    <cellStyle name="období 2 21" xfId="20926" xr:uid="{00000000-0005-0000-0000-000091700000}"/>
    <cellStyle name="Obdobi 2 21 2" xfId="30102" xr:uid="{00000000-0005-0000-0000-000092700000}"/>
    <cellStyle name="období 2 21 2" xfId="29951" xr:uid="{00000000-0005-0000-0000-000093700000}"/>
    <cellStyle name="Obdobi 2 21 3" xfId="31318" xr:uid="{00000000-0005-0000-0000-000094700000}"/>
    <cellStyle name="období 2 21 3" xfId="32799" xr:uid="{00000000-0005-0000-0000-000095700000}"/>
    <cellStyle name="Obdobi 2 21 4" xfId="31089" xr:uid="{00000000-0005-0000-0000-000096700000}"/>
    <cellStyle name="období 2 21 4" xfId="7457" xr:uid="{00000000-0005-0000-0000-000097700000}"/>
    <cellStyle name="Obdobi 2 21 5" xfId="30359" xr:uid="{00000000-0005-0000-0000-000098700000}"/>
    <cellStyle name="období 2 21 5" xfId="30862" xr:uid="{00000000-0005-0000-0000-000099700000}"/>
    <cellStyle name="Obdobi 2 21 6" xfId="33012" xr:uid="{00000000-0005-0000-0000-00009A700000}"/>
    <cellStyle name="období 2 21 6" xfId="33834" xr:uid="{00000000-0005-0000-0000-00009B700000}"/>
    <cellStyle name="Obdobi 2 21 7" xfId="33534" xr:uid="{00000000-0005-0000-0000-00009C700000}"/>
    <cellStyle name="období 2 21 7" xfId="32116" xr:uid="{00000000-0005-0000-0000-00009D700000}"/>
    <cellStyle name="Obdobi 2 21 8" xfId="30169" xr:uid="{00000000-0005-0000-0000-00009E700000}"/>
    <cellStyle name="období 2 21 8" xfId="33043" xr:uid="{00000000-0005-0000-0000-00009F700000}"/>
    <cellStyle name="Obdobi 2 22" xfId="20927" xr:uid="{00000000-0005-0000-0000-0000A0700000}"/>
    <cellStyle name="období 2 22" xfId="20928" xr:uid="{00000000-0005-0000-0000-0000A1700000}"/>
    <cellStyle name="Obdobi 2 22 2" xfId="31925" xr:uid="{00000000-0005-0000-0000-0000A2700000}"/>
    <cellStyle name="období 2 22 2" xfId="30101" xr:uid="{00000000-0005-0000-0000-0000A3700000}"/>
    <cellStyle name="Obdobi 2 22 3" xfId="32507" xr:uid="{00000000-0005-0000-0000-0000A4700000}"/>
    <cellStyle name="období 2 22 3" xfId="7506" xr:uid="{00000000-0005-0000-0000-0000A5700000}"/>
    <cellStyle name="Obdobi 2 22 4" xfId="31866" xr:uid="{00000000-0005-0000-0000-0000A6700000}"/>
    <cellStyle name="období 2 22 4" xfId="30110" xr:uid="{00000000-0005-0000-0000-0000A7700000}"/>
    <cellStyle name="Obdobi 2 22 5" xfId="31190" xr:uid="{00000000-0005-0000-0000-0000A8700000}"/>
    <cellStyle name="období 2 22 5" xfId="31731" xr:uid="{00000000-0005-0000-0000-0000A9700000}"/>
    <cellStyle name="Obdobi 2 22 6" xfId="32658" xr:uid="{00000000-0005-0000-0000-0000AA700000}"/>
    <cellStyle name="období 2 22 6" xfId="32452" xr:uid="{00000000-0005-0000-0000-0000AB700000}"/>
    <cellStyle name="Obdobi 2 22 7" xfId="32285" xr:uid="{00000000-0005-0000-0000-0000AC700000}"/>
    <cellStyle name="období 2 22 7" xfId="30843" xr:uid="{00000000-0005-0000-0000-0000AD700000}"/>
    <cellStyle name="Obdobi 2 22 8" xfId="30358" xr:uid="{00000000-0005-0000-0000-0000AE700000}"/>
    <cellStyle name="období 2 22 8" xfId="30954" xr:uid="{00000000-0005-0000-0000-0000AF700000}"/>
    <cellStyle name="Obdobi 2 23" xfId="20929" xr:uid="{00000000-0005-0000-0000-0000B0700000}"/>
    <cellStyle name="období 2 23" xfId="20930" xr:uid="{00000000-0005-0000-0000-0000B1700000}"/>
    <cellStyle name="Obdobi 2 23 2" xfId="31173" xr:uid="{00000000-0005-0000-0000-0000B2700000}"/>
    <cellStyle name="období 2 23 2" xfId="7176" xr:uid="{00000000-0005-0000-0000-0000B3700000}"/>
    <cellStyle name="Obdobi 2 23 3" xfId="29911" xr:uid="{00000000-0005-0000-0000-0000B4700000}"/>
    <cellStyle name="období 2 23 3" xfId="30244" xr:uid="{00000000-0005-0000-0000-0000B5700000}"/>
    <cellStyle name="Obdobi 2 23 4" xfId="30124" xr:uid="{00000000-0005-0000-0000-0000B6700000}"/>
    <cellStyle name="období 2 23 4" xfId="6924" xr:uid="{00000000-0005-0000-0000-0000B7700000}"/>
    <cellStyle name="Obdobi 2 23 5" xfId="32188" xr:uid="{00000000-0005-0000-0000-0000B8700000}"/>
    <cellStyle name="období 2 23 5" xfId="33860" xr:uid="{00000000-0005-0000-0000-0000B9700000}"/>
    <cellStyle name="Obdobi 2 23 6" xfId="33733" xr:uid="{00000000-0005-0000-0000-0000BA700000}"/>
    <cellStyle name="období 2 23 6" xfId="31657" xr:uid="{00000000-0005-0000-0000-0000BB700000}"/>
    <cellStyle name="Obdobi 2 23 7" xfId="32835" xr:uid="{00000000-0005-0000-0000-0000BC700000}"/>
    <cellStyle name="období 2 23 7" xfId="30174" xr:uid="{00000000-0005-0000-0000-0000BD700000}"/>
    <cellStyle name="Obdobi 2 23 8" xfId="30413" xr:uid="{00000000-0005-0000-0000-0000BE700000}"/>
    <cellStyle name="období 2 23 8" xfId="33763" xr:uid="{00000000-0005-0000-0000-0000BF700000}"/>
    <cellStyle name="Obdobi 2 24" xfId="20931" xr:uid="{00000000-0005-0000-0000-0000C0700000}"/>
    <cellStyle name="období 2 24" xfId="20932" xr:uid="{00000000-0005-0000-0000-0000C1700000}"/>
    <cellStyle name="Obdobi 2 24 2" xfId="30949" xr:uid="{00000000-0005-0000-0000-0000C2700000}"/>
    <cellStyle name="období 2 24 2" xfId="30628" xr:uid="{00000000-0005-0000-0000-0000C3700000}"/>
    <cellStyle name="Obdobi 2 24 3" xfId="30466" xr:uid="{00000000-0005-0000-0000-0000C4700000}"/>
    <cellStyle name="období 2 24 3" xfId="32508" xr:uid="{00000000-0005-0000-0000-0000C5700000}"/>
    <cellStyle name="Obdobi 2 24 4" xfId="31427" xr:uid="{00000000-0005-0000-0000-0000C6700000}"/>
    <cellStyle name="období 2 24 4" xfId="32413" xr:uid="{00000000-0005-0000-0000-0000C7700000}"/>
    <cellStyle name="Obdobi 2 24 5" xfId="30155" xr:uid="{00000000-0005-0000-0000-0000C8700000}"/>
    <cellStyle name="období 2 24 5" xfId="33744" xr:uid="{00000000-0005-0000-0000-0000C9700000}"/>
    <cellStyle name="Obdobi 2 24 6" xfId="32667" xr:uid="{00000000-0005-0000-0000-0000CA700000}"/>
    <cellStyle name="období 2 24 6" xfId="31996" xr:uid="{00000000-0005-0000-0000-0000CB700000}"/>
    <cellStyle name="Obdobi 2 24 7" xfId="30212" xr:uid="{00000000-0005-0000-0000-0000CC700000}"/>
    <cellStyle name="období 2 24 7" xfId="6950" xr:uid="{00000000-0005-0000-0000-0000CD700000}"/>
    <cellStyle name="Obdobi 2 24 8" xfId="29898" xr:uid="{00000000-0005-0000-0000-0000CE700000}"/>
    <cellStyle name="období 2 24 8" xfId="33641" xr:uid="{00000000-0005-0000-0000-0000CF700000}"/>
    <cellStyle name="Obdobi 2 25" xfId="20933" xr:uid="{00000000-0005-0000-0000-0000D0700000}"/>
    <cellStyle name="období 2 25" xfId="20934" xr:uid="{00000000-0005-0000-0000-0000D1700000}"/>
    <cellStyle name="Obdobi 2 25 2" xfId="30627" xr:uid="{00000000-0005-0000-0000-0000D2700000}"/>
    <cellStyle name="období 2 25 2" xfId="33414" xr:uid="{00000000-0005-0000-0000-0000D3700000}"/>
    <cellStyle name="Obdobi 2 25 3" xfId="30245" xr:uid="{00000000-0005-0000-0000-0000D4700000}"/>
    <cellStyle name="období 2 25 3" xfId="29912" xr:uid="{00000000-0005-0000-0000-0000D5700000}"/>
    <cellStyle name="Obdobi 2 25 4" xfId="32067" xr:uid="{00000000-0005-0000-0000-0000D6700000}"/>
    <cellStyle name="období 2 25 4" xfId="31544" xr:uid="{00000000-0005-0000-0000-0000D7700000}"/>
    <cellStyle name="Obdobi 2 25 5" xfId="32665" xr:uid="{00000000-0005-0000-0000-0000D8700000}"/>
    <cellStyle name="období 2 25 5" xfId="31693" xr:uid="{00000000-0005-0000-0000-0000D9700000}"/>
    <cellStyle name="Obdobi 2 25 6" xfId="31204" xr:uid="{00000000-0005-0000-0000-0000DA700000}"/>
    <cellStyle name="období 2 25 6" xfId="32515" xr:uid="{00000000-0005-0000-0000-0000DB700000}"/>
    <cellStyle name="Obdobi 2 25 7" xfId="31459" xr:uid="{00000000-0005-0000-0000-0000DC700000}"/>
    <cellStyle name="období 2 25 7" xfId="30989" xr:uid="{00000000-0005-0000-0000-0000DD700000}"/>
    <cellStyle name="Obdobi 2 25 8" xfId="30794" xr:uid="{00000000-0005-0000-0000-0000DE700000}"/>
    <cellStyle name="období 2 25 8" xfId="32374" xr:uid="{00000000-0005-0000-0000-0000DF700000}"/>
    <cellStyle name="Obdobi 2 26" xfId="20935" xr:uid="{00000000-0005-0000-0000-0000E0700000}"/>
    <cellStyle name="období 2 26" xfId="20936" xr:uid="{00000000-0005-0000-0000-0000E1700000}"/>
    <cellStyle name="Obdobi 2 26 2" xfId="33413" xr:uid="{00000000-0005-0000-0000-0000E2700000}"/>
    <cellStyle name="období 2 26 2" xfId="33112" xr:uid="{00000000-0005-0000-0000-0000E3700000}"/>
    <cellStyle name="Obdobi 2 26 3" xfId="32477" xr:uid="{00000000-0005-0000-0000-0000E4700000}"/>
    <cellStyle name="období 2 26 3" xfId="32974" xr:uid="{00000000-0005-0000-0000-0000E5700000}"/>
    <cellStyle name="Obdobi 2 26 4" xfId="32495" xr:uid="{00000000-0005-0000-0000-0000E6700000}"/>
    <cellStyle name="období 2 26 4" xfId="32318" xr:uid="{00000000-0005-0000-0000-0000E7700000}"/>
    <cellStyle name="Obdobi 2 26 5" xfId="31096" xr:uid="{00000000-0005-0000-0000-0000E8700000}"/>
    <cellStyle name="období 2 26 5" xfId="31444" xr:uid="{00000000-0005-0000-0000-0000E9700000}"/>
    <cellStyle name="Obdobi 2 26 6" xfId="33531" xr:uid="{00000000-0005-0000-0000-0000EA700000}"/>
    <cellStyle name="období 2 26 6" xfId="6870" xr:uid="{00000000-0005-0000-0000-0000EB700000}"/>
    <cellStyle name="Obdobi 2 26 7" xfId="29861" xr:uid="{00000000-0005-0000-0000-0000EC700000}"/>
    <cellStyle name="období 2 26 7" xfId="32645" xr:uid="{00000000-0005-0000-0000-0000ED700000}"/>
    <cellStyle name="Obdobi 2 26 8" xfId="33772" xr:uid="{00000000-0005-0000-0000-0000EE700000}"/>
    <cellStyle name="období 2 26 8" xfId="33422" xr:uid="{00000000-0005-0000-0000-0000EF700000}"/>
    <cellStyle name="Obdobi 2 27" xfId="20937" xr:uid="{00000000-0005-0000-0000-0000F0700000}"/>
    <cellStyle name="období 2 27" xfId="20938" xr:uid="{00000000-0005-0000-0000-0000F1700000}"/>
    <cellStyle name="Obdobi 2 27 2" xfId="32110" xr:uid="{00000000-0005-0000-0000-0000F2700000}"/>
    <cellStyle name="období 2 27 2" xfId="31924" xr:uid="{00000000-0005-0000-0000-0000F3700000}"/>
    <cellStyle name="Obdobi 2 27 3" xfId="32800" xr:uid="{00000000-0005-0000-0000-0000F4700000}"/>
    <cellStyle name="období 2 27 3" xfId="7076" xr:uid="{00000000-0005-0000-0000-0000F5700000}"/>
    <cellStyle name="Obdobi 2 27 4" xfId="31530" xr:uid="{00000000-0005-0000-0000-0000F6700000}"/>
    <cellStyle name="období 2 27 4" xfId="33494" xr:uid="{00000000-0005-0000-0000-0000F7700000}"/>
    <cellStyle name="Obdobi 2 27 5" xfId="32607" xr:uid="{00000000-0005-0000-0000-0000F8700000}"/>
    <cellStyle name="období 2 27 5" xfId="7498" xr:uid="{00000000-0005-0000-0000-0000F9700000}"/>
    <cellStyle name="Obdobi 2 27 6" xfId="29966" xr:uid="{00000000-0005-0000-0000-0000FA700000}"/>
    <cellStyle name="období 2 27 6" xfId="32775" xr:uid="{00000000-0005-0000-0000-0000FB700000}"/>
    <cellStyle name="Obdobi 2 27 7" xfId="30859" xr:uid="{00000000-0005-0000-0000-0000FC700000}"/>
    <cellStyle name="období 2 27 7" xfId="31880" xr:uid="{00000000-0005-0000-0000-0000FD700000}"/>
    <cellStyle name="Obdobi 2 27 8" xfId="33596" xr:uid="{00000000-0005-0000-0000-0000FE700000}"/>
    <cellStyle name="období 2 27 8" xfId="31886" xr:uid="{00000000-0005-0000-0000-0000FF700000}"/>
    <cellStyle name="Obdobi 2 28" xfId="20939" xr:uid="{00000000-0005-0000-0000-000000710000}"/>
    <cellStyle name="období 2 28" xfId="20940" xr:uid="{00000000-0005-0000-0000-000001710000}"/>
    <cellStyle name="Obdobi 2 28 2" xfId="31923" xr:uid="{00000000-0005-0000-0000-000002710000}"/>
    <cellStyle name="období 2 28 2" xfId="33111" xr:uid="{00000000-0005-0000-0000-000003710000}"/>
    <cellStyle name="Obdobi 2 28 3" xfId="32975" xr:uid="{00000000-0005-0000-0000-000004710000}"/>
    <cellStyle name="období 2 28 3" xfId="32509" xr:uid="{00000000-0005-0000-0000-000005710000}"/>
    <cellStyle name="Obdobi 2 28 4" xfId="30386" xr:uid="{00000000-0005-0000-0000-000006710000}"/>
    <cellStyle name="období 2 28 4" xfId="30885" xr:uid="{00000000-0005-0000-0000-000007710000}"/>
    <cellStyle name="Obdobi 2 28 5" xfId="31770" xr:uid="{00000000-0005-0000-0000-000008710000}"/>
    <cellStyle name="období 2 28 5" xfId="7078" xr:uid="{00000000-0005-0000-0000-000009710000}"/>
    <cellStyle name="Obdobi 2 28 6" xfId="31403" xr:uid="{00000000-0005-0000-0000-00000A710000}"/>
    <cellStyle name="období 2 28 6" xfId="33322" xr:uid="{00000000-0005-0000-0000-00000B710000}"/>
    <cellStyle name="Obdobi 2 28 7" xfId="31565" xr:uid="{00000000-0005-0000-0000-00000C710000}"/>
    <cellStyle name="období 2 28 7" xfId="32957" xr:uid="{00000000-0005-0000-0000-00000D710000}"/>
    <cellStyle name="Obdobi 2 28 8" xfId="32945" xr:uid="{00000000-0005-0000-0000-00000E710000}"/>
    <cellStyle name="období 2 28 8" xfId="32876" xr:uid="{00000000-0005-0000-0000-00000F710000}"/>
    <cellStyle name="Obdobi 2 29" xfId="20941" xr:uid="{00000000-0005-0000-0000-000010710000}"/>
    <cellStyle name="období 2 29" xfId="20942" xr:uid="{00000000-0005-0000-0000-000011710000}"/>
    <cellStyle name="Obdobi 2 29 2" xfId="31625" xr:uid="{00000000-0005-0000-0000-000012710000}"/>
    <cellStyle name="období 2 29 2" xfId="29950" xr:uid="{00000000-0005-0000-0000-000013710000}"/>
    <cellStyle name="Obdobi 2 29 3" xfId="32710" xr:uid="{00000000-0005-0000-0000-000014710000}"/>
    <cellStyle name="období 2 29 3" xfId="31197" xr:uid="{00000000-0005-0000-0000-000015710000}"/>
    <cellStyle name="Obdobi 2 29 4" xfId="32042" xr:uid="{00000000-0005-0000-0000-000016710000}"/>
    <cellStyle name="období 2 29 4" xfId="32524" xr:uid="{00000000-0005-0000-0000-000017710000}"/>
    <cellStyle name="Obdobi 2 29 5" xfId="32385" xr:uid="{00000000-0005-0000-0000-000018710000}"/>
    <cellStyle name="období 2 29 5" xfId="33707" xr:uid="{00000000-0005-0000-0000-000019710000}"/>
    <cellStyle name="Obdobi 2 29 6" xfId="32598" xr:uid="{00000000-0005-0000-0000-00001A710000}"/>
    <cellStyle name="období 2 29 6" xfId="29755" xr:uid="{00000000-0005-0000-0000-00001B710000}"/>
    <cellStyle name="Obdobi 2 29 7" xfId="7296" xr:uid="{00000000-0005-0000-0000-00001C710000}"/>
    <cellStyle name="období 2 29 7" xfId="33786" xr:uid="{00000000-0005-0000-0000-00001D710000}"/>
    <cellStyle name="Obdobi 2 29 8" xfId="31598" xr:uid="{00000000-0005-0000-0000-00001E710000}"/>
    <cellStyle name="období 2 29 8" xfId="30463" xr:uid="{00000000-0005-0000-0000-00001F710000}"/>
    <cellStyle name="Obdobi 2 3" xfId="20943" xr:uid="{00000000-0005-0000-0000-000020710000}"/>
    <cellStyle name="období 2 3" xfId="20944" xr:uid="{00000000-0005-0000-0000-000021710000}"/>
    <cellStyle name="Obdobi 2 3 2" xfId="7568" xr:uid="{00000000-0005-0000-0000-000022710000}"/>
    <cellStyle name="období 2 3 2" xfId="33110" xr:uid="{00000000-0005-0000-0000-000023710000}"/>
    <cellStyle name="Obdobi 2 3 3" xfId="33167" xr:uid="{00000000-0005-0000-0000-000024710000}"/>
    <cellStyle name="období 2 3 3" xfId="33472" xr:uid="{00000000-0005-0000-0000-000025710000}"/>
    <cellStyle name="Obdobi 2 3 4" xfId="31262" xr:uid="{00000000-0005-0000-0000-000026710000}"/>
    <cellStyle name="období 2 3 4" xfId="30749" xr:uid="{00000000-0005-0000-0000-000027710000}"/>
    <cellStyle name="Obdobi 2 3 5" xfId="33859" xr:uid="{00000000-0005-0000-0000-000028710000}"/>
    <cellStyle name="období 2 3 5" xfId="33441" xr:uid="{00000000-0005-0000-0000-000029710000}"/>
    <cellStyle name="Obdobi 2 3 6" xfId="33202" xr:uid="{00000000-0005-0000-0000-00002A710000}"/>
    <cellStyle name="období 2 3 6" xfId="30619" xr:uid="{00000000-0005-0000-0000-00002B710000}"/>
    <cellStyle name="Obdobi 2 3 7" xfId="31395" xr:uid="{00000000-0005-0000-0000-00002C710000}"/>
    <cellStyle name="období 2 3 7" xfId="32783" xr:uid="{00000000-0005-0000-0000-00002D710000}"/>
    <cellStyle name="Obdobi 2 3 8" xfId="30044" xr:uid="{00000000-0005-0000-0000-00002E710000}"/>
    <cellStyle name="období 2 3 8" xfId="31674" xr:uid="{00000000-0005-0000-0000-00002F710000}"/>
    <cellStyle name="Obdobi 2 30" xfId="20945" xr:uid="{00000000-0005-0000-0000-000030710000}"/>
    <cellStyle name="období 2 30" xfId="20946" xr:uid="{00000000-0005-0000-0000-000031710000}"/>
    <cellStyle name="Obdobi 2 30 2" xfId="33630" xr:uid="{00000000-0005-0000-0000-000032710000}"/>
    <cellStyle name="období 2 30 2" xfId="33412" xr:uid="{00000000-0005-0000-0000-000033710000}"/>
    <cellStyle name="Obdobi 2 30 3" xfId="31667" xr:uid="{00000000-0005-0000-0000-000034710000}"/>
    <cellStyle name="období 2 30 3" xfId="30467" xr:uid="{00000000-0005-0000-0000-000035710000}"/>
    <cellStyle name="Obdobi 2 30 4" xfId="31088" xr:uid="{00000000-0005-0000-0000-000036710000}"/>
    <cellStyle name="období 2 30 4" xfId="30058" xr:uid="{00000000-0005-0000-0000-000037710000}"/>
    <cellStyle name="Obdobi 2 30 5" xfId="29866" xr:uid="{00000000-0005-0000-0000-000038710000}"/>
    <cellStyle name="období 2 30 5" xfId="33604" xr:uid="{00000000-0005-0000-0000-000039710000}"/>
    <cellStyle name="Obdobi 2 30 6" xfId="30618" xr:uid="{00000000-0005-0000-0000-00003A710000}"/>
    <cellStyle name="období 2 30 6" xfId="30365" xr:uid="{00000000-0005-0000-0000-00003B710000}"/>
    <cellStyle name="Obdobi 2 30 7" xfId="32855" xr:uid="{00000000-0005-0000-0000-00003C710000}"/>
    <cellStyle name="období 2 30 7" xfId="32890" xr:uid="{00000000-0005-0000-0000-00003D710000}"/>
    <cellStyle name="Obdobi 2 30 8" xfId="32284" xr:uid="{00000000-0005-0000-0000-00003E710000}"/>
    <cellStyle name="období 2 30 8" xfId="30238" xr:uid="{00000000-0005-0000-0000-00003F710000}"/>
    <cellStyle name="Obdobi 2 31" xfId="20947" xr:uid="{00000000-0005-0000-0000-000040710000}"/>
    <cellStyle name="období 2 31" xfId="20948" xr:uid="{00000000-0005-0000-0000-000041710000}"/>
    <cellStyle name="Obdobi 2 31 2" xfId="30948" xr:uid="{00000000-0005-0000-0000-000042710000}"/>
    <cellStyle name="období 2 31 2" xfId="33109" xr:uid="{00000000-0005-0000-0000-000043710000}"/>
    <cellStyle name="Obdobi 2 31 3" xfId="30415" xr:uid="{00000000-0005-0000-0000-000044710000}"/>
    <cellStyle name="období 2 31 3" xfId="30123" xr:uid="{00000000-0005-0000-0000-000045710000}"/>
    <cellStyle name="Obdobi 2 31 4" xfId="29817" xr:uid="{00000000-0005-0000-0000-000046710000}"/>
    <cellStyle name="období 2 31 4" xfId="32391" xr:uid="{00000000-0005-0000-0000-000047710000}"/>
    <cellStyle name="Obdobi 2 31 5" xfId="32682" xr:uid="{00000000-0005-0000-0000-000048710000}"/>
    <cellStyle name="období 2 31 5" xfId="30384" xr:uid="{00000000-0005-0000-0000-000049710000}"/>
    <cellStyle name="Obdobi 2 31 6" xfId="31807" xr:uid="{00000000-0005-0000-0000-00004A710000}"/>
    <cellStyle name="období 2 31 6" xfId="29965" xr:uid="{00000000-0005-0000-0000-00004B710000}"/>
    <cellStyle name="Obdobi 2 31 7" xfId="32550" xr:uid="{00000000-0005-0000-0000-00004C710000}"/>
    <cellStyle name="období 2 31 7" xfId="30164" xr:uid="{00000000-0005-0000-0000-00004D710000}"/>
    <cellStyle name="Obdobi 2 31 8" xfId="7251" xr:uid="{00000000-0005-0000-0000-00004E710000}"/>
    <cellStyle name="období 2 31 8" xfId="33376" xr:uid="{00000000-0005-0000-0000-00004F710000}"/>
    <cellStyle name="Obdobi 2 32" xfId="20949" xr:uid="{00000000-0005-0000-0000-000050710000}"/>
    <cellStyle name="období 2 32" xfId="20950" xr:uid="{00000000-0005-0000-0000-000051710000}"/>
    <cellStyle name="Obdobi 2 32 2" xfId="33629" xr:uid="{00000000-0005-0000-0000-000052710000}"/>
    <cellStyle name="období 2 32 2" xfId="32821" xr:uid="{00000000-0005-0000-0000-000053710000}"/>
    <cellStyle name="Obdobi 2 32 3" xfId="30617" xr:uid="{00000000-0005-0000-0000-000054710000}"/>
    <cellStyle name="období 2 32 3" xfId="29858" xr:uid="{00000000-0005-0000-0000-000055710000}"/>
    <cellStyle name="Obdobi 2 32 4" xfId="33556" xr:uid="{00000000-0005-0000-0000-000056710000}"/>
    <cellStyle name="období 2 32 4" xfId="33066" xr:uid="{00000000-0005-0000-0000-000057710000}"/>
    <cellStyle name="Obdobi 2 32 5" xfId="32319" xr:uid="{00000000-0005-0000-0000-000058710000}"/>
    <cellStyle name="období 2 32 5" xfId="6887" xr:uid="{00000000-0005-0000-0000-000059710000}"/>
    <cellStyle name="Obdobi 2 32 6" xfId="33810" xr:uid="{00000000-0005-0000-0000-00005A710000}"/>
    <cellStyle name="období 2 32 6" xfId="31514" xr:uid="{00000000-0005-0000-0000-00005B710000}"/>
    <cellStyle name="Obdobi 2 32 7" xfId="30541" xr:uid="{00000000-0005-0000-0000-00005C710000}"/>
    <cellStyle name="období 2 32 7" xfId="31727" xr:uid="{00000000-0005-0000-0000-00005D710000}"/>
    <cellStyle name="Obdobi 2 32 8" xfId="30269" xr:uid="{00000000-0005-0000-0000-00005E710000}"/>
    <cellStyle name="období 2 32 8" xfId="33260" xr:uid="{00000000-0005-0000-0000-00005F710000}"/>
    <cellStyle name="Obdobi 2 33" xfId="20951" xr:uid="{00000000-0005-0000-0000-000060710000}"/>
    <cellStyle name="období 2 33" xfId="20952" xr:uid="{00000000-0005-0000-0000-000061710000}"/>
    <cellStyle name="Obdobi 2 33 2" xfId="30298" xr:uid="{00000000-0005-0000-0000-000062710000}"/>
    <cellStyle name="období 2 33 2" xfId="6820" xr:uid="{00000000-0005-0000-0000-000063710000}"/>
    <cellStyle name="Obdobi 2 33 3" xfId="31320" xr:uid="{00000000-0005-0000-0000-000064710000}"/>
    <cellStyle name="období 2 33 3" xfId="33798" xr:uid="{00000000-0005-0000-0000-000065710000}"/>
    <cellStyle name="Obdobi 2 33 4" xfId="30338" xr:uid="{00000000-0005-0000-0000-000066710000}"/>
    <cellStyle name="období 2 33 4" xfId="33645" xr:uid="{00000000-0005-0000-0000-000067710000}"/>
    <cellStyle name="Obdobi 2 33 5" xfId="32929" xr:uid="{00000000-0005-0000-0000-000068710000}"/>
    <cellStyle name="období 2 33 5" xfId="31650" xr:uid="{00000000-0005-0000-0000-000069710000}"/>
    <cellStyle name="Obdobi 2 33 6" xfId="30703" xr:uid="{00000000-0005-0000-0000-00006A710000}"/>
    <cellStyle name="období 2 33 6" xfId="32043" xr:uid="{00000000-0005-0000-0000-00006B710000}"/>
    <cellStyle name="Obdobi 2 33 7" xfId="30517" xr:uid="{00000000-0005-0000-0000-00006C710000}"/>
    <cellStyle name="období 2 33 7" xfId="32425" xr:uid="{00000000-0005-0000-0000-00006D710000}"/>
    <cellStyle name="Obdobi 2 33 8" xfId="33178" xr:uid="{00000000-0005-0000-0000-00006E710000}"/>
    <cellStyle name="období 2 33 8" xfId="7172" xr:uid="{00000000-0005-0000-0000-00006F710000}"/>
    <cellStyle name="Obdobi 2 34" xfId="20953" xr:uid="{00000000-0005-0000-0000-000070710000}"/>
    <cellStyle name="období 2 34" xfId="20954" xr:uid="{00000000-0005-0000-0000-000071710000}"/>
    <cellStyle name="Obdobi 2 34 2" xfId="29949" xr:uid="{00000000-0005-0000-0000-000072710000}"/>
    <cellStyle name="období 2 34 2" xfId="7319" xr:uid="{00000000-0005-0000-0000-000073710000}"/>
    <cellStyle name="Obdobi 2 34 3" xfId="33797" xr:uid="{00000000-0005-0000-0000-000074710000}"/>
    <cellStyle name="období 2 34 3" xfId="32564" xr:uid="{00000000-0005-0000-0000-000075710000}"/>
    <cellStyle name="Obdobi 2 34 4" xfId="33345" xr:uid="{00000000-0005-0000-0000-000076710000}"/>
    <cellStyle name="období 2 34 4" xfId="32739" xr:uid="{00000000-0005-0000-0000-000077710000}"/>
    <cellStyle name="Obdobi 2 34 5" xfId="31445" xr:uid="{00000000-0005-0000-0000-000078710000}"/>
    <cellStyle name="období 2 34 5" xfId="32930" xr:uid="{00000000-0005-0000-0000-000079710000}"/>
    <cellStyle name="Obdobi 2 34 6" xfId="7067" xr:uid="{00000000-0005-0000-0000-00007A710000}"/>
    <cellStyle name="období 2 34 6" xfId="31698" xr:uid="{00000000-0005-0000-0000-00007B710000}"/>
    <cellStyle name="Obdobi 2 34 7" xfId="31460" xr:uid="{00000000-0005-0000-0000-00007C710000}"/>
    <cellStyle name="období 2 34 7" xfId="31793" xr:uid="{00000000-0005-0000-0000-00007D710000}"/>
    <cellStyle name="Obdobi 2 34 8" xfId="33347" xr:uid="{00000000-0005-0000-0000-00007E710000}"/>
    <cellStyle name="období 2 34 8" xfId="32666" xr:uid="{00000000-0005-0000-0000-00007F710000}"/>
    <cellStyle name="Obdobi 2 35" xfId="20955" xr:uid="{00000000-0005-0000-0000-000080710000}"/>
    <cellStyle name="období 2 35" xfId="20956" xr:uid="{00000000-0005-0000-0000-000081710000}"/>
    <cellStyle name="Obdobi 2 35 2" xfId="33411" xr:uid="{00000000-0005-0000-0000-000082710000}"/>
    <cellStyle name="období 2 35 2" xfId="31624" xr:uid="{00000000-0005-0000-0000-000083710000}"/>
    <cellStyle name="Obdobi 2 35 3" xfId="32801" xr:uid="{00000000-0005-0000-0000-000084710000}"/>
    <cellStyle name="období 2 35 3" xfId="31032" xr:uid="{00000000-0005-0000-0000-000085710000}"/>
    <cellStyle name="Obdobi 2 35 4" xfId="31639" xr:uid="{00000000-0005-0000-0000-000086710000}"/>
    <cellStyle name="období 2 35 4" xfId="32234" xr:uid="{00000000-0005-0000-0000-000087710000}"/>
    <cellStyle name="Obdobi 2 35 5" xfId="29973" xr:uid="{00000000-0005-0000-0000-000088710000}"/>
    <cellStyle name="období 2 35 5" xfId="31064" xr:uid="{00000000-0005-0000-0000-000089710000}"/>
    <cellStyle name="Obdobi 2 35 6" xfId="32742" xr:uid="{00000000-0005-0000-0000-00008A710000}"/>
    <cellStyle name="období 2 35 6" xfId="29964" xr:uid="{00000000-0005-0000-0000-00008B710000}"/>
    <cellStyle name="Obdobi 2 35 7" xfId="33820" xr:uid="{00000000-0005-0000-0000-00008C710000}"/>
    <cellStyle name="období 2 35 7" xfId="31635" xr:uid="{00000000-0005-0000-0000-00008D710000}"/>
    <cellStyle name="Obdobi 2 35 8" xfId="33891" xr:uid="{00000000-0005-0000-0000-00008E710000}"/>
    <cellStyle name="období 2 35 8" xfId="33126" xr:uid="{00000000-0005-0000-0000-00008F710000}"/>
    <cellStyle name="Obdobi 2 36" xfId="20957" xr:uid="{00000000-0005-0000-0000-000090710000}"/>
    <cellStyle name="období 2 36" xfId="20958" xr:uid="{00000000-0005-0000-0000-000091710000}"/>
    <cellStyle name="Obdobi 2 36 2" xfId="32109" xr:uid="{00000000-0005-0000-0000-000092710000}"/>
    <cellStyle name="období 2 36 2" xfId="32820" xr:uid="{00000000-0005-0000-0000-000093710000}"/>
    <cellStyle name="Obdobi 2 36 3" xfId="32203" xr:uid="{00000000-0005-0000-0000-000094710000}"/>
    <cellStyle name="období 2 36 3" xfId="32152" xr:uid="{00000000-0005-0000-0000-000095710000}"/>
    <cellStyle name="Obdobi 2 36 4" xfId="33065" xr:uid="{00000000-0005-0000-0000-000096710000}"/>
    <cellStyle name="období 2 36 4" xfId="33493" xr:uid="{00000000-0005-0000-0000-000097710000}"/>
    <cellStyle name="Obdobi 2 36 5" xfId="31065" xr:uid="{00000000-0005-0000-0000-000098710000}"/>
    <cellStyle name="období 2 36 5" xfId="33551" xr:uid="{00000000-0005-0000-0000-000099710000}"/>
    <cellStyle name="Obdobi 2 36 6" xfId="29767" xr:uid="{00000000-0005-0000-0000-00009A710000}"/>
    <cellStyle name="období 2 36 6" xfId="32460" xr:uid="{00000000-0005-0000-0000-00009B710000}"/>
    <cellStyle name="Obdobi 2 36 7" xfId="32256" xr:uid="{00000000-0005-0000-0000-00009C710000}"/>
    <cellStyle name="období 2 36 7" xfId="33362" xr:uid="{00000000-0005-0000-0000-00009D710000}"/>
    <cellStyle name="Obdobi 2 36 8" xfId="30740" xr:uid="{00000000-0005-0000-0000-00009E710000}"/>
    <cellStyle name="období 2 36 8" xfId="32013" xr:uid="{00000000-0005-0000-0000-00009F710000}"/>
    <cellStyle name="Obdobi 2 37" xfId="20959" xr:uid="{00000000-0005-0000-0000-0000A0710000}"/>
    <cellStyle name="období 2 37" xfId="20960" xr:uid="{00000000-0005-0000-0000-0000A1710000}"/>
    <cellStyle name="Obdobi 2 37 2" xfId="29948" xr:uid="{00000000-0005-0000-0000-0000A2710000}"/>
    <cellStyle name="období 2 37 2" xfId="31623" xr:uid="{00000000-0005-0000-0000-0000A3710000}"/>
    <cellStyle name="Obdobi 2 37 3" xfId="33679" xr:uid="{00000000-0005-0000-0000-0000A4710000}"/>
    <cellStyle name="období 2 37 3" xfId="30018" xr:uid="{00000000-0005-0000-0000-0000A5710000}"/>
    <cellStyle name="Obdobi 2 37 4" xfId="30884" xr:uid="{00000000-0005-0000-0000-0000A6710000}"/>
    <cellStyle name="období 2 37 4" xfId="29826" xr:uid="{00000000-0005-0000-0000-0000A7710000}"/>
    <cellStyle name="Obdobi 2 37 5" xfId="30970" xr:uid="{00000000-0005-0000-0000-0000A8710000}"/>
    <cellStyle name="období 2 37 5" xfId="33147" xr:uid="{00000000-0005-0000-0000-0000A9710000}"/>
    <cellStyle name="Obdobi 2 37 6" xfId="30016" xr:uid="{00000000-0005-0000-0000-0000AA710000}"/>
    <cellStyle name="období 2 37 6" xfId="30595" xr:uid="{00000000-0005-0000-0000-0000AB710000}"/>
    <cellStyle name="Obdobi 2 37 7" xfId="33984" xr:uid="{00000000-0005-0000-0000-0000AC710000}"/>
    <cellStyle name="období 2 37 7" xfId="32791" xr:uid="{00000000-0005-0000-0000-0000AD710000}"/>
    <cellStyle name="Obdobi 2 37 8" xfId="34028" xr:uid="{00000000-0005-0000-0000-0000AE710000}"/>
    <cellStyle name="období 2 37 8" xfId="30292" xr:uid="{00000000-0005-0000-0000-0000AF710000}"/>
    <cellStyle name="Obdobi 2 38" xfId="20961" xr:uid="{00000000-0005-0000-0000-0000B0710000}"/>
    <cellStyle name="období 2 38" xfId="20962" xr:uid="{00000000-0005-0000-0000-0000B1710000}"/>
    <cellStyle name="Obdobi 2 38 2" xfId="33628" xr:uid="{00000000-0005-0000-0000-0000B2710000}"/>
    <cellStyle name="období 2 38 2" xfId="31922" xr:uid="{00000000-0005-0000-0000-0000B3710000}"/>
    <cellStyle name="Obdobi 2 38 3" xfId="30246" xr:uid="{00000000-0005-0000-0000-0000B4710000}"/>
    <cellStyle name="období 2 38 3" xfId="33796" xr:uid="{00000000-0005-0000-0000-0000B5710000}"/>
    <cellStyle name="Obdobi 2 38 4" xfId="7458" xr:uid="{00000000-0005-0000-0000-0000B6710000}"/>
    <cellStyle name="období 2 38 4" xfId="7402" xr:uid="{00000000-0005-0000-0000-0000B7710000}"/>
    <cellStyle name="Obdobi 2 38 5" xfId="31802" xr:uid="{00000000-0005-0000-0000-0000B8710000}"/>
    <cellStyle name="období 2 38 5" xfId="32837" xr:uid="{00000000-0005-0000-0000-0000B9710000}"/>
    <cellStyle name="Obdobi 2 38 6" xfId="33808" xr:uid="{00000000-0005-0000-0000-0000BA710000}"/>
    <cellStyle name="období 2 38 6" xfId="31516" xr:uid="{00000000-0005-0000-0000-0000BB710000}"/>
    <cellStyle name="Obdobi 2 38 7" xfId="32792" xr:uid="{00000000-0005-0000-0000-0000BC710000}"/>
    <cellStyle name="období 2 38 7" xfId="33983" xr:uid="{00000000-0005-0000-0000-0000BD710000}"/>
    <cellStyle name="Obdobi 2 38 8" xfId="31128" xr:uid="{00000000-0005-0000-0000-0000BE710000}"/>
    <cellStyle name="období 2 38 8" xfId="34027" xr:uid="{00000000-0005-0000-0000-0000BF710000}"/>
    <cellStyle name="Obdobi 2 39" xfId="20963" xr:uid="{00000000-0005-0000-0000-0000C0710000}"/>
    <cellStyle name="období 2 39" xfId="20964" xr:uid="{00000000-0005-0000-0000-0000C1710000}"/>
    <cellStyle name="Obdobi 2 39 2" xfId="31921" xr:uid="{00000000-0005-0000-0000-0000C2710000}"/>
    <cellStyle name="období 2 39 2" xfId="31622" xr:uid="{00000000-0005-0000-0000-0000C3710000}"/>
    <cellStyle name="Obdobi 2 39 3" xfId="33795" xr:uid="{00000000-0005-0000-0000-0000C4710000}"/>
    <cellStyle name="období 2 39 3" xfId="32204" xr:uid="{00000000-0005-0000-0000-0000C5710000}"/>
    <cellStyle name="Obdobi 2 39 4" xfId="30337" xr:uid="{00000000-0005-0000-0000-0000C6710000}"/>
    <cellStyle name="období 2 39 4" xfId="32317" xr:uid="{00000000-0005-0000-0000-0000C7710000}"/>
    <cellStyle name="Obdobi 2 39 5" xfId="11234" xr:uid="{00000000-0005-0000-0000-0000C8710000}"/>
    <cellStyle name="období 2 39 5" xfId="33296" xr:uid="{00000000-0005-0000-0000-0000C9710000}"/>
    <cellStyle name="Obdobi 2 39 6" xfId="31160" xr:uid="{00000000-0005-0000-0000-0000CA710000}"/>
    <cellStyle name="období 2 39 6" xfId="30294" xr:uid="{00000000-0005-0000-0000-0000CB710000}"/>
    <cellStyle name="Obdobi 2 39 7" xfId="7289" xr:uid="{00000000-0005-0000-0000-0000CC710000}"/>
    <cellStyle name="období 2 39 7" xfId="31250" xr:uid="{00000000-0005-0000-0000-0000CD710000}"/>
    <cellStyle name="Obdobi 2 39 8" xfId="30329" xr:uid="{00000000-0005-0000-0000-0000CE710000}"/>
    <cellStyle name="období 2 39 8" xfId="33381" xr:uid="{00000000-0005-0000-0000-0000CF710000}"/>
    <cellStyle name="Obdobi 2 4" xfId="20965" xr:uid="{00000000-0005-0000-0000-0000D0710000}"/>
    <cellStyle name="období 2 4" xfId="20966" xr:uid="{00000000-0005-0000-0000-0000D1710000}"/>
    <cellStyle name="Obdobi 2 4 2" xfId="33627" xr:uid="{00000000-0005-0000-0000-0000D2710000}"/>
    <cellStyle name="období 2 4 2" xfId="33410" xr:uid="{00000000-0005-0000-0000-0000D3710000}"/>
    <cellStyle name="Obdobi 2 4 3" xfId="32802" xr:uid="{00000000-0005-0000-0000-0000D4710000}"/>
    <cellStyle name="období 2 4 3" xfId="31215" xr:uid="{00000000-0005-0000-0000-0000D5710000}"/>
    <cellStyle name="Obdobi 2 4 4" xfId="33265" xr:uid="{00000000-0005-0000-0000-0000D6710000}"/>
    <cellStyle name="období 2 4 4" xfId="31763" xr:uid="{00000000-0005-0000-0000-0000D7710000}"/>
    <cellStyle name="Obdobi 2 4 5" xfId="33235" xr:uid="{00000000-0005-0000-0000-0000D8710000}"/>
    <cellStyle name="období 2 4 5" xfId="31251" xr:uid="{00000000-0005-0000-0000-0000D9710000}"/>
    <cellStyle name="Obdobi 2 4 6" xfId="33507" xr:uid="{00000000-0005-0000-0000-0000DA710000}"/>
    <cellStyle name="období 2 4 6" xfId="7285" xr:uid="{00000000-0005-0000-0000-0000DB710000}"/>
    <cellStyle name="Obdobi 2 4 7" xfId="30496" xr:uid="{00000000-0005-0000-0000-0000DC710000}"/>
    <cellStyle name="období 2 4 7" xfId="31164" xr:uid="{00000000-0005-0000-0000-0000DD710000}"/>
    <cellStyle name="Obdobi 2 4 8" xfId="32944" xr:uid="{00000000-0005-0000-0000-0000DE710000}"/>
    <cellStyle name="období 2 4 8" xfId="33209" xr:uid="{00000000-0005-0000-0000-0000DF710000}"/>
    <cellStyle name="Obdobi 2 40" xfId="20967" xr:uid="{00000000-0005-0000-0000-0000E0710000}"/>
    <cellStyle name="období 2 40" xfId="20968" xr:uid="{00000000-0005-0000-0000-0000E1710000}"/>
    <cellStyle name="Obdobi 2 40 2" xfId="6853" xr:uid="{00000000-0005-0000-0000-0000E2710000}"/>
    <cellStyle name="období 2 40 2" xfId="32108" xr:uid="{00000000-0005-0000-0000-0000E3710000}"/>
    <cellStyle name="Obdobi 2 40 3" xfId="30468" xr:uid="{00000000-0005-0000-0000-0000E4710000}"/>
    <cellStyle name="období 2 40 3" xfId="32355" xr:uid="{00000000-0005-0000-0000-0000E5710000}"/>
    <cellStyle name="Obdobi 2 40 4" xfId="32683" xr:uid="{00000000-0005-0000-0000-0000E6710000}"/>
    <cellStyle name="období 2 40 4" xfId="33753" xr:uid="{00000000-0005-0000-0000-0000E7710000}"/>
    <cellStyle name="Obdobi 2 40 5" xfId="33861" xr:uid="{00000000-0005-0000-0000-0000E8710000}"/>
    <cellStyle name="období 2 40 5" xfId="30659" xr:uid="{00000000-0005-0000-0000-0000E9710000}"/>
    <cellStyle name="Obdobi 2 40 6" xfId="31295" xr:uid="{00000000-0005-0000-0000-0000EA710000}"/>
    <cellStyle name="období 2 40 6" xfId="7406" xr:uid="{00000000-0005-0000-0000-0000EB710000}"/>
    <cellStyle name="Obdobi 2 40 7" xfId="33888" xr:uid="{00000000-0005-0000-0000-0000EC710000}"/>
    <cellStyle name="období 2 40 7" xfId="32763" xr:uid="{00000000-0005-0000-0000-0000ED710000}"/>
    <cellStyle name="Obdobi 2 40 8" xfId="33940" xr:uid="{00000000-0005-0000-0000-0000EE710000}"/>
    <cellStyle name="období 2 40 8" xfId="32943" xr:uid="{00000000-0005-0000-0000-0000EF710000}"/>
    <cellStyle name="Obdobi 2 41" xfId="20969" xr:uid="{00000000-0005-0000-0000-0000F0710000}"/>
    <cellStyle name="období 2 41" xfId="20970" xr:uid="{00000000-0005-0000-0000-0000F1710000}"/>
    <cellStyle name="Obdobi 2 41 2" xfId="31621" xr:uid="{00000000-0005-0000-0000-0000F2710000}"/>
    <cellStyle name="období 2 41 2" xfId="30947" xr:uid="{00000000-0005-0000-0000-0000F3710000}"/>
    <cellStyle name="Obdobi 2 41 3" xfId="32327" xr:uid="{00000000-0005-0000-0000-0000F4710000}"/>
    <cellStyle name="období 2 41 3" xfId="7359" xr:uid="{00000000-0005-0000-0000-0000F5710000}"/>
    <cellStyle name="Obdobi 2 41 4" xfId="30418" xr:uid="{00000000-0005-0000-0000-0000F6710000}"/>
    <cellStyle name="období 2 41 4" xfId="31983" xr:uid="{00000000-0005-0000-0000-0000F7710000}"/>
    <cellStyle name="Obdobi 2 41 5" xfId="31097" xr:uid="{00000000-0005-0000-0000-0000F8710000}"/>
    <cellStyle name="období 2 41 5" xfId="30685" xr:uid="{00000000-0005-0000-0000-0000F9710000}"/>
    <cellStyle name="Obdobi 2 41 6" xfId="30263" xr:uid="{00000000-0005-0000-0000-0000FA710000}"/>
    <cellStyle name="období 2 41 6" xfId="33931" xr:uid="{00000000-0005-0000-0000-0000FB710000}"/>
    <cellStyle name="Obdobi 2 41 7" xfId="30733" xr:uid="{00000000-0005-0000-0000-0000FC710000}"/>
    <cellStyle name="období 2 41 7" xfId="6885" xr:uid="{00000000-0005-0000-0000-0000FD710000}"/>
    <cellStyle name="Obdobi 2 41 8" xfId="30106" xr:uid="{00000000-0005-0000-0000-0000FE710000}"/>
    <cellStyle name="období 2 41 8" xfId="30811" xr:uid="{00000000-0005-0000-0000-0000FF710000}"/>
    <cellStyle name="Obdobi 2 42" xfId="20971" xr:uid="{00000000-0005-0000-0000-000000720000}"/>
    <cellStyle name="období 2 42" xfId="20972" xr:uid="{00000000-0005-0000-0000-000001720000}"/>
    <cellStyle name="Obdobi 2 42 2" xfId="32921" xr:uid="{00000000-0005-0000-0000-000002720000}"/>
    <cellStyle name="období 2 42 2" xfId="33108" xr:uid="{00000000-0005-0000-0000-000003720000}"/>
    <cellStyle name="Obdobi 2 42 3" xfId="31033" xr:uid="{00000000-0005-0000-0000-000004720000}"/>
    <cellStyle name="období 2 42 3" xfId="30820" xr:uid="{00000000-0005-0000-0000-000005720000}"/>
    <cellStyle name="Obdobi 2 42 4" xfId="32242" xr:uid="{00000000-0005-0000-0000-000006720000}"/>
    <cellStyle name="období 2 42 4" xfId="33329" xr:uid="{00000000-0005-0000-0000-000007720000}"/>
    <cellStyle name="Obdobi 2 42 5" xfId="30138" xr:uid="{00000000-0005-0000-0000-000008720000}"/>
    <cellStyle name="období 2 42 5" xfId="32656" xr:uid="{00000000-0005-0000-0000-000009720000}"/>
    <cellStyle name="Obdobi 2 42 6" xfId="33930" xr:uid="{00000000-0005-0000-0000-00000A720000}"/>
    <cellStyle name="období 2 42 6" xfId="33437" xr:uid="{00000000-0005-0000-0000-00000B720000}"/>
    <cellStyle name="Obdobi 2 42 7" xfId="33982" xr:uid="{00000000-0005-0000-0000-00000C720000}"/>
    <cellStyle name="období 2 42 7" xfId="32696" xr:uid="{00000000-0005-0000-0000-00000D720000}"/>
    <cellStyle name="Obdobi 2 42 8" xfId="34026" xr:uid="{00000000-0005-0000-0000-00000E720000}"/>
    <cellStyle name="období 2 42 8" xfId="32020" xr:uid="{00000000-0005-0000-0000-00000F720000}"/>
    <cellStyle name="Obdobi 2 43" xfId="20973" xr:uid="{00000000-0005-0000-0000-000010720000}"/>
    <cellStyle name="období 2 43" xfId="20974" xr:uid="{00000000-0005-0000-0000-000011720000}"/>
    <cellStyle name="Obdobi 2 43 2" xfId="32107" xr:uid="{00000000-0005-0000-0000-000012720000}"/>
    <cellStyle name="období 2 43 2" xfId="30946" xr:uid="{00000000-0005-0000-0000-000013720000}"/>
    <cellStyle name="Obdobi 2 43 3" xfId="6869" xr:uid="{00000000-0005-0000-0000-000014720000}"/>
    <cellStyle name="období 2 43 3" xfId="32803" xr:uid="{00000000-0005-0000-0000-000015720000}"/>
    <cellStyle name="Obdobi 2 43 4" xfId="31485" xr:uid="{00000000-0005-0000-0000-000016720000}"/>
    <cellStyle name="období 2 43 4" xfId="32688" xr:uid="{00000000-0005-0000-0000-000017720000}"/>
    <cellStyle name="Obdobi 2 43 5" xfId="33442" xr:uid="{00000000-0005-0000-0000-000018720000}"/>
    <cellStyle name="období 2 43 5" xfId="33354" xr:uid="{00000000-0005-0000-0000-000019720000}"/>
    <cellStyle name="Obdobi 2 43 6" xfId="31493" xr:uid="{00000000-0005-0000-0000-00001A720000}"/>
    <cellStyle name="období 2 43 6" xfId="31370" xr:uid="{00000000-0005-0000-0000-00001B720000}"/>
    <cellStyle name="Obdobi 2 43 7" xfId="32123" xr:uid="{00000000-0005-0000-0000-00001C720000}"/>
    <cellStyle name="období 2 43 7" xfId="33981" xr:uid="{00000000-0005-0000-0000-00001D720000}"/>
    <cellStyle name="Obdobi 2 43 8" xfId="30366" xr:uid="{00000000-0005-0000-0000-00001E720000}"/>
    <cellStyle name="období 2 43 8" xfId="34025" xr:uid="{00000000-0005-0000-0000-00001F720000}"/>
    <cellStyle name="Obdobi 2 44" xfId="20975" xr:uid="{00000000-0005-0000-0000-000020720000}"/>
    <cellStyle name="období 2 44" xfId="20976" xr:uid="{00000000-0005-0000-0000-000021720000}"/>
    <cellStyle name="Obdobi 2 44 2" xfId="32819" xr:uid="{00000000-0005-0000-0000-000022720000}"/>
    <cellStyle name="období 2 44 2" xfId="6900" xr:uid="{00000000-0005-0000-0000-000023720000}"/>
    <cellStyle name="Obdobi 2 44 3" xfId="32671" xr:uid="{00000000-0005-0000-0000-000024720000}"/>
    <cellStyle name="období 2 44 3" xfId="30247" xr:uid="{00000000-0005-0000-0000-000025720000}"/>
    <cellStyle name="Obdobi 2 44 4" xfId="7392" xr:uid="{00000000-0005-0000-0000-000026720000}"/>
    <cellStyle name="období 2 44 4" xfId="33131" xr:uid="{00000000-0005-0000-0000-000027720000}"/>
    <cellStyle name="Obdobi 2 44 5" xfId="30863" xr:uid="{00000000-0005-0000-0000-000028720000}"/>
    <cellStyle name="období 2 44 5" xfId="30385" xr:uid="{00000000-0005-0000-0000-000029720000}"/>
    <cellStyle name="Obdobi 2 44 6" xfId="33867" xr:uid="{00000000-0005-0000-0000-00002A720000}"/>
    <cellStyle name="období 2 44 6" xfId="30555" xr:uid="{00000000-0005-0000-0000-00002B720000}"/>
    <cellStyle name="Obdobi 2 44 7" xfId="33889" xr:uid="{00000000-0005-0000-0000-00002C720000}"/>
    <cellStyle name="období 2 44 7" xfId="8485" xr:uid="{00000000-0005-0000-0000-00002D720000}"/>
    <cellStyle name="Obdobi 2 44 8" xfId="33941" xr:uid="{00000000-0005-0000-0000-00002E720000}"/>
    <cellStyle name="období 2 44 8" xfId="32148" xr:uid="{00000000-0005-0000-0000-00002F720000}"/>
    <cellStyle name="Obdobi 2 45" xfId="20977" xr:uid="{00000000-0005-0000-0000-000030720000}"/>
    <cellStyle name="období 2 45" xfId="20978" xr:uid="{00000000-0005-0000-0000-000031720000}"/>
    <cellStyle name="Obdobi 2 45 2" xfId="33107" xr:uid="{00000000-0005-0000-0000-000032720000}"/>
    <cellStyle name="období 2 45 2" xfId="32920" xr:uid="{00000000-0005-0000-0000-000033720000}"/>
    <cellStyle name="Obdobi 2 45 3" xfId="32356" xr:uid="{00000000-0005-0000-0000-000034720000}"/>
    <cellStyle name="období 2 45 3" xfId="31034" xr:uid="{00000000-0005-0000-0000-000035720000}"/>
    <cellStyle name="Obdobi 2 45 4" xfId="30057" xr:uid="{00000000-0005-0000-0000-000036720000}"/>
    <cellStyle name="období 2 45 4" xfId="7014" xr:uid="{00000000-0005-0000-0000-000037720000}"/>
    <cellStyle name="Obdobi 2 45 5" xfId="33297" xr:uid="{00000000-0005-0000-0000-000038720000}"/>
    <cellStyle name="období 2 45 5" xfId="33148" xr:uid="{00000000-0005-0000-0000-000039720000}"/>
    <cellStyle name="Obdobi 2 45 6" xfId="33696" xr:uid="{00000000-0005-0000-0000-00003A720000}"/>
    <cellStyle name="období 2 45 6" xfId="33818" xr:uid="{00000000-0005-0000-0000-00003B720000}"/>
    <cellStyle name="Obdobi 2 45 7" xfId="29971" xr:uid="{00000000-0005-0000-0000-00003C720000}"/>
    <cellStyle name="období 2 45 7" xfId="30990" xr:uid="{00000000-0005-0000-0000-00003D720000}"/>
    <cellStyle name="Obdobi 2 45 8" xfId="31811" xr:uid="{00000000-0005-0000-0000-00003E720000}"/>
    <cellStyle name="období 2 45 8" xfId="33662" xr:uid="{00000000-0005-0000-0000-00003F720000}"/>
    <cellStyle name="Obdobi 2 46" xfId="20979" xr:uid="{00000000-0005-0000-0000-000040720000}"/>
    <cellStyle name="období 2 46" xfId="20980" xr:uid="{00000000-0005-0000-0000-000041720000}"/>
    <cellStyle name="Obdobi 2 46 2" xfId="30297" xr:uid="{00000000-0005-0000-0000-000042720000}"/>
    <cellStyle name="období 2 46 2" xfId="32315" xr:uid="{00000000-0005-0000-0000-000043720000}"/>
    <cellStyle name="Obdobi 2 46 3" xfId="31321" xr:uid="{00000000-0005-0000-0000-000044720000}"/>
    <cellStyle name="období 2 46 3" xfId="6881" xr:uid="{00000000-0005-0000-0000-000045720000}"/>
    <cellStyle name="Obdobi 2 46 4" xfId="29983" xr:uid="{00000000-0005-0000-0000-000046720000}"/>
    <cellStyle name="období 2 46 4" xfId="31261" xr:uid="{00000000-0005-0000-0000-000047720000}"/>
    <cellStyle name="Obdobi 2 46 5" xfId="33149" xr:uid="{00000000-0005-0000-0000-000048720000}"/>
    <cellStyle name="období 2 46 5" xfId="31446" xr:uid="{00000000-0005-0000-0000-000049720000}"/>
    <cellStyle name="Obdobi 2 46 6" xfId="33866" xr:uid="{00000000-0005-0000-0000-00004A720000}"/>
    <cellStyle name="období 2 46 6" xfId="31492" xr:uid="{00000000-0005-0000-0000-00004B720000}"/>
    <cellStyle name="Obdobi 2 46 7" xfId="31421" xr:uid="{00000000-0005-0000-0000-00004C720000}"/>
    <cellStyle name="období 2 46 7" xfId="32572" xr:uid="{00000000-0005-0000-0000-00004D720000}"/>
    <cellStyle name="Obdobi 2 46 8" xfId="33526" xr:uid="{00000000-0005-0000-0000-00004E720000}"/>
    <cellStyle name="období 2 46 8" xfId="32846" xr:uid="{00000000-0005-0000-0000-00004F720000}"/>
    <cellStyle name="Obdobi 2 47" xfId="20981" xr:uid="{00000000-0005-0000-0000-000050720000}"/>
    <cellStyle name="období 2 47" xfId="20982" xr:uid="{00000000-0005-0000-0000-000051720000}"/>
    <cellStyle name="Obdobi 2 47 2" xfId="32106" xr:uid="{00000000-0005-0000-0000-000052720000}"/>
    <cellStyle name="období 2 47 2" xfId="7407" xr:uid="{00000000-0005-0000-0000-000053720000}"/>
    <cellStyle name="Obdobi 2 47 3" xfId="33680" xr:uid="{00000000-0005-0000-0000-000054720000}"/>
    <cellStyle name="období 2 47 3" xfId="31668" xr:uid="{00000000-0005-0000-0000-000055720000}"/>
    <cellStyle name="Obdobi 2 47 4" xfId="29828" xr:uid="{00000000-0005-0000-0000-000056720000}"/>
    <cellStyle name="období 2 47 4" xfId="31087" xr:uid="{00000000-0005-0000-0000-000057720000}"/>
    <cellStyle name="Obdobi 2 47 5" xfId="6928" xr:uid="{00000000-0005-0000-0000-000058720000}"/>
    <cellStyle name="období 2 47 5" xfId="33082" xr:uid="{00000000-0005-0000-0000-000059720000}"/>
    <cellStyle name="Obdobi 2 47 6" xfId="32481" xr:uid="{00000000-0005-0000-0000-00005A720000}"/>
    <cellStyle name="období 2 47 6" xfId="29998" xr:uid="{00000000-0005-0000-0000-00005B720000}"/>
    <cellStyle name="Obdobi 2 47 7" xfId="33756" xr:uid="{00000000-0005-0000-0000-00005C720000}"/>
    <cellStyle name="období 2 47 7" xfId="31307" xr:uid="{00000000-0005-0000-0000-00005D720000}"/>
    <cellStyle name="Obdobi 2 47 8" xfId="30909" xr:uid="{00000000-0005-0000-0000-00005E720000}"/>
    <cellStyle name="období 2 47 8" xfId="7060" xr:uid="{00000000-0005-0000-0000-00005F720000}"/>
    <cellStyle name="Obdobi 2 48" xfId="20983" xr:uid="{00000000-0005-0000-0000-000060720000}"/>
    <cellStyle name="období 2 48" xfId="20984" xr:uid="{00000000-0005-0000-0000-000061720000}"/>
    <cellStyle name="Obdobi 2 48 2" xfId="32714" xr:uid="{00000000-0005-0000-0000-000062720000}"/>
    <cellStyle name="období 2 48 2" xfId="33106" xr:uid="{00000000-0005-0000-0000-000063720000}"/>
    <cellStyle name="Obdobi 2 48 3" xfId="32672" xr:uid="{00000000-0005-0000-0000-000064720000}"/>
    <cellStyle name="období 2 48 3" xfId="7389" xr:uid="{00000000-0005-0000-0000-000065720000}"/>
    <cellStyle name="Obdobi 2 48 4" xfId="31260" xr:uid="{00000000-0005-0000-0000-000066720000}"/>
    <cellStyle name="období 2 48 4" xfId="33130" xr:uid="{00000000-0005-0000-0000-000067720000}"/>
    <cellStyle name="Obdobi 2 48 5" xfId="31228" xr:uid="{00000000-0005-0000-0000-000068720000}"/>
    <cellStyle name="období 2 48 5" xfId="33664" xr:uid="{00000000-0005-0000-0000-000069720000}"/>
    <cellStyle name="Obdobi 2 48 6" xfId="31381" xr:uid="{00000000-0005-0000-0000-00006A720000}"/>
    <cellStyle name="období 2 48 6" xfId="30151" xr:uid="{00000000-0005-0000-0000-00006B720000}"/>
    <cellStyle name="Obdobi 2 48 7" xfId="31519" xr:uid="{00000000-0005-0000-0000-00006C720000}"/>
    <cellStyle name="období 2 48 7" xfId="33023" xr:uid="{00000000-0005-0000-0000-00006D720000}"/>
    <cellStyle name="Obdobi 2 48 8" xfId="29958" xr:uid="{00000000-0005-0000-0000-00006E720000}"/>
    <cellStyle name="období 2 48 8" xfId="31233" xr:uid="{00000000-0005-0000-0000-00006F720000}"/>
    <cellStyle name="Obdobi 2 49" xfId="20985" xr:uid="{00000000-0005-0000-0000-000070720000}"/>
    <cellStyle name="období 2 49" xfId="20986" xr:uid="{00000000-0005-0000-0000-000071720000}"/>
    <cellStyle name="Obdobi 2 49 2" xfId="33105" xr:uid="{00000000-0005-0000-0000-000072720000}"/>
    <cellStyle name="období 2 49 2" xfId="6903" xr:uid="{00000000-0005-0000-0000-000073720000}"/>
    <cellStyle name="Obdobi 2 49 3" xfId="30118" xr:uid="{00000000-0005-0000-0000-000074720000}"/>
    <cellStyle name="období 2 49 3" xfId="29913" xr:uid="{00000000-0005-0000-0000-000075720000}"/>
    <cellStyle name="Obdobi 2 49 4" xfId="32224" xr:uid="{00000000-0005-0000-0000-000076720000}"/>
    <cellStyle name="období 2 49 4" xfId="29811" xr:uid="{00000000-0005-0000-0000-000077720000}"/>
    <cellStyle name="Obdobi 2 49 5" xfId="33150" xr:uid="{00000000-0005-0000-0000-000078720000}"/>
    <cellStyle name="období 2 49 5" xfId="33807" xr:uid="{00000000-0005-0000-0000-000079720000}"/>
    <cellStyle name="Obdobi 2 49 6" xfId="30891" xr:uid="{00000000-0005-0000-0000-00007A720000}"/>
    <cellStyle name="období 2 49 6" xfId="33929" xr:uid="{00000000-0005-0000-0000-00007B720000}"/>
    <cellStyle name="Obdobi 2 49 7" xfId="31858" xr:uid="{00000000-0005-0000-0000-00007C720000}"/>
    <cellStyle name="období 2 49 7" xfId="33980" xr:uid="{00000000-0005-0000-0000-00007D720000}"/>
    <cellStyle name="Obdobi 2 49 8" xfId="32886" xr:uid="{00000000-0005-0000-0000-00007E720000}"/>
    <cellStyle name="období 2 49 8" xfId="34024" xr:uid="{00000000-0005-0000-0000-00007F720000}"/>
    <cellStyle name="Obdobi 2 5" xfId="20987" xr:uid="{00000000-0005-0000-0000-000080720000}"/>
    <cellStyle name="období 2 5" xfId="20988" xr:uid="{00000000-0005-0000-0000-000081720000}"/>
    <cellStyle name="Obdobi 2 5 2" xfId="33409" xr:uid="{00000000-0005-0000-0000-000082720000}"/>
    <cellStyle name="období 2 5 2" xfId="33104" xr:uid="{00000000-0005-0000-0000-000083720000}"/>
    <cellStyle name="Obdobi 2 5 3" xfId="31198" xr:uid="{00000000-0005-0000-0000-000084720000}"/>
    <cellStyle name="období 2 5 3" xfId="31322" xr:uid="{00000000-0005-0000-0000-000085720000}"/>
    <cellStyle name="Obdobi 2 5 4" xfId="32278" xr:uid="{00000000-0005-0000-0000-000086720000}"/>
    <cellStyle name="období 2 5 4" xfId="30715" xr:uid="{00000000-0005-0000-0000-000087720000}"/>
    <cellStyle name="Obdobi 2 5 5" xfId="33708" xr:uid="{00000000-0005-0000-0000-000088720000}"/>
    <cellStyle name="období 2 5 5" xfId="31447" xr:uid="{00000000-0005-0000-0000-000089720000}"/>
    <cellStyle name="Obdobi 2 5 6" xfId="33928" xr:uid="{00000000-0005-0000-0000-00008A720000}"/>
    <cellStyle name="období 2 5 6" xfId="30526" xr:uid="{00000000-0005-0000-0000-00008B720000}"/>
    <cellStyle name="Obdobi 2 5 7" xfId="33979" xr:uid="{00000000-0005-0000-0000-00008C720000}"/>
    <cellStyle name="období 2 5 7" xfId="6920" xr:uid="{00000000-0005-0000-0000-00008D720000}"/>
    <cellStyle name="Obdobi 2 5 8" xfId="34023" xr:uid="{00000000-0005-0000-0000-00008E720000}"/>
    <cellStyle name="období 2 5 8" xfId="30986" xr:uid="{00000000-0005-0000-0000-00008F720000}"/>
    <cellStyle name="Obdobi 2 50" xfId="20989" xr:uid="{00000000-0005-0000-0000-000090720000}"/>
    <cellStyle name="období 2 50" xfId="20990" xr:uid="{00000000-0005-0000-0000-000091720000}"/>
    <cellStyle name="Obdobi 2 50 2" xfId="32105" xr:uid="{00000000-0005-0000-0000-000092720000}"/>
    <cellStyle name="období 2 50 2" xfId="31920" xr:uid="{00000000-0005-0000-0000-000093720000}"/>
    <cellStyle name="Obdobi 2 50 3" xfId="30019" xr:uid="{00000000-0005-0000-0000-000094720000}"/>
    <cellStyle name="období 2 50 3" xfId="31199" xr:uid="{00000000-0005-0000-0000-000095720000}"/>
    <cellStyle name="Obdobi 2 50 4" xfId="31679" xr:uid="{00000000-0005-0000-0000-000096720000}"/>
    <cellStyle name="období 2 50 4" xfId="31777" xr:uid="{00000000-0005-0000-0000-000097720000}"/>
    <cellStyle name="Obdobi 2 50 5" xfId="32189" xr:uid="{00000000-0005-0000-0000-000098720000}"/>
    <cellStyle name="období 2 50 5" xfId="32609" xr:uid="{00000000-0005-0000-0000-000099720000}"/>
    <cellStyle name="Obdobi 2 50 6" xfId="7293" xr:uid="{00000000-0005-0000-0000-00009A720000}"/>
    <cellStyle name="období 2 50 6" xfId="33819" xr:uid="{00000000-0005-0000-0000-00009B720000}"/>
    <cellStyle name="Obdobi 2 50 7" xfId="32453" xr:uid="{00000000-0005-0000-0000-00009C720000}"/>
    <cellStyle name="období 2 50 7" xfId="33480" xr:uid="{00000000-0005-0000-0000-00009D720000}"/>
    <cellStyle name="Obdobi 2 50 8" xfId="32366" xr:uid="{00000000-0005-0000-0000-00009E720000}"/>
    <cellStyle name="období 2 50 8" xfId="33357" xr:uid="{00000000-0005-0000-0000-00009F720000}"/>
    <cellStyle name="Obdobi 2 51" xfId="20991" xr:uid="{00000000-0005-0000-0000-0000A0720000}"/>
    <cellStyle name="období 2 51" xfId="20992" xr:uid="{00000000-0005-0000-0000-0000A1720000}"/>
    <cellStyle name="Obdobi 2 51 2" xfId="31919" xr:uid="{00000000-0005-0000-0000-0000A2720000}"/>
    <cellStyle name="období 2 51 2" xfId="33626" xr:uid="{00000000-0005-0000-0000-0000A3720000}"/>
    <cellStyle name="Obdobi 2 51 3" xfId="33168" xr:uid="{00000000-0005-0000-0000-0000A4720000}"/>
    <cellStyle name="období 2 51 3" xfId="32153" xr:uid="{00000000-0005-0000-0000-0000A5720000}"/>
    <cellStyle name="Obdobi 2 51 4" xfId="31426" xr:uid="{00000000-0005-0000-0000-0000A6720000}"/>
    <cellStyle name="období 2 51 4" xfId="33644" xr:uid="{00000000-0005-0000-0000-0000A7720000}"/>
    <cellStyle name="Obdobi 2 51 5" xfId="21868" xr:uid="{00000000-0005-0000-0000-0000A8720000}"/>
    <cellStyle name="období 2 51 5" xfId="33031" xr:uid="{00000000-0005-0000-0000-0000A9720000}"/>
    <cellStyle name="Obdobi 2 51 6" xfId="30527" xr:uid="{00000000-0005-0000-0000-0000AA720000}"/>
    <cellStyle name="období 2 51 6" xfId="31273" xr:uid="{00000000-0005-0000-0000-0000AB720000}"/>
    <cellStyle name="Obdobi 2 51 7" xfId="33363" xr:uid="{00000000-0005-0000-0000-0000AC720000}"/>
    <cellStyle name="období 2 51 7" xfId="32004" xr:uid="{00000000-0005-0000-0000-0000AD720000}"/>
    <cellStyle name="Obdobi 2 51 8" xfId="33195" xr:uid="{00000000-0005-0000-0000-0000AE720000}"/>
    <cellStyle name="období 2 51 8" xfId="32571" xr:uid="{00000000-0005-0000-0000-0000AF720000}"/>
    <cellStyle name="Obdobi 2 52" xfId="20993" xr:uid="{00000000-0005-0000-0000-0000B0720000}"/>
    <cellStyle name="období 2 52" xfId="20994" xr:uid="{00000000-0005-0000-0000-0000B1720000}"/>
    <cellStyle name="Obdobi 2 52 2" xfId="33103" xr:uid="{00000000-0005-0000-0000-0000B2720000}"/>
    <cellStyle name="období 2 52 2" xfId="32919" xr:uid="{00000000-0005-0000-0000-0000B3720000}"/>
    <cellStyle name="Obdobi 2 52 3" xfId="31035" xr:uid="{00000000-0005-0000-0000-0000B4720000}"/>
    <cellStyle name="období 2 52 3" xfId="30660" xr:uid="{00000000-0005-0000-0000-0000B5720000}"/>
    <cellStyle name="Obdobi 2 52 4" xfId="30513" xr:uid="{00000000-0005-0000-0000-0000B6720000}"/>
    <cellStyle name="období 2 52 4" xfId="7075" xr:uid="{00000000-0005-0000-0000-0000B7720000}"/>
    <cellStyle name="Obdobi 2 52 5" xfId="32958" xr:uid="{00000000-0005-0000-0000-0000B8720000}"/>
    <cellStyle name="období 2 52 5" xfId="30188" xr:uid="{00000000-0005-0000-0000-0000B9720000}"/>
    <cellStyle name="Obdobi 2 52 6" xfId="32244" xr:uid="{00000000-0005-0000-0000-0000BA720000}"/>
    <cellStyle name="období 2 52 6" xfId="33479" xr:uid="{00000000-0005-0000-0000-0000BB720000}"/>
    <cellStyle name="Obdobi 2 52 7" xfId="6895" xr:uid="{00000000-0005-0000-0000-0000BC720000}"/>
    <cellStyle name="období 2 52 7" xfId="33978" xr:uid="{00000000-0005-0000-0000-0000BD720000}"/>
    <cellStyle name="Obdobi 2 52 8" xfId="30168" xr:uid="{00000000-0005-0000-0000-0000BE720000}"/>
    <cellStyle name="období 2 52 8" xfId="34022" xr:uid="{00000000-0005-0000-0000-0000BF720000}"/>
    <cellStyle name="Obdobi 2 53" xfId="20995" xr:uid="{00000000-0005-0000-0000-0000C0720000}"/>
    <cellStyle name="období 2 53" xfId="20996" xr:uid="{00000000-0005-0000-0000-0000C1720000}"/>
    <cellStyle name="Obdobi 2 53 2" xfId="6916" xr:uid="{00000000-0005-0000-0000-0000C2720000}"/>
    <cellStyle name="období 2 53 2" xfId="31918" xr:uid="{00000000-0005-0000-0000-0000C3720000}"/>
    <cellStyle name="Obdobi 2 53 3" xfId="31200" xr:uid="{00000000-0005-0000-0000-0000C4720000}"/>
    <cellStyle name="období 2 53 3" xfId="32627" xr:uid="{00000000-0005-0000-0000-0000C5720000}"/>
    <cellStyle name="Obdobi 2 53 4" xfId="29825" xr:uid="{00000000-0005-0000-0000-0000C6720000}"/>
    <cellStyle name="období 2 53 4" xfId="31638" xr:uid="{00000000-0005-0000-0000-0000C7720000}"/>
    <cellStyle name="Obdobi 2 53 5" xfId="32931" xr:uid="{00000000-0005-0000-0000-0000C8720000}"/>
    <cellStyle name="období 2 53 5" xfId="31066" xr:uid="{00000000-0005-0000-0000-0000C9720000}"/>
    <cellStyle name="Obdobi 2 53 6" xfId="33927" xr:uid="{00000000-0005-0000-0000-0000CA720000}"/>
    <cellStyle name="období 2 53 6" xfId="29963" xr:uid="{00000000-0005-0000-0000-0000CB720000}"/>
    <cellStyle name="Obdobi 2 53 7" xfId="32772" xr:uid="{00000000-0005-0000-0000-0000CC720000}"/>
    <cellStyle name="období 2 53 7" xfId="29904" xr:uid="{00000000-0005-0000-0000-0000CD720000}"/>
    <cellStyle name="Obdobi 2 53 8" xfId="32361" xr:uid="{00000000-0005-0000-0000-0000CE720000}"/>
    <cellStyle name="období 2 53 8" xfId="32917" xr:uid="{00000000-0005-0000-0000-0000CF720000}"/>
    <cellStyle name="Obdobi 2 54" xfId="32409" xr:uid="{00000000-0005-0000-0000-0000D0720000}"/>
    <cellStyle name="období 2 54" xfId="31628" xr:uid="{00000000-0005-0000-0000-0000D1720000}"/>
    <cellStyle name="Obdobi 2 55" xfId="30593" xr:uid="{00000000-0005-0000-0000-0000D2720000}"/>
    <cellStyle name="období 2 55" xfId="32856" xr:uid="{00000000-0005-0000-0000-0000D3720000}"/>
    <cellStyle name="Obdobi 2 56" xfId="7061" xr:uid="{00000000-0005-0000-0000-0000D4720000}"/>
    <cellStyle name="období 2 56" xfId="29880" xr:uid="{00000000-0005-0000-0000-0000D5720000}"/>
    <cellStyle name="Obdobi 2 57" xfId="31816" xr:uid="{00000000-0005-0000-0000-0000D6720000}"/>
    <cellStyle name="období 2 57" xfId="31095" xr:uid="{00000000-0005-0000-0000-0000D7720000}"/>
    <cellStyle name="Obdobi 2 58" xfId="31659" xr:uid="{00000000-0005-0000-0000-0000D8720000}"/>
    <cellStyle name="období 2 58" xfId="32597" xr:uid="{00000000-0005-0000-0000-0000D9720000}"/>
    <cellStyle name="Obdobi 2 59" xfId="32889" xr:uid="{00000000-0005-0000-0000-0000DA720000}"/>
    <cellStyle name="období 2 59" xfId="7405" xr:uid="{00000000-0005-0000-0000-0000DB720000}"/>
    <cellStyle name="Obdobi 2 6" xfId="20997" xr:uid="{00000000-0005-0000-0000-0000DC720000}"/>
    <cellStyle name="období 2 6" xfId="20998" xr:uid="{00000000-0005-0000-0000-0000DD720000}"/>
    <cellStyle name="Obdobi 2 6 2" xfId="31917" xr:uid="{00000000-0005-0000-0000-0000DE720000}"/>
    <cellStyle name="období 2 6 2" xfId="33227" xr:uid="{00000000-0005-0000-0000-0000DF720000}"/>
    <cellStyle name="Obdobi 2 6 3" xfId="32673" xr:uid="{00000000-0005-0000-0000-0000E0720000}"/>
    <cellStyle name="období 2 6 3" xfId="30148" xr:uid="{00000000-0005-0000-0000-0000E1720000}"/>
    <cellStyle name="Obdobi 2 6 4" xfId="31259" xr:uid="{00000000-0005-0000-0000-0000E2720000}"/>
    <cellStyle name="období 2 6 4" xfId="7610" xr:uid="{00000000-0005-0000-0000-0000E3720000}"/>
    <cellStyle name="Obdobi 2 6 5" xfId="31694" xr:uid="{00000000-0005-0000-0000-0000E4720000}"/>
    <cellStyle name="období 2 6 5" xfId="30319" xr:uid="{00000000-0005-0000-0000-0000E5720000}"/>
    <cellStyle name="Obdobi 2 6 6" xfId="29962" xr:uid="{00000000-0005-0000-0000-0000E6720000}"/>
    <cellStyle name="období 2 6 6" xfId="33926" xr:uid="{00000000-0005-0000-0000-0000E7720000}"/>
    <cellStyle name="Obdobi 2 6 7" xfId="32124" xr:uid="{00000000-0005-0000-0000-0000E8720000}"/>
    <cellStyle name="období 2 6 7" xfId="33977" xr:uid="{00000000-0005-0000-0000-0000E9720000}"/>
    <cellStyle name="Obdobi 2 6 8" xfId="33299" xr:uid="{00000000-0005-0000-0000-0000EA720000}"/>
    <cellStyle name="období 2 6 8" xfId="34021" xr:uid="{00000000-0005-0000-0000-0000EB720000}"/>
    <cellStyle name="Obdobi 2 60" xfId="30516" xr:uid="{00000000-0005-0000-0000-0000EC720000}"/>
    <cellStyle name="období 2 60" xfId="33439" xr:uid="{00000000-0005-0000-0000-0000ED720000}"/>
    <cellStyle name="Obdobi 2 61" xfId="34689" xr:uid="{00000000-0005-0000-0000-0000EE720000}"/>
    <cellStyle name="období 2 61" xfId="34690" xr:uid="{00000000-0005-0000-0000-0000EF720000}"/>
    <cellStyle name="Obdobi 2 7" xfId="20999" xr:uid="{00000000-0005-0000-0000-0000F0720000}"/>
    <cellStyle name="období 2 7" xfId="21000" xr:uid="{00000000-0005-0000-0000-0000F1720000}"/>
    <cellStyle name="Obdobi 2 7 2" xfId="32869" xr:uid="{00000000-0005-0000-0000-0000F2720000}"/>
    <cellStyle name="období 2 7 2" xfId="30742" xr:uid="{00000000-0005-0000-0000-0000F3720000}"/>
    <cellStyle name="Obdobi 2 7 3" xfId="32730" xr:uid="{00000000-0005-0000-0000-0000F4720000}"/>
    <cellStyle name="období 2 7 3" xfId="7092" xr:uid="{00000000-0005-0000-0000-0000F5720000}"/>
    <cellStyle name="Obdobi 2 7 4" xfId="32407" xr:uid="{00000000-0005-0000-0000-0000F6720000}"/>
    <cellStyle name="období 2 7 4" xfId="31384" xr:uid="{00000000-0005-0000-0000-0000F7720000}"/>
    <cellStyle name="Obdobi 2 7 5" xfId="30318" xr:uid="{00000000-0005-0000-0000-0000F8720000}"/>
    <cellStyle name="období 2 7 5" xfId="32959" xr:uid="{00000000-0005-0000-0000-0000F9720000}"/>
    <cellStyle name="Obdobi 2 7 6" xfId="30089" xr:uid="{00000000-0005-0000-0000-0000FA720000}"/>
    <cellStyle name="období 2 7 6" xfId="31143" xr:uid="{00000000-0005-0000-0000-0000FB720000}"/>
    <cellStyle name="Obdobi 2 7 7" xfId="33316" xr:uid="{00000000-0005-0000-0000-0000FC720000}"/>
    <cellStyle name="období 2 7 7" xfId="31848" xr:uid="{00000000-0005-0000-0000-0000FD720000}"/>
    <cellStyle name="Obdobi 2 7 8" xfId="7606" xr:uid="{00000000-0005-0000-0000-0000FE720000}"/>
    <cellStyle name="období 2 7 8" xfId="33805" xr:uid="{00000000-0005-0000-0000-0000FF720000}"/>
    <cellStyle name="Obdobi 2 8" xfId="21001" xr:uid="{00000000-0005-0000-0000-000000730000}"/>
    <cellStyle name="období 2 8" xfId="21002" xr:uid="{00000000-0005-0000-0000-000001730000}"/>
    <cellStyle name="Obdobi 2 8 2" xfId="33625" xr:uid="{00000000-0005-0000-0000-000002730000}"/>
    <cellStyle name="období 2 8 2" xfId="32104" xr:uid="{00000000-0005-0000-0000-000003730000}"/>
    <cellStyle name="Obdobi 2 8 3" xfId="32731" xr:uid="{00000000-0005-0000-0000-000004730000}"/>
    <cellStyle name="období 2 8 3" xfId="32328" xr:uid="{00000000-0005-0000-0000-000005730000}"/>
    <cellStyle name="Obdobi 2 8 4" xfId="32263" xr:uid="{00000000-0005-0000-0000-000006730000}"/>
    <cellStyle name="období 2 8 4" xfId="30529" xr:uid="{00000000-0005-0000-0000-000007730000}"/>
    <cellStyle name="Obdobi 2 8 5" xfId="31448" xr:uid="{00000000-0005-0000-0000-000008730000}"/>
    <cellStyle name="období 2 8 5" xfId="33552" xr:uid="{00000000-0005-0000-0000-000009730000}"/>
    <cellStyle name="Obdobi 2 8 6" xfId="31362" xr:uid="{00000000-0005-0000-0000-00000A730000}"/>
    <cellStyle name="období 2 8 6" xfId="31703" xr:uid="{00000000-0005-0000-0000-00000B730000}"/>
    <cellStyle name="Obdobi 2 8 7" xfId="30086" xr:uid="{00000000-0005-0000-0000-00000C730000}"/>
    <cellStyle name="období 2 8 7" xfId="33976" xr:uid="{00000000-0005-0000-0000-00000D730000}"/>
    <cellStyle name="Obdobi 2 8 8" xfId="32298" xr:uid="{00000000-0005-0000-0000-00000E730000}"/>
    <cellStyle name="období 2 8 8" xfId="34020" xr:uid="{00000000-0005-0000-0000-00000F730000}"/>
    <cellStyle name="Obdobi 2 9" xfId="21003" xr:uid="{00000000-0005-0000-0000-000010730000}"/>
    <cellStyle name="období 2 9" xfId="21004" xr:uid="{00000000-0005-0000-0000-000011730000}"/>
    <cellStyle name="Obdobi 2 9 2" xfId="33102" xr:uid="{00000000-0005-0000-0000-000012730000}"/>
    <cellStyle name="období 2 9 2" xfId="31620" xr:uid="{00000000-0005-0000-0000-000013730000}"/>
    <cellStyle name="Obdobi 2 9 3" xfId="30469" xr:uid="{00000000-0005-0000-0000-000014730000}"/>
    <cellStyle name="období 2 9 3" xfId="33473" xr:uid="{00000000-0005-0000-0000-000015730000}"/>
    <cellStyle name="Obdobi 2 9 4" xfId="30528" xr:uid="{00000000-0005-0000-0000-000016730000}"/>
    <cellStyle name="období 2 9 4" xfId="32165" xr:uid="{00000000-0005-0000-0000-000017730000}"/>
    <cellStyle name="Obdobi 2 9 5" xfId="7383" xr:uid="{00000000-0005-0000-0000-000018730000}"/>
    <cellStyle name="období 2 9 5" xfId="31739" xr:uid="{00000000-0005-0000-0000-000019730000}"/>
    <cellStyle name="Obdobi 2 9 6" xfId="33925" xr:uid="{00000000-0005-0000-0000-00001A730000}"/>
    <cellStyle name="období 2 9 6" xfId="31402" xr:uid="{00000000-0005-0000-0000-00001B730000}"/>
    <cellStyle name="Obdobi 2 9 7" xfId="29886" xr:uid="{00000000-0005-0000-0000-00001C730000}"/>
    <cellStyle name="období 2 9 7" xfId="30112" xr:uid="{00000000-0005-0000-0000-00001D730000}"/>
    <cellStyle name="Obdobi 2 9 8" xfId="29897" xr:uid="{00000000-0005-0000-0000-00001E730000}"/>
    <cellStyle name="období 2 9 8" xfId="31902" xr:uid="{00000000-0005-0000-0000-00001F730000}"/>
    <cellStyle name="Obdobi 20" xfId="3498" xr:uid="{00000000-0005-0000-0000-000020730000}"/>
    <cellStyle name="období 20" xfId="3497" xr:uid="{00000000-0005-0000-0000-000021730000}"/>
    <cellStyle name="Obdobi 21" xfId="3525" xr:uid="{00000000-0005-0000-0000-000022730000}"/>
    <cellStyle name="období 21" xfId="3526" xr:uid="{00000000-0005-0000-0000-000023730000}"/>
    <cellStyle name="Obdobi 22" xfId="3546" xr:uid="{00000000-0005-0000-0000-000024730000}"/>
    <cellStyle name="období 22" xfId="3547" xr:uid="{00000000-0005-0000-0000-000025730000}"/>
    <cellStyle name="Obdobi 23" xfId="3633" xr:uid="{00000000-0005-0000-0000-000026730000}"/>
    <cellStyle name="období 23" xfId="3634" xr:uid="{00000000-0005-0000-0000-000027730000}"/>
    <cellStyle name="Obdobi 24" xfId="3686" xr:uid="{00000000-0005-0000-0000-000028730000}"/>
    <cellStyle name="období 24" xfId="3687" xr:uid="{00000000-0005-0000-0000-000029730000}"/>
    <cellStyle name="Obdobi 25" xfId="3908" xr:uid="{00000000-0005-0000-0000-00002A730000}"/>
    <cellStyle name="období 25" xfId="3909" xr:uid="{00000000-0005-0000-0000-00002B730000}"/>
    <cellStyle name="Obdobi 26" xfId="3841" xr:uid="{00000000-0005-0000-0000-00002C730000}"/>
    <cellStyle name="období 26" xfId="3840" xr:uid="{00000000-0005-0000-0000-00002D730000}"/>
    <cellStyle name="Obdobi 27" xfId="3903" xr:uid="{00000000-0005-0000-0000-00002E730000}"/>
    <cellStyle name="období 27" xfId="3904" xr:uid="{00000000-0005-0000-0000-00002F730000}"/>
    <cellStyle name="Obdobi 28" xfId="4142" xr:uid="{00000000-0005-0000-0000-000030730000}"/>
    <cellStyle name="období 28" xfId="4143" xr:uid="{00000000-0005-0000-0000-000031730000}"/>
    <cellStyle name="Obdobi 29" xfId="4149" xr:uid="{00000000-0005-0000-0000-000032730000}"/>
    <cellStyle name="období 29" xfId="4148" xr:uid="{00000000-0005-0000-0000-000033730000}"/>
    <cellStyle name="Obdobi 3" xfId="1110" xr:uid="{00000000-0005-0000-0000-000034730000}"/>
    <cellStyle name="období 3" xfId="1111" xr:uid="{00000000-0005-0000-0000-000035730000}"/>
    <cellStyle name="Obdobi 3 10" xfId="21005" xr:uid="{00000000-0005-0000-0000-000036730000}"/>
    <cellStyle name="období 3 10" xfId="21006" xr:uid="{00000000-0005-0000-0000-000037730000}"/>
    <cellStyle name="Obdobi 3 10 2" xfId="32634" xr:uid="{00000000-0005-0000-0000-000038730000}"/>
    <cellStyle name="období 3 10 2" xfId="33101" xr:uid="{00000000-0005-0000-0000-000039730000}"/>
    <cellStyle name="Obdobi 3 10 3" xfId="32674" xr:uid="{00000000-0005-0000-0000-00003A730000}"/>
    <cellStyle name="období 3 10 3" xfId="30249" xr:uid="{00000000-0005-0000-0000-00003B730000}"/>
    <cellStyle name="Obdobi 3 10 4" xfId="33584" xr:uid="{00000000-0005-0000-0000-00003C730000}"/>
    <cellStyle name="období 3 10 4" xfId="30198" xr:uid="{00000000-0005-0000-0000-00003D730000}"/>
    <cellStyle name="Obdobi 3 10 5" xfId="32282" xr:uid="{00000000-0005-0000-0000-00003E730000}"/>
    <cellStyle name="období 3 10 5" xfId="32960" xr:uid="{00000000-0005-0000-0000-00003F730000}"/>
    <cellStyle name="Obdobi 3 10 6" xfId="33924" xr:uid="{00000000-0005-0000-0000-000040730000}"/>
    <cellStyle name="období 3 10 6" xfId="30729" xr:uid="{00000000-0005-0000-0000-000041730000}"/>
    <cellStyle name="Obdobi 3 10 7" xfId="29820" xr:uid="{00000000-0005-0000-0000-000042730000}"/>
    <cellStyle name="období 3 10 7" xfId="32707" xr:uid="{00000000-0005-0000-0000-000043730000}"/>
    <cellStyle name="Obdobi 3 10 8" xfId="31294" xr:uid="{00000000-0005-0000-0000-000044730000}"/>
    <cellStyle name="období 3 10 8" xfId="32353" xr:uid="{00000000-0005-0000-0000-000045730000}"/>
    <cellStyle name="Obdobi 3 11" xfId="21007" xr:uid="{00000000-0005-0000-0000-000046730000}"/>
    <cellStyle name="období 3 11" xfId="21008" xr:uid="{00000000-0005-0000-0000-000047730000}"/>
    <cellStyle name="Obdobi 3 11 2" xfId="29947" xr:uid="{00000000-0005-0000-0000-000048730000}"/>
    <cellStyle name="období 3 11 2" xfId="30296" xr:uid="{00000000-0005-0000-0000-000049730000}"/>
    <cellStyle name="Obdobi 3 11 3" xfId="7248" xr:uid="{00000000-0005-0000-0000-00004A730000}"/>
    <cellStyle name="období 3 11 3" xfId="7391" xr:uid="{00000000-0005-0000-0000-00004B730000}"/>
    <cellStyle name="Obdobi 3 11 4" xfId="30416" xr:uid="{00000000-0005-0000-0000-00004C730000}"/>
    <cellStyle name="období 3 11 4" xfId="32692" xr:uid="{00000000-0005-0000-0000-00004D730000}"/>
    <cellStyle name="Obdobi 3 11 5" xfId="30494" xr:uid="{00000000-0005-0000-0000-00004E730000}"/>
    <cellStyle name="období 3 11 5" xfId="32610" xr:uid="{00000000-0005-0000-0000-00004F730000}"/>
    <cellStyle name="Obdobi 3 11 6" xfId="33394" xr:uid="{00000000-0005-0000-0000-000050730000}"/>
    <cellStyle name="období 3 11 6" xfId="32322" xr:uid="{00000000-0005-0000-0000-000051730000}"/>
    <cellStyle name="Obdobi 3 11 7" xfId="30235" xr:uid="{00000000-0005-0000-0000-000052730000}"/>
    <cellStyle name="období 3 11 7" xfId="32160" xr:uid="{00000000-0005-0000-0000-000053730000}"/>
    <cellStyle name="Obdobi 3 11 8" xfId="30748" xr:uid="{00000000-0005-0000-0000-000054730000}"/>
    <cellStyle name="období 3 11 8" xfId="33327" xr:uid="{00000000-0005-0000-0000-000055730000}"/>
    <cellStyle name="Obdobi 3 12" xfId="21009" xr:uid="{00000000-0005-0000-0000-000056730000}"/>
    <cellStyle name="období 3 12" xfId="21010" xr:uid="{00000000-0005-0000-0000-000057730000}"/>
    <cellStyle name="Obdobi 3 12 2" xfId="32818" xr:uid="{00000000-0005-0000-0000-000058730000}"/>
    <cellStyle name="období 3 12 2" xfId="32103" xr:uid="{00000000-0005-0000-0000-000059730000}"/>
    <cellStyle name="Obdobi 3 12 3" xfId="32510" xr:uid="{00000000-0005-0000-0000-00005A730000}"/>
    <cellStyle name="období 3 12 3" xfId="31323" xr:uid="{00000000-0005-0000-0000-00005B730000}"/>
    <cellStyle name="Obdobi 3 12 4" xfId="32127" xr:uid="{00000000-0005-0000-0000-00005C730000}"/>
    <cellStyle name="období 3 12 4" xfId="7381" xr:uid="{00000000-0005-0000-0000-00005D730000}"/>
    <cellStyle name="Obdobi 3 12 5" xfId="30771" xr:uid="{00000000-0005-0000-0000-00005E730000}"/>
    <cellStyle name="období 3 12 5" xfId="32190" xr:uid="{00000000-0005-0000-0000-00005F730000}"/>
    <cellStyle name="Obdobi 3 12 6" xfId="33923" xr:uid="{00000000-0005-0000-0000-000060730000}"/>
    <cellStyle name="období 3 12 6" xfId="31117" xr:uid="{00000000-0005-0000-0000-000061730000}"/>
    <cellStyle name="Obdobi 3 12 7" xfId="32243" xr:uid="{00000000-0005-0000-0000-000062730000}"/>
    <cellStyle name="období 3 12 7" xfId="31851" xr:uid="{00000000-0005-0000-0000-000063730000}"/>
    <cellStyle name="Obdobi 3 12 8" xfId="31219" xr:uid="{00000000-0005-0000-0000-000064730000}"/>
    <cellStyle name="období 3 12 8" xfId="33421" xr:uid="{00000000-0005-0000-0000-000065730000}"/>
    <cellStyle name="Obdobi 3 13" xfId="21011" xr:uid="{00000000-0005-0000-0000-000066730000}"/>
    <cellStyle name="období 3 13" xfId="21012" xr:uid="{00000000-0005-0000-0000-000067730000}"/>
    <cellStyle name="Obdobi 3 13 2" xfId="32102" xr:uid="{00000000-0005-0000-0000-000068730000}"/>
    <cellStyle name="období 3 13 2" xfId="33100" xr:uid="{00000000-0005-0000-0000-000069730000}"/>
    <cellStyle name="Obdobi 3 13 3" xfId="30548" xr:uid="{00000000-0005-0000-0000-00006A730000}"/>
    <cellStyle name="období 3 13 3" xfId="31468" xr:uid="{00000000-0005-0000-0000-00006B730000}"/>
    <cellStyle name="Obdobi 3 13 4" xfId="33492" xr:uid="{00000000-0005-0000-0000-00006C730000}"/>
    <cellStyle name="období 3 13 4" xfId="33181" xr:uid="{00000000-0005-0000-0000-00006D730000}"/>
    <cellStyle name="Obdobi 3 13 5" xfId="31949" xr:uid="{00000000-0005-0000-0000-00006E730000}"/>
    <cellStyle name="období 3 13 5" xfId="33858" xr:uid="{00000000-0005-0000-0000-00006F730000}"/>
    <cellStyle name="Obdobi 3 13 6" xfId="7386" xr:uid="{00000000-0005-0000-0000-000070730000}"/>
    <cellStyle name="období 3 13 6" xfId="33162" xr:uid="{00000000-0005-0000-0000-000071730000}"/>
    <cellStyle name="Obdobi 3 13 7" xfId="31636" xr:uid="{00000000-0005-0000-0000-000072730000}"/>
    <cellStyle name="období 3 13 7" xfId="32332" xr:uid="{00000000-0005-0000-0000-000073730000}"/>
    <cellStyle name="Obdobi 3 13 8" xfId="31661" xr:uid="{00000000-0005-0000-0000-000074730000}"/>
    <cellStyle name="období 3 13 8" xfId="32206" xr:uid="{00000000-0005-0000-0000-000075730000}"/>
    <cellStyle name="Obdobi 3 14" xfId="21013" xr:uid="{00000000-0005-0000-0000-000076730000}"/>
    <cellStyle name="období 3 14" xfId="21014" xr:uid="{00000000-0005-0000-0000-000077730000}"/>
    <cellStyle name="Obdobi 3 14 2" xfId="33099" xr:uid="{00000000-0005-0000-0000-000078730000}"/>
    <cellStyle name="období 3 14 2" xfId="32537" xr:uid="{00000000-0005-0000-0000-000079730000}"/>
    <cellStyle name="Obdobi 3 14 3" xfId="6880" xr:uid="{00000000-0005-0000-0000-00007A730000}"/>
    <cellStyle name="období 3 14 3" xfId="30250" xr:uid="{00000000-0005-0000-0000-00007B730000}"/>
    <cellStyle name="Obdobi 3 14 4" xfId="31794" xr:uid="{00000000-0005-0000-0000-00007C730000}"/>
    <cellStyle name="období 3 14 4" xfId="30512" xr:uid="{00000000-0005-0000-0000-00007D730000}"/>
    <cellStyle name="Obdobi 3 14 5" xfId="30320" xr:uid="{00000000-0005-0000-0000-00007E730000}"/>
    <cellStyle name="období 3 14 5" xfId="33236" xr:uid="{00000000-0005-0000-0000-00007F730000}"/>
    <cellStyle name="Obdobi 3 14 6" xfId="30023" xr:uid="{00000000-0005-0000-0000-000080730000}"/>
    <cellStyle name="období 3 14 6" xfId="32621" xr:uid="{00000000-0005-0000-0000-000081730000}"/>
    <cellStyle name="Obdobi 3 14 7" xfId="6933" xr:uid="{00000000-0005-0000-0000-000082730000}"/>
    <cellStyle name="období 3 14 7" xfId="31852" xr:uid="{00000000-0005-0000-0000-000083730000}"/>
    <cellStyle name="Obdobi 3 14 8" xfId="33269" xr:uid="{00000000-0005-0000-0000-000084730000}"/>
    <cellStyle name="období 3 14 8" xfId="32461" xr:uid="{00000000-0005-0000-0000-000085730000}"/>
    <cellStyle name="Obdobi 3 15" xfId="21015" xr:uid="{00000000-0005-0000-0000-000086730000}"/>
    <cellStyle name="období 3 15" xfId="21016" xr:uid="{00000000-0005-0000-0000-000087730000}"/>
    <cellStyle name="Obdobi 3 15 2" xfId="29772" xr:uid="{00000000-0005-0000-0000-000088730000}"/>
    <cellStyle name="období 3 15 2" xfId="29946" xr:uid="{00000000-0005-0000-0000-000089730000}"/>
    <cellStyle name="Obdobi 3 15 3" xfId="29778" xr:uid="{00000000-0005-0000-0000-00008A730000}"/>
    <cellStyle name="období 3 15 3" xfId="32626" xr:uid="{00000000-0005-0000-0000-00008B730000}"/>
    <cellStyle name="Obdobi 3 15 4" xfId="33491" xr:uid="{00000000-0005-0000-0000-00008C730000}"/>
    <cellStyle name="období 3 15 4" xfId="33005" xr:uid="{00000000-0005-0000-0000-00008D730000}"/>
    <cellStyle name="Obdobi 3 15 5" xfId="30589" xr:uid="{00000000-0005-0000-0000-00008E730000}"/>
    <cellStyle name="období 3 15 5" xfId="33857" xr:uid="{00000000-0005-0000-0000-00008F730000}"/>
    <cellStyle name="Obdobi 3 15 6" xfId="7318" xr:uid="{00000000-0005-0000-0000-000090730000}"/>
    <cellStyle name="období 3 15 6" xfId="33084" xr:uid="{00000000-0005-0000-0000-000091730000}"/>
    <cellStyle name="Obdobi 3 15 7" xfId="32503" xr:uid="{00000000-0005-0000-0000-000092730000}"/>
    <cellStyle name="období 3 15 7" xfId="31713" xr:uid="{00000000-0005-0000-0000-000093730000}"/>
    <cellStyle name="Obdobi 3 15 8" xfId="30985" xr:uid="{00000000-0005-0000-0000-000094730000}"/>
    <cellStyle name="období 3 15 8" xfId="30976" xr:uid="{00000000-0005-0000-0000-000095730000}"/>
    <cellStyle name="Obdobi 3 16" xfId="21017" xr:uid="{00000000-0005-0000-0000-000096730000}"/>
    <cellStyle name="období 3 16" xfId="21018" xr:uid="{00000000-0005-0000-0000-000097730000}"/>
    <cellStyle name="Obdobi 3 16 2" xfId="31619" xr:uid="{00000000-0005-0000-0000-000098730000}"/>
    <cellStyle name="období 3 16 2" xfId="33407" xr:uid="{00000000-0005-0000-0000-000099730000}"/>
    <cellStyle name="Obdobi 3 16 3" xfId="30251" xr:uid="{00000000-0005-0000-0000-00009A730000}"/>
    <cellStyle name="období 3 16 3" xfId="7247" xr:uid="{00000000-0005-0000-0000-00009B730000}"/>
    <cellStyle name="Obdobi 3 16 4" xfId="32551" xr:uid="{00000000-0005-0000-0000-00009C730000}"/>
    <cellStyle name="období 3 16 4" xfId="30551" xr:uid="{00000000-0005-0000-0000-00009D730000}"/>
    <cellStyle name="Obdobi 3 16 5" xfId="33605" xr:uid="{00000000-0005-0000-0000-00009E730000}"/>
    <cellStyle name="období 3 16 5" xfId="33032" xr:uid="{00000000-0005-0000-0000-00009F730000}"/>
    <cellStyle name="Obdobi 3 16 6" xfId="32736" xr:uid="{00000000-0005-0000-0000-0000A0730000}"/>
    <cellStyle name="období 3 16 6" xfId="30306" xr:uid="{00000000-0005-0000-0000-0000A1730000}"/>
    <cellStyle name="Obdobi 3 16 7" xfId="32891" xr:uid="{00000000-0005-0000-0000-0000A2730000}"/>
    <cellStyle name="období 3 16 7" xfId="32926" xr:uid="{00000000-0005-0000-0000-0000A3730000}"/>
    <cellStyle name="Obdobi 3 16 8" xfId="30901" xr:uid="{00000000-0005-0000-0000-0000A4730000}"/>
    <cellStyle name="období 3 16 8" xfId="33842" xr:uid="{00000000-0005-0000-0000-0000A5730000}"/>
    <cellStyle name="Obdobi 3 17" xfId="21019" xr:uid="{00000000-0005-0000-0000-0000A6730000}"/>
    <cellStyle name="období 3 17" xfId="21020" xr:uid="{00000000-0005-0000-0000-0000A7730000}"/>
    <cellStyle name="Obdobi 3 17 2" xfId="31388" xr:uid="{00000000-0005-0000-0000-0000A8730000}"/>
    <cellStyle name="období 3 17 2" xfId="7590" xr:uid="{00000000-0005-0000-0000-0000A9730000}"/>
    <cellStyle name="Obdobi 3 17 3" xfId="29915" xr:uid="{00000000-0005-0000-0000-0000AA730000}"/>
    <cellStyle name="období 3 17 3" xfId="32646" xr:uid="{00000000-0005-0000-0000-0000AB730000}"/>
    <cellStyle name="Obdobi 3 17 4" xfId="30672" xr:uid="{00000000-0005-0000-0000-0000AC730000}"/>
    <cellStyle name="období 3 17 4" xfId="30980" xr:uid="{00000000-0005-0000-0000-0000AD730000}"/>
    <cellStyle name="Obdobi 3 17 5" xfId="7314" xr:uid="{00000000-0005-0000-0000-0000AE730000}"/>
    <cellStyle name="období 3 17 5" xfId="32342" xr:uid="{00000000-0005-0000-0000-0000AF730000}"/>
    <cellStyle name="Obdobi 3 17 6" xfId="31437" xr:uid="{00000000-0005-0000-0000-0000B0730000}"/>
    <cellStyle name="období 3 17 6" xfId="32860" xr:uid="{00000000-0005-0000-0000-0000B1730000}"/>
    <cellStyle name="Obdobi 3 17 7" xfId="31769" xr:uid="{00000000-0005-0000-0000-0000B2730000}"/>
    <cellStyle name="období 3 17 7" xfId="33975" xr:uid="{00000000-0005-0000-0000-0000B3730000}"/>
    <cellStyle name="Obdobi 3 17 8" xfId="31072" xr:uid="{00000000-0005-0000-0000-0000B4730000}"/>
    <cellStyle name="období 3 17 8" xfId="34019" xr:uid="{00000000-0005-0000-0000-0000B5730000}"/>
    <cellStyle name="Obdobi 3 18" xfId="21021" xr:uid="{00000000-0005-0000-0000-0000B6730000}"/>
    <cellStyle name="období 3 18" xfId="21022" xr:uid="{00000000-0005-0000-0000-0000B7730000}"/>
    <cellStyle name="Obdobi 3 18 2" xfId="31618" xr:uid="{00000000-0005-0000-0000-0000B8730000}"/>
    <cellStyle name="období 3 18 2" xfId="33622" xr:uid="{00000000-0005-0000-0000-0000B9730000}"/>
    <cellStyle name="Obdobi 3 18 3" xfId="31324" xr:uid="{00000000-0005-0000-0000-0000BA730000}"/>
    <cellStyle name="období 3 18 3" xfId="30720" xr:uid="{00000000-0005-0000-0000-0000BB730000}"/>
    <cellStyle name="Obdobi 3 18 4" xfId="32768" xr:uid="{00000000-0005-0000-0000-0000BC730000}"/>
    <cellStyle name="období 3 18 4" xfId="33180" xr:uid="{00000000-0005-0000-0000-0000BD730000}"/>
    <cellStyle name="Obdobi 3 18 5" xfId="30701" xr:uid="{00000000-0005-0000-0000-0000BE730000}"/>
    <cellStyle name="období 3 18 5" xfId="32087" xr:uid="{00000000-0005-0000-0000-0000BF730000}"/>
    <cellStyle name="Obdobi 3 18 6" xfId="33176" xr:uid="{00000000-0005-0000-0000-0000C0730000}"/>
    <cellStyle name="období 3 18 6" xfId="32750" xr:uid="{00000000-0005-0000-0000-0000C1730000}"/>
    <cellStyle name="Obdobi 3 18 7" xfId="33483" xr:uid="{00000000-0005-0000-0000-0000C2730000}"/>
    <cellStyle name="období 3 18 7" xfId="30236" xr:uid="{00000000-0005-0000-0000-0000C3730000}"/>
    <cellStyle name="Obdobi 3 18 8" xfId="33525" xr:uid="{00000000-0005-0000-0000-0000C4730000}"/>
    <cellStyle name="období 3 18 8" xfId="31885" xr:uid="{00000000-0005-0000-0000-0000C5730000}"/>
    <cellStyle name="Obdobi 3 19" xfId="21023" xr:uid="{00000000-0005-0000-0000-0000C6730000}"/>
    <cellStyle name="období 3 19" xfId="21024" xr:uid="{00000000-0005-0000-0000-0000C7730000}"/>
    <cellStyle name="Obdobi 3 19 2" xfId="33621" xr:uid="{00000000-0005-0000-0000-0000C8730000}"/>
    <cellStyle name="období 3 19 2" xfId="32101" xr:uid="{00000000-0005-0000-0000-0000C9730000}"/>
    <cellStyle name="Obdobi 3 19 3" xfId="32511" xr:uid="{00000000-0005-0000-0000-0000CA730000}"/>
    <cellStyle name="období 3 19 3" xfId="32722" xr:uid="{00000000-0005-0000-0000-0000CB730000}"/>
    <cellStyle name="Obdobi 3 19 4" xfId="30605" xr:uid="{00000000-0005-0000-0000-0000CC730000}"/>
    <cellStyle name="období 3 19 4" xfId="30056" xr:uid="{00000000-0005-0000-0000-0000CD730000}"/>
    <cellStyle name="Obdobi 3 19 5" xfId="30476" xr:uid="{00000000-0005-0000-0000-0000CE730000}"/>
    <cellStyle name="období 3 19 5" xfId="33919" xr:uid="{00000000-0005-0000-0000-0000CF730000}"/>
    <cellStyle name="Obdobi 3 19 6" xfId="33745" xr:uid="{00000000-0005-0000-0000-0000D0730000}"/>
    <cellStyle name="období 3 19 6" xfId="33378" xr:uid="{00000000-0005-0000-0000-0000D1730000}"/>
    <cellStyle name="Obdobi 3 19 7" xfId="31461" xr:uid="{00000000-0005-0000-0000-0000D2730000}"/>
    <cellStyle name="období 3 19 7" xfId="30582" xr:uid="{00000000-0005-0000-0000-0000D3730000}"/>
    <cellStyle name="Obdobi 3 19 8" xfId="33780" xr:uid="{00000000-0005-0000-0000-0000D4730000}"/>
    <cellStyle name="období 3 19 8" xfId="31155" xr:uid="{00000000-0005-0000-0000-0000D5730000}"/>
    <cellStyle name="Obdobi 3 2" xfId="21025" xr:uid="{00000000-0005-0000-0000-0000D6730000}"/>
    <cellStyle name="období 3 2" xfId="21026" xr:uid="{00000000-0005-0000-0000-0000D7730000}"/>
    <cellStyle name="Obdobi 3 2 2" xfId="33620" xr:uid="{00000000-0005-0000-0000-0000D8730000}"/>
    <cellStyle name="období 3 2 2" xfId="33098" xr:uid="{00000000-0005-0000-0000-0000D9730000}"/>
    <cellStyle name="Obdobi 3 2 3" xfId="31325" xr:uid="{00000000-0005-0000-0000-0000DA730000}"/>
    <cellStyle name="období 3 2 3" xfId="31326" xr:uid="{00000000-0005-0000-0000-0000DB730000}"/>
    <cellStyle name="Obdobi 3 2 4" xfId="33004" xr:uid="{00000000-0005-0000-0000-0000DC730000}"/>
    <cellStyle name="období 3 2 4" xfId="32335" xr:uid="{00000000-0005-0000-0000-0000DD730000}"/>
    <cellStyle name="Obdobi 3 2 5" xfId="30189" xr:uid="{00000000-0005-0000-0000-0000DE730000}"/>
    <cellStyle name="období 3 2 5" xfId="30710" xr:uid="{00000000-0005-0000-0000-0000DF730000}"/>
    <cellStyle name="Obdobi 3 2 6" xfId="32541" xr:uid="{00000000-0005-0000-0000-0000E0730000}"/>
    <cellStyle name="období 3 2 6" xfId="30474" xr:uid="{00000000-0005-0000-0000-0000E1730000}"/>
    <cellStyle name="Obdobi 3 2 7" xfId="30461" xr:uid="{00000000-0005-0000-0000-0000E2730000}"/>
    <cellStyle name="období 3 2 7" xfId="31423" xr:uid="{00000000-0005-0000-0000-0000E3730000}"/>
    <cellStyle name="Obdobi 3 2 8" xfId="30747" xr:uid="{00000000-0005-0000-0000-0000E4730000}"/>
    <cellStyle name="období 3 2 8" xfId="30671" xr:uid="{00000000-0005-0000-0000-0000E5730000}"/>
    <cellStyle name="Obdobi 3 20" xfId="21027" xr:uid="{00000000-0005-0000-0000-0000E6730000}"/>
    <cellStyle name="období 3 20" xfId="21028" xr:uid="{00000000-0005-0000-0000-0000E7730000}"/>
    <cellStyle name="Obdobi 3 20 2" xfId="30945" xr:uid="{00000000-0005-0000-0000-0000E8730000}"/>
    <cellStyle name="období 3 20 2" xfId="33619" xr:uid="{00000000-0005-0000-0000-0000E9730000}"/>
    <cellStyle name="Obdobi 3 20 3" xfId="30252" xr:uid="{00000000-0005-0000-0000-0000EA730000}"/>
    <cellStyle name="období 3 20 3" xfId="32805" xr:uid="{00000000-0005-0000-0000-0000EB730000}"/>
    <cellStyle name="Obdobi 3 20 4" xfId="33692" xr:uid="{00000000-0005-0000-0000-0000EC730000}"/>
    <cellStyle name="období 3 20 4" xfId="7611" xr:uid="{00000000-0005-0000-0000-0000ED730000}"/>
    <cellStyle name="Obdobi 3 20 5" xfId="32261" xr:uid="{00000000-0005-0000-0000-0000EE730000}"/>
    <cellStyle name="období 3 20 5" xfId="31605" xr:uid="{00000000-0005-0000-0000-0000EF730000}"/>
    <cellStyle name="Obdobi 3 20 6" xfId="30644" xr:uid="{00000000-0005-0000-0000-0000F0730000}"/>
    <cellStyle name="období 3 20 6" xfId="33970" xr:uid="{00000000-0005-0000-0000-0000F1730000}"/>
    <cellStyle name="Obdobi 3 20 7" xfId="32555" xr:uid="{00000000-0005-0000-0000-0000F2730000}"/>
    <cellStyle name="období 3 20 7" xfId="34007" xr:uid="{00000000-0005-0000-0000-0000F3730000}"/>
    <cellStyle name="Obdobi 3 20 8" xfId="32279" xr:uid="{00000000-0005-0000-0000-0000F4730000}"/>
    <cellStyle name="období 3 20 8" xfId="34076" xr:uid="{00000000-0005-0000-0000-0000F5730000}"/>
    <cellStyle name="Obdobi 3 21" xfId="21029" xr:uid="{00000000-0005-0000-0000-0000F6730000}"/>
    <cellStyle name="období 3 21" xfId="21030" xr:uid="{00000000-0005-0000-0000-0000F7730000}"/>
    <cellStyle name="Obdobi 3 21 2" xfId="31916" xr:uid="{00000000-0005-0000-0000-0000F8730000}"/>
    <cellStyle name="období 3 21 2" xfId="30944" xr:uid="{00000000-0005-0000-0000-0000F9730000}"/>
    <cellStyle name="Obdobi 3 21 3" xfId="29916" xr:uid="{00000000-0005-0000-0000-0000FA730000}"/>
    <cellStyle name="období 3 21 3" xfId="7493" xr:uid="{00000000-0005-0000-0000-0000FB730000}"/>
    <cellStyle name="Obdobi 3 21 4" xfId="31484" xr:uid="{00000000-0005-0000-0000-0000FC730000}"/>
    <cellStyle name="období 3 21 4" xfId="30764" xr:uid="{00000000-0005-0000-0000-0000FD730000}"/>
    <cellStyle name="Obdobi 3 21 5" xfId="32932" xr:uid="{00000000-0005-0000-0000-0000FE730000}"/>
    <cellStyle name="období 3 21 5" xfId="29807" xr:uid="{00000000-0005-0000-0000-0000FF730000}"/>
    <cellStyle name="Obdobi 3 21 6" xfId="7054" xr:uid="{00000000-0005-0000-0000-000000740000}"/>
    <cellStyle name="období 3 21 6" xfId="7377" xr:uid="{00000000-0005-0000-0000-000001740000}"/>
    <cellStyle name="Obdobi 3 21 7" xfId="29838" xr:uid="{00000000-0005-0000-0000-000002740000}"/>
    <cellStyle name="období 3 21 7" xfId="30175" xr:uid="{00000000-0005-0000-0000-000003740000}"/>
    <cellStyle name="Obdobi 3 21 8" xfId="7374" xr:uid="{00000000-0005-0000-0000-000004740000}"/>
    <cellStyle name="období 3 21 8" xfId="29804" xr:uid="{00000000-0005-0000-0000-000005740000}"/>
    <cellStyle name="Obdobi 3 22" xfId="21031" xr:uid="{00000000-0005-0000-0000-000006740000}"/>
    <cellStyle name="období 3 22" xfId="21032" xr:uid="{00000000-0005-0000-0000-000007740000}"/>
    <cellStyle name="Obdobi 3 22 2" xfId="29945" xr:uid="{00000000-0005-0000-0000-000008740000}"/>
    <cellStyle name="období 3 22 2" xfId="33097" xr:uid="{00000000-0005-0000-0000-000009740000}"/>
    <cellStyle name="Obdobi 3 22 3" xfId="30470" xr:uid="{00000000-0005-0000-0000-00000A740000}"/>
    <cellStyle name="období 3 22 3" xfId="33703" xr:uid="{00000000-0005-0000-0000-00000B740000}"/>
    <cellStyle name="Obdobi 3 22 4" xfId="30448" xr:uid="{00000000-0005-0000-0000-00000C740000}"/>
    <cellStyle name="období 3 22 4" xfId="30447" xr:uid="{00000000-0005-0000-0000-00000D740000}"/>
    <cellStyle name="Obdobi 3 22 5" xfId="32320" xr:uid="{00000000-0005-0000-0000-00000E740000}"/>
    <cellStyle name="období 3 22 5" xfId="30864" xr:uid="{00000000-0005-0000-0000-00000F740000}"/>
    <cellStyle name="Obdobi 3 22 6" xfId="30839" xr:uid="{00000000-0005-0000-0000-000010740000}"/>
    <cellStyle name="období 3 22 6" xfId="33922" xr:uid="{00000000-0005-0000-0000-000011740000}"/>
    <cellStyle name="Obdobi 3 22 7" xfId="30991" xr:uid="{00000000-0005-0000-0000-000012740000}"/>
    <cellStyle name="období 3 22 7" xfId="30176" xr:uid="{00000000-0005-0000-0000-000013740000}"/>
    <cellStyle name="Obdobi 3 22 8" xfId="30542" xr:uid="{00000000-0005-0000-0000-000014740000}"/>
    <cellStyle name="období 3 22 8" xfId="31076" xr:uid="{00000000-0005-0000-0000-000015740000}"/>
    <cellStyle name="Obdobi 3 23" xfId="21033" xr:uid="{00000000-0005-0000-0000-000016740000}"/>
    <cellStyle name="období 3 23" xfId="21034" xr:uid="{00000000-0005-0000-0000-000017740000}"/>
    <cellStyle name="Obdobi 3 23 2" xfId="32100" xr:uid="{00000000-0005-0000-0000-000018740000}"/>
    <cellStyle name="období 3 23 2" xfId="32099" xr:uid="{00000000-0005-0000-0000-000019740000}"/>
    <cellStyle name="Obdobi 3 23 3" xfId="33169" xr:uid="{00000000-0005-0000-0000-00001A740000}"/>
    <cellStyle name="období 3 23 3" xfId="31036" xr:uid="{00000000-0005-0000-0000-00001B740000}"/>
    <cellStyle name="Obdobi 3 23 4" xfId="31982" xr:uid="{00000000-0005-0000-0000-00001C740000}"/>
    <cellStyle name="období 3 23 4" xfId="31981" xr:uid="{00000000-0005-0000-0000-00001D740000}"/>
    <cellStyle name="Obdobi 3 23 5" xfId="29827" xr:uid="{00000000-0005-0000-0000-00001E740000}"/>
    <cellStyle name="období 3 23 5" xfId="32737" xr:uid="{00000000-0005-0000-0000-00001F740000}"/>
    <cellStyle name="Obdobi 3 23 6" xfId="32239" xr:uid="{00000000-0005-0000-0000-000020740000}"/>
    <cellStyle name="období 3 23 6" xfId="32147" xr:uid="{00000000-0005-0000-0000-000021740000}"/>
    <cellStyle name="Obdobi 3 23 7" xfId="33974" xr:uid="{00000000-0005-0000-0000-000022740000}"/>
    <cellStyle name="období 3 23 7" xfId="31897" xr:uid="{00000000-0005-0000-0000-000023740000}"/>
    <cellStyle name="Obdobi 3 23 8" xfId="34018" xr:uid="{00000000-0005-0000-0000-000024740000}"/>
    <cellStyle name="období 3 23 8" xfId="30738" xr:uid="{00000000-0005-0000-0000-000025740000}"/>
    <cellStyle name="Obdobi 3 24" xfId="21035" xr:uid="{00000000-0005-0000-0000-000026740000}"/>
    <cellStyle name="období 3 24" xfId="21036" xr:uid="{00000000-0005-0000-0000-000027740000}"/>
    <cellStyle name="Obdobi 3 24 2" xfId="33096" xr:uid="{00000000-0005-0000-0000-000028740000}"/>
    <cellStyle name="období 3 24 2" xfId="31617" xr:uid="{00000000-0005-0000-0000-000029740000}"/>
    <cellStyle name="Obdobi 3 24 3" xfId="31967" xr:uid="{00000000-0005-0000-0000-00002A740000}"/>
    <cellStyle name="období 3 24 3" xfId="29917" xr:uid="{00000000-0005-0000-0000-00002B740000}"/>
    <cellStyle name="Obdobi 3 24 4" xfId="33490" xr:uid="{00000000-0005-0000-0000-00002C740000}"/>
    <cellStyle name="období 3 24 4" xfId="7015" xr:uid="{00000000-0005-0000-0000-00002D740000}"/>
    <cellStyle name="Obdobi 3 24 5" xfId="30600" xr:uid="{00000000-0005-0000-0000-00002E740000}"/>
    <cellStyle name="období 3 24 5" xfId="32262" xr:uid="{00000000-0005-0000-0000-00002F740000}"/>
    <cellStyle name="Obdobi 3 24 6" xfId="30305" xr:uid="{00000000-0005-0000-0000-000030740000}"/>
    <cellStyle name="období 3 24 6" xfId="31697" xr:uid="{00000000-0005-0000-0000-000031740000}"/>
    <cellStyle name="Obdobi 3 24 7" xfId="32182" xr:uid="{00000000-0005-0000-0000-000032740000}"/>
    <cellStyle name="období 3 24 7" xfId="7158" xr:uid="{00000000-0005-0000-0000-000033740000}"/>
    <cellStyle name="Obdobi 3 24 8" xfId="30717" xr:uid="{00000000-0005-0000-0000-000034740000}"/>
    <cellStyle name="období 3 24 8" xfId="31075" xr:uid="{00000000-0005-0000-0000-000035740000}"/>
    <cellStyle name="Obdobi 3 25" xfId="21037" xr:uid="{00000000-0005-0000-0000-000036740000}"/>
    <cellStyle name="období 3 25" xfId="21038" xr:uid="{00000000-0005-0000-0000-000037740000}"/>
    <cellStyle name="Obdobi 3 25 2" xfId="32098" xr:uid="{00000000-0005-0000-0000-000038740000}"/>
    <cellStyle name="období 3 25 2" xfId="32918" xr:uid="{00000000-0005-0000-0000-000039740000}"/>
    <cellStyle name="Obdobi 3 25 3" xfId="31327" xr:uid="{00000000-0005-0000-0000-00003A740000}"/>
    <cellStyle name="období 3 25 3" xfId="30253" xr:uid="{00000000-0005-0000-0000-00003B740000}"/>
    <cellStyle name="Obdobi 3 25 4" xfId="33691" xr:uid="{00000000-0005-0000-0000-00003C740000}"/>
    <cellStyle name="období 3 25 4" xfId="33003" xr:uid="{00000000-0005-0000-0000-00003D740000}"/>
    <cellStyle name="Obdobi 3 25 5" xfId="31592" xr:uid="{00000000-0005-0000-0000-00003E740000}"/>
    <cellStyle name="období 3 25 5" xfId="31905" xr:uid="{00000000-0005-0000-0000-00003F740000}"/>
    <cellStyle name="Obdobi 3 25 6" xfId="30757" xr:uid="{00000000-0005-0000-0000-000040740000}"/>
    <cellStyle name="období 3 25 6" xfId="33222" xr:uid="{00000000-0005-0000-0000-000041740000}"/>
    <cellStyle name="Obdobi 3 25 7" xfId="31720" xr:uid="{00000000-0005-0000-0000-000042740000}"/>
    <cellStyle name="období 3 25 7" xfId="32927" xr:uid="{00000000-0005-0000-0000-000043740000}"/>
    <cellStyle name="Obdobi 3 25 8" xfId="33476" xr:uid="{00000000-0005-0000-0000-000044740000}"/>
    <cellStyle name="období 3 25 8" xfId="32354" xr:uid="{00000000-0005-0000-0000-000045740000}"/>
    <cellStyle name="Obdobi 3 26" xfId="21039" xr:uid="{00000000-0005-0000-0000-000046740000}"/>
    <cellStyle name="období 3 26" xfId="21040" xr:uid="{00000000-0005-0000-0000-000047740000}"/>
    <cellStyle name="Obdobi 3 26 2" xfId="33618" xr:uid="{00000000-0005-0000-0000-000048740000}"/>
    <cellStyle name="období 3 26 2" xfId="31915" xr:uid="{00000000-0005-0000-0000-000049740000}"/>
    <cellStyle name="Obdobi 3 26 3" xfId="30902" xr:uid="{00000000-0005-0000-0000-00004A740000}"/>
    <cellStyle name="období 3 26 3" xfId="30903" xr:uid="{00000000-0005-0000-0000-00004B740000}"/>
    <cellStyle name="Obdobi 3 26 4" xfId="30675" xr:uid="{00000000-0005-0000-0000-00004C740000}"/>
    <cellStyle name="období 3 26 4" xfId="32574" xr:uid="{00000000-0005-0000-0000-00004D740000}"/>
    <cellStyle name="Obdobi 3 26 5" xfId="29974" xr:uid="{00000000-0005-0000-0000-00004E740000}"/>
    <cellStyle name="období 3 26 5" xfId="30681" xr:uid="{00000000-0005-0000-0000-00004F740000}"/>
    <cellStyle name="Obdobi 3 26 6" xfId="32351" xr:uid="{00000000-0005-0000-0000-000050740000}"/>
    <cellStyle name="období 3 26 6" xfId="32497" xr:uid="{00000000-0005-0000-0000-000051740000}"/>
    <cellStyle name="Obdobi 3 26 7" xfId="7431" xr:uid="{00000000-0005-0000-0000-000052740000}"/>
    <cellStyle name="období 3 26 7" xfId="32892" xr:uid="{00000000-0005-0000-0000-000053740000}"/>
    <cellStyle name="Obdobi 3 26 8" xfId="6862" xr:uid="{00000000-0005-0000-0000-000054740000}"/>
    <cellStyle name="období 3 26 8" xfId="33042" xr:uid="{00000000-0005-0000-0000-000055740000}"/>
    <cellStyle name="Obdobi 3 27" xfId="21041" xr:uid="{00000000-0005-0000-0000-000056740000}"/>
    <cellStyle name="období 3 27" xfId="21042" xr:uid="{00000000-0005-0000-0000-000057740000}"/>
    <cellStyle name="Obdobi 3 27 2" xfId="31387" xr:uid="{00000000-0005-0000-0000-000058740000}"/>
    <cellStyle name="období 3 27 2" xfId="29944" xr:uid="{00000000-0005-0000-0000-000059740000}"/>
    <cellStyle name="Obdobi 3 27 3" xfId="32732" xr:uid="{00000000-0005-0000-0000-00005A740000}"/>
    <cellStyle name="období 3 27 3" xfId="33170" xr:uid="{00000000-0005-0000-0000-00005B740000}"/>
    <cellStyle name="Obdobi 3 27 4" xfId="29878" xr:uid="{00000000-0005-0000-0000-00005C740000}"/>
    <cellStyle name="období 3 27 4" xfId="33781" xr:uid="{00000000-0005-0000-0000-00005D740000}"/>
    <cellStyle name="Obdobi 3 27 5" xfId="33856" xr:uid="{00000000-0005-0000-0000-00005E740000}"/>
    <cellStyle name="období 3 27 5" xfId="33740" xr:uid="{00000000-0005-0000-0000-00005F740000}"/>
    <cellStyle name="Obdobi 3 27 6" xfId="33298" xr:uid="{00000000-0005-0000-0000-000060740000}"/>
    <cellStyle name="období 3 27 6" xfId="33921" xr:uid="{00000000-0005-0000-0000-000061740000}"/>
    <cellStyle name="Obdobi 3 27 7" xfId="6888" xr:uid="{00000000-0005-0000-0000-000062740000}"/>
    <cellStyle name="období 3 27 7" xfId="33787" xr:uid="{00000000-0005-0000-0000-000063740000}"/>
    <cellStyle name="Obdobi 3 27 8" xfId="31523" xr:uid="{00000000-0005-0000-0000-000064740000}"/>
    <cellStyle name="období 3 27 8" xfId="31522" xr:uid="{00000000-0005-0000-0000-000065740000}"/>
    <cellStyle name="Obdobi 3 28" xfId="21043" xr:uid="{00000000-0005-0000-0000-000066740000}"/>
    <cellStyle name="období 3 28" xfId="21044" xr:uid="{00000000-0005-0000-0000-000067740000}"/>
    <cellStyle name="Obdobi 3 28 2" xfId="33747" xr:uid="{00000000-0005-0000-0000-000068740000}"/>
    <cellStyle name="období 3 28 2" xfId="33617" xr:uid="{00000000-0005-0000-0000-000069740000}"/>
    <cellStyle name="Obdobi 3 28 3" xfId="30904" xr:uid="{00000000-0005-0000-0000-00006A740000}"/>
    <cellStyle name="období 3 28 3" xfId="7464" xr:uid="{00000000-0005-0000-0000-00006B740000}"/>
    <cellStyle name="Obdobi 3 28 4" xfId="32767" xr:uid="{00000000-0005-0000-0000-00006C740000}"/>
    <cellStyle name="období 3 28 4" xfId="33489" xr:uid="{00000000-0005-0000-0000-00006D740000}"/>
    <cellStyle name="Obdobi 3 28 5" xfId="33855" xr:uid="{00000000-0005-0000-0000-00006E740000}"/>
    <cellStyle name="období 3 28 5" xfId="33524" xr:uid="{00000000-0005-0000-0000-00006F740000}"/>
    <cellStyle name="Obdobi 3 28 6" xfId="33037" xr:uid="{00000000-0005-0000-0000-000070740000}"/>
    <cellStyle name="období 3 28 6" xfId="30039" xr:uid="{00000000-0005-0000-0000-000071740000}"/>
    <cellStyle name="Obdobi 3 28 7" xfId="31396" xr:uid="{00000000-0005-0000-0000-000072740000}"/>
    <cellStyle name="období 3 28 7" xfId="30177" xr:uid="{00000000-0005-0000-0000-000073740000}"/>
    <cellStyle name="Obdobi 3 28 8" xfId="31313" xr:uid="{00000000-0005-0000-0000-000074740000}"/>
    <cellStyle name="období 3 28 8" xfId="31074" xr:uid="{00000000-0005-0000-0000-000075740000}"/>
    <cellStyle name="Obdobi 3 29" xfId="21045" xr:uid="{00000000-0005-0000-0000-000076740000}"/>
    <cellStyle name="období 3 29" xfId="21046" xr:uid="{00000000-0005-0000-0000-000077740000}"/>
    <cellStyle name="Obdobi 3 29 2" xfId="32097" xr:uid="{00000000-0005-0000-0000-000078740000}"/>
    <cellStyle name="období 3 29 2" xfId="32450" xr:uid="{00000000-0005-0000-0000-000079740000}"/>
    <cellStyle name="Obdobi 3 29 3" xfId="31037" xr:uid="{00000000-0005-0000-0000-00007A740000}"/>
    <cellStyle name="období 3 29 3" xfId="31732" xr:uid="{00000000-0005-0000-0000-00007B740000}"/>
    <cellStyle name="Obdobi 3 29 4" xfId="7413" xr:uid="{00000000-0005-0000-0000-00007C740000}"/>
    <cellStyle name="období 3 29 4" xfId="31980" xr:uid="{00000000-0005-0000-0000-00007D740000}"/>
    <cellStyle name="Obdobi 3 29 5" xfId="30601" xr:uid="{00000000-0005-0000-0000-00007E740000}"/>
    <cellStyle name="období 3 29 5" xfId="31950" xr:uid="{00000000-0005-0000-0000-00007F740000}"/>
    <cellStyle name="Obdobi 3 29 6" xfId="31070" xr:uid="{00000000-0005-0000-0000-000080740000}"/>
    <cellStyle name="období 3 29 6" xfId="29997" xr:uid="{00000000-0005-0000-0000-000081740000}"/>
    <cellStyle name="Obdobi 3 29 7" xfId="7496" xr:uid="{00000000-0005-0000-0000-000082740000}"/>
    <cellStyle name="období 3 29 7" xfId="7410" xr:uid="{00000000-0005-0000-0000-000083740000}"/>
    <cellStyle name="Obdobi 3 29 8" xfId="32687" xr:uid="{00000000-0005-0000-0000-000084740000}"/>
    <cellStyle name="období 3 29 8" xfId="7353" xr:uid="{00000000-0005-0000-0000-000085740000}"/>
    <cellStyle name="Obdobi 3 3" xfId="21047" xr:uid="{00000000-0005-0000-0000-000086740000}"/>
    <cellStyle name="období 3 3" xfId="21048" xr:uid="{00000000-0005-0000-0000-000087740000}"/>
    <cellStyle name="Obdobi 3 3 2" xfId="32269" xr:uid="{00000000-0005-0000-0000-000088740000}"/>
    <cellStyle name="období 3 3 2" xfId="32268" xr:uid="{00000000-0005-0000-0000-000089740000}"/>
    <cellStyle name="Obdobi 3 3 3" xfId="30789" xr:uid="{00000000-0005-0000-0000-00008A740000}"/>
    <cellStyle name="období 3 3 3" xfId="30806" xr:uid="{00000000-0005-0000-0000-00008B740000}"/>
    <cellStyle name="Obdobi 3 3 4" xfId="33002" xr:uid="{00000000-0005-0000-0000-00008C740000}"/>
    <cellStyle name="období 3 3 4" xfId="30498" xr:uid="{00000000-0005-0000-0000-00008D740000}"/>
    <cellStyle name="Obdobi 3 3 5" xfId="33854" xr:uid="{00000000-0005-0000-0000-00008E740000}"/>
    <cellStyle name="období 3 3 5" xfId="29871" xr:uid="{00000000-0005-0000-0000-00008F740000}"/>
    <cellStyle name="Obdobi 3 3 6" xfId="30800" xr:uid="{00000000-0005-0000-0000-000090740000}"/>
    <cellStyle name="období 3 3 6" xfId="32313" xr:uid="{00000000-0005-0000-0000-000091740000}"/>
    <cellStyle name="Obdobi 3 3 7" xfId="30178" xr:uid="{00000000-0005-0000-0000-000092740000}"/>
    <cellStyle name="období 3 3 7" xfId="32150" xr:uid="{00000000-0005-0000-0000-000093740000}"/>
    <cellStyle name="Obdobi 3 3 8" xfId="30900" xr:uid="{00000000-0005-0000-0000-000094740000}"/>
    <cellStyle name="období 3 3 8" xfId="29985" xr:uid="{00000000-0005-0000-0000-000095740000}"/>
    <cellStyle name="Obdobi 3 30" xfId="21049" xr:uid="{00000000-0005-0000-0000-000096740000}"/>
    <cellStyle name="období 3 30" xfId="21050" xr:uid="{00000000-0005-0000-0000-000097740000}"/>
    <cellStyle name="Obdobi 3 30 2" xfId="32817" xr:uid="{00000000-0005-0000-0000-000098740000}"/>
    <cellStyle name="období 3 30 2" xfId="33616" xr:uid="{00000000-0005-0000-0000-000099740000}"/>
    <cellStyle name="Obdobi 3 30 3" xfId="30254" xr:uid="{00000000-0005-0000-0000-00009A740000}"/>
    <cellStyle name="období 3 30 3" xfId="33766" xr:uid="{00000000-0005-0000-0000-00009B740000}"/>
    <cellStyle name="Obdobi 3 30 4" xfId="31483" xr:uid="{00000000-0005-0000-0000-00009C740000}"/>
    <cellStyle name="období 3 30 4" xfId="30197" xr:uid="{00000000-0005-0000-0000-00009D740000}"/>
    <cellStyle name="Obdobi 3 30 5" xfId="33853" xr:uid="{00000000-0005-0000-0000-00009E740000}"/>
    <cellStyle name="období 3 30 5" xfId="32838" xr:uid="{00000000-0005-0000-0000-00009F740000}"/>
    <cellStyle name="Obdobi 3 30 6" xfId="33059" xr:uid="{00000000-0005-0000-0000-0000A0740000}"/>
    <cellStyle name="období 3 30 6" xfId="32287" xr:uid="{00000000-0005-0000-0000-0000A1740000}"/>
    <cellStyle name="Obdobi 3 30 7" xfId="30860" xr:uid="{00000000-0005-0000-0000-0000A2740000}"/>
    <cellStyle name="období 3 30 7" xfId="32051" xr:uid="{00000000-0005-0000-0000-0000A3740000}"/>
    <cellStyle name="Obdobi 3 30 8" xfId="31209" xr:uid="{00000000-0005-0000-0000-0000A4740000}"/>
    <cellStyle name="období 3 30 8" xfId="30958" xr:uid="{00000000-0005-0000-0000-0000A5740000}"/>
    <cellStyle name="Obdobi 3 31" xfId="21051" xr:uid="{00000000-0005-0000-0000-0000A6740000}"/>
    <cellStyle name="období 3 31" xfId="21052" xr:uid="{00000000-0005-0000-0000-0000A7740000}"/>
    <cellStyle name="Obdobi 3 31 2" xfId="33406" xr:uid="{00000000-0005-0000-0000-0000A8740000}"/>
    <cellStyle name="období 3 31 2" xfId="7218" xr:uid="{00000000-0005-0000-0000-0000A9740000}"/>
    <cellStyle name="Obdobi 3 31 3" xfId="32076" xr:uid="{00000000-0005-0000-0000-0000AA740000}"/>
    <cellStyle name="období 3 31 3" xfId="31328" xr:uid="{00000000-0005-0000-0000-0000AB740000}"/>
    <cellStyle name="Obdobi 3 31 4" xfId="31845" xr:uid="{00000000-0005-0000-0000-0000AC740000}"/>
    <cellStyle name="období 3 31 4" xfId="33643" xr:uid="{00000000-0005-0000-0000-0000AD740000}"/>
    <cellStyle name="Obdobi 3 31 5" xfId="33852" xr:uid="{00000000-0005-0000-0000-0000AE740000}"/>
    <cellStyle name="období 3 31 5" xfId="33758" xr:uid="{00000000-0005-0000-0000-0000AF740000}"/>
    <cellStyle name="Obdobi 3 31 6" xfId="30799" xr:uid="{00000000-0005-0000-0000-0000B0740000}"/>
    <cellStyle name="období 3 31 6" xfId="29821" xr:uid="{00000000-0005-0000-0000-0000B1740000}"/>
    <cellStyle name="Obdobi 3 31 7" xfId="31432" xr:uid="{00000000-0005-0000-0000-0000B2740000}"/>
    <cellStyle name="období 3 31 7" xfId="32725" xr:uid="{00000000-0005-0000-0000-0000B3740000}"/>
    <cellStyle name="Obdobi 3 31 8" xfId="30357" xr:uid="{00000000-0005-0000-0000-0000B4740000}"/>
    <cellStyle name="období 3 31 8" xfId="31293" xr:uid="{00000000-0005-0000-0000-0000B5740000}"/>
    <cellStyle name="Obdobi 3 32" xfId="21053" xr:uid="{00000000-0005-0000-0000-0000B6740000}"/>
    <cellStyle name="období 3 32" xfId="21054" xr:uid="{00000000-0005-0000-0000-0000B7740000}"/>
    <cellStyle name="Obdobi 3 32 2" xfId="29943" xr:uid="{00000000-0005-0000-0000-0000B8740000}"/>
    <cellStyle name="období 3 32 2" xfId="33615" xr:uid="{00000000-0005-0000-0000-0000B9740000}"/>
    <cellStyle name="Obdobi 3 32 3" xfId="32512" xr:uid="{00000000-0005-0000-0000-0000BA740000}"/>
    <cellStyle name="období 3 32 3" xfId="32077" xr:uid="{00000000-0005-0000-0000-0000BB740000}"/>
    <cellStyle name="Obdobi 3 32 4" xfId="6929" xr:uid="{00000000-0005-0000-0000-0000BC740000}"/>
    <cellStyle name="období 3 32 4" xfId="33328" xr:uid="{00000000-0005-0000-0000-0000BD740000}"/>
    <cellStyle name="Obdobi 3 32 5" xfId="33151" xr:uid="{00000000-0005-0000-0000-0000BE740000}"/>
    <cellStyle name="období 3 32 5" xfId="33851" xr:uid="{00000000-0005-0000-0000-0000BF740000}"/>
    <cellStyle name="Obdobi 3 32 6" xfId="33201" xr:uid="{00000000-0005-0000-0000-0000C0740000}"/>
    <cellStyle name="období 3 32 6" xfId="29802" xr:uid="{00000000-0005-0000-0000-0000C1740000}"/>
    <cellStyle name="Obdobi 3 32 7" xfId="30992" xr:uid="{00000000-0005-0000-0000-0000C2740000}"/>
    <cellStyle name="období 3 32 7" xfId="30569" xr:uid="{00000000-0005-0000-0000-0000C3740000}"/>
    <cellStyle name="Obdobi 3 32 8" xfId="31900" xr:uid="{00000000-0005-0000-0000-0000C4740000}"/>
    <cellStyle name="období 3 32 8" xfId="33029" xr:uid="{00000000-0005-0000-0000-0000C5740000}"/>
    <cellStyle name="Obdobi 3 33" xfId="21055" xr:uid="{00000000-0005-0000-0000-0000C6740000}"/>
    <cellStyle name="období 3 33" xfId="21056" xr:uid="{00000000-0005-0000-0000-0000C7740000}"/>
    <cellStyle name="Obdobi 3 33 2" xfId="33095" xr:uid="{00000000-0005-0000-0000-0000C8740000}"/>
    <cellStyle name="období 3 33 2" xfId="32096" xr:uid="{00000000-0005-0000-0000-0000C9740000}"/>
    <cellStyle name="Obdobi 3 33 3" xfId="31968" xr:uid="{00000000-0005-0000-0000-0000CA740000}"/>
    <cellStyle name="období 3 33 3" xfId="33474" xr:uid="{00000000-0005-0000-0000-0000CB740000}"/>
    <cellStyle name="Obdobi 3 33 4" xfId="31678" xr:uid="{00000000-0005-0000-0000-0000CC740000}"/>
    <cellStyle name="období 3 33 4" xfId="32299" xr:uid="{00000000-0005-0000-0000-0000CD740000}"/>
    <cellStyle name="Obdobi 3 33 5" xfId="30543" xr:uid="{00000000-0005-0000-0000-0000CE740000}"/>
    <cellStyle name="období 3 33 5" xfId="33553" xr:uid="{00000000-0005-0000-0000-0000CF740000}"/>
    <cellStyle name="Obdobi 3 33 6" xfId="31455" xr:uid="{00000000-0005-0000-0000-0000D0740000}"/>
    <cellStyle name="období 3 33 6" xfId="33161" xr:uid="{00000000-0005-0000-0000-0000D1740000}"/>
    <cellStyle name="Obdobi 3 33 7" xfId="31042" xr:uid="{00000000-0005-0000-0000-0000D2740000}"/>
    <cellStyle name="období 3 33 7" xfId="30993" xr:uid="{00000000-0005-0000-0000-0000D3740000}"/>
    <cellStyle name="Obdobi 3 33 8" xfId="33485" xr:uid="{00000000-0005-0000-0000-0000D4740000}"/>
    <cellStyle name="období 3 33 8" xfId="31218" xr:uid="{00000000-0005-0000-0000-0000D5740000}"/>
    <cellStyle name="Obdobi 3 34" xfId="21057" xr:uid="{00000000-0005-0000-0000-0000D6740000}"/>
    <cellStyle name="období 3 34" xfId="21058" xr:uid="{00000000-0005-0000-0000-0000D7740000}"/>
    <cellStyle name="Obdobi 3 34 2" xfId="32494" xr:uid="{00000000-0005-0000-0000-0000D8740000}"/>
    <cellStyle name="období 3 34 2" xfId="33094" xr:uid="{00000000-0005-0000-0000-0000D9740000}"/>
    <cellStyle name="Obdobi 3 34 3" xfId="31469" xr:uid="{00000000-0005-0000-0000-0000DA740000}"/>
    <cellStyle name="období 3 34 3" xfId="32976" xr:uid="{00000000-0005-0000-0000-0000DB740000}"/>
    <cellStyle name="Obdobi 3 34 4" xfId="30417" xr:uid="{00000000-0005-0000-0000-0000DC740000}"/>
    <cellStyle name="období 3 34 4" xfId="31482" xr:uid="{00000000-0005-0000-0000-0000DD740000}"/>
    <cellStyle name="Obdobi 3 34 5" xfId="32191" xr:uid="{00000000-0005-0000-0000-0000DE740000}"/>
    <cellStyle name="období 3 34 5" xfId="32411" xr:uid="{00000000-0005-0000-0000-0000DF740000}"/>
    <cellStyle name="Obdobi 3 34 6" xfId="30525" xr:uid="{00000000-0005-0000-0000-0000E0740000}"/>
    <cellStyle name="období 3 34 6" xfId="33160" xr:uid="{00000000-0005-0000-0000-0000E1740000}"/>
    <cellStyle name="Obdobi 3 34 7" xfId="30712" xr:uid="{00000000-0005-0000-0000-0000E2740000}"/>
    <cellStyle name="období 3 34 7" xfId="30750" xr:uid="{00000000-0005-0000-0000-0000E3740000}"/>
    <cellStyle name="Obdobi 3 34 8" xfId="32827" xr:uid="{00000000-0005-0000-0000-0000E4740000}"/>
    <cellStyle name="období 3 34 8" xfId="31020" xr:uid="{00000000-0005-0000-0000-0000E5740000}"/>
    <cellStyle name="Obdobi 3 35" xfId="21059" xr:uid="{00000000-0005-0000-0000-0000E6740000}"/>
    <cellStyle name="období 3 35" xfId="21060" xr:uid="{00000000-0005-0000-0000-0000E7740000}"/>
    <cellStyle name="Obdobi 3 35 2" xfId="31616" xr:uid="{00000000-0005-0000-0000-0000E8740000}"/>
    <cellStyle name="období 3 35 2" xfId="33405" xr:uid="{00000000-0005-0000-0000-0000E9740000}"/>
    <cellStyle name="Obdobi 3 35 3" xfId="31038" xr:uid="{00000000-0005-0000-0000-0000EA740000}"/>
    <cellStyle name="období 3 35 3" xfId="32154" xr:uid="{00000000-0005-0000-0000-0000EB740000}"/>
    <cellStyle name="Obdobi 3 35 4" xfId="7016" xr:uid="{00000000-0005-0000-0000-0000EC740000}"/>
    <cellStyle name="období 3 35 4" xfId="33488" xr:uid="{00000000-0005-0000-0000-0000ED740000}"/>
    <cellStyle name="Obdobi 3 35 5" xfId="31593" xr:uid="{00000000-0005-0000-0000-0000EE740000}"/>
    <cellStyle name="období 3 35 5" xfId="31890" xr:uid="{00000000-0005-0000-0000-0000EF740000}"/>
    <cellStyle name="Obdobi 3 35 6" xfId="31248" xr:uid="{00000000-0005-0000-0000-0000F0740000}"/>
    <cellStyle name="období 3 35 6" xfId="29890" xr:uid="{00000000-0005-0000-0000-0000F1740000}"/>
    <cellStyle name="Obdobi 3 35 7" xfId="33127" xr:uid="{00000000-0005-0000-0000-0000F2740000}"/>
    <cellStyle name="období 3 35 7" xfId="33642" xr:uid="{00000000-0005-0000-0000-0000F3740000}"/>
    <cellStyle name="Obdobi 3 35 8" xfId="7291" xr:uid="{00000000-0005-0000-0000-0000F4740000}"/>
    <cellStyle name="období 3 35 8" xfId="32708" xr:uid="{00000000-0005-0000-0000-0000F5740000}"/>
    <cellStyle name="Obdobi 3 36" xfId="21061" xr:uid="{00000000-0005-0000-0000-0000F6740000}"/>
    <cellStyle name="období 3 36" xfId="21062" xr:uid="{00000000-0005-0000-0000-0000F7740000}"/>
    <cellStyle name="Obdobi 3 36 2" xfId="32314" xr:uid="{00000000-0005-0000-0000-0000F8740000}"/>
    <cellStyle name="období 3 36 2" xfId="31914" xr:uid="{00000000-0005-0000-0000-0000F9740000}"/>
    <cellStyle name="Obdobi 3 36 3" xfId="30471" xr:uid="{00000000-0005-0000-0000-0000FA740000}"/>
    <cellStyle name="období 3 36 3" xfId="31142" xr:uid="{00000000-0005-0000-0000-0000FB740000}"/>
    <cellStyle name="Obdobi 3 36 4" xfId="31258" xr:uid="{00000000-0005-0000-0000-0000FC740000}"/>
    <cellStyle name="období 3 36 4" xfId="7310" xr:uid="{00000000-0005-0000-0000-0000FD740000}"/>
    <cellStyle name="Obdobi 3 36 5" xfId="33850" xr:uid="{00000000-0005-0000-0000-0000FE740000}"/>
    <cellStyle name="období 3 36 5" xfId="7430" xr:uid="{00000000-0005-0000-0000-0000FF740000}"/>
    <cellStyle name="Obdobi 3 36 6" xfId="31942" xr:uid="{00000000-0005-0000-0000-000000750000}"/>
    <cellStyle name="období 3 36 6" xfId="31702" xr:uid="{00000000-0005-0000-0000-000001750000}"/>
    <cellStyle name="Obdobi 3 36 7" xfId="31308" xr:uid="{00000000-0005-0000-0000-000002750000}"/>
    <cellStyle name="období 3 36 7" xfId="30751" xr:uid="{00000000-0005-0000-0000-000003750000}"/>
    <cellStyle name="Obdobi 3 36 8" xfId="33346" xr:uid="{00000000-0005-0000-0000-000004750000}"/>
    <cellStyle name="období 3 36 8" xfId="31555" xr:uid="{00000000-0005-0000-0000-000005750000}"/>
    <cellStyle name="Obdobi 3 37" xfId="21063" xr:uid="{00000000-0005-0000-0000-000006750000}"/>
    <cellStyle name="období 3 37" xfId="21064" xr:uid="{00000000-0005-0000-0000-000007750000}"/>
    <cellStyle name="Obdobi 3 37 2" xfId="32816" xr:uid="{00000000-0005-0000-0000-000008750000}"/>
    <cellStyle name="období 3 37 2" xfId="30943" xr:uid="{00000000-0005-0000-0000-000009750000}"/>
    <cellStyle name="Obdobi 3 37 3" xfId="33554" xr:uid="{00000000-0005-0000-0000-00000A750000}"/>
    <cellStyle name="období 3 37 3" xfId="31578" xr:uid="{00000000-0005-0000-0000-00000B750000}"/>
    <cellStyle name="Obdobi 3 37 4" xfId="31425" xr:uid="{00000000-0005-0000-0000-00000C750000}"/>
    <cellStyle name="období 3 37 4" xfId="31257" xr:uid="{00000000-0005-0000-0000-00000D750000}"/>
    <cellStyle name="Obdobi 3 37 5" xfId="33849" xr:uid="{00000000-0005-0000-0000-00000E750000}"/>
    <cellStyle name="období 3 37 5" xfId="32257" xr:uid="{00000000-0005-0000-0000-00000F750000}"/>
    <cellStyle name="Obdobi 3 37 6" xfId="32321" xr:uid="{00000000-0005-0000-0000-000010750000}"/>
    <cellStyle name="období 3 37 6" xfId="33456" xr:uid="{00000000-0005-0000-0000-000011750000}"/>
    <cellStyle name="Obdobi 3 37 7" xfId="31242" xr:uid="{00000000-0005-0000-0000-000012750000}"/>
    <cellStyle name="období 3 37 7" xfId="31701" xr:uid="{00000000-0005-0000-0000-000013750000}"/>
    <cellStyle name="Obdobi 3 37 8" xfId="32796" xr:uid="{00000000-0005-0000-0000-000014750000}"/>
    <cellStyle name="období 3 37 8" xfId="33295" xr:uid="{00000000-0005-0000-0000-000015750000}"/>
    <cellStyle name="Obdobi 3 38" xfId="21065" xr:uid="{00000000-0005-0000-0000-000016750000}"/>
    <cellStyle name="období 3 38" xfId="21066" xr:uid="{00000000-0005-0000-0000-000017750000}"/>
    <cellStyle name="Obdobi 3 38 2" xfId="32095" xr:uid="{00000000-0005-0000-0000-000018750000}"/>
    <cellStyle name="období 3 38 2" xfId="31615" xr:uid="{00000000-0005-0000-0000-000019750000}"/>
    <cellStyle name="Obdobi 3 38 3" xfId="29918" xr:uid="{00000000-0005-0000-0000-00001A750000}"/>
    <cellStyle name="období 3 38 3" xfId="7246" xr:uid="{00000000-0005-0000-0000-00001B750000}"/>
    <cellStyle name="Obdobi 3 38 4" xfId="30883" xr:uid="{00000000-0005-0000-0000-00001C750000}"/>
    <cellStyle name="období 3 38 4" xfId="30480" xr:uid="{00000000-0005-0000-0000-00001D750000}"/>
    <cellStyle name="Obdobi 3 38 5" xfId="30772" xr:uid="{00000000-0005-0000-0000-00001E750000}"/>
    <cellStyle name="období 3 38 5" xfId="33443" xr:uid="{00000000-0005-0000-0000-00001F750000}"/>
    <cellStyle name="Obdobi 3 38 6" xfId="32146" xr:uid="{00000000-0005-0000-0000-000020750000}"/>
    <cellStyle name="období 3 38 6" xfId="32741" xr:uid="{00000000-0005-0000-0000-000021750000}"/>
    <cellStyle name="Obdobi 3 38 7" xfId="33342" xr:uid="{00000000-0005-0000-0000-000022750000}"/>
    <cellStyle name="období 3 38 7" xfId="33083" xr:uid="{00000000-0005-0000-0000-000023750000}"/>
    <cellStyle name="Obdobi 3 38 8" xfId="33467" xr:uid="{00000000-0005-0000-0000-000024750000}"/>
    <cellStyle name="období 3 38 8" xfId="32139" xr:uid="{00000000-0005-0000-0000-000025750000}"/>
    <cellStyle name="Obdobi 3 39" xfId="21067" xr:uid="{00000000-0005-0000-0000-000026750000}"/>
    <cellStyle name="období 3 39" xfId="21068" xr:uid="{00000000-0005-0000-0000-000027750000}"/>
    <cellStyle name="Obdobi 3 39 2" xfId="33614" xr:uid="{00000000-0005-0000-0000-000028750000}"/>
    <cellStyle name="období 3 39 2" xfId="33613" xr:uid="{00000000-0005-0000-0000-000029750000}"/>
    <cellStyle name="Obdobi 3 39 3" xfId="31329" xr:uid="{00000000-0005-0000-0000-00002A750000}"/>
    <cellStyle name="období 3 39 3" xfId="30905" xr:uid="{00000000-0005-0000-0000-00002B750000}"/>
    <cellStyle name="Obdobi 3 39 4" xfId="30479" xr:uid="{00000000-0005-0000-0000-00002C750000}"/>
    <cellStyle name="období 3 39 4" xfId="7017" xr:uid="{00000000-0005-0000-0000-00002D750000}"/>
    <cellStyle name="Obdobi 3 39 5" xfId="31153" xr:uid="{00000000-0005-0000-0000-00002E750000}"/>
    <cellStyle name="období 3 39 5" xfId="32014" xr:uid="{00000000-0005-0000-0000-00002F750000}"/>
    <cellStyle name="Obdobi 3 39 6" xfId="33159" xr:uid="{00000000-0005-0000-0000-000030750000}"/>
    <cellStyle name="období 3 39 6" xfId="31401" xr:uid="{00000000-0005-0000-0000-000031750000}"/>
    <cellStyle name="Obdobi 3 39 7" xfId="31243" xr:uid="{00000000-0005-0000-0000-000032750000}"/>
    <cellStyle name="období 3 39 7" xfId="30432" xr:uid="{00000000-0005-0000-0000-000033750000}"/>
    <cellStyle name="Obdobi 3 39 8" xfId="32705" xr:uid="{00000000-0005-0000-0000-000034750000}"/>
    <cellStyle name="období 3 39 8" xfId="30167" xr:uid="{00000000-0005-0000-0000-000035750000}"/>
    <cellStyle name="Obdobi 3 4" xfId="21069" xr:uid="{00000000-0005-0000-0000-000036750000}"/>
    <cellStyle name="období 3 4" xfId="21070" xr:uid="{00000000-0005-0000-0000-000037750000}"/>
    <cellStyle name="Obdobi 3 4 2" xfId="31614" xr:uid="{00000000-0005-0000-0000-000038750000}"/>
    <cellStyle name="období 3 4 2" xfId="33093" xr:uid="{00000000-0005-0000-0000-000039750000}"/>
    <cellStyle name="Obdobi 3 4 3" xfId="29919" xr:uid="{00000000-0005-0000-0000-00003A750000}"/>
    <cellStyle name="období 3 4 3" xfId="32977" xr:uid="{00000000-0005-0000-0000-00003B750000}"/>
    <cellStyle name="Obdobi 3 4 4" xfId="6925" xr:uid="{00000000-0005-0000-0000-00003C750000}"/>
    <cellStyle name="období 3 4 4" xfId="32523" xr:uid="{00000000-0005-0000-0000-00003D750000}"/>
    <cellStyle name="Obdobi 3 4 5" xfId="33848" xr:uid="{00000000-0005-0000-0000-00003E750000}"/>
    <cellStyle name="období 3 4 5" xfId="29872" xr:uid="{00000000-0005-0000-0000-00003F750000}"/>
    <cellStyle name="Obdobi 3 4 6" xfId="7336" xr:uid="{00000000-0005-0000-0000-000040750000}"/>
    <cellStyle name="období 3 4 6" xfId="29816" xr:uid="{00000000-0005-0000-0000-000041750000}"/>
    <cellStyle name="Obdobi 3 4 7" xfId="29887" xr:uid="{00000000-0005-0000-0000-000042750000}"/>
    <cellStyle name="období 3 4 7" xfId="7445" xr:uid="{00000000-0005-0000-0000-000043750000}"/>
    <cellStyle name="Obdobi 3 4 8" xfId="31224" xr:uid="{00000000-0005-0000-0000-000044750000}"/>
    <cellStyle name="období 3 4 8" xfId="31675" xr:uid="{00000000-0005-0000-0000-000045750000}"/>
    <cellStyle name="Obdobi 3 40" xfId="21071" xr:uid="{00000000-0005-0000-0000-000046750000}"/>
    <cellStyle name="období 3 40" xfId="21072" xr:uid="{00000000-0005-0000-0000-000047750000}"/>
    <cellStyle name="Obdobi 3 40 2" xfId="31913" xr:uid="{00000000-0005-0000-0000-000048750000}"/>
    <cellStyle name="období 3 40 2" xfId="33092" xr:uid="{00000000-0005-0000-0000-000049750000}"/>
    <cellStyle name="Obdobi 3 40 3" xfId="30255" xr:uid="{00000000-0005-0000-0000-00004A750000}"/>
    <cellStyle name="období 3 40 3" xfId="33681" xr:uid="{00000000-0005-0000-0000-00004B750000}"/>
    <cellStyle name="Obdobi 3 40 4" xfId="6946" xr:uid="{00000000-0005-0000-0000-00004C750000}"/>
    <cellStyle name="období 3 40 4" xfId="33778" xr:uid="{00000000-0005-0000-0000-00004D750000}"/>
    <cellStyle name="Obdobi 3 40 5" xfId="6999" xr:uid="{00000000-0005-0000-0000-00004E750000}"/>
    <cellStyle name="období 3 40 5" xfId="31601" xr:uid="{00000000-0005-0000-0000-00004F750000}"/>
    <cellStyle name="Obdobi 3 40 6" xfId="31009" xr:uid="{00000000-0005-0000-0000-000050750000}"/>
    <cellStyle name="období 3 40 6" xfId="30442" xr:uid="{00000000-0005-0000-0000-000051750000}"/>
    <cellStyle name="Obdobi 3 40 7" xfId="32793" xr:uid="{00000000-0005-0000-0000-000052750000}"/>
    <cellStyle name="období 3 40 7" xfId="30556" xr:uid="{00000000-0005-0000-0000-000053750000}"/>
    <cellStyle name="Obdobi 3 40 8" xfId="31205" xr:uid="{00000000-0005-0000-0000-000054750000}"/>
    <cellStyle name="období 3 40 8" xfId="33272" xr:uid="{00000000-0005-0000-0000-000055750000}"/>
    <cellStyle name="Obdobi 3 41" xfId="21073" xr:uid="{00000000-0005-0000-0000-000056750000}"/>
    <cellStyle name="období 3 41" xfId="21074" xr:uid="{00000000-0005-0000-0000-000057750000}"/>
    <cellStyle name="Obdobi 3 41 2" xfId="30942" xr:uid="{00000000-0005-0000-0000-000058750000}"/>
    <cellStyle name="období 3 41 2" xfId="32815" xr:uid="{00000000-0005-0000-0000-000059750000}"/>
    <cellStyle name="Obdobi 3 41 3" xfId="30549" xr:uid="{00000000-0005-0000-0000-00005A750000}"/>
    <cellStyle name="období 3 41 3" xfId="30020" xr:uid="{00000000-0005-0000-0000-00005B750000}"/>
    <cellStyle name="Obdobi 3 41 4" xfId="33217" xr:uid="{00000000-0005-0000-0000-00005C750000}"/>
    <cellStyle name="období 3 41 4" xfId="7283" xr:uid="{00000000-0005-0000-0000-00005D750000}"/>
    <cellStyle name="Obdobi 3 41 5" xfId="33759" xr:uid="{00000000-0005-0000-0000-00005E750000}"/>
    <cellStyle name="období 3 41 5" xfId="30865" xr:uid="{00000000-0005-0000-0000-00005F750000}"/>
    <cellStyle name="Obdobi 3 41 6" xfId="32296" xr:uid="{00000000-0005-0000-0000-000060750000}"/>
    <cellStyle name="období 3 41 6" xfId="31103" xr:uid="{00000000-0005-0000-0000-000061750000}"/>
    <cellStyle name="Obdobi 3 41 7" xfId="33228" xr:uid="{00000000-0005-0000-0000-000062750000}"/>
    <cellStyle name="období 3 41 7" xfId="29776" xr:uid="{00000000-0005-0000-0000-000063750000}"/>
    <cellStyle name="Obdobi 3 41 8" xfId="33537" xr:uid="{00000000-0005-0000-0000-000064750000}"/>
    <cellStyle name="období 3 41 8" xfId="32198" xr:uid="{00000000-0005-0000-0000-000065750000}"/>
    <cellStyle name="Obdobi 3 42" xfId="21075" xr:uid="{00000000-0005-0000-0000-000066750000}"/>
    <cellStyle name="období 3 42" xfId="21076" xr:uid="{00000000-0005-0000-0000-000067750000}"/>
    <cellStyle name="Obdobi 3 42 2" xfId="33404" xr:uid="{00000000-0005-0000-0000-000068750000}"/>
    <cellStyle name="období 3 42 2" xfId="33091" xr:uid="{00000000-0005-0000-0000-000069750000}"/>
    <cellStyle name="Obdobi 3 42 3" xfId="30256" xr:uid="{00000000-0005-0000-0000-00006A750000}"/>
    <cellStyle name="období 3 42 3" xfId="31551" xr:uid="{00000000-0005-0000-0000-00006B750000}"/>
    <cellStyle name="Obdobi 3 42 4" xfId="32126" xr:uid="{00000000-0005-0000-0000-00006C750000}"/>
    <cellStyle name="období 3 42 4" xfId="33336" xr:uid="{00000000-0005-0000-0000-00006D750000}"/>
    <cellStyle name="Obdobi 3 42 5" xfId="33152" xr:uid="{00000000-0005-0000-0000-00006E750000}"/>
    <cellStyle name="období 3 42 5" xfId="7397" xr:uid="{00000000-0005-0000-0000-00006F750000}"/>
    <cellStyle name="Obdobi 3 42 6" xfId="31454" xr:uid="{00000000-0005-0000-0000-000070750000}"/>
    <cellStyle name="období 3 42 6" xfId="33530" xr:uid="{00000000-0005-0000-0000-000071750000}"/>
    <cellStyle name="Obdobi 3 42 7" xfId="33788" xr:uid="{00000000-0005-0000-0000-000072750000}"/>
    <cellStyle name="období 3 42 7" xfId="6866" xr:uid="{00000000-0005-0000-0000-000073750000}"/>
    <cellStyle name="Obdobi 3 42 8" xfId="33773" xr:uid="{00000000-0005-0000-0000-000074750000}"/>
    <cellStyle name="období 3 42 8" xfId="33028" xr:uid="{00000000-0005-0000-0000-000075750000}"/>
    <cellStyle name="Obdobi 3 43" xfId="21077" xr:uid="{00000000-0005-0000-0000-000076750000}"/>
    <cellStyle name="období 3 43" xfId="21078" xr:uid="{00000000-0005-0000-0000-000077750000}"/>
    <cellStyle name="Obdobi 3 43 2" xfId="32228" xr:uid="{00000000-0005-0000-0000-000078750000}"/>
    <cellStyle name="období 3 43 2" xfId="33717" xr:uid="{00000000-0005-0000-0000-000079750000}"/>
    <cellStyle name="Obdobi 3 43 3" xfId="31579" xr:uid="{00000000-0005-0000-0000-00007A750000}"/>
    <cellStyle name="období 3 43 3" xfId="29920" xr:uid="{00000000-0005-0000-0000-00007B750000}"/>
    <cellStyle name="Obdobi 3 43 4" xfId="33487" xr:uid="{00000000-0005-0000-0000-00007C750000}"/>
    <cellStyle name="období 3 43 4" xfId="31712" xr:uid="{00000000-0005-0000-0000-00007D750000}"/>
    <cellStyle name="Obdobi 3 43 5" xfId="33665" xr:uid="{00000000-0005-0000-0000-00007E750000}"/>
    <cellStyle name="období 3 43 5" xfId="31067" xr:uid="{00000000-0005-0000-0000-00007F750000}"/>
    <cellStyle name="Obdobi 3 43 6" xfId="31792" xr:uid="{00000000-0005-0000-0000-000080750000}"/>
    <cellStyle name="období 3 43 6" xfId="30130" xr:uid="{00000000-0005-0000-0000-000081750000}"/>
    <cellStyle name="Obdobi 3 43 7" xfId="31244" xr:uid="{00000000-0005-0000-0000-000082750000}"/>
    <cellStyle name="období 3 43 7" xfId="32899" xr:uid="{00000000-0005-0000-0000-000083750000}"/>
    <cellStyle name="Obdobi 3 43 8" xfId="6876" xr:uid="{00000000-0005-0000-0000-000084750000}"/>
    <cellStyle name="období 3 43 8" xfId="32785" xr:uid="{00000000-0005-0000-0000-000085750000}"/>
    <cellStyle name="Obdobi 3 44" xfId="21079" xr:uid="{00000000-0005-0000-0000-000086750000}"/>
    <cellStyle name="období 3 44" xfId="21080" xr:uid="{00000000-0005-0000-0000-000087750000}"/>
    <cellStyle name="Obdobi 3 44 2" xfId="32094" xr:uid="{00000000-0005-0000-0000-000088750000}"/>
    <cellStyle name="období 3 44 2" xfId="33612" xr:uid="{00000000-0005-0000-0000-000089750000}"/>
    <cellStyle name="Obdobi 3 44 3" xfId="33592" xr:uid="{00000000-0005-0000-0000-00008A750000}"/>
    <cellStyle name="období 3 44 3" xfId="33593" xr:uid="{00000000-0005-0000-0000-00008B750000}"/>
    <cellStyle name="Obdobi 3 44 4" xfId="32761" xr:uid="{00000000-0005-0000-0000-00008C750000}"/>
    <cellStyle name="období 3 44 4" xfId="33690" xr:uid="{00000000-0005-0000-0000-00008D750000}"/>
    <cellStyle name="Obdobi 3 44 5" xfId="31803" xr:uid="{00000000-0005-0000-0000-00008E750000}"/>
    <cellStyle name="období 3 44 5" xfId="32388" xr:uid="{00000000-0005-0000-0000-00008F750000}"/>
    <cellStyle name="Obdobi 3 44 6" xfId="30962" xr:uid="{00000000-0005-0000-0000-000090750000}"/>
    <cellStyle name="období 3 44 6" xfId="33237" xr:uid="{00000000-0005-0000-0000-000091750000}"/>
    <cellStyle name="Obdobi 3 44 7" xfId="29930" xr:uid="{00000000-0005-0000-0000-000092750000}"/>
    <cellStyle name="období 3 44 7" xfId="31226" xr:uid="{00000000-0005-0000-0000-000093750000}"/>
    <cellStyle name="Obdobi 3 44 8" xfId="31343" xr:uid="{00000000-0005-0000-0000-000094750000}"/>
    <cellStyle name="období 3 44 8" xfId="31359" xr:uid="{00000000-0005-0000-0000-000095750000}"/>
    <cellStyle name="Obdobi 3 45" xfId="21081" xr:uid="{00000000-0005-0000-0000-000096750000}"/>
    <cellStyle name="období 3 45" xfId="21082" xr:uid="{00000000-0005-0000-0000-000097750000}"/>
    <cellStyle name="Obdobi 3 45 2" xfId="31613" xr:uid="{00000000-0005-0000-0000-000098750000}"/>
    <cellStyle name="období 3 45 2" xfId="7069" xr:uid="{00000000-0005-0000-0000-000099750000}"/>
    <cellStyle name="Obdobi 3 45 3" xfId="7091" xr:uid="{00000000-0005-0000-0000-00009A750000}"/>
    <cellStyle name="období 3 45 3" xfId="32352" xr:uid="{00000000-0005-0000-0000-00009B750000}"/>
    <cellStyle name="Obdobi 3 45 4" xfId="33583" xr:uid="{00000000-0005-0000-0000-00009C750000}"/>
    <cellStyle name="období 3 45 4" xfId="33064" xr:uid="{00000000-0005-0000-0000-00009D750000}"/>
    <cellStyle name="Obdobi 3 45 5" xfId="30277" xr:uid="{00000000-0005-0000-0000-00009E750000}"/>
    <cellStyle name="období 3 45 5" xfId="7141" xr:uid="{00000000-0005-0000-0000-00009F750000}"/>
    <cellStyle name="Obdobi 3 45 6" xfId="30216" xr:uid="{00000000-0005-0000-0000-0000A0750000}"/>
    <cellStyle name="období 3 45 6" xfId="7257" xr:uid="{00000000-0005-0000-0000-0000A1750000}"/>
    <cellStyle name="Obdobi 3 45 7" xfId="32410" xr:uid="{00000000-0005-0000-0000-0000A2750000}"/>
    <cellStyle name="období 3 45 7" xfId="30923" xr:uid="{00000000-0005-0000-0000-0000A3750000}"/>
    <cellStyle name="Obdobi 3 45 8" xfId="31105" xr:uid="{00000000-0005-0000-0000-0000A4750000}"/>
    <cellStyle name="období 3 45 8" xfId="7243" xr:uid="{00000000-0005-0000-0000-0000A5750000}"/>
    <cellStyle name="Obdobi 3 46" xfId="21083" xr:uid="{00000000-0005-0000-0000-0000A6750000}"/>
    <cellStyle name="období 3 46" xfId="21084" xr:uid="{00000000-0005-0000-0000-0000A7750000}"/>
    <cellStyle name="Obdobi 3 46 2" xfId="33090" xr:uid="{00000000-0005-0000-0000-0000A8750000}"/>
    <cellStyle name="období 3 46 2" xfId="30295" xr:uid="{00000000-0005-0000-0000-0000A9750000}"/>
    <cellStyle name="Obdobi 3 46 3" xfId="6822" xr:uid="{00000000-0005-0000-0000-0000AA750000}"/>
    <cellStyle name="období 3 46 3" xfId="33171" xr:uid="{00000000-0005-0000-0000-0000AB750000}"/>
    <cellStyle name="Obdobi 3 46 4" xfId="31637" xr:uid="{00000000-0005-0000-0000-0000AC750000}"/>
    <cellStyle name="období 3 46 4" xfId="31086" xr:uid="{00000000-0005-0000-0000-0000AD750000}"/>
    <cellStyle name="Obdobi 3 46 5" xfId="32933" xr:uid="{00000000-0005-0000-0000-0000AE750000}"/>
    <cellStyle name="období 3 46 5" xfId="33383" xr:uid="{00000000-0005-0000-0000-0000AF750000}"/>
    <cellStyle name="Obdobi 3 46 6" xfId="29996" xr:uid="{00000000-0005-0000-0000-0000B0750000}"/>
    <cellStyle name="období 3 46 6" xfId="30065" xr:uid="{00000000-0005-0000-0000-0000B1750000}"/>
    <cellStyle name="Obdobi 3 46 7" xfId="33683" xr:uid="{00000000-0005-0000-0000-0000B2750000}"/>
    <cellStyle name="období 3 46 7" xfId="31512" xr:uid="{00000000-0005-0000-0000-0000B3750000}"/>
    <cellStyle name="Obdobi 3 46 8" xfId="29984" xr:uid="{00000000-0005-0000-0000-0000B4750000}"/>
    <cellStyle name="období 3 46 8" xfId="31271" xr:uid="{00000000-0005-0000-0000-0000B5750000}"/>
    <cellStyle name="Obdobi 3 47" xfId="21085" xr:uid="{00000000-0005-0000-0000-0000B6750000}"/>
    <cellStyle name="období 3 47" xfId="21086" xr:uid="{00000000-0005-0000-0000-0000B7750000}"/>
    <cellStyle name="Obdobi 3 47 2" xfId="33403" xr:uid="{00000000-0005-0000-0000-0000B8750000}"/>
    <cellStyle name="období 3 47 2" xfId="32814" xr:uid="{00000000-0005-0000-0000-0000B9750000}"/>
    <cellStyle name="Obdobi 3 47 3" xfId="31039" xr:uid="{00000000-0005-0000-0000-0000BA750000}"/>
    <cellStyle name="období 3 47 3" xfId="31330" xr:uid="{00000000-0005-0000-0000-0000BB750000}"/>
    <cellStyle name="Obdobi 3 47 4" xfId="31424" xr:uid="{00000000-0005-0000-0000-0000BC750000}"/>
    <cellStyle name="období 3 47 4" xfId="30336" xr:uid="{00000000-0005-0000-0000-0000BD750000}"/>
    <cellStyle name="Obdobi 3 47 5" xfId="32283" xr:uid="{00000000-0005-0000-0000-0000BE750000}"/>
    <cellStyle name="období 3 47 5" xfId="32961" xr:uid="{00000000-0005-0000-0000-0000BF750000}"/>
    <cellStyle name="Obdobi 3 47 6" xfId="30364" xr:uid="{00000000-0005-0000-0000-0000C0750000}"/>
    <cellStyle name="období 3 47 6" xfId="32368" xr:uid="{00000000-0005-0000-0000-0000C1750000}"/>
    <cellStyle name="Obdobi 3 47 7" xfId="32618" xr:uid="{00000000-0005-0000-0000-0000C2750000}"/>
    <cellStyle name="období 3 47 7" xfId="33200" xr:uid="{00000000-0005-0000-0000-0000C3750000}"/>
    <cellStyle name="Obdobi 3 47 8" xfId="31061" xr:uid="{00000000-0005-0000-0000-0000C4750000}"/>
    <cellStyle name="období 3 47 8" xfId="32458" xr:uid="{00000000-0005-0000-0000-0000C5750000}"/>
    <cellStyle name="Obdobi 3 48" xfId="21087" xr:uid="{00000000-0005-0000-0000-0000C6750000}"/>
    <cellStyle name="období 3 48" xfId="21088" xr:uid="{00000000-0005-0000-0000-0000C7750000}"/>
    <cellStyle name="Obdobi 3 48 2" xfId="33611" xr:uid="{00000000-0005-0000-0000-0000C8750000}"/>
    <cellStyle name="období 3 48 2" xfId="33089" xr:uid="{00000000-0005-0000-0000-0000C9750000}"/>
    <cellStyle name="Obdobi 3 48 3" xfId="32405" xr:uid="{00000000-0005-0000-0000-0000CA750000}"/>
    <cellStyle name="období 3 48 3" xfId="31580" xr:uid="{00000000-0005-0000-0000-0000CB750000}"/>
    <cellStyle name="Obdobi 3 48 4" xfId="32199" xr:uid="{00000000-0005-0000-0000-0000CC750000}"/>
    <cellStyle name="období 3 48 4" xfId="33001" xr:uid="{00000000-0005-0000-0000-0000CD750000}"/>
    <cellStyle name="Obdobi 3 48 5" xfId="30669" xr:uid="{00000000-0005-0000-0000-0000CE750000}"/>
    <cellStyle name="období 3 48 5" xfId="32192" xr:uid="{00000000-0005-0000-0000-0000CF750000}"/>
    <cellStyle name="Obdobi 3 48 6" xfId="32113" xr:uid="{00000000-0005-0000-0000-0000D0750000}"/>
    <cellStyle name="období 3 48 6" xfId="29980" xr:uid="{00000000-0005-0000-0000-0000D1750000}"/>
    <cellStyle name="Obdobi 3 48 7" xfId="31958" xr:uid="{00000000-0005-0000-0000-0000D2750000}"/>
    <cellStyle name="období 3 48 7" xfId="31043" xr:uid="{00000000-0005-0000-0000-0000D3750000}"/>
    <cellStyle name="Obdobi 3 48 8" xfId="29994" xr:uid="{00000000-0005-0000-0000-0000D4750000}"/>
    <cellStyle name="období 3 48 8" xfId="30673" xr:uid="{00000000-0005-0000-0000-0000D5750000}"/>
    <cellStyle name="Obdobi 3 49" xfId="21089" xr:uid="{00000000-0005-0000-0000-0000D6750000}"/>
    <cellStyle name="období 3 49" xfId="21090" xr:uid="{00000000-0005-0000-0000-0000D7750000}"/>
    <cellStyle name="Obdobi 3 49 2" xfId="31612" xr:uid="{00000000-0005-0000-0000-0000D8750000}"/>
    <cellStyle name="období 3 49 2" xfId="31611" xr:uid="{00000000-0005-0000-0000-0000D9750000}"/>
    <cellStyle name="Obdobi 3 49 3" xfId="32225" xr:uid="{00000000-0005-0000-0000-0000DA750000}"/>
    <cellStyle name="období 3 49 3" xfId="30906" xr:uid="{00000000-0005-0000-0000-0000DB750000}"/>
    <cellStyle name="Obdobi 3 49 4" xfId="32760" xr:uid="{00000000-0005-0000-0000-0000DC750000}"/>
    <cellStyle name="období 3 49 4" xfId="33000" xr:uid="{00000000-0005-0000-0000-0000DD750000}"/>
    <cellStyle name="Obdobi 3 49 5" xfId="33712" xr:uid="{00000000-0005-0000-0000-0000DE750000}"/>
    <cellStyle name="období 3 49 5" xfId="31449" xr:uid="{00000000-0005-0000-0000-0000DF750000}"/>
    <cellStyle name="Obdobi 3 49 6" xfId="29979" xr:uid="{00000000-0005-0000-0000-0000E0750000}"/>
    <cellStyle name="období 3 49 6" xfId="7499" xr:uid="{00000000-0005-0000-0000-0000E1750000}"/>
    <cellStyle name="Obdobi 3 49 7" xfId="30752" xr:uid="{00000000-0005-0000-0000-0000E2750000}"/>
    <cellStyle name="období 3 49 7" xfId="30114" xr:uid="{00000000-0005-0000-0000-0000E3750000}"/>
    <cellStyle name="Obdobi 3 49 8" xfId="31060" xr:uid="{00000000-0005-0000-0000-0000E4750000}"/>
    <cellStyle name="období 3 49 8" xfId="32488" xr:uid="{00000000-0005-0000-0000-0000E5750000}"/>
    <cellStyle name="Obdobi 3 5" xfId="21091" xr:uid="{00000000-0005-0000-0000-0000E6750000}"/>
    <cellStyle name="období 3 5" xfId="21092" xr:uid="{00000000-0005-0000-0000-0000E7750000}"/>
    <cellStyle name="Obdobi 3 5 2" xfId="30711" xr:uid="{00000000-0005-0000-0000-0000E8750000}"/>
    <cellStyle name="období 3 5 2" xfId="32093" xr:uid="{00000000-0005-0000-0000-0000E9750000}"/>
    <cellStyle name="Obdobi 3 5 3" xfId="32226" xr:uid="{00000000-0005-0000-0000-0000EA750000}"/>
    <cellStyle name="období 3 5 3" xfId="33172" xr:uid="{00000000-0005-0000-0000-0000EB750000}"/>
    <cellStyle name="Obdobi 3 5 4" xfId="33300" xr:uid="{00000000-0005-0000-0000-0000EC750000}"/>
    <cellStyle name="období 3 5 4" xfId="30511" xr:uid="{00000000-0005-0000-0000-0000ED750000}"/>
    <cellStyle name="Obdobi 3 5 5" xfId="7140" xr:uid="{00000000-0005-0000-0000-0000EE750000}"/>
    <cellStyle name="období 3 5 5" xfId="29873" xr:uid="{00000000-0005-0000-0000-0000EF750000}"/>
    <cellStyle name="Obdobi 3 5 6" xfId="32367" xr:uid="{00000000-0005-0000-0000-0000F0750000}"/>
    <cellStyle name="období 3 5 6" xfId="33224" xr:uid="{00000000-0005-0000-0000-0000F1750000}"/>
    <cellStyle name="Obdobi 3 5 7" xfId="30264" xr:uid="{00000000-0005-0000-0000-0000F2750000}"/>
    <cellStyle name="období 3 5 7" xfId="32717" xr:uid="{00000000-0005-0000-0000-0000F3750000}"/>
    <cellStyle name="Obdobi 3 5 8" xfId="7063" xr:uid="{00000000-0005-0000-0000-0000F4750000}"/>
    <cellStyle name="období 3 5 8" xfId="32904" xr:uid="{00000000-0005-0000-0000-0000F5750000}"/>
    <cellStyle name="Obdobi 3 50" xfId="21093" xr:uid="{00000000-0005-0000-0000-0000F6750000}"/>
    <cellStyle name="období 3 50" xfId="21094" xr:uid="{00000000-0005-0000-0000-0000F7750000}"/>
    <cellStyle name="Obdobi 3 50 2" xfId="29942" xr:uid="{00000000-0005-0000-0000-0000F8750000}"/>
    <cellStyle name="období 3 50 2" xfId="33088" xr:uid="{00000000-0005-0000-0000-0000F9750000}"/>
    <cellStyle name="Obdobi 3 50 3" xfId="31827" xr:uid="{00000000-0005-0000-0000-0000FA750000}"/>
    <cellStyle name="období 3 50 3" xfId="33682" xr:uid="{00000000-0005-0000-0000-0000FB750000}"/>
    <cellStyle name="Obdobi 3 50 4" xfId="33555" xr:uid="{00000000-0005-0000-0000-0000FC750000}"/>
    <cellStyle name="období 3 50 4" xfId="30109" xr:uid="{00000000-0005-0000-0000-0000FD750000}"/>
    <cellStyle name="Obdobi 3 50 5" xfId="31252" xr:uid="{00000000-0005-0000-0000-0000FE750000}"/>
    <cellStyle name="období 3 50 5" xfId="29874" xr:uid="{00000000-0005-0000-0000-0000FF750000}"/>
    <cellStyle name="Obdobi 3 50 6" xfId="30890" xr:uid="{00000000-0005-0000-0000-000000760000}"/>
    <cellStyle name="období 3 50 6" xfId="31137" xr:uid="{00000000-0005-0000-0000-000001760000}"/>
    <cellStyle name="Obdobi 3 50 7" xfId="32880" xr:uid="{00000000-0005-0000-0000-000002760000}"/>
    <cellStyle name="období 3 50 7" xfId="7088" xr:uid="{00000000-0005-0000-0000-000003760000}"/>
    <cellStyle name="Obdobi 3 50 8" xfId="31932" xr:uid="{00000000-0005-0000-0000-000004760000}"/>
    <cellStyle name="období 3 50 8" xfId="31239" xr:uid="{00000000-0005-0000-0000-000005760000}"/>
    <cellStyle name="Obdobi 3 51" xfId="21095" xr:uid="{00000000-0005-0000-0000-000006760000}"/>
    <cellStyle name="období 3 51" xfId="21096" xr:uid="{00000000-0005-0000-0000-000007760000}"/>
    <cellStyle name="Obdobi 3 51 2" xfId="31912" xr:uid="{00000000-0005-0000-0000-000008760000}"/>
    <cellStyle name="období 3 51 2" xfId="29941" xr:uid="{00000000-0005-0000-0000-000009760000}"/>
    <cellStyle name="Obdobi 3 51 3" xfId="6879" xr:uid="{00000000-0005-0000-0000-00000A760000}"/>
    <cellStyle name="období 3 51 3" xfId="30021" xr:uid="{00000000-0005-0000-0000-00000B760000}"/>
    <cellStyle name="Obdobi 3 51 4" xfId="31481" xr:uid="{00000000-0005-0000-0000-00000C760000}"/>
    <cellStyle name="období 3 51 4" xfId="30979" xr:uid="{00000000-0005-0000-0000-00000D760000}"/>
    <cellStyle name="Obdobi 3 51 5" xfId="30686" xr:uid="{00000000-0005-0000-0000-00000E760000}"/>
    <cellStyle name="období 3 51 5" xfId="30866" xr:uid="{00000000-0005-0000-0000-00000F760000}"/>
    <cellStyle name="Obdobi 3 51 6" xfId="31191" xr:uid="{00000000-0005-0000-0000-000010760000}"/>
    <cellStyle name="období 3 51 6" xfId="30194" xr:uid="{00000000-0005-0000-0000-000011760000}"/>
    <cellStyle name="Obdobi 3 51 7" xfId="31630" xr:uid="{00000000-0005-0000-0000-000012760000}"/>
    <cellStyle name="období 3 51 7" xfId="33634" xr:uid="{00000000-0005-0000-0000-000013760000}"/>
    <cellStyle name="Obdobi 3 51 8" xfId="31724" xr:uid="{00000000-0005-0000-0000-000014760000}"/>
    <cellStyle name="období 3 51 8" xfId="33716" xr:uid="{00000000-0005-0000-0000-000015760000}"/>
    <cellStyle name="Obdobi 3 52" xfId="21097" xr:uid="{00000000-0005-0000-0000-000016760000}"/>
    <cellStyle name="období 3 52" xfId="21098" xr:uid="{00000000-0005-0000-0000-000017760000}"/>
    <cellStyle name="Obdobi 3 52 2" xfId="30941" xr:uid="{00000000-0005-0000-0000-000018760000}"/>
    <cellStyle name="období 3 52 2" xfId="32092" xr:uid="{00000000-0005-0000-0000-000019760000}"/>
    <cellStyle name="Obdobi 3 52 3" xfId="30257" xr:uid="{00000000-0005-0000-0000-00001A760000}"/>
    <cellStyle name="období 3 52 3" xfId="30258" xr:uid="{00000000-0005-0000-0000-00001B760000}"/>
    <cellStyle name="Obdobi 3 52 4" xfId="31256" xr:uid="{00000000-0005-0000-0000-00001C760000}"/>
    <cellStyle name="období 3 52 4" xfId="30882" xr:uid="{00000000-0005-0000-0000-00001D760000}"/>
    <cellStyle name="Obdobi 3 52 5" xfId="33444" xr:uid="{00000000-0005-0000-0000-00001E760000}"/>
    <cellStyle name="období 3 52 5" xfId="32360" xr:uid="{00000000-0005-0000-0000-00001F760000}"/>
    <cellStyle name="Obdobi 3 52 6" xfId="31602" xr:uid="{00000000-0005-0000-0000-000020760000}"/>
    <cellStyle name="období 3 52 6" xfId="7432" xr:uid="{00000000-0005-0000-0000-000021760000}"/>
    <cellStyle name="Obdobi 3 52 7" xfId="32437" xr:uid="{00000000-0005-0000-0000-000022760000}"/>
    <cellStyle name="období 3 52 7" xfId="30822" xr:uid="{00000000-0005-0000-0000-000023760000}"/>
    <cellStyle name="Obdobi 3 52 8" xfId="6947" xr:uid="{00000000-0005-0000-0000-000024760000}"/>
    <cellStyle name="období 3 52 8" xfId="31789" xr:uid="{00000000-0005-0000-0000-000025760000}"/>
    <cellStyle name="Obdobi 3 53" xfId="21099" xr:uid="{00000000-0005-0000-0000-000026760000}"/>
    <cellStyle name="období 3 53" xfId="21100" xr:uid="{00000000-0005-0000-0000-000027760000}"/>
    <cellStyle name="Obdobi 3 53 2" xfId="31610" xr:uid="{00000000-0005-0000-0000-000028760000}"/>
    <cellStyle name="období 3 53 2" xfId="32091" xr:uid="{00000000-0005-0000-0000-000029760000}"/>
    <cellStyle name="Obdobi 3 53 3" xfId="30807" xr:uid="{00000000-0005-0000-0000-00002A760000}"/>
    <cellStyle name="období 3 53 3" xfId="30808" xr:uid="{00000000-0005-0000-0000-00002B760000}"/>
    <cellStyle name="Obdobi 3 53 4" xfId="6872" xr:uid="{00000000-0005-0000-0000-00002C760000}"/>
    <cellStyle name="období 3 53 4" xfId="31762" xr:uid="{00000000-0005-0000-0000-00002D760000}"/>
    <cellStyle name="Obdobi 3 53 5" xfId="33697" xr:uid="{00000000-0005-0000-0000-00002E760000}"/>
    <cellStyle name="období 3 53 5" xfId="31805" xr:uid="{00000000-0005-0000-0000-00002F760000}"/>
    <cellStyle name="Obdobi 3 53 6" xfId="31207" xr:uid="{00000000-0005-0000-0000-000030760000}"/>
    <cellStyle name="období 3 53 6" xfId="30064" xr:uid="{00000000-0005-0000-0000-000031760000}"/>
    <cellStyle name="Obdobi 3 53 7" xfId="31959" xr:uid="{00000000-0005-0000-0000-000032760000}"/>
    <cellStyle name="období 3 53 7" xfId="32967" xr:uid="{00000000-0005-0000-0000-000033760000}"/>
    <cellStyle name="Obdobi 3 53 8" xfId="31247" xr:uid="{00000000-0005-0000-0000-000034760000}"/>
    <cellStyle name="období 3 53 8" xfId="30135" xr:uid="{00000000-0005-0000-0000-000035760000}"/>
    <cellStyle name="Obdobi 3 54" xfId="33624" xr:uid="{00000000-0005-0000-0000-000036760000}"/>
    <cellStyle name="období 3 54" xfId="33623" xr:uid="{00000000-0005-0000-0000-000037760000}"/>
    <cellStyle name="Obdobi 3 55" xfId="30248" xr:uid="{00000000-0005-0000-0000-000038760000}"/>
    <cellStyle name="období 3 55" xfId="32804" xr:uid="{00000000-0005-0000-0000-000039760000}"/>
    <cellStyle name="Obdobi 3 56" xfId="33693" xr:uid="{00000000-0005-0000-0000-00003A760000}"/>
    <cellStyle name="období 3 56" xfId="31572" xr:uid="{00000000-0005-0000-0000-00003B760000}"/>
    <cellStyle name="Obdobi 3 57" xfId="32420" xr:uid="{00000000-0005-0000-0000-00003C760000}"/>
    <cellStyle name="období 3 57" xfId="30642" xr:uid="{00000000-0005-0000-0000-00003D760000}"/>
    <cellStyle name="Obdobi 3 58" xfId="31090" xr:uid="{00000000-0005-0000-0000-00003E760000}"/>
    <cellStyle name="období 3 58" xfId="32498" xr:uid="{00000000-0005-0000-0000-00003F760000}"/>
    <cellStyle name="Obdobi 3 59" xfId="32444" xr:uid="{00000000-0005-0000-0000-000040760000}"/>
    <cellStyle name="období 3 59" xfId="33179" xr:uid="{00000000-0005-0000-0000-000041760000}"/>
    <cellStyle name="Obdobi 3 6" xfId="21101" xr:uid="{00000000-0005-0000-0000-000042760000}"/>
    <cellStyle name="období 3 6" xfId="21102" xr:uid="{00000000-0005-0000-0000-000043760000}"/>
    <cellStyle name="Obdobi 3 6 2" xfId="33087" xr:uid="{00000000-0005-0000-0000-000044760000}"/>
    <cellStyle name="období 3 6 2" xfId="32090" xr:uid="{00000000-0005-0000-0000-000045760000}"/>
    <cellStyle name="Obdobi 3 6 3" xfId="31331" xr:uid="{00000000-0005-0000-0000-000046760000}"/>
    <cellStyle name="období 3 6 3" xfId="31158" xr:uid="{00000000-0005-0000-0000-000047760000}"/>
    <cellStyle name="Obdobi 3 6 4" xfId="30510" xr:uid="{00000000-0005-0000-0000-000048760000}"/>
    <cellStyle name="období 3 6 4" xfId="33216" xr:uid="{00000000-0005-0000-0000-000049760000}"/>
    <cellStyle name="Obdobi 3 6 5" xfId="29769" xr:uid="{00000000-0005-0000-0000-00004A760000}"/>
    <cellStyle name="období 3 6 5" xfId="31253" xr:uid="{00000000-0005-0000-0000-00004B760000}"/>
    <cellStyle name="Obdobi 3 6 6" xfId="33058" xr:uid="{00000000-0005-0000-0000-00004C760000}"/>
    <cellStyle name="období 3 6 6" xfId="33455" xr:uid="{00000000-0005-0000-0000-00004D760000}"/>
    <cellStyle name="Obdobi 3 6 7" xfId="31366" xr:uid="{00000000-0005-0000-0000-00004E760000}"/>
    <cellStyle name="období 3 6 7" xfId="30577" xr:uid="{00000000-0005-0000-0000-00004F760000}"/>
    <cellStyle name="Obdobi 3 6 8" xfId="32430" xr:uid="{00000000-0005-0000-0000-000050760000}"/>
    <cellStyle name="období 3 6 8" xfId="32535" xr:uid="{00000000-0005-0000-0000-000051760000}"/>
    <cellStyle name="Obdobi 3 60" xfId="30840" xr:uid="{00000000-0005-0000-0000-000052760000}"/>
    <cellStyle name="období 3 60" xfId="30874" xr:uid="{00000000-0005-0000-0000-000053760000}"/>
    <cellStyle name="Obdobi 3 61" xfId="34782" xr:uid="{00000000-0005-0000-0000-000054760000}"/>
    <cellStyle name="období 3 61" xfId="34783" xr:uid="{00000000-0005-0000-0000-000055760000}"/>
    <cellStyle name="Obdobi 3 7" xfId="21103" xr:uid="{00000000-0005-0000-0000-000056760000}"/>
    <cellStyle name="období 3 7" xfId="21104" xr:uid="{00000000-0005-0000-0000-000057760000}"/>
    <cellStyle name="Obdobi 3 7 2" xfId="32089" xr:uid="{00000000-0005-0000-0000-000058760000}"/>
    <cellStyle name="období 3 7 2" xfId="31911" xr:uid="{00000000-0005-0000-0000-000059760000}"/>
    <cellStyle name="Obdobi 3 7 3" xfId="33475" xr:uid="{00000000-0005-0000-0000-00005A760000}"/>
    <cellStyle name="období 3 7 3" xfId="7372" xr:uid="{00000000-0005-0000-0000-00005B760000}"/>
    <cellStyle name="Obdobi 3 7 4" xfId="32999" xr:uid="{00000000-0005-0000-0000-00005C760000}"/>
    <cellStyle name="období 3 7 4" xfId="33215" xr:uid="{00000000-0005-0000-0000-00005D760000}"/>
    <cellStyle name="Obdobi 3 7 5" xfId="31414" xr:uid="{00000000-0005-0000-0000-00005E760000}"/>
    <cellStyle name="období 3 7 5" xfId="30190" xr:uid="{00000000-0005-0000-0000-00005F760000}"/>
    <cellStyle name="Obdobi 3 7 6" xfId="32774" xr:uid="{00000000-0005-0000-0000-000060760000}"/>
    <cellStyle name="období 3 7 6" xfId="31941" xr:uid="{00000000-0005-0000-0000-000061760000}"/>
    <cellStyle name="Obdobi 3 7 7" xfId="31946" xr:uid="{00000000-0005-0000-0000-000062760000}"/>
    <cellStyle name="období 3 7 7" xfId="33310" xr:uid="{00000000-0005-0000-0000-000063760000}"/>
    <cellStyle name="Obdobi 3 7 8" xfId="31660" xr:uid="{00000000-0005-0000-0000-000064760000}"/>
    <cellStyle name="období 3 7 8" xfId="31264" xr:uid="{00000000-0005-0000-0000-000065760000}"/>
    <cellStyle name="Obdobi 3 8" xfId="21105" xr:uid="{00000000-0005-0000-0000-000066760000}"/>
    <cellStyle name="období 3 8" xfId="21106" xr:uid="{00000000-0005-0000-0000-000067760000}"/>
    <cellStyle name="Obdobi 3 8 2" xfId="32088" xr:uid="{00000000-0005-0000-0000-000068760000}"/>
    <cellStyle name="období 3 8 2" xfId="33402" xr:uid="{00000000-0005-0000-0000-000069760000}"/>
    <cellStyle name="Obdobi 3 8 3" xfId="30721" xr:uid="{00000000-0005-0000-0000-00006A760000}"/>
    <cellStyle name="období 3 8 3" xfId="32155" xr:uid="{00000000-0005-0000-0000-00006B760000}"/>
    <cellStyle name="Obdobi 3 8 4" xfId="6886" xr:uid="{00000000-0005-0000-0000-00006C760000}"/>
    <cellStyle name="období 3 8 4" xfId="32875" xr:uid="{00000000-0005-0000-0000-00006D760000}"/>
    <cellStyle name="Obdobi 3 8 5" xfId="11232" xr:uid="{00000000-0005-0000-0000-00006E760000}"/>
    <cellStyle name="období 3 8 5" xfId="33806" xr:uid="{00000000-0005-0000-0000-00006F760000}"/>
    <cellStyle name="Obdobi 3 8 6" xfId="29961" xr:uid="{00000000-0005-0000-0000-000070760000}"/>
    <cellStyle name="období 3 8 6" xfId="32424" xr:uid="{00000000-0005-0000-0000-000071760000}"/>
    <cellStyle name="Obdobi 3 8 7" xfId="30115" xr:uid="{00000000-0005-0000-0000-000072760000}"/>
    <cellStyle name="období 3 8 7" xfId="7010" xr:uid="{00000000-0005-0000-0000-000073760000}"/>
    <cellStyle name="Obdobi 3 8 8" xfId="30121" xr:uid="{00000000-0005-0000-0000-000074760000}"/>
    <cellStyle name="období 3 8 8" xfId="30678" xr:uid="{00000000-0005-0000-0000-000075760000}"/>
    <cellStyle name="Obdobi 3 9" xfId="21107" xr:uid="{00000000-0005-0000-0000-000076760000}"/>
    <cellStyle name="období 3 9" xfId="21108" xr:uid="{00000000-0005-0000-0000-000077760000}"/>
    <cellStyle name="Obdobi 3 9 2" xfId="29940" xr:uid="{00000000-0005-0000-0000-000078760000}"/>
    <cellStyle name="období 3 9 2" xfId="7589" xr:uid="{00000000-0005-0000-0000-000079760000}"/>
    <cellStyle name="Obdobi 3 9 3" xfId="31969" xr:uid="{00000000-0005-0000-0000-00007A760000}"/>
    <cellStyle name="období 3 9 3" xfId="30907" xr:uid="{00000000-0005-0000-0000-00007B760000}"/>
    <cellStyle name="Obdobi 3 9 4" xfId="7416" xr:uid="{00000000-0005-0000-0000-00007C760000}"/>
    <cellStyle name="období 3 9 4" xfId="30674" xr:uid="{00000000-0005-0000-0000-00007D760000}"/>
    <cellStyle name="Obdobi 3 9 5" xfId="30972" xr:uid="{00000000-0005-0000-0000-00007E760000}"/>
    <cellStyle name="období 3 9 5" xfId="33153" xr:uid="{00000000-0005-0000-0000-00007F760000}"/>
    <cellStyle name="Obdobi 3 9 6" xfId="32472" xr:uid="{00000000-0005-0000-0000-000080760000}"/>
    <cellStyle name="období 3 9 6" xfId="7294" xr:uid="{00000000-0005-0000-0000-000081760000}"/>
    <cellStyle name="Obdobi 3 9 7" xfId="31513" xr:uid="{00000000-0005-0000-0000-000082760000}"/>
    <cellStyle name="období 3 9 7" xfId="29888" xr:uid="{00000000-0005-0000-0000-000083760000}"/>
    <cellStyle name="Obdobi 3 9 8" xfId="32620" xr:uid="{00000000-0005-0000-0000-000084760000}"/>
    <cellStyle name="období 3 9 8" xfId="32721" xr:uid="{00000000-0005-0000-0000-000085760000}"/>
    <cellStyle name="Obdobi 30" xfId="4457" xr:uid="{00000000-0005-0000-0000-000086760000}"/>
    <cellStyle name="období 30" xfId="4456" xr:uid="{00000000-0005-0000-0000-000087760000}"/>
    <cellStyle name="Obdobi 31" xfId="4813" xr:uid="{00000000-0005-0000-0000-000088760000}"/>
    <cellStyle name="období 31" xfId="4812" xr:uid="{00000000-0005-0000-0000-000089760000}"/>
    <cellStyle name="Obdobi 32" xfId="4128" xr:uid="{00000000-0005-0000-0000-00008A760000}"/>
    <cellStyle name="období 32" xfId="4804" xr:uid="{00000000-0005-0000-0000-00008B760000}"/>
    <cellStyle name="Obdobi 33" xfId="4265" xr:uid="{00000000-0005-0000-0000-00008C760000}"/>
    <cellStyle name="období 33" xfId="4269" xr:uid="{00000000-0005-0000-0000-00008D760000}"/>
    <cellStyle name="Obdobi 34" xfId="4859" xr:uid="{00000000-0005-0000-0000-00008E760000}"/>
    <cellStyle name="období 34" xfId="4860" xr:uid="{00000000-0005-0000-0000-00008F760000}"/>
    <cellStyle name="Obdobi 35" xfId="4833" xr:uid="{00000000-0005-0000-0000-000090760000}"/>
    <cellStyle name="období 35" xfId="4832" xr:uid="{00000000-0005-0000-0000-000091760000}"/>
    <cellStyle name="Obdobi 36" xfId="4894" xr:uid="{00000000-0005-0000-0000-000092760000}"/>
    <cellStyle name="období 36" xfId="4895" xr:uid="{00000000-0005-0000-0000-000093760000}"/>
    <cellStyle name="Obdobi 37" xfId="4897" xr:uid="{00000000-0005-0000-0000-000094760000}"/>
    <cellStyle name="období 37" xfId="4896" xr:uid="{00000000-0005-0000-0000-000095760000}"/>
    <cellStyle name="Obdobi 38" xfId="5308" xr:uid="{00000000-0005-0000-0000-000096760000}"/>
    <cellStyle name="období 38" xfId="5309" xr:uid="{00000000-0005-0000-0000-000097760000}"/>
    <cellStyle name="Obdobi 39" xfId="5612" xr:uid="{00000000-0005-0000-0000-000098760000}"/>
    <cellStyle name="období 39" xfId="5613" xr:uid="{00000000-0005-0000-0000-000099760000}"/>
    <cellStyle name="Obdobi 4" xfId="1109" xr:uid="{00000000-0005-0000-0000-00009A760000}"/>
    <cellStyle name="období 4" xfId="1108" xr:uid="{00000000-0005-0000-0000-00009B760000}"/>
    <cellStyle name="Obdobi 4 2" xfId="33401" xr:uid="{00000000-0005-0000-0000-00009C760000}"/>
    <cellStyle name="období 4 2" xfId="30940" xr:uid="{00000000-0005-0000-0000-00009D760000}"/>
    <cellStyle name="Obdobi 4 3" xfId="30087" xr:uid="{00000000-0005-0000-0000-00009E760000}"/>
    <cellStyle name="období 4 3" xfId="30088" xr:uid="{00000000-0005-0000-0000-00009F760000}"/>
    <cellStyle name="Obdobi 4 4" xfId="32866" xr:uid="{00000000-0005-0000-0000-0000A0760000}"/>
    <cellStyle name="období 4 4" xfId="32316" xr:uid="{00000000-0005-0000-0000-0000A1760000}"/>
    <cellStyle name="Obdobi 4 5" xfId="33760" xr:uid="{00000000-0005-0000-0000-0000A2760000}"/>
    <cellStyle name="období 4 5" xfId="7053" xr:uid="{00000000-0005-0000-0000-0000A3760000}"/>
    <cellStyle name="Obdobi 4 6" xfId="30324" xr:uid="{00000000-0005-0000-0000-0000A4760000}"/>
    <cellStyle name="období 4 6" xfId="7301" xr:uid="{00000000-0005-0000-0000-0000A5760000}"/>
    <cellStyle name="Obdobi 4 7" xfId="33276" xr:uid="{00000000-0005-0000-0000-0000A6760000}"/>
    <cellStyle name="období 4 7" xfId="30213" xr:uid="{00000000-0005-0000-0000-0000A7760000}"/>
    <cellStyle name="Obdobi 4 8" xfId="29763" xr:uid="{00000000-0005-0000-0000-0000A8760000}"/>
    <cellStyle name="období 4 8" xfId="33396" xr:uid="{00000000-0005-0000-0000-0000A9760000}"/>
    <cellStyle name="Obdobi 4 9" xfId="34781" xr:uid="{00000000-0005-0000-0000-0000AA760000}"/>
    <cellStyle name="období 4 9" xfId="34780" xr:uid="{00000000-0005-0000-0000-0000AB760000}"/>
    <cellStyle name="Obdobi 40" xfId="5539" xr:uid="{00000000-0005-0000-0000-0000AC760000}"/>
    <cellStyle name="období 40" xfId="5538" xr:uid="{00000000-0005-0000-0000-0000AD760000}"/>
    <cellStyle name="Obdobi 41" xfId="5614" xr:uid="{00000000-0005-0000-0000-0000AE760000}"/>
    <cellStyle name="období 41" xfId="5615" xr:uid="{00000000-0005-0000-0000-0000AF760000}"/>
    <cellStyle name="Obdobi 42" xfId="5537" xr:uid="{00000000-0005-0000-0000-0000B0760000}"/>
    <cellStyle name="období 42" xfId="5536" xr:uid="{00000000-0005-0000-0000-0000B1760000}"/>
    <cellStyle name="Obdobi 43" xfId="5739" xr:uid="{00000000-0005-0000-0000-0000B2760000}"/>
    <cellStyle name="období 43" xfId="5740" xr:uid="{00000000-0005-0000-0000-0000B3760000}"/>
    <cellStyle name="Obdobi 44" xfId="5650" xr:uid="{00000000-0005-0000-0000-0000B4760000}"/>
    <cellStyle name="období 44" xfId="5649" xr:uid="{00000000-0005-0000-0000-0000B5760000}"/>
    <cellStyle name="Obdobi 45" xfId="5741" xr:uid="{00000000-0005-0000-0000-0000B6760000}"/>
    <cellStyle name="období 45" xfId="5742" xr:uid="{00000000-0005-0000-0000-0000B7760000}"/>
    <cellStyle name="Obdobi 46" xfId="5648" xr:uid="{00000000-0005-0000-0000-0000B8760000}"/>
    <cellStyle name="období 46" xfId="5647" xr:uid="{00000000-0005-0000-0000-0000B9760000}"/>
    <cellStyle name="Obdobi 47" xfId="5743" xr:uid="{00000000-0005-0000-0000-0000BA760000}"/>
    <cellStyle name="období 47" xfId="5744" xr:uid="{00000000-0005-0000-0000-0000BB760000}"/>
    <cellStyle name="Obdobi 48" xfId="4994" xr:uid="{00000000-0005-0000-0000-0000BC760000}"/>
    <cellStyle name="období 48" xfId="4995" xr:uid="{00000000-0005-0000-0000-0000BD760000}"/>
    <cellStyle name="Obdobi 49" xfId="5783" xr:uid="{00000000-0005-0000-0000-0000BE760000}"/>
    <cellStyle name="období 49" xfId="5784" xr:uid="{00000000-0005-0000-0000-0000BF760000}"/>
    <cellStyle name="Obdobi 5" xfId="1153" xr:uid="{00000000-0005-0000-0000-0000C0760000}"/>
    <cellStyle name="období 5" xfId="1154" xr:uid="{00000000-0005-0000-0000-0000C1760000}"/>
    <cellStyle name="Obdobi 5 2" xfId="34792" xr:uid="{00000000-0005-0000-0000-0000C2760000}"/>
    <cellStyle name="období 5 2" xfId="34793" xr:uid="{00000000-0005-0000-0000-0000C3760000}"/>
    <cellStyle name="Obdobi 50" xfId="5818" xr:uid="{00000000-0005-0000-0000-0000C4760000}"/>
    <cellStyle name="období 50" xfId="5792" xr:uid="{00000000-0005-0000-0000-0000C5760000}"/>
    <cellStyle name="Obdobi 51" xfId="5844" xr:uid="{00000000-0005-0000-0000-0000C6760000}"/>
    <cellStyle name="období 51" xfId="5845" xr:uid="{00000000-0005-0000-0000-0000C7760000}"/>
    <cellStyle name="Obdobi 52" xfId="624" xr:uid="{00000000-0005-0000-0000-0000C8760000}"/>
    <cellStyle name="období 52" xfId="625" xr:uid="{00000000-0005-0000-0000-0000C9760000}"/>
    <cellStyle name="Obdobi 6" xfId="1155" xr:uid="{00000000-0005-0000-0000-0000CA760000}"/>
    <cellStyle name="období 6" xfId="1156" xr:uid="{00000000-0005-0000-0000-0000CB760000}"/>
    <cellStyle name="Obdobi 6 2" xfId="34794" xr:uid="{00000000-0005-0000-0000-0000CC760000}"/>
    <cellStyle name="období 6 2" xfId="34795" xr:uid="{00000000-0005-0000-0000-0000CD760000}"/>
    <cellStyle name="Obdobi 7" xfId="1403" xr:uid="{00000000-0005-0000-0000-0000CE760000}"/>
    <cellStyle name="období 7" xfId="1404" xr:uid="{00000000-0005-0000-0000-0000CF760000}"/>
    <cellStyle name="Obdobi 7 2" xfId="34861" xr:uid="{00000000-0005-0000-0000-0000D0760000}"/>
    <cellStyle name="období 7 2" xfId="34862" xr:uid="{00000000-0005-0000-0000-0000D1760000}"/>
    <cellStyle name="Obdobi 8" xfId="1861" xr:uid="{00000000-0005-0000-0000-0000D2760000}"/>
    <cellStyle name="období 8" xfId="1862" xr:uid="{00000000-0005-0000-0000-0000D3760000}"/>
    <cellStyle name="Obdobi 8 2" xfId="34963" xr:uid="{00000000-0005-0000-0000-0000D4760000}"/>
    <cellStyle name="období 8 2" xfId="34964" xr:uid="{00000000-0005-0000-0000-0000D5760000}"/>
    <cellStyle name="Obdobi 9" xfId="2068" xr:uid="{00000000-0005-0000-0000-0000D6760000}"/>
    <cellStyle name="období 9" xfId="2069" xr:uid="{00000000-0005-0000-0000-0000D7760000}"/>
    <cellStyle name="Obdobi 9 2" xfId="35008" xr:uid="{00000000-0005-0000-0000-0000D8760000}"/>
    <cellStyle name="období 9 2" xfId="35009" xr:uid="{00000000-0005-0000-0000-0000D9760000}"/>
    <cellStyle name="Obdobi_5_Petchem_newTables_2nd_round" xfId="34924" xr:uid="{00000000-0005-0000-0000-0000DA760000}"/>
    <cellStyle name="období_5_Petchem_newTables_2nd_round" xfId="36334" xr:uid="{00000000-0005-0000-0000-0000DB760000}"/>
    <cellStyle name="Obdobi_5_Petchem_newTables_2nd_round 10" xfId="3635" xr:uid="{00000000-0005-0000-0000-0000DC760000}"/>
    <cellStyle name="období_5_Petchem_newTables_2nd_round 10" xfId="3636" xr:uid="{00000000-0005-0000-0000-0000DD760000}"/>
    <cellStyle name="Obdobi_5_Petchem_newTables_2nd_round 11" xfId="3688" xr:uid="{00000000-0005-0000-0000-0000DE760000}"/>
    <cellStyle name="období_5_Petchem_newTables_2nd_round 11" xfId="3689" xr:uid="{00000000-0005-0000-0000-0000DF760000}"/>
    <cellStyle name="Obdobi_5_Petchem_newTables_2nd_round 12" xfId="3910" xr:uid="{00000000-0005-0000-0000-0000E0760000}"/>
    <cellStyle name="období_5_Petchem_newTables_2nd_round 12" xfId="3911" xr:uid="{00000000-0005-0000-0000-0000E1760000}"/>
    <cellStyle name="Obdobi_5_Petchem_newTables_2nd_round 13" xfId="3839" xr:uid="{00000000-0005-0000-0000-0000E2760000}"/>
    <cellStyle name="období_5_Petchem_newTables_2nd_round 13" xfId="3838" xr:uid="{00000000-0005-0000-0000-0000E3760000}"/>
    <cellStyle name="Obdobi_5_Petchem_newTables_2nd_round 14" xfId="3905" xr:uid="{00000000-0005-0000-0000-0000E4760000}"/>
    <cellStyle name="období_5_Petchem_newTables_2nd_round 14" xfId="3906" xr:uid="{00000000-0005-0000-0000-0000E5760000}"/>
    <cellStyle name="Obdobi_5_Petchem_newTables_2nd_round 15" xfId="4129" xr:uid="{00000000-0005-0000-0000-0000E6760000}"/>
    <cellStyle name="období_5_Petchem_newTables_2nd_round 15" xfId="4172" xr:uid="{00000000-0005-0000-0000-0000E7760000}"/>
    <cellStyle name="Obdobi_5_Petchem_newTables_2nd_round 16" xfId="4160" xr:uid="{00000000-0005-0000-0000-0000E8760000}"/>
    <cellStyle name="období_5_Petchem_newTables_2nd_round 16" xfId="4271" xr:uid="{00000000-0005-0000-0000-0000E9760000}"/>
    <cellStyle name="Obdobi_5_Petchem_newTables_2nd_round 17" xfId="4861" xr:uid="{00000000-0005-0000-0000-0000EA760000}"/>
    <cellStyle name="období_5_Petchem_newTables_2nd_round 17" xfId="4862" xr:uid="{00000000-0005-0000-0000-0000EB760000}"/>
    <cellStyle name="Obdobi_5_Petchem_newTables_2nd_round 18" xfId="4831" xr:uid="{00000000-0005-0000-0000-0000EC760000}"/>
    <cellStyle name="období_5_Petchem_newTables_2nd_round 18" xfId="4830" xr:uid="{00000000-0005-0000-0000-0000ED760000}"/>
    <cellStyle name="Obdobi_5_Petchem_newTables_2nd_round 19" xfId="5310" xr:uid="{00000000-0005-0000-0000-0000EE760000}"/>
    <cellStyle name="období_5_Petchem_newTables_2nd_round 19" xfId="5311" xr:uid="{00000000-0005-0000-0000-0000EF760000}"/>
    <cellStyle name="Obdobi_5_Petchem_newTables_2nd_round 2" xfId="955" xr:uid="{00000000-0005-0000-0000-0000F0760000}"/>
    <cellStyle name="období_5_Petchem_newTables_2nd_round 2" xfId="956" xr:uid="{00000000-0005-0000-0000-0000F1760000}"/>
    <cellStyle name="Obdobi_5_Petchem_newTables_2nd_round 20" xfId="34306" xr:uid="{00000000-0005-0000-0000-0000F2760000}"/>
    <cellStyle name="období_5_Petchem_newTables_2nd_round 20" xfId="34307" xr:uid="{00000000-0005-0000-0000-0000F3760000}"/>
    <cellStyle name="Obdobi_5_Petchem_newTables_2nd_round 21" xfId="5535" xr:uid="{00000000-0005-0000-0000-0000F4760000}"/>
    <cellStyle name="období_5_Petchem_newTables_2nd_round 21" xfId="5534" xr:uid="{00000000-0005-0000-0000-0000F5760000}"/>
    <cellStyle name="Obdobi_5_Petchem_newTables_2nd_round 22" xfId="5616" xr:uid="{00000000-0005-0000-0000-0000F6760000}"/>
    <cellStyle name="období_5_Petchem_newTables_2nd_round 22" xfId="5617" xr:uid="{00000000-0005-0000-0000-0000F7760000}"/>
    <cellStyle name="Obdobi_5_Petchem_newTables_2nd_round 23" xfId="5533" xr:uid="{00000000-0005-0000-0000-0000F8760000}"/>
    <cellStyle name="období_5_Petchem_newTables_2nd_round 23" xfId="5532" xr:uid="{00000000-0005-0000-0000-0000F9760000}"/>
    <cellStyle name="Obdobi_5_Petchem_newTables_2nd_round 24" xfId="5745" xr:uid="{00000000-0005-0000-0000-0000FA760000}"/>
    <cellStyle name="období_5_Petchem_newTables_2nd_round 24" xfId="5746" xr:uid="{00000000-0005-0000-0000-0000FB760000}"/>
    <cellStyle name="Obdobi_5_Petchem_newTables_2nd_round 25" xfId="5646" xr:uid="{00000000-0005-0000-0000-0000FC760000}"/>
    <cellStyle name="období_5_Petchem_newTables_2nd_round 25" xfId="5645" xr:uid="{00000000-0005-0000-0000-0000FD760000}"/>
    <cellStyle name="Obdobi_5_Petchem_newTables_2nd_round 26" xfId="5747" xr:uid="{00000000-0005-0000-0000-0000FE760000}"/>
    <cellStyle name="období_5_Petchem_newTables_2nd_round 26" xfId="5748" xr:uid="{00000000-0005-0000-0000-0000FF760000}"/>
    <cellStyle name="Obdobi_5_Petchem_newTables_2nd_round 27" xfId="5644" xr:uid="{00000000-0005-0000-0000-000000770000}"/>
    <cellStyle name="období_5_Petchem_newTables_2nd_round 27" xfId="5643" xr:uid="{00000000-0005-0000-0000-000001770000}"/>
    <cellStyle name="Obdobi_5_Petchem_newTables_2nd_round 28" xfId="5749" xr:uid="{00000000-0005-0000-0000-000002770000}"/>
    <cellStyle name="období_5_Petchem_newTables_2nd_round 28" xfId="5750" xr:uid="{00000000-0005-0000-0000-000003770000}"/>
    <cellStyle name="Obdobi_5_Petchem_newTables_2nd_round 29" xfId="4996" xr:uid="{00000000-0005-0000-0000-000004770000}"/>
    <cellStyle name="období_5_Petchem_newTables_2nd_round 29" xfId="4997" xr:uid="{00000000-0005-0000-0000-000005770000}"/>
    <cellStyle name="Obdobi_5_Petchem_newTables_2nd_round 3" xfId="1112" xr:uid="{00000000-0005-0000-0000-000006770000}"/>
    <cellStyle name="období_5_Petchem_newTables_2nd_round 3" xfId="1113" xr:uid="{00000000-0005-0000-0000-000007770000}"/>
    <cellStyle name="Obdobi_5_Petchem_newTables_2nd_round 30" xfId="5785" xr:uid="{00000000-0005-0000-0000-000008770000}"/>
    <cellStyle name="období_5_Petchem_newTables_2nd_round 30" xfId="5786" xr:uid="{00000000-0005-0000-0000-000009770000}"/>
    <cellStyle name="Obdobi_5_Petchem_newTables_2nd_round 31" xfId="5791" xr:uid="{00000000-0005-0000-0000-00000A770000}"/>
    <cellStyle name="období_5_Petchem_newTables_2nd_round 31" xfId="5815" xr:uid="{00000000-0005-0000-0000-00000B770000}"/>
    <cellStyle name="Obdobi_5_Petchem_newTables_2nd_round 32" xfId="5846" xr:uid="{00000000-0005-0000-0000-00000C770000}"/>
    <cellStyle name="období_5_Petchem_newTables_2nd_round 32" xfId="5847" xr:uid="{00000000-0005-0000-0000-00000D770000}"/>
    <cellStyle name="Obdobi_5_Petchem_newTables_2nd_round 33" xfId="626" xr:uid="{00000000-0005-0000-0000-00000E770000}"/>
    <cellStyle name="období_5_Petchem_newTables_2nd_round 33" xfId="627" xr:uid="{00000000-0005-0000-0000-00000F770000}"/>
    <cellStyle name="Obdobi_5_Petchem_newTables_2nd_round 34" xfId="5905" xr:uid="{00000000-0005-0000-0000-000010770000}"/>
    <cellStyle name="období_5_Petchem_newTables_2nd_round 34" xfId="5906" xr:uid="{00000000-0005-0000-0000-000011770000}"/>
    <cellStyle name="Obdobi_5_Petchem_newTables_2nd_round 35" xfId="5871" xr:uid="{00000000-0005-0000-0000-000012770000}"/>
    <cellStyle name="období_5_Petchem_newTables_2nd_round 35" xfId="5870" xr:uid="{00000000-0005-0000-0000-000013770000}"/>
    <cellStyle name="Obdobi_5_Petchem_newTables_2nd_round 36" xfId="5897" xr:uid="{00000000-0005-0000-0000-000014770000}"/>
    <cellStyle name="období_5_Petchem_newTables_2nd_round 36" xfId="5898" xr:uid="{00000000-0005-0000-0000-000015770000}"/>
    <cellStyle name="Obdobi_5_Petchem_newTables_2nd_round 37" xfId="5874" xr:uid="{00000000-0005-0000-0000-000016770000}"/>
    <cellStyle name="období_5_Petchem_newTables_2nd_round 37" xfId="5873" xr:uid="{00000000-0005-0000-0000-000017770000}"/>
    <cellStyle name="Obdobi_5_Petchem_newTables_2nd_round 38" xfId="5895" xr:uid="{00000000-0005-0000-0000-000018770000}"/>
    <cellStyle name="období_5_Petchem_newTables_2nd_round 38" xfId="5896" xr:uid="{00000000-0005-0000-0000-000019770000}"/>
    <cellStyle name="Obdobi_5_Petchem_newTables_2nd_round 39" xfId="5877" xr:uid="{00000000-0005-0000-0000-00001A770000}"/>
    <cellStyle name="období_5_Petchem_newTables_2nd_round 39" xfId="5876" xr:uid="{00000000-0005-0000-0000-00001B770000}"/>
    <cellStyle name="Obdobi_5_Petchem_newTables_2nd_round 4" xfId="1107" xr:uid="{00000000-0005-0000-0000-00001C770000}"/>
    <cellStyle name="období_5_Petchem_newTables_2nd_round 4" xfId="1106" xr:uid="{00000000-0005-0000-0000-00001D770000}"/>
    <cellStyle name="Obdobi_5_Petchem_newTables_2nd_round 40" xfId="5892" xr:uid="{00000000-0005-0000-0000-00001E770000}"/>
    <cellStyle name="období_5_Petchem_newTables_2nd_round 40" xfId="5893" xr:uid="{00000000-0005-0000-0000-00001F770000}"/>
    <cellStyle name="Obdobi_5_Petchem_newTables_2nd_round 41" xfId="5880" xr:uid="{00000000-0005-0000-0000-000020770000}"/>
    <cellStyle name="období_5_Petchem_newTables_2nd_round 41" xfId="5879" xr:uid="{00000000-0005-0000-0000-000021770000}"/>
    <cellStyle name="Obdobi_5_Petchem_newTables_2nd_round 42" xfId="5889" xr:uid="{00000000-0005-0000-0000-000022770000}"/>
    <cellStyle name="období_5_Petchem_newTables_2nd_round 42" xfId="5890" xr:uid="{00000000-0005-0000-0000-000023770000}"/>
    <cellStyle name="Obdobi_5_Petchem_newTables_2nd_round 43" xfId="5883" xr:uid="{00000000-0005-0000-0000-000024770000}"/>
    <cellStyle name="období_5_Petchem_newTables_2nd_round 43" xfId="5882" xr:uid="{00000000-0005-0000-0000-000025770000}"/>
    <cellStyle name="Obdobi_5_Petchem_newTables_2nd_round 44" xfId="5909" xr:uid="{00000000-0005-0000-0000-000026770000}"/>
    <cellStyle name="období_5_Petchem_newTables_2nd_round 44" xfId="5887" xr:uid="{00000000-0005-0000-0000-000027770000}"/>
    <cellStyle name="Obdobi_5_Petchem_newTables_2nd_round 45" xfId="5886" xr:uid="{00000000-0005-0000-0000-000028770000}"/>
    <cellStyle name="období_5_Petchem_newTables_2nd_round 45" xfId="5885" xr:uid="{00000000-0005-0000-0000-000029770000}"/>
    <cellStyle name="Obdobi_5_Petchem_newTables_2nd_round 5" xfId="1405" xr:uid="{00000000-0005-0000-0000-00002A770000}"/>
    <cellStyle name="období_5_Petchem_newTables_2nd_round 5" xfId="1406" xr:uid="{00000000-0005-0000-0000-00002B770000}"/>
    <cellStyle name="Obdobi_5_Petchem_newTables_2nd_round 6" xfId="3226" xr:uid="{00000000-0005-0000-0000-00002C770000}"/>
    <cellStyle name="období_5_Petchem_newTables_2nd_round 6" xfId="3227" xr:uid="{00000000-0005-0000-0000-00002D770000}"/>
    <cellStyle name="Obdobi_5_Petchem_newTables_2nd_round 7" xfId="2952" xr:uid="{00000000-0005-0000-0000-00002E770000}"/>
    <cellStyle name="období_5_Petchem_newTables_2nd_round 7" xfId="2951" xr:uid="{00000000-0005-0000-0000-00002F770000}"/>
    <cellStyle name="Obdobi_5_Petchem_newTables_2nd_round 8" xfId="3155" xr:uid="{00000000-0005-0000-0000-000030770000}"/>
    <cellStyle name="období_5_Petchem_newTables_2nd_round 8" xfId="3156" xr:uid="{00000000-0005-0000-0000-000031770000}"/>
    <cellStyle name="Obdobi_5_Petchem_newTables_2nd_round 9" xfId="3548" xr:uid="{00000000-0005-0000-0000-000032770000}"/>
    <cellStyle name="období_5_Petchem_newTables_2nd_round 9" xfId="3549" xr:uid="{00000000-0005-0000-0000-000033770000}"/>
    <cellStyle name="Obdobi_BP 2012-2014  RIM INA Grupa_1810 LINK OFF" xfId="4481" xr:uid="{00000000-0005-0000-0000-000034770000}"/>
    <cellStyle name="období_BP 2012-2014  RIM INA Grupa_1810 LINK OFF" xfId="4482" xr:uid="{00000000-0005-0000-0000-000035770000}"/>
    <cellStyle name="Obdobi_BP 2012-2014  RIM INA Grupa_1810 LINK OFF 10" xfId="33830" xr:uid="{00000000-0005-0000-0000-000036770000}"/>
    <cellStyle name="období_BP 2012-2014  RIM INA Grupa_1810 LINK OFF 10" xfId="30279" xr:uid="{00000000-0005-0000-0000-000037770000}"/>
    <cellStyle name="Obdobi_BP 2012-2014  RIM INA Grupa_1810 LINK OFF 11" xfId="7070" xr:uid="{00000000-0005-0000-0000-000038770000}"/>
    <cellStyle name="období_BP 2012-2014  RIM INA Grupa_1810 LINK OFF 11" xfId="33904" xr:uid="{00000000-0005-0000-0000-000039770000}"/>
    <cellStyle name="Obdobi_BP 2012-2014  RIM INA Grupa_1810 LINK OFF 12" xfId="32380" xr:uid="{00000000-0005-0000-0000-00003A770000}"/>
    <cellStyle name="období_BP 2012-2014  RIM INA Grupa_1810 LINK OFF 12" xfId="33956" xr:uid="{00000000-0005-0000-0000-00003B770000}"/>
    <cellStyle name="Obdobi_BP 2012-2014  RIM INA Grupa_1810 LINK OFF 13" xfId="33481" xr:uid="{00000000-0005-0000-0000-00003C770000}"/>
    <cellStyle name="období_BP 2012-2014  RIM INA Grupa_1810 LINK OFF 13" xfId="33999" xr:uid="{00000000-0005-0000-0000-00003D770000}"/>
    <cellStyle name="Obdobi_BP 2012-2014  RIM INA Grupa_1810 LINK OFF 14" xfId="33560" xr:uid="{00000000-0005-0000-0000-00003E770000}"/>
    <cellStyle name="období_BP 2012-2014  RIM INA Grupa_1810 LINK OFF 14" xfId="34067" xr:uid="{00000000-0005-0000-0000-00003F770000}"/>
    <cellStyle name="Obdobi_BP 2012-2014  RIM INA Grupa_1810 LINK OFF 15" xfId="30888" xr:uid="{00000000-0005-0000-0000-000040770000}"/>
    <cellStyle name="období_BP 2012-2014  RIM INA Grupa_1810 LINK OFF 15" xfId="34118" xr:uid="{00000000-0005-0000-0000-000041770000}"/>
    <cellStyle name="Obdobi_BP 2012-2014  RIM INA Grupa_1810 LINK OFF 16" xfId="36154" xr:uid="{00000000-0005-0000-0000-000042770000}"/>
    <cellStyle name="období_BP 2012-2014  RIM INA Grupa_1810 LINK OFF 16" xfId="36155" xr:uid="{00000000-0005-0000-0000-000043770000}"/>
    <cellStyle name="Obdobi_BP 2012-2014  RIM INA Grupa_1810 LINK OFF 2" xfId="21109" xr:uid="{00000000-0005-0000-0000-000044770000}"/>
    <cellStyle name="období_BP 2012-2014  RIM INA Grupa_1810 LINK OFF 2" xfId="21110" xr:uid="{00000000-0005-0000-0000-000045770000}"/>
    <cellStyle name="Obdobi_BP 2012-2014  RIM INA Grupa_1810 LINK OFF 2 2" xfId="32813" xr:uid="{00000000-0005-0000-0000-000046770000}"/>
    <cellStyle name="období_BP 2012-2014  RIM INA Grupa_1810 LINK OFF 2 2" xfId="31910" xr:uid="{00000000-0005-0000-0000-000047770000}"/>
    <cellStyle name="Obdobi_BP 2012-2014  RIM INA Grupa_1810 LINK OFF 2 3" xfId="7250" xr:uid="{00000000-0005-0000-0000-000048770000}"/>
    <cellStyle name="období_BP 2012-2014  RIM INA Grupa_1810 LINK OFF 2 3" xfId="29921" xr:uid="{00000000-0005-0000-0000-000049770000}"/>
    <cellStyle name="Obdobi_BP 2012-2014  RIM INA Grupa_1810 LINK OFF 2 4" xfId="31193" xr:uid="{00000000-0005-0000-0000-00004A770000}"/>
    <cellStyle name="období_BP 2012-2014  RIM INA Grupa_1810 LINK OFF 2 4" xfId="32613" xr:uid="{00000000-0005-0000-0000-00004B770000}"/>
    <cellStyle name="Obdobi_BP 2012-2014  RIM INA Grupa_1810 LINK OFF 2 5" xfId="31510" xr:uid="{00000000-0005-0000-0000-00004C770000}"/>
    <cellStyle name="období_BP 2012-2014  RIM INA Grupa_1810 LINK OFF 2 5" xfId="31951" xr:uid="{00000000-0005-0000-0000-00004D770000}"/>
    <cellStyle name="Obdobi_BP 2012-2014  RIM INA Grupa_1810 LINK OFF 2 6" xfId="30323" xr:uid="{00000000-0005-0000-0000-00004E770000}"/>
    <cellStyle name="období_BP 2012-2014  RIM INA Grupa_1810 LINK OFF 2 6" xfId="30105" xr:uid="{00000000-0005-0000-0000-00004F770000}"/>
    <cellStyle name="Obdobi_BP 2012-2014  RIM INA Grupa_1810 LINK OFF 2 7" xfId="31453" xr:uid="{00000000-0005-0000-0000-000050770000}"/>
    <cellStyle name="období_BP 2012-2014  RIM INA Grupa_1810 LINK OFF 2 7" xfId="33513" xr:uid="{00000000-0005-0000-0000-000051770000}"/>
    <cellStyle name="Obdobi_BP 2012-2014  RIM INA Grupa_1810 LINK OFF 2 8" xfId="30613" xr:uid="{00000000-0005-0000-0000-000052770000}"/>
    <cellStyle name="období_BP 2012-2014  RIM INA Grupa_1810 LINK OFF 2 8" xfId="31342" xr:uid="{00000000-0005-0000-0000-000053770000}"/>
    <cellStyle name="Obdobi_BP 2012-2014  RIM INA Grupa_1810 LINK OFF 3" xfId="7116" xr:uid="{00000000-0005-0000-0000-000054770000}"/>
    <cellStyle name="období_BP 2012-2014  RIM INA Grupa_1810 LINK OFF 3" xfId="7117" xr:uid="{00000000-0005-0000-0000-000055770000}"/>
    <cellStyle name="Obdobi_BP 2012-2014  RIM INA Grupa_1810 LINK OFF 4" xfId="6982" xr:uid="{00000000-0005-0000-0000-000056770000}"/>
    <cellStyle name="období_BP 2012-2014  RIM INA Grupa_1810 LINK OFF 4" xfId="6981" xr:uid="{00000000-0005-0000-0000-000057770000}"/>
    <cellStyle name="Obdobi_BP 2012-2014  RIM INA Grupa_1810 LINK OFF 5" xfId="7422" xr:uid="{00000000-0005-0000-0000-000058770000}"/>
    <cellStyle name="období_BP 2012-2014  RIM INA Grupa_1810 LINK OFF 5" xfId="33730" xr:uid="{00000000-0005-0000-0000-000059770000}"/>
    <cellStyle name="Obdobi_BP 2012-2014  RIM INA Grupa_1810 LINK OFF 6" xfId="32421" xr:uid="{00000000-0005-0000-0000-00005A770000}"/>
    <cellStyle name="období_BP 2012-2014  RIM INA Grupa_1810 LINK OFF 6" xfId="29849" xr:uid="{00000000-0005-0000-0000-00005B770000}"/>
    <cellStyle name="Obdobi_BP 2012-2014  RIM INA Grupa_1810 LINK OFF 7" xfId="32662" xr:uid="{00000000-0005-0000-0000-00005C770000}"/>
    <cellStyle name="období_BP 2012-2014  RIM INA Grupa_1810 LINK OFF 7" xfId="32218" xr:uid="{00000000-0005-0000-0000-00005D770000}"/>
    <cellStyle name="Obdobi_BP 2012-2014  RIM INA Grupa_1810 LINK OFF 8" xfId="33274" xr:uid="{00000000-0005-0000-0000-00005E770000}"/>
    <cellStyle name="období_BP 2012-2014  RIM INA Grupa_1810 LINK OFF 8" xfId="30825" xr:uid="{00000000-0005-0000-0000-00005F770000}"/>
    <cellStyle name="Obdobi_BP 2012-2014  RIM INA Grupa_1810 LINK OFF 9" xfId="30500" xr:uid="{00000000-0005-0000-0000-000060770000}"/>
    <cellStyle name="období_BP 2012-2014  RIM INA Grupa_1810 LINK OFF 9" xfId="31139" xr:uid="{00000000-0005-0000-0000-000061770000}"/>
    <cellStyle name="Obdobi_BP 2012-2014  RIM INA Grupa_1810 LINK OFF_BP 2012-2014 INA Grupa SD RIM REALOKACIJŽA" xfId="4483" xr:uid="{00000000-0005-0000-0000-000062770000}"/>
    <cellStyle name="období_BP 2012-2014  RIM INA Grupa_1810 LINK OFF_BP 2012-2014 INA Grupa SD RIM REALOKACIJŽA" xfId="4484" xr:uid="{00000000-0005-0000-0000-000063770000}"/>
    <cellStyle name="Obdobi_BP 2012-2014  RIM INA Grupa_1810 LINK OFF_BP 2012-2014 INA Grupa SD RIM REALOKACIJŽA 10" xfId="33829" xr:uid="{00000000-0005-0000-0000-000064770000}"/>
    <cellStyle name="období_BP 2012-2014  RIM INA Grupa_1810 LINK OFF_BP 2012-2014 INA Grupa SD RIM REALOKACIJŽA 10" xfId="33828" xr:uid="{00000000-0005-0000-0000-000065770000}"/>
    <cellStyle name="Obdobi_BP 2012-2014  RIM INA Grupa_1810 LINK OFF_BP 2012-2014 INA Grupa SD RIM REALOKACIJŽA 11" xfId="33903" xr:uid="{00000000-0005-0000-0000-000066770000}"/>
    <cellStyle name="období_BP 2012-2014  RIM INA Grupa_1810 LINK OFF_BP 2012-2014 INA Grupa SD RIM REALOKACIJŽA 11" xfId="33902" xr:uid="{00000000-0005-0000-0000-000067770000}"/>
    <cellStyle name="Obdobi_BP 2012-2014  RIM INA Grupa_1810 LINK OFF_BP 2012-2014 INA Grupa SD RIM REALOKACIJŽA 12" xfId="33955" xr:uid="{00000000-0005-0000-0000-000068770000}"/>
    <cellStyle name="období_BP 2012-2014  RIM INA Grupa_1810 LINK OFF_BP 2012-2014 INA Grupa SD RIM REALOKACIJŽA 12" xfId="33954" xr:uid="{00000000-0005-0000-0000-000069770000}"/>
    <cellStyle name="Obdobi_BP 2012-2014  RIM INA Grupa_1810 LINK OFF_BP 2012-2014 INA Grupa SD RIM REALOKACIJŽA 13" xfId="33998" xr:uid="{00000000-0005-0000-0000-00006A770000}"/>
    <cellStyle name="období_BP 2012-2014  RIM INA Grupa_1810 LINK OFF_BP 2012-2014 INA Grupa SD RIM REALOKACIJŽA 13" xfId="33997" xr:uid="{00000000-0005-0000-0000-00006B770000}"/>
    <cellStyle name="Obdobi_BP 2012-2014  RIM INA Grupa_1810 LINK OFF_BP 2012-2014 INA Grupa SD RIM REALOKACIJŽA 14" xfId="34066" xr:uid="{00000000-0005-0000-0000-00006C770000}"/>
    <cellStyle name="období_BP 2012-2014  RIM INA Grupa_1810 LINK OFF_BP 2012-2014 INA Grupa SD RIM REALOKACIJŽA 14" xfId="34065" xr:uid="{00000000-0005-0000-0000-00006D770000}"/>
    <cellStyle name="Obdobi_BP 2012-2014  RIM INA Grupa_1810 LINK OFF_BP 2012-2014 INA Grupa SD RIM REALOKACIJŽA 15" xfId="34117" xr:uid="{00000000-0005-0000-0000-00006E770000}"/>
    <cellStyle name="období_BP 2012-2014  RIM INA Grupa_1810 LINK OFF_BP 2012-2014 INA Grupa SD RIM REALOKACIJŽA 15" xfId="34116" xr:uid="{00000000-0005-0000-0000-00006F770000}"/>
    <cellStyle name="Obdobi_BP 2012-2014  RIM INA Grupa_1810 LINK OFF_BP 2012-2014 INA Grupa SD RIM REALOKACIJŽA 16" xfId="36156" xr:uid="{00000000-0005-0000-0000-000070770000}"/>
    <cellStyle name="období_BP 2012-2014  RIM INA Grupa_1810 LINK OFF_BP 2012-2014 INA Grupa SD RIM REALOKACIJŽA 16" xfId="36157" xr:uid="{00000000-0005-0000-0000-000071770000}"/>
    <cellStyle name="Obdobi_BP 2012-2014  RIM INA Grupa_1810 LINK OFF_BP 2012-2014 INA Grupa SD RIM REALOKACIJŽA 2" xfId="21111" xr:uid="{00000000-0005-0000-0000-000072770000}"/>
    <cellStyle name="období_BP 2012-2014  RIM INA Grupa_1810 LINK OFF_BP 2012-2014 INA Grupa SD RIM REALOKACIJŽA 2" xfId="21112" xr:uid="{00000000-0005-0000-0000-000073770000}"/>
    <cellStyle name="Obdobi_BP 2012-2014  RIM INA Grupa_1810 LINK OFF_BP 2012-2014 INA Grupa SD RIM REALOKACIJŽA 2 2" xfId="30119" xr:uid="{00000000-0005-0000-0000-000074770000}"/>
    <cellStyle name="období_BP 2012-2014  RIM INA Grupa_1810 LINK OFF_BP 2012-2014 INA Grupa SD RIM REALOKACIJŽA 2 2" xfId="32205" xr:uid="{00000000-0005-0000-0000-000075770000}"/>
    <cellStyle name="Obdobi_BP 2012-2014  RIM INA Grupa_1810 LINK OFF_BP 2012-2014 INA Grupa SD RIM REALOKACIJŽA 2 3" xfId="31332" xr:uid="{00000000-0005-0000-0000-000076770000}"/>
    <cellStyle name="období_BP 2012-2014  RIM INA Grupa_1810 LINK OFF_BP 2012-2014 INA Grupa SD RIM REALOKACIJŽA 2 3" xfId="30472" xr:uid="{00000000-0005-0000-0000-000077770000}"/>
    <cellStyle name="Obdobi_BP 2012-2014  RIM INA Grupa_1810 LINK OFF_BP 2012-2014 INA Grupa SD RIM REALOKACIJŽA 2 4" xfId="33129" xr:uid="{00000000-0005-0000-0000-000078770000}"/>
    <cellStyle name="období_BP 2012-2014  RIM INA Grupa_1810 LINK OFF_BP 2012-2014 INA Grupa SD RIM REALOKACIJŽA 2 4" xfId="33846" xr:uid="{00000000-0005-0000-0000-000079770000}"/>
    <cellStyle name="Obdobi_BP 2012-2014  RIM INA Grupa_1810 LINK OFF_BP 2012-2014 INA Grupa SD RIM REALOKACIJŽA 2 5" xfId="30191" xr:uid="{00000000-0005-0000-0000-00007A770000}"/>
    <cellStyle name="období_BP 2012-2014  RIM INA Grupa_1810 LINK OFF_BP 2012-2014 INA Grupa SD RIM REALOKACIJŽA 2 5" xfId="30867" xr:uid="{00000000-0005-0000-0000-00007B770000}"/>
    <cellStyle name="Obdobi_BP 2012-2014  RIM INA Grupa_1810 LINK OFF_BP 2012-2014 INA Grupa SD RIM REALOKACIJŽA 2 6" xfId="30774" xr:uid="{00000000-0005-0000-0000-00007C770000}"/>
    <cellStyle name="období_BP 2012-2014  RIM INA Grupa_1810 LINK OFF_BP 2012-2014 INA Grupa SD RIM REALOKACIJŽA 2 6" xfId="33436" xr:uid="{00000000-0005-0000-0000-00007D770000}"/>
    <cellStyle name="Obdobi_BP 2012-2014  RIM INA Grupa_1810 LINK OFF_BP 2012-2014 INA Grupa SD RIM REALOKACIJŽA 2 7" xfId="33450" xr:uid="{00000000-0005-0000-0000-00007E770000}"/>
    <cellStyle name="období_BP 2012-2014  RIM INA Grupa_1810 LINK OFF_BP 2012-2014 INA Grupa SD RIM REALOKACIJŽA 2 7" xfId="31225" xr:uid="{00000000-0005-0000-0000-00007F770000}"/>
    <cellStyle name="Obdobi_BP 2012-2014  RIM INA Grupa_1810 LINK OFF_BP 2012-2014 INA Grupa SD RIM REALOKACIJŽA 2 8" xfId="31632" xr:uid="{00000000-0005-0000-0000-000080770000}"/>
    <cellStyle name="období_BP 2012-2014  RIM INA Grupa_1810 LINK OFF_BP 2012-2014 INA Grupa SD RIM REALOKACIJŽA 2 8" xfId="29957" xr:uid="{00000000-0005-0000-0000-000081770000}"/>
    <cellStyle name="Obdobi_BP 2012-2014  RIM INA Grupa_1810 LINK OFF_BP 2012-2014 INA Grupa SD RIM REALOKACIJŽA 3" xfId="7118" xr:uid="{00000000-0005-0000-0000-000082770000}"/>
    <cellStyle name="období_BP 2012-2014  RIM INA Grupa_1810 LINK OFF_BP 2012-2014 INA Grupa SD RIM REALOKACIJŽA 3" xfId="7119" xr:uid="{00000000-0005-0000-0000-000083770000}"/>
    <cellStyle name="Obdobi_BP 2012-2014  RIM INA Grupa_1810 LINK OFF_BP 2012-2014 INA Grupa SD RIM REALOKACIJŽA 4" xfId="6980" xr:uid="{00000000-0005-0000-0000-000084770000}"/>
    <cellStyle name="období_BP 2012-2014  RIM INA Grupa_1810 LINK OFF_BP 2012-2014 INA Grupa SD RIM REALOKACIJŽA 4" xfId="7441" xr:uid="{00000000-0005-0000-0000-000085770000}"/>
    <cellStyle name="Obdobi_BP 2012-2014  RIM INA Grupa_1810 LINK OFF_BP 2012-2014 INA Grupa SD RIM REALOKACIJŽA 5" xfId="33729" xr:uid="{00000000-0005-0000-0000-000086770000}"/>
    <cellStyle name="období_BP 2012-2014  RIM INA Grupa_1810 LINK OFF_BP 2012-2014 INA Grupa SD RIM REALOKACIJŽA 5" xfId="33728" xr:uid="{00000000-0005-0000-0000-000087770000}"/>
    <cellStyle name="Obdobi_BP 2012-2014  RIM INA Grupa_1810 LINK OFF_BP 2012-2014 INA Grupa SD RIM REALOKACIJŽA 6" xfId="7260" xr:uid="{00000000-0005-0000-0000-000088770000}"/>
    <cellStyle name="období_BP 2012-2014  RIM INA Grupa_1810 LINK OFF_BP 2012-2014 INA Grupa SD RIM REALOKACIJŽA 6" xfId="7259" xr:uid="{00000000-0005-0000-0000-000089770000}"/>
    <cellStyle name="Obdobi_BP 2012-2014  RIM INA Grupa_1810 LINK OFF_BP 2012-2014 INA Grupa SD RIM REALOKACIJŽA 7" xfId="6943" xr:uid="{00000000-0005-0000-0000-00008A770000}"/>
    <cellStyle name="období_BP 2012-2014  RIM INA Grupa_1810 LINK OFF_BP 2012-2014 INA Grupa SD RIM REALOKACIJŽA 7" xfId="32377" xr:uid="{00000000-0005-0000-0000-00008B770000}"/>
    <cellStyle name="Obdobi_BP 2012-2014  RIM INA Grupa_1810 LINK OFF_BP 2012-2014 INA Grupa SD RIM REALOKACIJŽA 8" xfId="32427" xr:uid="{00000000-0005-0000-0000-00008C770000}"/>
    <cellStyle name="období_BP 2012-2014  RIM INA Grupa_1810 LINK OFF_BP 2012-2014 INA Grupa SD RIM REALOKACIJŽA 8" xfId="32679" xr:uid="{00000000-0005-0000-0000-00008D770000}"/>
    <cellStyle name="Obdobi_BP 2012-2014  RIM INA Grupa_1810 LINK OFF_BP 2012-2014 INA Grupa SD RIM REALOKACIJŽA 9" xfId="32546" xr:uid="{00000000-0005-0000-0000-00008E770000}"/>
    <cellStyle name="období_BP 2012-2014  RIM INA Grupa_1810 LINK OFF_BP 2012-2014 INA Grupa SD RIM REALOKACIJŽA 9" xfId="33212" xr:uid="{00000000-0005-0000-0000-00008F770000}"/>
    <cellStyle name="Obdobi_BP 2012-2014  RIM INA Grupa_1810 LINK OFF_Project categories" xfId="4485" xr:uid="{00000000-0005-0000-0000-000090770000}"/>
    <cellStyle name="období_BP 2012-2014  RIM INA Grupa_1810 LINK OFF_Project categories" xfId="4486" xr:uid="{00000000-0005-0000-0000-000091770000}"/>
    <cellStyle name="Obdobi_BP 2012-2014  RIM INA Grupa_1810 LINK OFF_Project categories 10" xfId="33827" xr:uid="{00000000-0005-0000-0000-000092770000}"/>
    <cellStyle name="období_BP 2012-2014  RIM INA Grupa_1810 LINK OFF_Project categories 10" xfId="30926" xr:uid="{00000000-0005-0000-0000-000093770000}"/>
    <cellStyle name="Obdobi_BP 2012-2014  RIM INA Grupa_1810 LINK OFF_Project categories 11" xfId="30268" xr:uid="{00000000-0005-0000-0000-000094770000}"/>
    <cellStyle name="období_BP 2012-2014  RIM INA Grupa_1810 LINK OFF_Project categories 11" xfId="33901" xr:uid="{00000000-0005-0000-0000-000095770000}"/>
    <cellStyle name="Obdobi_BP 2012-2014  RIM INA Grupa_1810 LINK OFF_Project categories 12" xfId="33426" xr:uid="{00000000-0005-0000-0000-000096770000}"/>
    <cellStyle name="období_BP 2012-2014  RIM INA Grupa_1810 LINK OFF_Project categories 12" xfId="33953" xr:uid="{00000000-0005-0000-0000-000097770000}"/>
    <cellStyle name="Obdobi_BP 2012-2014  RIM INA Grupa_1810 LINK OFF_Project categories 13" xfId="32390" xr:uid="{00000000-0005-0000-0000-000098770000}"/>
    <cellStyle name="období_BP 2012-2014  RIM INA Grupa_1810 LINK OFF_Project categories 13" xfId="33996" xr:uid="{00000000-0005-0000-0000-000099770000}"/>
    <cellStyle name="Obdobi_BP 2012-2014  RIM INA Grupa_1810 LINK OFF_Project categories 14" xfId="33156" xr:uid="{00000000-0005-0000-0000-00009A770000}"/>
    <cellStyle name="období_BP 2012-2014  RIM INA Grupa_1810 LINK OFF_Project categories 14" xfId="34064" xr:uid="{00000000-0005-0000-0000-00009B770000}"/>
    <cellStyle name="Obdobi_BP 2012-2014  RIM INA Grupa_1810 LINK OFF_Project categories 15" xfId="32383" xr:uid="{00000000-0005-0000-0000-00009C770000}"/>
    <cellStyle name="období_BP 2012-2014  RIM INA Grupa_1810 LINK OFF_Project categories 15" xfId="34115" xr:uid="{00000000-0005-0000-0000-00009D770000}"/>
    <cellStyle name="Obdobi_BP 2012-2014  RIM INA Grupa_1810 LINK OFF_Project categories 16" xfId="36158" xr:uid="{00000000-0005-0000-0000-00009E770000}"/>
    <cellStyle name="období_BP 2012-2014  RIM INA Grupa_1810 LINK OFF_Project categories 16" xfId="36159" xr:uid="{00000000-0005-0000-0000-00009F770000}"/>
    <cellStyle name="Obdobi_BP 2012-2014  RIM INA Grupa_1810 LINK OFF_Project categories 2" xfId="21113" xr:uid="{00000000-0005-0000-0000-0000A0770000}"/>
    <cellStyle name="období_BP 2012-2014  RIM INA Grupa_1810 LINK OFF_Project categories 2" xfId="21114" xr:uid="{00000000-0005-0000-0000-0000A1770000}"/>
    <cellStyle name="Obdobi_BP 2012-2014  RIM INA Grupa_1810 LINK OFF_Project categories 2 2" xfId="33610" xr:uid="{00000000-0005-0000-0000-0000A2770000}"/>
    <cellStyle name="období_BP 2012-2014  RIM INA Grupa_1810 LINK OFF_Project categories 2 2" xfId="33609" xr:uid="{00000000-0005-0000-0000-0000A3770000}"/>
    <cellStyle name="Obdobi_BP 2012-2014  RIM INA Grupa_1810 LINK OFF_Project categories 2 3" xfId="31333" xr:uid="{00000000-0005-0000-0000-0000A4770000}"/>
    <cellStyle name="období_BP 2012-2014  RIM INA Grupa_1810 LINK OFF_Project categories 2 3" xfId="32329" xr:uid="{00000000-0005-0000-0000-0000A5770000}"/>
    <cellStyle name="Obdobi_BP 2012-2014  RIM INA Grupa_1810 LINK OFF_Project categories 2 4" xfId="31383" xr:uid="{00000000-0005-0000-0000-0000A6770000}"/>
    <cellStyle name="období_BP 2012-2014  RIM INA Grupa_1810 LINK OFF_Project categories 2 4" xfId="32066" xr:uid="{00000000-0005-0000-0000-0000A7770000}"/>
    <cellStyle name="Obdobi_BP 2012-2014  RIM INA Grupa_1810 LINK OFF_Project categories 2 5" xfId="32389" xr:uid="{00000000-0005-0000-0000-0000A8770000}"/>
    <cellStyle name="období_BP 2012-2014  RIM INA Grupa_1810 LINK OFF_Project categories 2 5" xfId="33384" xr:uid="{00000000-0005-0000-0000-0000A9770000}"/>
    <cellStyle name="Obdobi_BP 2012-2014  RIM INA Grupa_1810 LINK OFF_Project categories 2 6" xfId="30184" xr:uid="{00000000-0005-0000-0000-0000AA770000}"/>
    <cellStyle name="období_BP 2012-2014  RIM INA Grupa_1810 LINK OFF_Project categories 2 6" xfId="31400" xr:uid="{00000000-0005-0000-0000-0000AB770000}"/>
    <cellStyle name="Obdobi_BP 2012-2014  RIM INA Grupa_1810 LINK OFF_Project categories 2 7" xfId="29905" xr:uid="{00000000-0005-0000-0000-0000AC770000}"/>
    <cellStyle name="období_BP 2012-2014  RIM INA Grupa_1810 LINK OFF_Project categories 2 7" xfId="30734" xr:uid="{00000000-0005-0000-0000-0000AD770000}"/>
    <cellStyle name="Obdobi_BP 2012-2014  RIM INA Grupa_1810 LINK OFF_Project categories 2 8" xfId="29885" xr:uid="{00000000-0005-0000-0000-0000AE770000}"/>
    <cellStyle name="období_BP 2012-2014  RIM INA Grupa_1810 LINK OFF_Project categories 2 8" xfId="7425" xr:uid="{00000000-0005-0000-0000-0000AF770000}"/>
    <cellStyle name="Obdobi_BP 2012-2014  RIM INA Grupa_1810 LINK OFF_Project categories 3" xfId="7120" xr:uid="{00000000-0005-0000-0000-0000B0770000}"/>
    <cellStyle name="období_BP 2012-2014  RIM INA Grupa_1810 LINK OFF_Project categories 3" xfId="7121" xr:uid="{00000000-0005-0000-0000-0000B1770000}"/>
    <cellStyle name="Obdobi_BP 2012-2014  RIM INA Grupa_1810 LINK OFF_Project categories 4" xfId="7444" xr:uid="{00000000-0005-0000-0000-0000B2770000}"/>
    <cellStyle name="období_BP 2012-2014  RIM INA Grupa_1810 LINK OFF_Project categories 4" xfId="6975" xr:uid="{00000000-0005-0000-0000-0000B3770000}"/>
    <cellStyle name="Obdobi_BP 2012-2014  RIM INA Grupa_1810 LINK OFF_Project categories 5" xfId="32441" xr:uid="{00000000-0005-0000-0000-0000B4770000}"/>
    <cellStyle name="období_BP 2012-2014  RIM INA Grupa_1810 LINK OFF_Project categories 5" xfId="33727" xr:uid="{00000000-0005-0000-0000-0000B5770000}"/>
    <cellStyle name="Obdobi_BP 2012-2014  RIM INA Grupa_1810 LINK OFF_Project categories 6" xfId="32651" xr:uid="{00000000-0005-0000-0000-0000B6770000}"/>
    <cellStyle name="období_BP 2012-2014  RIM INA Grupa_1810 LINK OFF_Project categories 6" xfId="29850" xr:uid="{00000000-0005-0000-0000-0000B7770000}"/>
    <cellStyle name="Obdobi_BP 2012-2014  RIM INA Grupa_1810 LINK OFF_Project categories 7" xfId="33277" xr:uid="{00000000-0005-0000-0000-0000B8770000}"/>
    <cellStyle name="období_BP 2012-2014  RIM INA Grupa_1810 LINK OFF_Project categories 7" xfId="32217" xr:uid="{00000000-0005-0000-0000-0000B9770000}"/>
    <cellStyle name="Obdobi_BP 2012-2014  RIM INA Grupa_1810 LINK OFF_Project categories 8" xfId="30122" xr:uid="{00000000-0005-0000-0000-0000BA770000}"/>
    <cellStyle name="období_BP 2012-2014  RIM INA Grupa_1810 LINK OFF_Project categories 8" xfId="30826" xr:uid="{00000000-0005-0000-0000-0000BB770000}"/>
    <cellStyle name="Obdobi_BP 2012-2014  RIM INA Grupa_1810 LINK OFF_Project categories 9" xfId="31707" xr:uid="{00000000-0005-0000-0000-0000BC770000}"/>
    <cellStyle name="období_BP 2012-2014  RIM INA Grupa_1810 LINK OFF_Project categories 9" xfId="32064" xr:uid="{00000000-0005-0000-0000-0000BD770000}"/>
    <cellStyle name="Obdobi_BP 2012-2014  RIM INA Grupa_1810 LINK OFF_Project categories_BP 2012-2014 INA Grupa SD RIM REALOKACIJŽA" xfId="4487" xr:uid="{00000000-0005-0000-0000-0000BE770000}"/>
    <cellStyle name="období_BP 2012-2014  RIM INA Grupa_1810 LINK OFF_Project categories_BP 2012-2014 INA Grupa SD RIM REALOKACIJŽA" xfId="4488" xr:uid="{00000000-0005-0000-0000-0000BF770000}"/>
    <cellStyle name="Obdobi_BP 2012-2014  RIM INA Grupa_1810 LINK OFF_Project categories_BP 2012-2014 INA Grupa SD RIM REALOKACIJŽA 10" xfId="32085" xr:uid="{00000000-0005-0000-0000-0000C0770000}"/>
    <cellStyle name="období_BP 2012-2014  RIM INA Grupa_1810 LINK OFF_Project categories_BP 2012-2014 INA Grupa SD RIM REALOKACIJŽA 10" xfId="29824" xr:uid="{00000000-0005-0000-0000-0000C1770000}"/>
    <cellStyle name="Obdobi_BP 2012-2014  RIM INA Grupa_1810 LINK OFF_Project categories_BP 2012-2014 INA Grupa SD RIM REALOKACIJŽA 11" xfId="33900" xr:uid="{00000000-0005-0000-0000-0000C2770000}"/>
    <cellStyle name="období_BP 2012-2014  RIM INA Grupa_1810 LINK OFF_Project categories_BP 2012-2014 INA Grupa SD RIM REALOKACIJŽA 11" xfId="33899" xr:uid="{00000000-0005-0000-0000-0000C3770000}"/>
    <cellStyle name="Obdobi_BP 2012-2014  RIM INA Grupa_1810 LINK OFF_Project categories_BP 2012-2014 INA Grupa SD RIM REALOKACIJŽA 12" xfId="33952" xr:uid="{00000000-0005-0000-0000-0000C4770000}"/>
    <cellStyle name="období_BP 2012-2014  RIM INA Grupa_1810 LINK OFF_Project categories_BP 2012-2014 INA Grupa SD RIM REALOKACIJŽA 12" xfId="33951" xr:uid="{00000000-0005-0000-0000-0000C5770000}"/>
    <cellStyle name="Obdobi_BP 2012-2014  RIM INA Grupa_1810 LINK OFF_Project categories_BP 2012-2014 INA Grupa SD RIM REALOKACIJŽA 13" xfId="33995" xr:uid="{00000000-0005-0000-0000-0000C6770000}"/>
    <cellStyle name="období_BP 2012-2014  RIM INA Grupa_1810 LINK OFF_Project categories_BP 2012-2014 INA Grupa SD RIM REALOKACIJŽA 13" xfId="33994" xr:uid="{00000000-0005-0000-0000-0000C7770000}"/>
    <cellStyle name="Obdobi_BP 2012-2014  RIM INA Grupa_1810 LINK OFF_Project categories_BP 2012-2014 INA Grupa SD RIM REALOKACIJŽA 14" xfId="34063" xr:uid="{00000000-0005-0000-0000-0000C8770000}"/>
    <cellStyle name="období_BP 2012-2014  RIM INA Grupa_1810 LINK OFF_Project categories_BP 2012-2014 INA Grupa SD RIM REALOKACIJŽA 14" xfId="34062" xr:uid="{00000000-0005-0000-0000-0000C9770000}"/>
    <cellStyle name="Obdobi_BP 2012-2014  RIM INA Grupa_1810 LINK OFF_Project categories_BP 2012-2014 INA Grupa SD RIM REALOKACIJŽA 15" xfId="34114" xr:uid="{00000000-0005-0000-0000-0000CA770000}"/>
    <cellStyle name="období_BP 2012-2014  RIM INA Grupa_1810 LINK OFF_Project categories_BP 2012-2014 INA Grupa SD RIM REALOKACIJŽA 15" xfId="34113" xr:uid="{00000000-0005-0000-0000-0000CB770000}"/>
    <cellStyle name="Obdobi_BP 2012-2014  RIM INA Grupa_1810 LINK OFF_Project categories_BP 2012-2014 INA Grupa SD RIM REALOKACIJŽA 16" xfId="36160" xr:uid="{00000000-0005-0000-0000-0000CC770000}"/>
    <cellStyle name="období_BP 2012-2014  RIM INA Grupa_1810 LINK OFF_Project categories_BP 2012-2014 INA Grupa SD RIM REALOKACIJŽA 16" xfId="36161" xr:uid="{00000000-0005-0000-0000-0000CD770000}"/>
    <cellStyle name="Obdobi_BP 2012-2014  RIM INA Grupa_1810 LINK OFF_Project categories_BP 2012-2014 INA Grupa SD RIM REALOKACIJŽA 2" xfId="21115" xr:uid="{00000000-0005-0000-0000-0000CE770000}"/>
    <cellStyle name="období_BP 2012-2014  RIM INA Grupa_1810 LINK OFF_Project categories_BP 2012-2014 INA Grupa SD RIM REALOKACIJŽA 2" xfId="21116" xr:uid="{00000000-0005-0000-0000-0000CF770000}"/>
    <cellStyle name="Obdobi_BP 2012-2014  RIM INA Grupa_1810 LINK OFF_Project categories_BP 2012-2014 INA Grupa SD RIM REALOKACIJŽA 2 2" xfId="33608" xr:uid="{00000000-0005-0000-0000-0000D0770000}"/>
    <cellStyle name="období_BP 2012-2014  RIM INA Grupa_1810 LINK OFF_Project categories_BP 2012-2014 INA Grupa SD RIM REALOKACIJŽA 2 2" xfId="33086" xr:uid="{00000000-0005-0000-0000-0000D1770000}"/>
    <cellStyle name="Obdobi_BP 2012-2014  RIM INA Grupa_1810 LINK OFF_Project categories_BP 2012-2014 INA Grupa SD RIM REALOKACIJŽA 2 3" xfId="31040" xr:uid="{00000000-0005-0000-0000-0000D2770000}"/>
    <cellStyle name="období_BP 2012-2014  RIM INA Grupa_1810 LINK OFF_Project categories_BP 2012-2014 INA Grupa SD RIM REALOKACIJŽA 2 3" xfId="31041" xr:uid="{00000000-0005-0000-0000-0000D3770000}"/>
    <cellStyle name="Obdobi_BP 2012-2014  RIM INA Grupa_1810 LINK OFF_Project categories_BP 2012-2014 INA Grupa SD RIM REALOKACIJŽA 2 4" xfId="31979" xr:uid="{00000000-0005-0000-0000-0000D4770000}"/>
    <cellStyle name="období_BP 2012-2014  RIM INA Grupa_1810 LINK OFF_Project categories_BP 2012-2014 INA Grupa SD RIM REALOKACIJŽA 2 4" xfId="30509" xr:uid="{00000000-0005-0000-0000-0000D5770000}"/>
    <cellStyle name="Obdobi_BP 2012-2014  RIM INA Grupa_1810 LINK OFF_Project categories_BP 2012-2014 INA Grupa SD RIM REALOKACIJŽA 2 5" xfId="30868" xr:uid="{00000000-0005-0000-0000-0000D6770000}"/>
    <cellStyle name="období_BP 2012-2014  RIM INA Grupa_1810 LINK OFF_Project categories_BP 2012-2014 INA Grupa SD RIM REALOKACIJŽA 2 5" xfId="30973" xr:uid="{00000000-0005-0000-0000-0000D7770000}"/>
    <cellStyle name="Obdobi_BP 2012-2014  RIM INA Grupa_1810 LINK OFF_Project categories_BP 2012-2014 INA Grupa SD RIM REALOKACIJŽA 2 6" xfId="33214" xr:uid="{00000000-0005-0000-0000-0000D8770000}"/>
    <cellStyle name="období_BP 2012-2014  RIM INA Grupa_1810 LINK OFF_Project categories_BP 2012-2014 INA Grupa SD RIM REALOKACIJŽA 2 6" xfId="30838" xr:uid="{00000000-0005-0000-0000-0000D9770000}"/>
    <cellStyle name="Obdobi_BP 2012-2014  RIM INA Grupa_1810 LINK OFF_Project categories_BP 2012-2014 INA Grupa SD RIM REALOKACIJŽA 2 7" xfId="31245" xr:uid="{00000000-0005-0000-0000-0000DA770000}"/>
    <cellStyle name="období_BP 2012-2014  RIM INA Grupa_1810 LINK OFF_Project categories_BP 2012-2014 INA Grupa SD RIM REALOKACIJŽA 2 7" xfId="33451" xr:uid="{00000000-0005-0000-0000-0000DB770000}"/>
    <cellStyle name="Obdobi_BP 2012-2014  RIM INA Grupa_1810 LINK OFF_Project categories_BP 2012-2014 INA Grupa SD RIM REALOKACIJŽA 2 8" xfId="31973" xr:uid="{00000000-0005-0000-0000-0000DC770000}"/>
    <cellStyle name="období_BP 2012-2014  RIM INA Grupa_1810 LINK OFF_Project categories_BP 2012-2014 INA Grupa SD RIM REALOKACIJŽA 2 8" xfId="32267" xr:uid="{00000000-0005-0000-0000-0000DD770000}"/>
    <cellStyle name="Obdobi_BP 2012-2014  RIM INA Grupa_1810 LINK OFF_Project categories_BP 2012-2014 INA Grupa SD RIM REALOKACIJŽA 3" xfId="7122" xr:uid="{00000000-0005-0000-0000-0000DE770000}"/>
    <cellStyle name="období_BP 2012-2014  RIM INA Grupa_1810 LINK OFF_Project categories_BP 2012-2014 INA Grupa SD RIM REALOKACIJŽA 3" xfId="7123" xr:uid="{00000000-0005-0000-0000-0000DF770000}"/>
    <cellStyle name="Obdobi_BP 2012-2014  RIM INA Grupa_1810 LINK OFF_Project categories_BP 2012-2014 INA Grupa SD RIM REALOKACIJŽA 4" xfId="6979" xr:uid="{00000000-0005-0000-0000-0000E0770000}"/>
    <cellStyle name="období_BP 2012-2014  RIM INA Grupa_1810 LINK OFF_Project categories_BP 2012-2014 INA Grupa SD RIM REALOKACIJŽA 4" xfId="7443" xr:uid="{00000000-0005-0000-0000-0000E1770000}"/>
    <cellStyle name="Obdobi_BP 2012-2014  RIM INA Grupa_1810 LINK OFF_Project categories_BP 2012-2014 INA Grupa SD RIM REALOKACIJŽA 5" xfId="33726" xr:uid="{00000000-0005-0000-0000-0000E2770000}"/>
    <cellStyle name="období_BP 2012-2014  RIM INA Grupa_1810 LINK OFF_Project categories_BP 2012-2014 INA Grupa SD RIM REALOKACIJŽA 5" xfId="33725" xr:uid="{00000000-0005-0000-0000-0000E3770000}"/>
    <cellStyle name="Obdobi_BP 2012-2014  RIM INA Grupa_1810 LINK OFF_Project categories_BP 2012-2014 INA Grupa SD RIM REALOKACIJŽA 6" xfId="29851" xr:uid="{00000000-0005-0000-0000-0000E4770000}"/>
    <cellStyle name="období_BP 2012-2014  RIM INA Grupa_1810 LINK OFF_Project categories_BP 2012-2014 INA Grupa SD RIM REALOKACIJŽA 6" xfId="29852" xr:uid="{00000000-0005-0000-0000-0000E5770000}"/>
    <cellStyle name="Obdobi_BP 2012-2014  RIM INA Grupa_1810 LINK OFF_Project categories_BP 2012-2014 INA Grupa SD RIM REALOKACIJŽA 7" xfId="32530" xr:uid="{00000000-0005-0000-0000-0000E6770000}"/>
    <cellStyle name="období_BP 2012-2014  RIM INA Grupa_1810 LINK OFF_Project categories_BP 2012-2014 INA Grupa SD RIM REALOKACIJŽA 7" xfId="32216" xr:uid="{00000000-0005-0000-0000-0000E7770000}"/>
    <cellStyle name="Obdobi_BP 2012-2014  RIM INA Grupa_1810 LINK OFF_Project categories_BP 2012-2014 INA Grupa SD RIM REALOKACIJŽA 8" xfId="30665" xr:uid="{00000000-0005-0000-0000-0000E8770000}"/>
    <cellStyle name="období_BP 2012-2014  RIM INA Grupa_1810 LINK OFF_Project categories_BP 2012-2014 INA Grupa SD RIM REALOKACIJŽA 8" xfId="32755" xr:uid="{00000000-0005-0000-0000-0000E9770000}"/>
    <cellStyle name="Obdobi_BP 2012-2014  RIM INA Grupa_1810 LINK OFF_Project categories_BP 2012-2014 INA Grupa SD RIM REALOKACIJŽA 9" xfId="31235" xr:uid="{00000000-0005-0000-0000-0000EA770000}"/>
    <cellStyle name="období_BP 2012-2014  RIM INA Grupa_1810 LINK OFF_Project categories_BP 2012-2014 INA Grupa SD RIM REALOKACIJŽA 9" xfId="32545" xr:uid="{00000000-0005-0000-0000-0000EB770000}"/>
    <cellStyle name="Obdobi_BP 2012-2014  RIM INA Grupa_2410 LINK promjene rev2" xfId="4489" xr:uid="{00000000-0005-0000-0000-0000EC770000}"/>
    <cellStyle name="období_BP 2012-2014  RIM INA Grupa_2410 LINK promjene rev2" xfId="4490" xr:uid="{00000000-0005-0000-0000-0000ED770000}"/>
    <cellStyle name="Obdobi_BP 2012-2014  RIM INA Grupa_2410 LINK promjene rev2 10" xfId="32086" xr:uid="{00000000-0005-0000-0000-0000EE770000}"/>
    <cellStyle name="období_BP 2012-2014  RIM INA Grupa_2410 LINK promjene rev2 10" xfId="33826" xr:uid="{00000000-0005-0000-0000-0000EF770000}"/>
    <cellStyle name="Obdobi_BP 2012-2014  RIM INA Grupa_2410 LINK promjene rev2 11" xfId="33898" xr:uid="{00000000-0005-0000-0000-0000F0770000}"/>
    <cellStyle name="období_BP 2012-2014  RIM INA Grupa_2410 LINK promjene rev2 11" xfId="33897" xr:uid="{00000000-0005-0000-0000-0000F1770000}"/>
    <cellStyle name="Obdobi_BP 2012-2014  RIM INA Grupa_2410 LINK promjene rev2 12" xfId="33950" xr:uid="{00000000-0005-0000-0000-0000F2770000}"/>
    <cellStyle name="období_BP 2012-2014  RIM INA Grupa_2410 LINK promjene rev2 12" xfId="33949" xr:uid="{00000000-0005-0000-0000-0000F3770000}"/>
    <cellStyle name="Obdobi_BP 2012-2014  RIM INA Grupa_2410 LINK promjene rev2 13" xfId="33993" xr:uid="{00000000-0005-0000-0000-0000F4770000}"/>
    <cellStyle name="období_BP 2012-2014  RIM INA Grupa_2410 LINK promjene rev2 13" xfId="33992" xr:uid="{00000000-0005-0000-0000-0000F5770000}"/>
    <cellStyle name="Obdobi_BP 2012-2014  RIM INA Grupa_2410 LINK promjene rev2 14" xfId="34061" xr:uid="{00000000-0005-0000-0000-0000F6770000}"/>
    <cellStyle name="období_BP 2012-2014  RIM INA Grupa_2410 LINK promjene rev2 14" xfId="34060" xr:uid="{00000000-0005-0000-0000-0000F7770000}"/>
    <cellStyle name="Obdobi_BP 2012-2014  RIM INA Grupa_2410 LINK promjene rev2 15" xfId="34112" xr:uid="{00000000-0005-0000-0000-0000F8770000}"/>
    <cellStyle name="období_BP 2012-2014  RIM INA Grupa_2410 LINK promjene rev2 15" xfId="34111" xr:uid="{00000000-0005-0000-0000-0000F9770000}"/>
    <cellStyle name="Obdobi_BP 2012-2014  RIM INA Grupa_2410 LINK promjene rev2 16" xfId="36162" xr:uid="{00000000-0005-0000-0000-0000FA770000}"/>
    <cellStyle name="období_BP 2012-2014  RIM INA Grupa_2410 LINK promjene rev2 16" xfId="36163" xr:uid="{00000000-0005-0000-0000-0000FB770000}"/>
    <cellStyle name="Obdobi_BP 2012-2014  RIM INA Grupa_2410 LINK promjene rev2 2" xfId="21117" xr:uid="{00000000-0005-0000-0000-0000FC770000}"/>
    <cellStyle name="období_BP 2012-2014  RIM INA Grupa_2410 LINK promjene rev2 2" xfId="21118" xr:uid="{00000000-0005-0000-0000-0000FD770000}"/>
    <cellStyle name="Obdobi_BP 2012-2014  RIM INA Grupa_2410 LINK promjene rev2 2 2" xfId="33607" xr:uid="{00000000-0005-0000-0000-0000FE770000}"/>
    <cellStyle name="období_BP 2012-2014  RIM INA Grupa_2410 LINK promjene rev2 2 2" xfId="31609" xr:uid="{00000000-0005-0000-0000-0000FF770000}"/>
    <cellStyle name="Obdobi_BP 2012-2014  RIM INA Grupa_2410 LINK promjene rev2 2 3" xfId="32806" xr:uid="{00000000-0005-0000-0000-000000780000}"/>
    <cellStyle name="období_BP 2012-2014  RIM INA Grupa_2410 LINK promjene rev2 2 3" xfId="33313" xr:uid="{00000000-0005-0000-0000-000001780000}"/>
    <cellStyle name="Obdobi_BP 2012-2014  RIM INA Grupa_2410 LINK promjene rev2 2 4" xfId="31978" xr:uid="{00000000-0005-0000-0000-000002780000}"/>
    <cellStyle name="období_BP 2012-2014  RIM INA Grupa_2410 LINK promjene rev2 2 4" xfId="30508" xr:uid="{00000000-0005-0000-0000-000003780000}"/>
    <cellStyle name="Obdobi_BP 2012-2014  RIM INA Grupa_2410 LINK promjene rev2 2 5" xfId="30544" xr:uid="{00000000-0005-0000-0000-000004780000}"/>
    <cellStyle name="období_BP 2012-2014  RIM INA Grupa_2410 LINK promjene rev2 2 5" xfId="30869" xr:uid="{00000000-0005-0000-0000-000005780000}"/>
    <cellStyle name="Obdobi_BP 2012-2014  RIM INA Grupa_2410 LINK promjene rev2 2 6" xfId="31820" xr:uid="{00000000-0005-0000-0000-000006780000}"/>
    <cellStyle name="období_BP 2012-2014  RIM INA Grupa_2410 LINK promjene rev2 2 6" xfId="32456" xr:uid="{00000000-0005-0000-0000-000007780000}"/>
    <cellStyle name="Obdobi_BP 2012-2014  RIM INA Grupa_2410 LINK promjene rev2 2 7" xfId="32019" xr:uid="{00000000-0005-0000-0000-000008780000}"/>
    <cellStyle name="období_BP 2012-2014  RIM INA Grupa_2410 LINK promjene rev2 2 7" xfId="32552" xr:uid="{00000000-0005-0000-0000-000009780000}"/>
    <cellStyle name="Obdobi_BP 2012-2014  RIM INA Grupa_2410 LINK promjene rev2 2 8" xfId="31007" xr:uid="{00000000-0005-0000-0000-00000A780000}"/>
    <cellStyle name="období_BP 2012-2014  RIM INA Grupa_2410 LINK promjene rev2 2 8" xfId="32867" xr:uid="{00000000-0005-0000-0000-00000B780000}"/>
    <cellStyle name="Obdobi_BP 2012-2014  RIM INA Grupa_2410 LINK promjene rev2 3" xfId="7124" xr:uid="{00000000-0005-0000-0000-00000C780000}"/>
    <cellStyle name="období_BP 2012-2014  RIM INA Grupa_2410 LINK promjene rev2 3" xfId="7125" xr:uid="{00000000-0005-0000-0000-00000D780000}"/>
    <cellStyle name="Obdobi_BP 2012-2014  RIM INA Grupa_2410 LINK promjene rev2 4" xfId="6978" xr:uid="{00000000-0005-0000-0000-00000E780000}"/>
    <cellStyle name="období_BP 2012-2014  RIM INA Grupa_2410 LINK promjene rev2 4" xfId="6976" xr:uid="{00000000-0005-0000-0000-00000F780000}"/>
    <cellStyle name="Obdobi_BP 2012-2014  RIM INA Grupa_2410 LINK promjene rev2 5" xfId="33724" xr:uid="{00000000-0005-0000-0000-000010780000}"/>
    <cellStyle name="období_BP 2012-2014  RIM INA Grupa_2410 LINK promjene rev2 5" xfId="33723" xr:uid="{00000000-0005-0000-0000-000011780000}"/>
    <cellStyle name="Obdobi_BP 2012-2014  RIM INA Grupa_2410 LINK promjene rev2 6" xfId="29853" xr:uid="{00000000-0005-0000-0000-000012780000}"/>
    <cellStyle name="období_BP 2012-2014  RIM INA Grupa_2410 LINK promjene rev2 6" xfId="29854" xr:uid="{00000000-0005-0000-0000-000013780000}"/>
    <cellStyle name="Obdobi_BP 2012-2014  RIM INA Grupa_2410 LINK promjene rev2 7" xfId="32215" xr:uid="{00000000-0005-0000-0000-000014780000}"/>
    <cellStyle name="období_BP 2012-2014  RIM INA Grupa_2410 LINK promjene rev2 7" xfId="32214" xr:uid="{00000000-0005-0000-0000-000015780000}"/>
    <cellStyle name="Obdobi_BP 2012-2014  RIM INA Grupa_2410 LINK promjene rev2 8" xfId="32756" xr:uid="{00000000-0005-0000-0000-000016780000}"/>
    <cellStyle name="období_BP 2012-2014  RIM INA Grupa_2410 LINK promjene rev2 8" xfId="30827" xr:uid="{00000000-0005-0000-0000-000017780000}"/>
    <cellStyle name="Obdobi_BP 2012-2014  RIM INA Grupa_2410 LINK promjene rev2 9" xfId="30499" xr:uid="{00000000-0005-0000-0000-000018780000}"/>
    <cellStyle name="období_BP 2012-2014  RIM INA Grupa_2410 LINK promjene rev2 9" xfId="33211" xr:uid="{00000000-0005-0000-0000-000019780000}"/>
    <cellStyle name="Obdobi_BP 2012-2014  RIM INA Grupa_2410 LINK promjene rev2_BP 2012-2014 INA Grupa SD RIM REALOKACIJŽA" xfId="4491" xr:uid="{00000000-0005-0000-0000-00001A780000}"/>
    <cellStyle name="období_BP 2012-2014  RIM INA Grupa_2410 LINK promjene rev2_BP 2012-2014 INA Grupa SD RIM REALOKACIJŽA" xfId="4492" xr:uid="{00000000-0005-0000-0000-00001B780000}"/>
    <cellStyle name="Obdobi_BP 2012-2014  RIM INA Grupa_2410 LINK promjene rev2_BP 2012-2014 INA Grupa SD RIM REALOKACIJŽA 10" xfId="33825" xr:uid="{00000000-0005-0000-0000-00001C780000}"/>
    <cellStyle name="období_BP 2012-2014  RIM INA Grupa_2410 LINK promjene rev2_BP 2012-2014 INA Grupa SD RIM REALOKACIJŽA 10" xfId="33824" xr:uid="{00000000-0005-0000-0000-00001D780000}"/>
    <cellStyle name="Obdobi_BP 2012-2014  RIM INA Grupa_2410 LINK promjene rev2_BP 2012-2014 INA Grupa SD RIM REALOKACIJŽA 11" xfId="33896" xr:uid="{00000000-0005-0000-0000-00001E780000}"/>
    <cellStyle name="období_BP 2012-2014  RIM INA Grupa_2410 LINK promjene rev2_BP 2012-2014 INA Grupa SD RIM REALOKACIJŽA 11" xfId="30267" xr:uid="{00000000-0005-0000-0000-00001F780000}"/>
    <cellStyle name="Obdobi_BP 2012-2014  RIM INA Grupa_2410 LINK promjene rev2_BP 2012-2014 INA Grupa SD RIM REALOKACIJŽA 12" xfId="33948" xr:uid="{00000000-0005-0000-0000-000020780000}"/>
    <cellStyle name="období_BP 2012-2014  RIM INA Grupa_2410 LINK promjene rev2_BP 2012-2014 INA Grupa SD RIM REALOKACIJŽA 12" xfId="31934" xr:uid="{00000000-0005-0000-0000-000021780000}"/>
    <cellStyle name="Obdobi_BP 2012-2014  RIM INA Grupa_2410 LINK promjene rev2_BP 2012-2014 INA Grupa SD RIM REALOKACIJŽA 13" xfId="33991" xr:uid="{00000000-0005-0000-0000-000022780000}"/>
    <cellStyle name="období_BP 2012-2014  RIM INA Grupa_2410 LINK promjene rev2_BP 2012-2014 INA Grupa SD RIM REALOKACIJŽA 13" xfId="30625" xr:uid="{00000000-0005-0000-0000-000023780000}"/>
    <cellStyle name="Obdobi_BP 2012-2014  RIM INA Grupa_2410 LINK promjene rev2_BP 2012-2014 INA Grupa SD RIM REALOKACIJŽA 14" xfId="34059" xr:uid="{00000000-0005-0000-0000-000024780000}"/>
    <cellStyle name="období_BP 2012-2014  RIM INA Grupa_2410 LINK promjene rev2_BP 2012-2014 INA Grupa SD RIM REALOKACIJŽA 14" xfId="33393" xr:uid="{00000000-0005-0000-0000-000025780000}"/>
    <cellStyle name="Obdobi_BP 2012-2014  RIM INA Grupa_2410 LINK promjene rev2_BP 2012-2014 INA Grupa SD RIM REALOKACIJŽA 15" xfId="34110" xr:uid="{00000000-0005-0000-0000-000026780000}"/>
    <cellStyle name="období_BP 2012-2014  RIM INA Grupa_2410 LINK promjene rev2_BP 2012-2014 INA Grupa SD RIM REALOKACIJŽA 15" xfId="31826" xr:uid="{00000000-0005-0000-0000-000027780000}"/>
    <cellStyle name="Obdobi_BP 2012-2014  RIM INA Grupa_2410 LINK promjene rev2_BP 2012-2014 INA Grupa SD RIM REALOKACIJŽA 16" xfId="36164" xr:uid="{00000000-0005-0000-0000-000028780000}"/>
    <cellStyle name="období_BP 2012-2014  RIM INA Grupa_2410 LINK promjene rev2_BP 2012-2014 INA Grupa SD RIM REALOKACIJŽA 16" xfId="36165" xr:uid="{00000000-0005-0000-0000-000029780000}"/>
    <cellStyle name="Obdobi_BP 2012-2014  RIM INA Grupa_2410 LINK promjene rev2_BP 2012-2014 INA Grupa SD RIM REALOKACIJŽA 2" xfId="21119" xr:uid="{00000000-0005-0000-0000-00002A780000}"/>
    <cellStyle name="období_BP 2012-2014  RIM INA Grupa_2410 LINK promjene rev2_BP 2012-2014 INA Grupa SD RIM REALOKACIJŽA 2" xfId="21120" xr:uid="{00000000-0005-0000-0000-00002B780000}"/>
    <cellStyle name="Obdobi_BP 2012-2014  RIM INA Grupa_2410 LINK promjene rev2_BP 2012-2014 INA Grupa SD RIM REALOKACIJŽA 2 2" xfId="31386" xr:uid="{00000000-0005-0000-0000-00002C780000}"/>
    <cellStyle name="období_BP 2012-2014  RIM INA Grupa_2410 LINK promjene rev2_BP 2012-2014 INA Grupa SD RIM REALOKACIJŽA 2 2" xfId="31608" xr:uid="{00000000-0005-0000-0000-00002D780000}"/>
    <cellStyle name="Obdobi_BP 2012-2014  RIM INA Grupa_2410 LINK promjene rev2_BP 2012-2014 INA Grupa SD RIM REALOKACIJŽA 2 3" xfId="33770" xr:uid="{00000000-0005-0000-0000-00002E780000}"/>
    <cellStyle name="období_BP 2012-2014  RIM INA Grupa_2410 LINK promjene rev2_BP 2012-2014 INA Grupa SD RIM REALOKACIJŽA 2 3" xfId="31334" xr:uid="{00000000-0005-0000-0000-00002F780000}"/>
    <cellStyle name="Obdobi_BP 2012-2014  RIM INA Grupa_2410 LINK promjene rev2_BP 2012-2014 INA Grupa SD RIM REALOKACIJŽA 2 4" xfId="32998" xr:uid="{00000000-0005-0000-0000-000030780000}"/>
    <cellStyle name="období_BP 2012-2014  RIM INA Grupa_2410 LINK promjene rev2_BP 2012-2014 INA Grupa SD RIM REALOKACIJŽA 2 4" xfId="30335" xr:uid="{00000000-0005-0000-0000-000031780000}"/>
    <cellStyle name="Obdobi_BP 2012-2014  RIM INA Grupa_2410 LINK promjene rev2_BP 2012-2014 INA Grupa SD RIM REALOKACIJŽA 2 5" xfId="31068" xr:uid="{00000000-0005-0000-0000-000032780000}"/>
    <cellStyle name="období_BP 2012-2014  RIM INA Grupa_2410 LINK promjene rev2_BP 2012-2014 INA Grupa SD RIM REALOKACIJŽA 2 5" xfId="30602" xr:uid="{00000000-0005-0000-0000-000033780000}"/>
    <cellStyle name="Obdobi_BP 2012-2014  RIM INA Grupa_2410 LINK promjene rev2_BP 2012-2014 INA Grupa SD RIM REALOKACIJŽA 2 6" xfId="32412" xr:uid="{00000000-0005-0000-0000-000034780000}"/>
    <cellStyle name="období_BP 2012-2014  RIM INA Grupa_2410 LINK promjene rev2_BP 2012-2014 INA Grupa SD RIM REALOKACIJŽA 2 6" xfId="33529" xr:uid="{00000000-0005-0000-0000-000035780000}"/>
    <cellStyle name="Obdobi_BP 2012-2014  RIM INA Grupa_2410 LINK promjene rev2_BP 2012-2014 INA Grupa SD RIM REALOKACIJŽA 2 7" xfId="30523" xr:uid="{00000000-0005-0000-0000-000036780000}"/>
    <cellStyle name="období_BP 2012-2014  RIM INA Grupa_2410 LINK promjene rev2_BP 2012-2014 INA Grupa SD RIM REALOKACIJŽA 2 7" xfId="33255" xr:uid="{00000000-0005-0000-0000-000037780000}"/>
    <cellStyle name="Obdobi_BP 2012-2014  RIM INA Grupa_2410 LINK promjene rev2_BP 2012-2014 INA Grupa SD RIM REALOKACIJŽA 2 8" xfId="31909" xr:uid="{00000000-0005-0000-0000-000038780000}"/>
    <cellStyle name="období_BP 2012-2014  RIM INA Grupa_2410 LINK promjene rev2_BP 2012-2014 INA Grupa SD RIM REALOKACIJŽA 2 8" xfId="31788" xr:uid="{00000000-0005-0000-0000-000039780000}"/>
    <cellStyle name="Obdobi_BP 2012-2014  RIM INA Grupa_2410 LINK promjene rev2_BP 2012-2014 INA Grupa SD RIM REALOKACIJŽA 3" xfId="7126" xr:uid="{00000000-0005-0000-0000-00003A780000}"/>
    <cellStyle name="období_BP 2012-2014  RIM INA Grupa_2410 LINK promjene rev2_BP 2012-2014 INA Grupa SD RIM REALOKACIJŽA 3" xfId="7127" xr:uid="{00000000-0005-0000-0000-00003B780000}"/>
    <cellStyle name="Obdobi_BP 2012-2014  RIM INA Grupa_2410 LINK promjene rev2_BP 2012-2014 INA Grupa SD RIM REALOKACIJŽA 4" xfId="7442" xr:uid="{00000000-0005-0000-0000-00003C780000}"/>
    <cellStyle name="období_BP 2012-2014  RIM INA Grupa_2410 LINK promjene rev2_BP 2012-2014 INA Grupa SD RIM REALOKACIJŽA 4" xfId="6977" xr:uid="{00000000-0005-0000-0000-00003D780000}"/>
    <cellStyle name="Obdobi_BP 2012-2014  RIM INA Grupa_2410 LINK promjene rev2_BP 2012-2014 INA Grupa SD RIM REALOKACIJŽA 5" xfId="33722" xr:uid="{00000000-0005-0000-0000-00003E780000}"/>
    <cellStyle name="období_BP 2012-2014  RIM INA Grupa_2410 LINK promjene rev2_BP 2012-2014 INA Grupa SD RIM REALOKACIJŽA 5" xfId="32440" xr:uid="{00000000-0005-0000-0000-00003F780000}"/>
    <cellStyle name="Obdobi_BP 2012-2014  RIM INA Grupa_2410 LINK promjene rev2_BP 2012-2014 INA Grupa SD RIM REALOKACIJŽA 6" xfId="7409" xr:uid="{00000000-0005-0000-0000-000040780000}"/>
    <cellStyle name="období_BP 2012-2014  RIM INA Grupa_2410 LINK promjene rev2_BP 2012-2014 INA Grupa SD RIM REALOKACIJŽA 6" xfId="32652" xr:uid="{00000000-0005-0000-0000-000041780000}"/>
    <cellStyle name="Obdobi_BP 2012-2014  RIM INA Grupa_2410 LINK promjene rev2_BP 2012-2014 INA Grupa SD RIM REALOKACIJŽA 7" xfId="32213" xr:uid="{00000000-0005-0000-0000-000042780000}"/>
    <cellStyle name="období_BP 2012-2014  RIM INA Grupa_2410 LINK promjene rev2_BP 2012-2014 INA Grupa SD RIM REALOKACIJŽA 7" xfId="30584" xr:uid="{00000000-0005-0000-0000-000043780000}"/>
    <cellStyle name="Obdobi_BP 2012-2014  RIM INA Grupa_2410 LINK promjene rev2_BP 2012-2014 INA Grupa SD RIM REALOKACIJŽA 8" xfId="30828" xr:uid="{00000000-0005-0000-0000-000044780000}"/>
    <cellStyle name="období_BP 2012-2014  RIM INA Grupa_2410 LINK promjene rev2_BP 2012-2014 INA Grupa SD RIM REALOKACIJŽA 8" xfId="32589" xr:uid="{00000000-0005-0000-0000-000045780000}"/>
    <cellStyle name="Obdobi_BP 2012-2014  RIM INA Grupa_2410 LINK promjene rev2_BP 2012-2014 INA Grupa SD RIM REALOKACIJŽA 9" xfId="33062" xr:uid="{00000000-0005-0000-0000-000046780000}"/>
    <cellStyle name="období_BP 2012-2014  RIM INA Grupa_2410 LINK promjene rev2_BP 2012-2014 INA Grupa SD RIM REALOKACIJŽA 9" xfId="33210" xr:uid="{00000000-0005-0000-0000-000047780000}"/>
    <cellStyle name="Obdobi_BR Q4_INA reserves" xfId="4493" xr:uid="{00000000-0005-0000-0000-000048780000}"/>
    <cellStyle name="období_BR Q4_INA reserves" xfId="4494" xr:uid="{00000000-0005-0000-0000-000049780000}"/>
    <cellStyle name="Obdobi_BU 2013-2015 HRK (2)" xfId="21121" xr:uid="{00000000-0005-0000-0000-00004A780000}"/>
    <cellStyle name="období_BU 2013-2015 HRK (2)" xfId="21122" xr:uid="{00000000-0005-0000-0000-00004B780000}"/>
    <cellStyle name="Obdobi_BU 2013-2015 HRK (2) 2" xfId="21123" xr:uid="{00000000-0005-0000-0000-00004C780000}"/>
    <cellStyle name="období_BU 2013-2015 HRK (2) 2" xfId="21124" xr:uid="{00000000-0005-0000-0000-00004D780000}"/>
    <cellStyle name="Obdobi_BU 2013-2015 HRK (2) 2 2" xfId="32408" xr:uid="{00000000-0005-0000-0000-00004E780000}"/>
    <cellStyle name="období_BU 2013-2015 HRK (2) 2 2" xfId="31607" xr:uid="{00000000-0005-0000-0000-00004F780000}"/>
    <cellStyle name="Obdobi_BU 2013-2015 HRK (2) 2 3" xfId="32513" xr:uid="{00000000-0005-0000-0000-000050780000}"/>
    <cellStyle name="období_BU 2013-2015 HRK (2) 2 3" xfId="32357" xr:uid="{00000000-0005-0000-0000-000051780000}"/>
    <cellStyle name="Obdobi_BU 2013-2015 HRK (2) 2 4" xfId="29877" xr:uid="{00000000-0005-0000-0000-000052780000}"/>
    <cellStyle name="období_BU 2013-2015 HRK (2) 2 4" xfId="7258" xr:uid="{00000000-0005-0000-0000-000053780000}"/>
    <cellStyle name="Obdobi_BU 2013-2015 HRK (2) 2 5" xfId="11230" xr:uid="{00000000-0005-0000-0000-000054780000}"/>
    <cellStyle name="období_BU 2013-2015 HRK (2) 2 5" xfId="32986" xr:uid="{00000000-0005-0000-0000-000055780000}"/>
    <cellStyle name="Obdobi_BU 2013-2015 HRK (2) 2 6" xfId="31774" xr:uid="{00000000-0005-0000-0000-000056780000}"/>
    <cellStyle name="období_BU 2013-2015 HRK (2) 2 6" xfId="29889" xr:uid="{00000000-0005-0000-0000-000057780000}"/>
    <cellStyle name="Obdobi_BU 2013-2015 HRK (2) 2 7" xfId="31600" xr:uid="{00000000-0005-0000-0000-000058780000}"/>
    <cellStyle name="období_BU 2013-2015 HRK (2) 2 7" xfId="30075" xr:uid="{00000000-0005-0000-0000-000059780000}"/>
    <cellStyle name="Obdobi_BU 2013-2015 HRK (2) 2 8" xfId="30276" xr:uid="{00000000-0005-0000-0000-00005A780000}"/>
    <cellStyle name="období_BU 2013-2015 HRK (2) 2 8" xfId="30745" xr:uid="{00000000-0005-0000-0000-00005B780000}"/>
    <cellStyle name="Obdobi_BU 2013-2015 HRK (2) 3" xfId="6938" xr:uid="{00000000-0005-0000-0000-00005C780000}"/>
    <cellStyle name="období_BU 2013-2015 HRK (2) 3" xfId="32713" xr:uid="{00000000-0005-0000-0000-00005D780000}"/>
    <cellStyle name="Obdobi_BU 2013-2015 HRK (2) 4" xfId="33314" xr:uid="{00000000-0005-0000-0000-00005E780000}"/>
    <cellStyle name="období_BU 2013-2015 HRK (2) 4" xfId="33315" xr:uid="{00000000-0005-0000-0000-00005F780000}"/>
    <cellStyle name="Obdobi_BU 2013-2015 HRK (2) 5" xfId="31711" xr:uid="{00000000-0005-0000-0000-000060780000}"/>
    <cellStyle name="období_BU 2013-2015 HRK (2) 5" xfId="7115" xr:uid="{00000000-0005-0000-0000-000061780000}"/>
    <cellStyle name="Obdobi_BU 2013-2015 HRK (2) 6" xfId="30590" xr:uid="{00000000-0005-0000-0000-000062780000}"/>
    <cellStyle name="období_BU 2013-2015 HRK (2) 6" xfId="7139" xr:uid="{00000000-0005-0000-0000-000063780000}"/>
    <cellStyle name="Obdobi_BU 2013-2015 HRK (2) 7" xfId="33435" xr:uid="{00000000-0005-0000-0000-000064780000}"/>
    <cellStyle name="období_BU 2013-2015 HRK (2) 7" xfId="29978" xr:uid="{00000000-0005-0000-0000-000065780000}"/>
    <cellStyle name="Obdobi_BU 2013-2015 HRK (2) 8" xfId="32130" xr:uid="{00000000-0005-0000-0000-000066780000}"/>
    <cellStyle name="období_BU 2013-2015 HRK (2) 8" xfId="29814" xr:uid="{00000000-0005-0000-0000-000067780000}"/>
    <cellStyle name="Obdobi_BU 2013-2015 HRK (2) 9" xfId="32401" xr:uid="{00000000-0005-0000-0000-000068780000}"/>
    <cellStyle name="období_BU 2013-2015 HRK (2) 9" xfId="6864" xr:uid="{00000000-0005-0000-0000-000069780000}"/>
    <cellStyle name="Obdobi_CAPEX chart_BR Q4_Krisztina" xfId="4495" xr:uid="{00000000-0005-0000-0000-00006A780000}"/>
    <cellStyle name="období_CAPEX chart_BR Q4_Krisztina" xfId="4496" xr:uid="{00000000-0005-0000-0000-00006B780000}"/>
    <cellStyle name="Obdobi_DS_PandL" xfId="36341" xr:uid="{00000000-0005-0000-0000-00006C780000}"/>
    <cellStyle name="období_DS_PandL" xfId="36008" xr:uid="{00000000-0005-0000-0000-00006D780000}"/>
    <cellStyle name="Obdobi_DS_PandL 10" xfId="3637" xr:uid="{00000000-0005-0000-0000-00006E780000}"/>
    <cellStyle name="období_DS_PandL 10" xfId="3638" xr:uid="{00000000-0005-0000-0000-00006F780000}"/>
    <cellStyle name="Obdobi_DS_PandL 11" xfId="3690" xr:uid="{00000000-0005-0000-0000-000070780000}"/>
    <cellStyle name="období_DS_PandL 11" xfId="3691" xr:uid="{00000000-0005-0000-0000-000071780000}"/>
    <cellStyle name="Obdobi_DS_PandL 12" xfId="3912" xr:uid="{00000000-0005-0000-0000-000072780000}"/>
    <cellStyle name="období_DS_PandL 12" xfId="3913" xr:uid="{00000000-0005-0000-0000-000073780000}"/>
    <cellStyle name="Obdobi_DS_PandL 13" xfId="3837" xr:uid="{00000000-0005-0000-0000-000074780000}"/>
    <cellStyle name="období_DS_PandL 13" xfId="3836" xr:uid="{00000000-0005-0000-0000-000075780000}"/>
    <cellStyle name="Obdobi_DS_PandL 14" xfId="3907" xr:uid="{00000000-0005-0000-0000-000076780000}"/>
    <cellStyle name="období_DS_PandL 14" xfId="3914" xr:uid="{00000000-0005-0000-0000-000077780000}"/>
    <cellStyle name="Obdobi_DS_PandL 15" xfId="4810" xr:uid="{00000000-0005-0000-0000-000078780000}"/>
    <cellStyle name="období_DS_PandL 15" xfId="4811" xr:uid="{00000000-0005-0000-0000-000079780000}"/>
    <cellStyle name="Obdobi_DS_PandL 16" xfId="4272" xr:uid="{00000000-0005-0000-0000-00007A780000}"/>
    <cellStyle name="období_DS_PandL 16" xfId="4436" xr:uid="{00000000-0005-0000-0000-00007B780000}"/>
    <cellStyle name="Obdobi_DS_PandL 17" xfId="4863" xr:uid="{00000000-0005-0000-0000-00007C780000}"/>
    <cellStyle name="období_DS_PandL 17" xfId="4864" xr:uid="{00000000-0005-0000-0000-00007D780000}"/>
    <cellStyle name="Obdobi_DS_PandL 18" xfId="4829" xr:uid="{00000000-0005-0000-0000-00007E780000}"/>
    <cellStyle name="období_DS_PandL 18" xfId="4827" xr:uid="{00000000-0005-0000-0000-00007F780000}"/>
    <cellStyle name="Obdobi_DS_PandL 19" xfId="5312" xr:uid="{00000000-0005-0000-0000-000080780000}"/>
    <cellStyle name="období_DS_PandL 19" xfId="5313" xr:uid="{00000000-0005-0000-0000-000081780000}"/>
    <cellStyle name="Obdobi_DS_PandL 2" xfId="957" xr:uid="{00000000-0005-0000-0000-000082780000}"/>
    <cellStyle name="období_DS_PandL 2" xfId="958" xr:uid="{00000000-0005-0000-0000-000083780000}"/>
    <cellStyle name="Obdobi_DS_PandL 20" xfId="34308" xr:uid="{00000000-0005-0000-0000-000084780000}"/>
    <cellStyle name="období_DS_PandL 20" xfId="34309" xr:uid="{00000000-0005-0000-0000-000085780000}"/>
    <cellStyle name="Obdobi_DS_PandL 21" xfId="5531" xr:uid="{00000000-0005-0000-0000-000086780000}"/>
    <cellStyle name="období_DS_PandL 21" xfId="5530" xr:uid="{00000000-0005-0000-0000-000087780000}"/>
    <cellStyle name="Obdobi_DS_PandL 22" xfId="5618" xr:uid="{00000000-0005-0000-0000-000088780000}"/>
    <cellStyle name="období_DS_PandL 22" xfId="5619" xr:uid="{00000000-0005-0000-0000-000089780000}"/>
    <cellStyle name="Obdobi_DS_PandL 23" xfId="5529" xr:uid="{00000000-0005-0000-0000-00008A780000}"/>
    <cellStyle name="období_DS_PandL 23" xfId="5528" xr:uid="{00000000-0005-0000-0000-00008B780000}"/>
    <cellStyle name="Obdobi_DS_PandL 24" xfId="5751" xr:uid="{00000000-0005-0000-0000-00008C780000}"/>
    <cellStyle name="období_DS_PandL 24" xfId="5752" xr:uid="{00000000-0005-0000-0000-00008D780000}"/>
    <cellStyle name="Obdobi_DS_PandL 25" xfId="5642" xr:uid="{00000000-0005-0000-0000-00008E780000}"/>
    <cellStyle name="období_DS_PandL 25" xfId="5641" xr:uid="{00000000-0005-0000-0000-00008F780000}"/>
    <cellStyle name="Obdobi_DS_PandL 26" xfId="5753" xr:uid="{00000000-0005-0000-0000-000090780000}"/>
    <cellStyle name="období_DS_PandL 26" xfId="5754" xr:uid="{00000000-0005-0000-0000-000091780000}"/>
    <cellStyle name="Obdobi_DS_PandL 27" xfId="5640" xr:uid="{00000000-0005-0000-0000-000092780000}"/>
    <cellStyle name="období_DS_PandL 27" xfId="5639" xr:uid="{00000000-0005-0000-0000-000093780000}"/>
    <cellStyle name="Obdobi_DS_PandL 28" xfId="5755" xr:uid="{00000000-0005-0000-0000-000094780000}"/>
    <cellStyle name="období_DS_PandL 28" xfId="5756" xr:uid="{00000000-0005-0000-0000-000095780000}"/>
    <cellStyle name="Obdobi_DS_PandL 29" xfId="4998" xr:uid="{00000000-0005-0000-0000-000096780000}"/>
    <cellStyle name="období_DS_PandL 29" xfId="4999" xr:uid="{00000000-0005-0000-0000-000097780000}"/>
    <cellStyle name="Obdobi_DS_PandL 3" xfId="1114" xr:uid="{00000000-0005-0000-0000-000098780000}"/>
    <cellStyle name="období_DS_PandL 3" xfId="1115" xr:uid="{00000000-0005-0000-0000-000099780000}"/>
    <cellStyle name="Obdobi_DS_PandL 30" xfId="5787" xr:uid="{00000000-0005-0000-0000-00009A780000}"/>
    <cellStyle name="období_DS_PandL 30" xfId="5788" xr:uid="{00000000-0005-0000-0000-00009B780000}"/>
    <cellStyle name="Obdobi_DS_PandL 31" xfId="5817" xr:uid="{00000000-0005-0000-0000-00009C780000}"/>
    <cellStyle name="období_DS_PandL 31" xfId="5816" xr:uid="{00000000-0005-0000-0000-00009D780000}"/>
    <cellStyle name="Obdobi_DS_PandL 32" xfId="5848" xr:uid="{00000000-0005-0000-0000-00009E780000}"/>
    <cellStyle name="období_DS_PandL 32" xfId="5849" xr:uid="{00000000-0005-0000-0000-00009F780000}"/>
    <cellStyle name="Obdobi_DS_PandL 33" xfId="628" xr:uid="{00000000-0005-0000-0000-0000A0780000}"/>
    <cellStyle name="období_DS_PandL 33" xfId="629" xr:uid="{00000000-0005-0000-0000-0000A1780000}"/>
    <cellStyle name="Obdobi_DS_PandL 34" xfId="5907" xr:uid="{00000000-0005-0000-0000-0000A2780000}"/>
    <cellStyle name="období_DS_PandL 34" xfId="5908" xr:uid="{00000000-0005-0000-0000-0000A3780000}"/>
    <cellStyle name="Obdobi_DS_PandL 35" xfId="5869" xr:uid="{00000000-0005-0000-0000-0000A4780000}"/>
    <cellStyle name="období_DS_PandL 35" xfId="5868" xr:uid="{00000000-0005-0000-0000-0000A5780000}"/>
    <cellStyle name="Obdobi_DS_PandL 36" xfId="5899" xr:uid="{00000000-0005-0000-0000-0000A6780000}"/>
    <cellStyle name="období_DS_PandL 36" xfId="5900" xr:uid="{00000000-0005-0000-0000-0000A7780000}"/>
    <cellStyle name="Obdobi_DS_PandL 37" xfId="5872" xr:uid="{00000000-0005-0000-0000-0000A8780000}"/>
    <cellStyle name="období_DS_PandL 37" xfId="5867" xr:uid="{00000000-0005-0000-0000-0000A9780000}"/>
    <cellStyle name="Obdobi_DS_PandL 38" xfId="5862" xr:uid="{00000000-0005-0000-0000-0000AA780000}"/>
    <cellStyle name="období_DS_PandL 38" xfId="5901" xr:uid="{00000000-0005-0000-0000-0000AB780000}"/>
    <cellStyle name="Obdobi_DS_PandL 39" xfId="5875" xr:uid="{00000000-0005-0000-0000-0000AC780000}"/>
    <cellStyle name="období_DS_PandL 39" xfId="5866" xr:uid="{00000000-0005-0000-0000-0000AD780000}"/>
    <cellStyle name="Obdobi_DS_PandL 4" xfId="1105" xr:uid="{00000000-0005-0000-0000-0000AE780000}"/>
    <cellStyle name="období_DS_PandL 4" xfId="1104" xr:uid="{00000000-0005-0000-0000-0000AF780000}"/>
    <cellStyle name="Obdobi_DS_PandL 40" xfId="5894" xr:uid="{00000000-0005-0000-0000-0000B0780000}"/>
    <cellStyle name="období_DS_PandL 40" xfId="5902" xr:uid="{00000000-0005-0000-0000-0000B1780000}"/>
    <cellStyle name="Obdobi_DS_PandL 41" xfId="5878" xr:uid="{00000000-0005-0000-0000-0000B2780000}"/>
    <cellStyle name="období_DS_PandL 41" xfId="5865" xr:uid="{00000000-0005-0000-0000-0000B3780000}"/>
    <cellStyle name="Obdobi_DS_PandL 42" xfId="5891" xr:uid="{00000000-0005-0000-0000-0000B4780000}"/>
    <cellStyle name="období_DS_PandL 42" xfId="5903" xr:uid="{00000000-0005-0000-0000-0000B5780000}"/>
    <cellStyle name="Obdobi_DS_PandL 43" xfId="5881" xr:uid="{00000000-0005-0000-0000-0000B6780000}"/>
    <cellStyle name="období_DS_PandL 43" xfId="5864" xr:uid="{00000000-0005-0000-0000-0000B7780000}"/>
    <cellStyle name="Obdobi_DS_PandL 44" xfId="5888" xr:uid="{00000000-0005-0000-0000-0000B8780000}"/>
    <cellStyle name="období_DS_PandL 44" xfId="5904" xr:uid="{00000000-0005-0000-0000-0000B9780000}"/>
    <cellStyle name="Obdobi_DS_PandL 45" xfId="5884" xr:uid="{00000000-0005-0000-0000-0000BA780000}"/>
    <cellStyle name="období_DS_PandL 45" xfId="5863" xr:uid="{00000000-0005-0000-0000-0000BB780000}"/>
    <cellStyle name="Obdobi_DS_PandL 5" xfId="1407" xr:uid="{00000000-0005-0000-0000-0000BC780000}"/>
    <cellStyle name="období_DS_PandL 5" xfId="1408" xr:uid="{00000000-0005-0000-0000-0000BD780000}"/>
    <cellStyle name="Obdobi_DS_PandL 6" xfId="3228" xr:uid="{00000000-0005-0000-0000-0000BE780000}"/>
    <cellStyle name="období_DS_PandL 6" xfId="3229" xr:uid="{00000000-0005-0000-0000-0000BF780000}"/>
    <cellStyle name="Obdobi_DS_PandL 7" xfId="2950" xr:uid="{00000000-0005-0000-0000-0000C0780000}"/>
    <cellStyle name="období_DS_PandL 7" xfId="2945" xr:uid="{00000000-0005-0000-0000-0000C1780000}"/>
    <cellStyle name="Obdobi_DS_PandL 8" xfId="3157" xr:uid="{00000000-0005-0000-0000-0000C2780000}"/>
    <cellStyle name="období_DS_PandL 8" xfId="3158" xr:uid="{00000000-0005-0000-0000-0000C3780000}"/>
    <cellStyle name="Obdobi_DS_PandL 9" xfId="3550" xr:uid="{00000000-0005-0000-0000-0000C4780000}"/>
    <cellStyle name="období_DS_PandL 9" xfId="3551" xr:uid="{00000000-0005-0000-0000-0000C5780000}"/>
    <cellStyle name="Obdobi_Final Investment Plan 2011-2013 with update IM Positions eng." xfId="4497" xr:uid="{00000000-0005-0000-0000-0000C6780000}"/>
    <cellStyle name="období_Final Investment Plan 2011-2013 with update IM Positions eng." xfId="4498" xr:uid="{00000000-0005-0000-0000-0000C7780000}"/>
    <cellStyle name="Obdobi_Final Investment Plan 2011-2013 with update IM Positions eng. 10" xfId="33823" xr:uid="{00000000-0005-0000-0000-0000C8780000}"/>
    <cellStyle name="období_Final Investment Plan 2011-2013 with update IM Positions eng. 10" xfId="33822" xr:uid="{00000000-0005-0000-0000-0000C9780000}"/>
    <cellStyle name="Obdobi_Final Investment Plan 2011-2013 with update IM Positions eng. 11" xfId="33895" xr:uid="{00000000-0005-0000-0000-0000CA780000}"/>
    <cellStyle name="období_Final Investment Plan 2011-2013 with update IM Positions eng. 11" xfId="33894" xr:uid="{00000000-0005-0000-0000-0000CB780000}"/>
    <cellStyle name="Obdobi_Final Investment Plan 2011-2013 with update IM Positions eng. 12" xfId="33947" xr:uid="{00000000-0005-0000-0000-0000CC780000}"/>
    <cellStyle name="období_Final Investment Plan 2011-2013 with update IM Positions eng. 12" xfId="33946" xr:uid="{00000000-0005-0000-0000-0000CD780000}"/>
    <cellStyle name="Obdobi_Final Investment Plan 2011-2013 with update IM Positions eng. 13" xfId="33990" xr:uid="{00000000-0005-0000-0000-0000CE780000}"/>
    <cellStyle name="období_Final Investment Plan 2011-2013 with update IM Positions eng. 13" xfId="33989" xr:uid="{00000000-0005-0000-0000-0000CF780000}"/>
    <cellStyle name="Obdobi_Final Investment Plan 2011-2013 with update IM Positions eng. 14" xfId="34058" xr:uid="{00000000-0005-0000-0000-0000D0780000}"/>
    <cellStyle name="období_Final Investment Plan 2011-2013 with update IM Positions eng. 14" xfId="34057" xr:uid="{00000000-0005-0000-0000-0000D1780000}"/>
    <cellStyle name="Obdobi_Final Investment Plan 2011-2013 with update IM Positions eng. 15" xfId="34109" xr:uid="{00000000-0005-0000-0000-0000D2780000}"/>
    <cellStyle name="období_Final Investment Plan 2011-2013 with update IM Positions eng. 15" xfId="34108" xr:uid="{00000000-0005-0000-0000-0000D3780000}"/>
    <cellStyle name="Obdobi_Final Investment Plan 2011-2013 with update IM Positions eng. 16" xfId="36166" xr:uid="{00000000-0005-0000-0000-0000D4780000}"/>
    <cellStyle name="období_Final Investment Plan 2011-2013 with update IM Positions eng. 16" xfId="36167" xr:uid="{00000000-0005-0000-0000-0000D5780000}"/>
    <cellStyle name="Obdobi_Final Investment Plan 2011-2013 with update IM Positions eng. 2" xfId="21125" xr:uid="{00000000-0005-0000-0000-0000D6780000}"/>
    <cellStyle name="období_Final Investment Plan 2011-2013 with update IM Positions eng. 2" xfId="21126" xr:uid="{00000000-0005-0000-0000-0000D7780000}"/>
    <cellStyle name="Obdobi_Final Investment Plan 2011-2013 with update IM Positions eng. 2 2" xfId="31606" xr:uid="{00000000-0005-0000-0000-0000D8780000}"/>
    <cellStyle name="období_Final Investment Plan 2011-2013 with update IM Positions eng. 2 2" xfId="30809" xr:uid="{00000000-0005-0000-0000-0000D9780000}"/>
    <cellStyle name="Obdobi_Final Investment Plan 2011-2013 with update IM Positions eng. 2 3" xfId="30473" xr:uid="{00000000-0005-0000-0000-0000DA780000}"/>
    <cellStyle name="období_Final Investment Plan 2011-2013 with update IM Positions eng. 2 3" xfId="7090" xr:uid="{00000000-0005-0000-0000-0000DB780000}"/>
    <cellStyle name="Obdobi_Final Investment Plan 2011-2013 with update IM Positions eng. 2 4" xfId="32874" xr:uid="{00000000-0005-0000-0000-0000DC780000}"/>
    <cellStyle name="období_Final Investment Plan 2011-2013 with update IM Positions eng. 2 4" xfId="32065" xr:uid="{00000000-0005-0000-0000-0000DD780000}"/>
    <cellStyle name="Obdobi_Final Investment Plan 2011-2013 with update IM Positions eng. 2 5" xfId="30376" xr:uid="{00000000-0005-0000-0000-0000DE780000}"/>
    <cellStyle name="období_Final Investment Plan 2011-2013 with update IM Positions eng. 2 5" xfId="30684" xr:uid="{00000000-0005-0000-0000-0000DF780000}"/>
    <cellStyle name="Obdobi_Final Investment Plan 2011-2013 with update IM Positions eng. 2 6" xfId="31940" xr:uid="{00000000-0005-0000-0000-0000E0780000}"/>
    <cellStyle name="období_Final Investment Plan 2011-2013 with update IM Positions eng. 2 6" xfId="29977" xr:uid="{00000000-0005-0000-0000-0000E1780000}"/>
    <cellStyle name="Obdobi_Final Investment Plan 2011-2013 with update IM Positions eng. 2 7" xfId="30861" xr:uid="{00000000-0005-0000-0000-0000E2780000}"/>
    <cellStyle name="období_Final Investment Plan 2011-2013 with update IM Positions eng. 2 7" xfId="30179" xr:uid="{00000000-0005-0000-0000-0000E3780000}"/>
    <cellStyle name="Obdobi_Final Investment Plan 2011-2013 with update IM Positions eng. 2 8" xfId="29938" xr:uid="{00000000-0005-0000-0000-0000E4780000}"/>
    <cellStyle name="období_Final Investment Plan 2011-2013 with update IM Positions eng. 2 8" xfId="6934" xr:uid="{00000000-0005-0000-0000-0000E5780000}"/>
    <cellStyle name="Obdobi_Final Investment Plan 2011-2013 with update IM Positions eng. 3" xfId="7128" xr:uid="{00000000-0005-0000-0000-0000E6780000}"/>
    <cellStyle name="období_Final Investment Plan 2011-2013 with update IM Positions eng. 3" xfId="7129" xr:uid="{00000000-0005-0000-0000-0000E7780000}"/>
    <cellStyle name="Obdobi_Final Investment Plan 2011-2013 with update IM Positions eng. 4" xfId="6823" xr:uid="{00000000-0005-0000-0000-0000E8780000}"/>
    <cellStyle name="období_Final Investment Plan 2011-2013 with update IM Positions eng. 4" xfId="7347" xr:uid="{00000000-0005-0000-0000-0000E9780000}"/>
    <cellStyle name="Obdobi_Final Investment Plan 2011-2013 with update IM Positions eng. 5" xfId="33721" xr:uid="{00000000-0005-0000-0000-0000EA780000}"/>
    <cellStyle name="období_Final Investment Plan 2011-2013 with update IM Positions eng. 5" xfId="33720" xr:uid="{00000000-0005-0000-0000-0000EB780000}"/>
    <cellStyle name="Obdobi_Final Investment Plan 2011-2013 with update IM Positions eng. 6" xfId="6919" xr:uid="{00000000-0005-0000-0000-0000EC780000}"/>
    <cellStyle name="období_Final Investment Plan 2011-2013 with update IM Positions eng. 6" xfId="29855" xr:uid="{00000000-0005-0000-0000-0000ED780000}"/>
    <cellStyle name="Obdobi_Final Investment Plan 2011-2013 with update IM Positions eng. 7" xfId="32212" xr:uid="{00000000-0005-0000-0000-0000EE780000}"/>
    <cellStyle name="období_Final Investment Plan 2011-2013 with update IM Positions eng. 7" xfId="32211" xr:uid="{00000000-0005-0000-0000-0000EF780000}"/>
    <cellStyle name="Obdobi_Final Investment Plan 2011-2013 with update IM Positions eng. 8" xfId="32757" xr:uid="{00000000-0005-0000-0000-0000F0780000}"/>
    <cellStyle name="období_Final Investment Plan 2011-2013 with update IM Positions eng. 8" xfId="32758" xr:uid="{00000000-0005-0000-0000-0000F1780000}"/>
    <cellStyle name="Obdobi_Final Investment Plan 2011-2013 with update IM Positions eng. 9" xfId="31706" xr:uid="{00000000-0005-0000-0000-0000F2780000}"/>
    <cellStyle name="období_Final Investment Plan 2011-2013 with update IM Positions eng. 9" xfId="31705" xr:uid="{00000000-0005-0000-0000-0000F3780000}"/>
    <cellStyle name="Obdobi_Grafovi_slide 1" xfId="4499" xr:uid="{00000000-0005-0000-0000-0000F4780000}"/>
    <cellStyle name="období_Grafovi_slide 1" xfId="4500" xr:uid="{00000000-0005-0000-0000-0000F5780000}"/>
    <cellStyle name="Obdobi_Investments - Beruházások" xfId="36386" xr:uid="{00000000-0005-0000-0000-0000F6780000}"/>
    <cellStyle name="období_Investments - Beruházások" xfId="36387" xr:uid="{00000000-0005-0000-0000-0000F7780000}"/>
    <cellStyle name="Obdobi_Investments - Beruházások_1" xfId="36388" xr:uid="{00000000-0005-0000-0000-0000F8780000}"/>
    <cellStyle name="období_Investments - Beruházások_1" xfId="36389" xr:uid="{00000000-0005-0000-0000-0000F9780000}"/>
    <cellStyle name="Obdobi_Investments - Beruházások_1_Investments - Beruházások" xfId="36390" xr:uid="{00000000-0005-0000-0000-0000FA780000}"/>
    <cellStyle name="období_Investments - Beruházások_1_Investments - Beruházások" xfId="36391" xr:uid="{00000000-0005-0000-0000-0000FB780000}"/>
    <cellStyle name="Obdobi_Investments - Beruházások_Investments - Beruházások" xfId="36392" xr:uid="{00000000-0005-0000-0000-0000FC780000}"/>
    <cellStyle name="období_Investments - Beruházások_Investments - Beruházások" xfId="36393" xr:uid="{00000000-0005-0000-0000-0000FD780000}"/>
    <cellStyle name="Obdobi_Investments - Beruházások_Investments - Beruházások_Investments - Beruházások" xfId="36394" xr:uid="{00000000-0005-0000-0000-0000FE780000}"/>
    <cellStyle name="období_Investments - Beruházások_Investments - Beruházások_Investments - Beruházások" xfId="36395" xr:uid="{00000000-0005-0000-0000-0000FF780000}"/>
    <cellStyle name="Obdobi_Investments - Beruházások_Investments - Beruházások_Investments - Beruházások_Investments - Beruházások" xfId="36396" xr:uid="{00000000-0005-0000-0000-000000790000}"/>
    <cellStyle name="období_Investments - Beruházások_Investments - Beruházások_Investments - Beruházások_Investments - Beruházások" xfId="36397" xr:uid="{00000000-0005-0000-0000-000001790000}"/>
    <cellStyle name="Obdobi_IT" xfId="6273" xr:uid="{00000000-0005-0000-0000-000002790000}"/>
    <cellStyle name="období_IT" xfId="6274" xr:uid="{00000000-0005-0000-0000-000003790000}"/>
    <cellStyle name="Obdobi_IT 10" xfId="33821" xr:uid="{00000000-0005-0000-0000-000004790000}"/>
    <cellStyle name="období_IT 10" xfId="33076" xr:uid="{00000000-0005-0000-0000-000005790000}"/>
    <cellStyle name="Obdobi_IT 11" xfId="33893" xr:uid="{00000000-0005-0000-0000-000006790000}"/>
    <cellStyle name="období_IT 11" xfId="6878" xr:uid="{00000000-0005-0000-0000-000007790000}"/>
    <cellStyle name="Obdobi_IT 12" xfId="33945" xr:uid="{00000000-0005-0000-0000-000008790000}"/>
    <cellStyle name="období_IT 12" xfId="32371" xr:uid="{00000000-0005-0000-0000-000009790000}"/>
    <cellStyle name="Obdobi_IT 13" xfId="33988" xr:uid="{00000000-0005-0000-0000-00000A790000}"/>
    <cellStyle name="období_IT 13" xfId="30158" xr:uid="{00000000-0005-0000-0000-00000B790000}"/>
    <cellStyle name="Obdobi_IT 14" xfId="34056" xr:uid="{00000000-0005-0000-0000-00000C790000}"/>
    <cellStyle name="období_IT 14" xfId="33279" xr:uid="{00000000-0005-0000-0000-00000D790000}"/>
    <cellStyle name="Obdobi_IT 15" xfId="34107" xr:uid="{00000000-0005-0000-0000-00000E790000}"/>
    <cellStyle name="období_IT 15" xfId="29756" xr:uid="{00000000-0005-0000-0000-00000F790000}"/>
    <cellStyle name="Obdobi_IT 2" xfId="21127" xr:uid="{00000000-0005-0000-0000-000010790000}"/>
    <cellStyle name="období_IT 2" xfId="21128" xr:uid="{00000000-0005-0000-0000-000011790000}"/>
    <cellStyle name="Obdobi_IT 2 2" xfId="30626" xr:uid="{00000000-0005-0000-0000-000012790000}"/>
    <cellStyle name="období_IT 2 2" xfId="33085" xr:uid="{00000000-0005-0000-0000-000013790000}"/>
    <cellStyle name="Obdobi_IT 2 3" xfId="33289" xr:uid="{00000000-0005-0000-0000-000014790000}"/>
    <cellStyle name="období_IT 2 3" xfId="31335" xr:uid="{00000000-0005-0000-0000-000015790000}"/>
    <cellStyle name="Obdobi_IT 2 4" xfId="7311" xr:uid="{00000000-0005-0000-0000-000016790000}"/>
    <cellStyle name="období_IT 2 4" xfId="31543" xr:uid="{00000000-0005-0000-0000-000017790000}"/>
    <cellStyle name="Obdobi_IT 2 5" xfId="32159" xr:uid="{00000000-0005-0000-0000-000018790000}"/>
    <cellStyle name="období_IT 2 5" xfId="33197" xr:uid="{00000000-0005-0000-0000-000019790000}"/>
    <cellStyle name="Obdobi_IT 2 6" xfId="30607" xr:uid="{00000000-0005-0000-0000-00001A790000}"/>
    <cellStyle name="období_IT 2 6" xfId="32859" xr:uid="{00000000-0005-0000-0000-00001B790000}"/>
    <cellStyle name="Obdobi_IT 2 7" xfId="31740" xr:uid="{00000000-0005-0000-0000-00001C790000}"/>
    <cellStyle name="období_IT 2 7" xfId="30362" xr:uid="{00000000-0005-0000-0000-00001D790000}"/>
    <cellStyle name="Obdobi_IT 2 8" xfId="7217" xr:uid="{00000000-0005-0000-0000-00001E790000}"/>
    <cellStyle name="období_IT 2 8" xfId="30939" xr:uid="{00000000-0005-0000-0000-00001F790000}"/>
    <cellStyle name="Obdobi_IT 3" xfId="7130" xr:uid="{00000000-0005-0000-0000-000020790000}"/>
    <cellStyle name="období_IT 3" xfId="7131" xr:uid="{00000000-0005-0000-0000-000021790000}"/>
    <cellStyle name="Obdobi_IT 4" xfId="7300" xr:uid="{00000000-0005-0000-0000-000022790000}"/>
    <cellStyle name="období_IT 4" xfId="6974" xr:uid="{00000000-0005-0000-0000-000023790000}"/>
    <cellStyle name="Obdobi_IT 5" xfId="33719" xr:uid="{00000000-0005-0000-0000-000024790000}"/>
    <cellStyle name="období_IT 5" xfId="32439" xr:uid="{00000000-0005-0000-0000-000025790000}"/>
    <cellStyle name="Obdobi_IT 6" xfId="7326" xr:uid="{00000000-0005-0000-0000-000026790000}"/>
    <cellStyle name="období_IT 6" xfId="32653" xr:uid="{00000000-0005-0000-0000-000027790000}"/>
    <cellStyle name="Obdobi_IT 7" xfId="32210" xr:uid="{00000000-0005-0000-0000-000028790000}"/>
    <cellStyle name="období_IT 7" xfId="30583" xr:uid="{00000000-0005-0000-0000-000029790000}"/>
    <cellStyle name="Obdobi_IT 8" xfId="30829" xr:uid="{00000000-0005-0000-0000-00002A790000}"/>
    <cellStyle name="období_IT 8" xfId="32590" xr:uid="{00000000-0005-0000-0000-00002B790000}"/>
    <cellStyle name="Obdobi_IT 9" xfId="32063" xr:uid="{00000000-0005-0000-0000-00002C790000}"/>
    <cellStyle name="období_IT 9" xfId="31704" xr:uid="{00000000-0005-0000-0000-00002D790000}"/>
    <cellStyle name="Obdobi_KRozvaha" xfId="255" xr:uid="{00000000-0005-0000-0000-00002E790000}"/>
    <cellStyle name="období_Monthly_report_2013_minta INA FS_est" xfId="4146" xr:uid="{00000000-0005-0000-0000-00002F790000}"/>
    <cellStyle name="Obično_GRUPA1204" xfId="6275" xr:uid="{00000000-0005-0000-0000-000030790000}"/>
    <cellStyle name="Ongeldig" xfId="256" xr:uid="{00000000-0005-0000-0000-000031790000}"/>
    <cellStyle name="Ongeldig 2" xfId="959" xr:uid="{00000000-0005-0000-0000-000032790000}"/>
    <cellStyle name="Ongeldig 3" xfId="5314" xr:uid="{00000000-0005-0000-0000-000033790000}"/>
    <cellStyle name="Ongeldig 4" xfId="630" xr:uid="{00000000-0005-0000-0000-000034790000}"/>
    <cellStyle name="Opomba" xfId="4501" xr:uid="{00000000-0005-0000-0000-000035790000}"/>
    <cellStyle name="Opomba 2" xfId="6667" xr:uid="{00000000-0005-0000-0000-000036790000}"/>
    <cellStyle name="Opomba 2 2" xfId="21129" xr:uid="{00000000-0005-0000-0000-000037790000}"/>
    <cellStyle name="Opomba 2 2 2" xfId="31569" xr:uid="{00000000-0005-0000-0000-000038790000}"/>
    <cellStyle name="Opomba 2 3" xfId="7526" xr:uid="{00000000-0005-0000-0000-000039790000}"/>
    <cellStyle name="Opomba 2 4" xfId="31664" xr:uid="{00000000-0005-0000-0000-00003A790000}"/>
    <cellStyle name="Opomba 3" xfId="21130" xr:uid="{00000000-0005-0000-0000-00003B790000}"/>
    <cellStyle name="Opomba 3 2" xfId="32466" xr:uid="{00000000-0005-0000-0000-00003C790000}"/>
    <cellStyle name="Opomba 4" xfId="7132" xr:uid="{00000000-0005-0000-0000-00003D790000}"/>
    <cellStyle name="Opomba 5" xfId="29780" xr:uid="{00000000-0005-0000-0000-00003E790000}"/>
    <cellStyle name="Opozorilo" xfId="4502" xr:uid="{00000000-0005-0000-0000-00003F790000}"/>
    <cellStyle name="Opozorilo 2" xfId="6668" xr:uid="{00000000-0005-0000-0000-000040790000}"/>
    <cellStyle name="Opozorilo 2 2" xfId="21131" xr:uid="{00000000-0005-0000-0000-000041790000}"/>
    <cellStyle name="Output" xfId="631" xr:uid="{00000000-0005-0000-0000-000059790000}"/>
    <cellStyle name="Output 10" xfId="21132" xr:uid="{00000000-0005-0000-0000-00005A790000}"/>
    <cellStyle name="Output 10 2" xfId="21133" xr:uid="{00000000-0005-0000-0000-00005B790000}"/>
    <cellStyle name="Output 10 2 2" xfId="33536" xr:uid="{00000000-0005-0000-0000-00005C790000}"/>
    <cellStyle name="Output 10 3" xfId="7242" xr:uid="{00000000-0005-0000-0000-00005D790000}"/>
    <cellStyle name="Output 11" xfId="21134" xr:uid="{00000000-0005-0000-0000-00005E790000}"/>
    <cellStyle name="Output 11 2" xfId="32771" xr:uid="{00000000-0005-0000-0000-00005F790000}"/>
    <cellStyle name="Output 12" xfId="30111" xr:uid="{00000000-0005-0000-0000-000060790000}"/>
    <cellStyle name="Output 2" xfId="960" xr:uid="{00000000-0005-0000-0000-000061790000}"/>
    <cellStyle name="Output 2 2" xfId="1863" xr:uid="{00000000-0005-0000-0000-000062790000}"/>
    <cellStyle name="Output 2 2 2" xfId="6670" xr:uid="{00000000-0005-0000-0000-000063790000}"/>
    <cellStyle name="Output 2 2 2 2" xfId="21135" xr:uid="{00000000-0005-0000-0000-000064790000}"/>
    <cellStyle name="Output 2 2 2 2 2" xfId="6897" xr:uid="{00000000-0005-0000-0000-000065790000}"/>
    <cellStyle name="Output 2 2 2 3" xfId="7528" xr:uid="{00000000-0005-0000-0000-000066790000}"/>
    <cellStyle name="Output 2 2 2 4" xfId="30581" xr:uid="{00000000-0005-0000-0000-000067790000}"/>
    <cellStyle name="Output 2 2 3" xfId="21136" xr:uid="{00000000-0005-0000-0000-000068790000}"/>
    <cellStyle name="Output 2 2 3 2" xfId="32942" xr:uid="{00000000-0005-0000-0000-000069790000}"/>
    <cellStyle name="Output 2 2 4" xfId="21137" xr:uid="{00000000-0005-0000-0000-00006A790000}"/>
    <cellStyle name="Output 2 2 4 2" xfId="29934" xr:uid="{00000000-0005-0000-0000-00006B790000}"/>
    <cellStyle name="Output 2 2 5" xfId="21138" xr:uid="{00000000-0005-0000-0000-00006C790000}"/>
    <cellStyle name="Output 2 2 5 2" xfId="30558" xr:uid="{00000000-0005-0000-0000-00006D790000}"/>
    <cellStyle name="Output 2 2 6" xfId="7134" xr:uid="{00000000-0005-0000-0000-00006E790000}"/>
    <cellStyle name="Output 2 2 7" xfId="34104" xr:uid="{00000000-0005-0000-0000-00006F790000}"/>
    <cellStyle name="Output 2 3" xfId="2155" xr:uid="{00000000-0005-0000-0000-000070790000}"/>
    <cellStyle name="Output 2 3 2" xfId="4503" xr:uid="{00000000-0005-0000-0000-000071790000}"/>
    <cellStyle name="Output 2 3 2 2" xfId="31871" xr:uid="{00000000-0005-0000-0000-000072790000}"/>
    <cellStyle name="Output 2 3 2 3" xfId="36168" xr:uid="{00000000-0005-0000-0000-000073790000}"/>
    <cellStyle name="Output 2 3 3" xfId="21139" xr:uid="{00000000-0005-0000-0000-000074790000}"/>
    <cellStyle name="Output 2 3 4" xfId="30648" xr:uid="{00000000-0005-0000-0000-000075790000}"/>
    <cellStyle name="Output 2 3 5" xfId="35056" xr:uid="{00000000-0005-0000-0000-000076790000}"/>
    <cellStyle name="Output 2 4" xfId="3090" xr:uid="{00000000-0005-0000-0000-000077790000}"/>
    <cellStyle name="Output 2 4 2" xfId="31742" xr:uid="{00000000-0005-0000-0000-000078790000}"/>
    <cellStyle name="Output 2 4 3" xfId="35531" xr:uid="{00000000-0005-0000-0000-000079790000}"/>
    <cellStyle name="Output 2 5" xfId="5316" xr:uid="{00000000-0005-0000-0000-00007A790000}"/>
    <cellStyle name="Output 2 6" xfId="34105" xr:uid="{00000000-0005-0000-0000-00007B790000}"/>
    <cellStyle name="Output 2_BOTTOM UP 2013-2015 OCTOBER 19th" xfId="21140" xr:uid="{00000000-0005-0000-0000-00007C790000}"/>
    <cellStyle name="Output 3" xfId="2252" xr:uid="{00000000-0005-0000-0000-00007D790000}"/>
    <cellStyle name="Output 3 2" xfId="3234" xr:uid="{00000000-0005-0000-0000-00007E790000}"/>
    <cellStyle name="Output 3 2 2" xfId="21141" xr:uid="{00000000-0005-0000-0000-00007F790000}"/>
    <cellStyle name="Output 3 2 2 2" xfId="21142" xr:uid="{00000000-0005-0000-0000-000080790000}"/>
    <cellStyle name="Output 3 2 2 2 2" xfId="33577" xr:uid="{00000000-0005-0000-0000-000081790000}"/>
    <cellStyle name="Output 3 2 2 3" xfId="32604" xr:uid="{00000000-0005-0000-0000-000082790000}"/>
    <cellStyle name="Output 3 2 3" xfId="21143" xr:uid="{00000000-0005-0000-0000-000083790000}"/>
    <cellStyle name="Output 3 2 3 2" xfId="33737" xr:uid="{00000000-0005-0000-0000-000084790000}"/>
    <cellStyle name="Output 3 2 4" xfId="21144" xr:uid="{00000000-0005-0000-0000-000085790000}"/>
    <cellStyle name="Output 3 2 4 2" xfId="33041" xr:uid="{00000000-0005-0000-0000-000086790000}"/>
    <cellStyle name="Output 3 2 5" xfId="7529" xr:uid="{00000000-0005-0000-0000-000087790000}"/>
    <cellStyle name="Output 3 2 6" xfId="31756" xr:uid="{00000000-0005-0000-0000-000088790000}"/>
    <cellStyle name="Output 3 2 7" xfId="35632" xr:uid="{00000000-0005-0000-0000-000089790000}"/>
    <cellStyle name="Output 3 3" xfId="3085" xr:uid="{00000000-0005-0000-0000-00008A790000}"/>
    <cellStyle name="Output 3 3 2" xfId="21145" xr:uid="{00000000-0005-0000-0000-00008B790000}"/>
    <cellStyle name="Output 3 3 2 2" xfId="31907" xr:uid="{00000000-0005-0000-0000-00008C790000}"/>
    <cellStyle name="Output 3 3 3" xfId="32585" xr:uid="{00000000-0005-0000-0000-00008D790000}"/>
    <cellStyle name="Output 3 3 4" xfId="35527" xr:uid="{00000000-0005-0000-0000-00008E790000}"/>
    <cellStyle name="Output 3 4" xfId="4504" xr:uid="{00000000-0005-0000-0000-00008F790000}"/>
    <cellStyle name="Output 3 4 2" xfId="30341" xr:uid="{00000000-0005-0000-0000-000090790000}"/>
    <cellStyle name="Output 3 4 3" xfId="36169" xr:uid="{00000000-0005-0000-0000-000091790000}"/>
    <cellStyle name="Output 3 5" xfId="5317" xr:uid="{00000000-0005-0000-0000-000092790000}"/>
    <cellStyle name="Output 3 5 2" xfId="33522" xr:uid="{00000000-0005-0000-0000-000093790000}"/>
    <cellStyle name="Output 3 6" xfId="21146" xr:uid="{00000000-0005-0000-0000-000094790000}"/>
    <cellStyle name="Output 3 6 2" xfId="30815" xr:uid="{00000000-0005-0000-0000-000095790000}"/>
    <cellStyle name="Output 3 7" xfId="7135" xr:uid="{00000000-0005-0000-0000-000096790000}"/>
    <cellStyle name="Output 3 8" xfId="34103" xr:uid="{00000000-0005-0000-0000-000097790000}"/>
    <cellStyle name="Output 3_Realization 2013" xfId="21147" xr:uid="{00000000-0005-0000-0000-000098790000}"/>
    <cellStyle name="Output 4" xfId="4505" xr:uid="{00000000-0005-0000-0000-000099790000}"/>
    <cellStyle name="Output 4 2" xfId="21148" xr:uid="{00000000-0005-0000-0000-00009A790000}"/>
    <cellStyle name="Output 4 2 2" xfId="21149" xr:uid="{00000000-0005-0000-0000-00009B790000}"/>
    <cellStyle name="Output 4 2 2 2" xfId="32292" xr:uid="{00000000-0005-0000-0000-00009C790000}"/>
    <cellStyle name="Output 4 2 3" xfId="33779" xr:uid="{00000000-0005-0000-0000-00009D790000}"/>
    <cellStyle name="Output 4 3" xfId="21150" xr:uid="{00000000-0005-0000-0000-00009E790000}"/>
    <cellStyle name="Output 4 3 2" xfId="31436" xr:uid="{00000000-0005-0000-0000-00009F790000}"/>
    <cellStyle name="Output 4 4" xfId="21151" xr:uid="{00000000-0005-0000-0000-0000A0790000}"/>
    <cellStyle name="Output 4 4 2" xfId="34017" xr:uid="{00000000-0005-0000-0000-0000A1790000}"/>
    <cellStyle name="Output 4 5" xfId="7136" xr:uid="{00000000-0005-0000-0000-0000A2790000}"/>
    <cellStyle name="Output 4 6" xfId="34102" xr:uid="{00000000-0005-0000-0000-0000A3790000}"/>
    <cellStyle name="Output 5" xfId="6276" xr:uid="{00000000-0005-0000-0000-0000A4790000}"/>
    <cellStyle name="Output 5 2" xfId="21152" xr:uid="{00000000-0005-0000-0000-0000A5790000}"/>
    <cellStyle name="Output 5 2 2" xfId="21153" xr:uid="{00000000-0005-0000-0000-0000A6790000}"/>
    <cellStyle name="Output 5 2 2 2" xfId="31568" xr:uid="{00000000-0005-0000-0000-0000A7790000}"/>
    <cellStyle name="Output 5 2 3" xfId="30231" xr:uid="{00000000-0005-0000-0000-0000A8790000}"/>
    <cellStyle name="Output 5 3" xfId="21154" xr:uid="{00000000-0005-0000-0000-0000A9790000}"/>
    <cellStyle name="Output 5 3 2" xfId="14023" xr:uid="{00000000-0005-0000-0000-0000AA790000}"/>
    <cellStyle name="Output 5 4" xfId="21155" xr:uid="{00000000-0005-0000-0000-0000AB790000}"/>
    <cellStyle name="Output 5 4 2" xfId="30408" xr:uid="{00000000-0005-0000-0000-0000AC790000}"/>
    <cellStyle name="Output 5 5" xfId="7133" xr:uid="{00000000-0005-0000-0000-0000AD790000}"/>
    <cellStyle name="Output 5 6" xfId="34106" xr:uid="{00000000-0005-0000-0000-0000AE790000}"/>
    <cellStyle name="Output 5 7" xfId="34561" xr:uid="{00000000-0005-0000-0000-0000AF790000}"/>
    <cellStyle name="Output 6" xfId="6671" xr:uid="{00000000-0005-0000-0000-0000B0790000}"/>
    <cellStyle name="Output 6 2" xfId="21156" xr:uid="{00000000-0005-0000-0000-0000B1790000}"/>
    <cellStyle name="Output 6 2 2" xfId="34084" xr:uid="{00000000-0005-0000-0000-0000B2790000}"/>
    <cellStyle name="Output 6 3" xfId="7530" xr:uid="{00000000-0005-0000-0000-0000B3790000}"/>
    <cellStyle name="Output 6 4" xfId="30303" xr:uid="{00000000-0005-0000-0000-0000B4790000}"/>
    <cellStyle name="Output 6 5" xfId="34164" xr:uid="{00000000-0005-0000-0000-0000B5790000}"/>
    <cellStyle name="Output 7" xfId="6669" xr:uid="{00000000-0005-0000-0000-0000B6790000}"/>
    <cellStyle name="Output 7 2" xfId="21158" xr:uid="{00000000-0005-0000-0000-0000B7790000}"/>
    <cellStyle name="Output 7 2 2" xfId="31282" xr:uid="{00000000-0005-0000-0000-0000B8790000}"/>
    <cellStyle name="Output 7 3" xfId="21159" xr:uid="{00000000-0005-0000-0000-0000B9790000}"/>
    <cellStyle name="Output 7 3 2" xfId="29981" xr:uid="{00000000-0005-0000-0000-0000BA790000}"/>
    <cellStyle name="Output 7 4" xfId="21160" xr:uid="{00000000-0005-0000-0000-0000BB790000}"/>
    <cellStyle name="Output 7 4 2" xfId="34083" xr:uid="{00000000-0005-0000-0000-0000BC790000}"/>
    <cellStyle name="Output 7 5" xfId="21157" xr:uid="{00000000-0005-0000-0000-0000BD790000}"/>
    <cellStyle name="Output 7 5 2" xfId="32910" xr:uid="{00000000-0005-0000-0000-0000BE790000}"/>
    <cellStyle name="Output 7 6" xfId="7527" xr:uid="{00000000-0005-0000-0000-0000BF790000}"/>
    <cellStyle name="Output 7 7" xfId="31737" xr:uid="{00000000-0005-0000-0000-0000C0790000}"/>
    <cellStyle name="Output 8" xfId="21161" xr:uid="{00000000-0005-0000-0000-0000C1790000}"/>
    <cellStyle name="Output 8 2" xfId="21162" xr:uid="{00000000-0005-0000-0000-0000C2790000}"/>
    <cellStyle name="Output 8 2 2" xfId="32024" xr:uid="{00000000-0005-0000-0000-0000C3790000}"/>
    <cellStyle name="Output 8 3" xfId="33234" xr:uid="{00000000-0005-0000-0000-0000C4790000}"/>
    <cellStyle name="Output 9" xfId="21163" xr:uid="{00000000-0005-0000-0000-0000C5790000}"/>
    <cellStyle name="Output 9 2" xfId="21164" xr:uid="{00000000-0005-0000-0000-0000C6790000}"/>
    <cellStyle name="Output 9 2 2" xfId="29909" xr:uid="{00000000-0005-0000-0000-0000C7790000}"/>
    <cellStyle name="Output 9 3" xfId="29896" xr:uid="{00000000-0005-0000-0000-0000C8790000}"/>
    <cellStyle name="Output_Investments - Beruházások" xfId="36398" xr:uid="{00000000-0005-0000-0000-0000C9790000}"/>
    <cellStyle name="Összesen 2" xfId="257" xr:uid="{00000000-0005-0000-0000-000042790000}"/>
    <cellStyle name="Összesen 2 2" xfId="961" xr:uid="{00000000-0005-0000-0000-000043790000}"/>
    <cellStyle name="Összesen 2 2 2" xfId="21165" xr:uid="{00000000-0005-0000-0000-000044790000}"/>
    <cellStyle name="Összesen 2 2 2 2" xfId="21166" xr:uid="{00000000-0005-0000-0000-000045790000}"/>
    <cellStyle name="Összesen 2 2 3" xfId="21167" xr:uid="{00000000-0005-0000-0000-000046790000}"/>
    <cellStyle name="Összesen 2 2 4" xfId="21168" xr:uid="{00000000-0005-0000-0000-000047790000}"/>
    <cellStyle name="Összesen 2 2 5" xfId="7531" xr:uid="{00000000-0005-0000-0000-000048790000}"/>
    <cellStyle name="Összesen 2 2 6" xfId="34691" xr:uid="{00000000-0005-0000-0000-000049790000}"/>
    <cellStyle name="Összesen 2 2 7" xfId="36868" xr:uid="{00000000-0005-0000-0000-00004A790000}"/>
    <cellStyle name="Összesen 2 3" xfId="1864" xr:uid="{00000000-0005-0000-0000-00004B790000}"/>
    <cellStyle name="Összesen 2 3 2" xfId="21169" xr:uid="{00000000-0005-0000-0000-00004C790000}"/>
    <cellStyle name="Összesen 2 3 3" xfId="34965" xr:uid="{00000000-0005-0000-0000-00004D790000}"/>
    <cellStyle name="Összesen 2 4" xfId="5315" xr:uid="{00000000-0005-0000-0000-00004E790000}"/>
    <cellStyle name="Összesen 2 4 2" xfId="34562" xr:uid="{00000000-0005-0000-0000-00004F790000}"/>
    <cellStyle name="Összesen 2 5" xfId="632" xr:uid="{00000000-0005-0000-0000-000050790000}"/>
    <cellStyle name="Összesen 3" xfId="6054" xr:uid="{00000000-0005-0000-0000-000051790000}"/>
    <cellStyle name="Összesen 3 2" xfId="21170" xr:uid="{00000000-0005-0000-0000-000052790000}"/>
    <cellStyle name="Összesen 3 3" xfId="7532" xr:uid="{00000000-0005-0000-0000-000053790000}"/>
    <cellStyle name="Összesen 4" xfId="6185" xr:uid="{00000000-0005-0000-0000-000054790000}"/>
    <cellStyle name="Összesen 4 2" xfId="21171" xr:uid="{00000000-0005-0000-0000-000055790000}"/>
    <cellStyle name="Összesen 4 3" xfId="6819" xr:uid="{00000000-0005-0000-0000-000056790000}"/>
    <cellStyle name="Összesen 5" xfId="21172" xr:uid="{00000000-0005-0000-0000-000057790000}"/>
    <cellStyle name="Összesen 6" xfId="7356" xr:uid="{00000000-0005-0000-0000-000058790000}"/>
    <cellStyle name="Pénznem 2" xfId="2616" xr:uid="{00000000-0005-0000-0000-0000CA790000}"/>
    <cellStyle name="Pénznem 2 2" xfId="35228" xr:uid="{00000000-0005-0000-0000-0000CB790000}"/>
    <cellStyle name="Pénznem 2 3" xfId="36869" xr:uid="{00000000-0005-0000-0000-0000CC790000}"/>
    <cellStyle name="Percent" xfId="4978" xr:uid="{00000000-0005-0000-0000-0000CD790000}"/>
    <cellStyle name="Percent -- No Dec." xfId="258" xr:uid="{00000000-0005-0000-0000-0000CE790000}"/>
    <cellStyle name="Percent -- Two Dec." xfId="259" xr:uid="{00000000-0005-0000-0000-0000CF790000}"/>
    <cellStyle name="Percent %" xfId="1865" xr:uid="{00000000-0005-0000-0000-0000D0790000}"/>
    <cellStyle name="Percent % Long Underline" xfId="1866" xr:uid="{00000000-0005-0000-0000-0000D1790000}"/>
    <cellStyle name="Percent (0)" xfId="1867" xr:uid="{00000000-0005-0000-0000-0000D2790000}"/>
    <cellStyle name="Percent [2]" xfId="260" xr:uid="{00000000-0005-0000-0000-0000D3790000}"/>
    <cellStyle name="Percent 0.0%" xfId="1868" xr:uid="{00000000-0005-0000-0000-0000D4790000}"/>
    <cellStyle name="Percent 0.0% Long Underline" xfId="1869" xr:uid="{00000000-0005-0000-0000-0000D5790000}"/>
    <cellStyle name="Percent 0.00%" xfId="1870" xr:uid="{00000000-0005-0000-0000-0000D6790000}"/>
    <cellStyle name="Percent 0.00% Long Underline" xfId="1871" xr:uid="{00000000-0005-0000-0000-0000D7790000}"/>
    <cellStyle name="Percent 0.000%" xfId="1872" xr:uid="{00000000-0005-0000-0000-0000D8790000}"/>
    <cellStyle name="Percent 0.000% Long Underline" xfId="1873" xr:uid="{00000000-0005-0000-0000-0000D9790000}"/>
    <cellStyle name="Percent 10" xfId="4506" xr:uid="{00000000-0005-0000-0000-0000DA790000}"/>
    <cellStyle name="Percent 10 2" xfId="21173" xr:uid="{00000000-0005-0000-0000-0000DB790000}"/>
    <cellStyle name="Percent 10 3" xfId="36170" xr:uid="{00000000-0005-0000-0000-0000DC790000}"/>
    <cellStyle name="Percent 11" xfId="4975" xr:uid="{00000000-0005-0000-0000-0000DD790000}"/>
    <cellStyle name="Percent 11 2" xfId="21174" xr:uid="{00000000-0005-0000-0000-0000DE790000}"/>
    <cellStyle name="Percent 11 3" xfId="36354" xr:uid="{00000000-0005-0000-0000-0000DF790000}"/>
    <cellStyle name="Percent 12" xfId="5635" xr:uid="{00000000-0005-0000-0000-0000E0790000}"/>
    <cellStyle name="Percent 12 2" xfId="21175" xr:uid="{00000000-0005-0000-0000-0000E1790000}"/>
    <cellStyle name="Percent 12 3" xfId="34637" xr:uid="{00000000-0005-0000-0000-0000E2790000}"/>
    <cellStyle name="Percent 13" xfId="6025" xr:uid="{00000000-0005-0000-0000-0000E3790000}"/>
    <cellStyle name="Percent 13 2" xfId="21176" xr:uid="{00000000-0005-0000-0000-0000E4790000}"/>
    <cellStyle name="Percent 14" xfId="6277" xr:uid="{00000000-0005-0000-0000-0000E5790000}"/>
    <cellStyle name="Percent 14 2" xfId="21177" xr:uid="{00000000-0005-0000-0000-0000E6790000}"/>
    <cellStyle name="Percent 14 3" xfId="34353" xr:uid="{00000000-0005-0000-0000-0000E7790000}"/>
    <cellStyle name="Percent 15" xfId="6278" xr:uid="{00000000-0005-0000-0000-0000E8790000}"/>
    <cellStyle name="Percent 15 2" xfId="21178" xr:uid="{00000000-0005-0000-0000-0000E9790000}"/>
    <cellStyle name="Percent 15 3" xfId="34171" xr:uid="{00000000-0005-0000-0000-0000EA790000}"/>
    <cellStyle name="Percent 16" xfId="6279" xr:uid="{00000000-0005-0000-0000-0000EB790000}"/>
    <cellStyle name="Percent 16 2" xfId="21179" xr:uid="{00000000-0005-0000-0000-0000EC790000}"/>
    <cellStyle name="Percent 17" xfId="6280" xr:uid="{00000000-0005-0000-0000-0000ED790000}"/>
    <cellStyle name="Percent 17 2" xfId="21180" xr:uid="{00000000-0005-0000-0000-0000EE790000}"/>
    <cellStyle name="Percent 18" xfId="6281" xr:uid="{00000000-0005-0000-0000-0000EF790000}"/>
    <cellStyle name="Percent 18 2" xfId="21181" xr:uid="{00000000-0005-0000-0000-0000F0790000}"/>
    <cellStyle name="Percent 19" xfId="6282" xr:uid="{00000000-0005-0000-0000-0000F1790000}"/>
    <cellStyle name="Percent 19 2" xfId="21182" xr:uid="{00000000-0005-0000-0000-0000F2790000}"/>
    <cellStyle name="Percent 2" xfId="261" xr:uid="{00000000-0005-0000-0000-0000F3790000}"/>
    <cellStyle name="Percent 2 10" xfId="29416" xr:uid="{00000000-0005-0000-0000-0000F4790000}"/>
    <cellStyle name="Percent 2 11" xfId="21183" xr:uid="{00000000-0005-0000-0000-0000F5790000}"/>
    <cellStyle name="Percent 2 2" xfId="1875" xr:uid="{00000000-0005-0000-0000-0000F6790000}"/>
    <cellStyle name="Percent 2 2 2" xfId="21184" xr:uid="{00000000-0005-0000-0000-0000F7790000}"/>
    <cellStyle name="Percent 2 2 3" xfId="36870" xr:uid="{00000000-0005-0000-0000-0000F8790000}"/>
    <cellStyle name="Percent 2 3" xfId="1874" xr:uid="{00000000-0005-0000-0000-0000F9790000}"/>
    <cellStyle name="Percent 2 3 2" xfId="34966" xr:uid="{00000000-0005-0000-0000-0000FA790000}"/>
    <cellStyle name="Percent 2 4" xfId="3237" xr:uid="{00000000-0005-0000-0000-0000FB790000}"/>
    <cellStyle name="Percent 2 4 2" xfId="21185" xr:uid="{00000000-0005-0000-0000-0000FC790000}"/>
    <cellStyle name="Percent 2 4 3" xfId="35634" xr:uid="{00000000-0005-0000-0000-0000FD790000}"/>
    <cellStyle name="Percent 2 5" xfId="3084" xr:uid="{00000000-0005-0000-0000-0000FE790000}"/>
    <cellStyle name="Percent 2 5 2" xfId="35526" xr:uid="{00000000-0005-0000-0000-0000FF790000}"/>
    <cellStyle name="Percent 2 6" xfId="5318" xr:uid="{00000000-0005-0000-0000-0000007A0000}"/>
    <cellStyle name="Percent 2 7" xfId="21186" xr:uid="{00000000-0005-0000-0000-0000017A0000}"/>
    <cellStyle name="Percent 2 7 2" xfId="34172" xr:uid="{00000000-0005-0000-0000-0000027A0000}"/>
    <cellStyle name="Percent 2 8" xfId="21187" xr:uid="{00000000-0005-0000-0000-0000037A0000}"/>
    <cellStyle name="Percent 2 9" xfId="21188" xr:uid="{00000000-0005-0000-0000-0000047A0000}"/>
    <cellStyle name="Percent 20" xfId="6283" xr:uid="{00000000-0005-0000-0000-0000057A0000}"/>
    <cellStyle name="Percent 20 2" xfId="21189" xr:uid="{00000000-0005-0000-0000-0000067A0000}"/>
    <cellStyle name="Percent 21" xfId="6284" xr:uid="{00000000-0005-0000-0000-0000077A0000}"/>
    <cellStyle name="Percent 21 2" xfId="21190" xr:uid="{00000000-0005-0000-0000-0000087A0000}"/>
    <cellStyle name="Percent 22" xfId="6285" xr:uid="{00000000-0005-0000-0000-0000097A0000}"/>
    <cellStyle name="Percent 22 2" xfId="21191" xr:uid="{00000000-0005-0000-0000-00000A7A0000}"/>
    <cellStyle name="Percent 23" xfId="6286" xr:uid="{00000000-0005-0000-0000-00000B7A0000}"/>
    <cellStyle name="Percent 23 2" xfId="21192" xr:uid="{00000000-0005-0000-0000-00000C7A0000}"/>
    <cellStyle name="Percent 24" xfId="21193" xr:uid="{00000000-0005-0000-0000-00000D7A0000}"/>
    <cellStyle name="Percent 24 2" xfId="21194" xr:uid="{00000000-0005-0000-0000-00000E7A0000}"/>
    <cellStyle name="Percent 25" xfId="21195" xr:uid="{00000000-0005-0000-0000-00000F7A0000}"/>
    <cellStyle name="Percent 25 2" xfId="21196" xr:uid="{00000000-0005-0000-0000-0000107A0000}"/>
    <cellStyle name="Percent 26" xfId="21197" xr:uid="{00000000-0005-0000-0000-0000117A0000}"/>
    <cellStyle name="Percent 26 2" xfId="21198" xr:uid="{00000000-0005-0000-0000-0000127A0000}"/>
    <cellStyle name="Percent 27" xfId="21199" xr:uid="{00000000-0005-0000-0000-0000137A0000}"/>
    <cellStyle name="Percent 27 2" xfId="21200" xr:uid="{00000000-0005-0000-0000-0000147A0000}"/>
    <cellStyle name="Percent 28" xfId="21201" xr:uid="{00000000-0005-0000-0000-0000157A0000}"/>
    <cellStyle name="Percent 28 2" xfId="21202" xr:uid="{00000000-0005-0000-0000-0000167A0000}"/>
    <cellStyle name="Percent 29" xfId="21203" xr:uid="{00000000-0005-0000-0000-0000177A0000}"/>
    <cellStyle name="Percent 29 2" xfId="21204" xr:uid="{00000000-0005-0000-0000-0000187A0000}"/>
    <cellStyle name="Percent 3" xfId="3238" xr:uid="{00000000-0005-0000-0000-0000197A0000}"/>
    <cellStyle name="Percent 3 2" xfId="21205" xr:uid="{00000000-0005-0000-0000-00001A7A0000}"/>
    <cellStyle name="Percent 3 2 2" xfId="21206" xr:uid="{00000000-0005-0000-0000-00001B7A0000}"/>
    <cellStyle name="Percent 3 2 3" xfId="21207" xr:uid="{00000000-0005-0000-0000-00001C7A0000}"/>
    <cellStyle name="Percent 3 2 4" xfId="21208" xr:uid="{00000000-0005-0000-0000-00001D7A0000}"/>
    <cellStyle name="Percent 3 3" xfId="21209" xr:uid="{00000000-0005-0000-0000-00001E7A0000}"/>
    <cellStyle name="Percent 3 3 2" xfId="21210" xr:uid="{00000000-0005-0000-0000-00001F7A0000}"/>
    <cellStyle name="Percent 3 3 3" xfId="21211" xr:uid="{00000000-0005-0000-0000-0000207A0000}"/>
    <cellStyle name="Percent 3 4" xfId="21212" xr:uid="{00000000-0005-0000-0000-0000217A0000}"/>
    <cellStyle name="Percent 3 5" xfId="36871" xr:uid="{00000000-0005-0000-0000-0000227A0000}"/>
    <cellStyle name="Percent 30" xfId="21213" xr:uid="{00000000-0005-0000-0000-0000237A0000}"/>
    <cellStyle name="Percent 30 2" xfId="21214" xr:uid="{00000000-0005-0000-0000-0000247A0000}"/>
    <cellStyle name="Percent 31" xfId="21215" xr:uid="{00000000-0005-0000-0000-0000257A0000}"/>
    <cellStyle name="Percent 31 2" xfId="21216" xr:uid="{00000000-0005-0000-0000-0000267A0000}"/>
    <cellStyle name="Percent 32" xfId="21217" xr:uid="{00000000-0005-0000-0000-0000277A0000}"/>
    <cellStyle name="Percent 32 2" xfId="21218" xr:uid="{00000000-0005-0000-0000-0000287A0000}"/>
    <cellStyle name="Percent 33" xfId="21219" xr:uid="{00000000-0005-0000-0000-0000297A0000}"/>
    <cellStyle name="Percent 33 2" xfId="21220" xr:uid="{00000000-0005-0000-0000-00002A7A0000}"/>
    <cellStyle name="Percent 34" xfId="21221" xr:uid="{00000000-0005-0000-0000-00002B7A0000}"/>
    <cellStyle name="Percent 34 2" xfId="21222" xr:uid="{00000000-0005-0000-0000-00002C7A0000}"/>
    <cellStyle name="Percent 35" xfId="21223" xr:uid="{00000000-0005-0000-0000-00002D7A0000}"/>
    <cellStyle name="Percent 35 2" xfId="21224" xr:uid="{00000000-0005-0000-0000-00002E7A0000}"/>
    <cellStyle name="Percent 36" xfId="21225" xr:uid="{00000000-0005-0000-0000-00002F7A0000}"/>
    <cellStyle name="Percent 36 2" xfId="21226" xr:uid="{00000000-0005-0000-0000-0000307A0000}"/>
    <cellStyle name="Percent 37" xfId="21227" xr:uid="{00000000-0005-0000-0000-0000317A0000}"/>
    <cellStyle name="Percent 37 2" xfId="21228" xr:uid="{00000000-0005-0000-0000-0000327A0000}"/>
    <cellStyle name="Percent 38" xfId="21229" xr:uid="{00000000-0005-0000-0000-0000337A0000}"/>
    <cellStyle name="Percent 38 2" xfId="21230" xr:uid="{00000000-0005-0000-0000-0000347A0000}"/>
    <cellStyle name="Percent 39" xfId="21231" xr:uid="{00000000-0005-0000-0000-0000357A0000}"/>
    <cellStyle name="Percent 39 2" xfId="21232" xr:uid="{00000000-0005-0000-0000-0000367A0000}"/>
    <cellStyle name="Percent 4" xfId="3239" xr:uid="{00000000-0005-0000-0000-0000377A0000}"/>
    <cellStyle name="Percent 4 2" xfId="21233" xr:uid="{00000000-0005-0000-0000-0000387A0000}"/>
    <cellStyle name="Percent 4 3" xfId="35635" xr:uid="{00000000-0005-0000-0000-0000397A0000}"/>
    <cellStyle name="Percent 40" xfId="21234" xr:uid="{00000000-0005-0000-0000-00003A7A0000}"/>
    <cellStyle name="Percent 40 2" xfId="21235" xr:uid="{00000000-0005-0000-0000-00003B7A0000}"/>
    <cellStyle name="Percent 41" xfId="21236" xr:uid="{00000000-0005-0000-0000-00003C7A0000}"/>
    <cellStyle name="Percent 41 2" xfId="21237" xr:uid="{00000000-0005-0000-0000-00003D7A0000}"/>
    <cellStyle name="Percent 42" xfId="21238" xr:uid="{00000000-0005-0000-0000-00003E7A0000}"/>
    <cellStyle name="Percent 42 2" xfId="21239" xr:uid="{00000000-0005-0000-0000-00003F7A0000}"/>
    <cellStyle name="Percent 43" xfId="21240" xr:uid="{00000000-0005-0000-0000-0000407A0000}"/>
    <cellStyle name="Percent 43 2" xfId="21241" xr:uid="{00000000-0005-0000-0000-0000417A0000}"/>
    <cellStyle name="Percent 44" xfId="21242" xr:uid="{00000000-0005-0000-0000-0000427A0000}"/>
    <cellStyle name="Percent 44 2" xfId="21243" xr:uid="{00000000-0005-0000-0000-0000437A0000}"/>
    <cellStyle name="Percent 45" xfId="21244" xr:uid="{00000000-0005-0000-0000-0000447A0000}"/>
    <cellStyle name="Percent 45 2" xfId="21245" xr:uid="{00000000-0005-0000-0000-0000457A0000}"/>
    <cellStyle name="Percent 46" xfId="21246" xr:uid="{00000000-0005-0000-0000-0000467A0000}"/>
    <cellStyle name="Percent 46 2" xfId="21247" xr:uid="{00000000-0005-0000-0000-0000477A0000}"/>
    <cellStyle name="Percent 47" xfId="21248" xr:uid="{00000000-0005-0000-0000-0000487A0000}"/>
    <cellStyle name="Percent 47 2" xfId="21249" xr:uid="{00000000-0005-0000-0000-0000497A0000}"/>
    <cellStyle name="Percent 48" xfId="21250" xr:uid="{00000000-0005-0000-0000-00004A7A0000}"/>
    <cellStyle name="Percent 48 2" xfId="21251" xr:uid="{00000000-0005-0000-0000-00004B7A0000}"/>
    <cellStyle name="Percent 49" xfId="21252" xr:uid="{00000000-0005-0000-0000-00004C7A0000}"/>
    <cellStyle name="Percent 49 2" xfId="21253" xr:uid="{00000000-0005-0000-0000-00004D7A0000}"/>
    <cellStyle name="Percent 5" xfId="3573" xr:uid="{00000000-0005-0000-0000-00004E7A0000}"/>
    <cellStyle name="Percent 5 2" xfId="21254" xr:uid="{00000000-0005-0000-0000-00004F7A0000}"/>
    <cellStyle name="Percent 5 3" xfId="35884" xr:uid="{00000000-0005-0000-0000-0000507A0000}"/>
    <cellStyle name="Percent 50" xfId="21255" xr:uid="{00000000-0005-0000-0000-0000517A0000}"/>
    <cellStyle name="Percent 50 2" xfId="21256" xr:uid="{00000000-0005-0000-0000-0000527A0000}"/>
    <cellStyle name="Percent 51" xfId="21257" xr:uid="{00000000-0005-0000-0000-0000537A0000}"/>
    <cellStyle name="Percent 51 2" xfId="21258" xr:uid="{00000000-0005-0000-0000-0000547A0000}"/>
    <cellStyle name="Percent 52" xfId="21259" xr:uid="{00000000-0005-0000-0000-0000557A0000}"/>
    <cellStyle name="Percent 52 2" xfId="21260" xr:uid="{00000000-0005-0000-0000-0000567A0000}"/>
    <cellStyle name="Percent 53" xfId="21261" xr:uid="{00000000-0005-0000-0000-0000577A0000}"/>
    <cellStyle name="Percent 53 2" xfId="21262" xr:uid="{00000000-0005-0000-0000-0000587A0000}"/>
    <cellStyle name="Percent 54" xfId="21263" xr:uid="{00000000-0005-0000-0000-0000597A0000}"/>
    <cellStyle name="Percent 54 2" xfId="21264" xr:uid="{00000000-0005-0000-0000-00005A7A0000}"/>
    <cellStyle name="Percent 55" xfId="21265" xr:uid="{00000000-0005-0000-0000-00005B7A0000}"/>
    <cellStyle name="Percent 55 2" xfId="21266" xr:uid="{00000000-0005-0000-0000-00005C7A0000}"/>
    <cellStyle name="Percent 56" xfId="21267" xr:uid="{00000000-0005-0000-0000-00005D7A0000}"/>
    <cellStyle name="Percent 56 2" xfId="21268" xr:uid="{00000000-0005-0000-0000-00005E7A0000}"/>
    <cellStyle name="Percent 57" xfId="21269" xr:uid="{00000000-0005-0000-0000-00005F7A0000}"/>
    <cellStyle name="Percent 57 2" xfId="21270" xr:uid="{00000000-0005-0000-0000-0000607A0000}"/>
    <cellStyle name="Percent 58" xfId="21271" xr:uid="{00000000-0005-0000-0000-0000617A0000}"/>
    <cellStyle name="Percent 58 2" xfId="21272" xr:uid="{00000000-0005-0000-0000-0000627A0000}"/>
    <cellStyle name="Percent 59" xfId="21273" xr:uid="{00000000-0005-0000-0000-0000637A0000}"/>
    <cellStyle name="Percent 59 2" xfId="21274" xr:uid="{00000000-0005-0000-0000-0000647A0000}"/>
    <cellStyle name="Percent 6" xfId="3614" xr:uid="{00000000-0005-0000-0000-0000657A0000}"/>
    <cellStyle name="Percent 6 2" xfId="4507" xr:uid="{00000000-0005-0000-0000-0000667A0000}"/>
    <cellStyle name="Percent 6 3" xfId="35908" xr:uid="{00000000-0005-0000-0000-0000677A0000}"/>
    <cellStyle name="Percent 60" xfId="21275" xr:uid="{00000000-0005-0000-0000-0000687A0000}"/>
    <cellStyle name="Percent 60 2" xfId="21276" xr:uid="{00000000-0005-0000-0000-0000697A0000}"/>
    <cellStyle name="Percent 61" xfId="21277" xr:uid="{00000000-0005-0000-0000-00006A7A0000}"/>
    <cellStyle name="Percent 61 2" xfId="21278" xr:uid="{00000000-0005-0000-0000-00006B7A0000}"/>
    <cellStyle name="Percent 62" xfId="21279" xr:uid="{00000000-0005-0000-0000-00006C7A0000}"/>
    <cellStyle name="Percent 62 2" xfId="21280" xr:uid="{00000000-0005-0000-0000-00006D7A0000}"/>
    <cellStyle name="Percent 63" xfId="21281" xr:uid="{00000000-0005-0000-0000-00006E7A0000}"/>
    <cellStyle name="Percent 63 2" xfId="21282" xr:uid="{00000000-0005-0000-0000-00006F7A0000}"/>
    <cellStyle name="Percent 64" xfId="21283" xr:uid="{00000000-0005-0000-0000-0000707A0000}"/>
    <cellStyle name="Percent 64 2" xfId="21284" xr:uid="{00000000-0005-0000-0000-0000717A0000}"/>
    <cellStyle name="Percent 65" xfId="21285" xr:uid="{00000000-0005-0000-0000-0000727A0000}"/>
    <cellStyle name="Percent 65 2" xfId="21286" xr:uid="{00000000-0005-0000-0000-0000737A0000}"/>
    <cellStyle name="Percent 66" xfId="21287" xr:uid="{00000000-0005-0000-0000-0000747A0000}"/>
    <cellStyle name="Percent 66 2" xfId="21288" xr:uid="{00000000-0005-0000-0000-0000757A0000}"/>
    <cellStyle name="Percent 67" xfId="21289" xr:uid="{00000000-0005-0000-0000-0000767A0000}"/>
    <cellStyle name="Percent 67 2" xfId="21290" xr:uid="{00000000-0005-0000-0000-0000777A0000}"/>
    <cellStyle name="Percent 68" xfId="21291" xr:uid="{00000000-0005-0000-0000-0000787A0000}"/>
    <cellStyle name="Percent 68 2" xfId="21292" xr:uid="{00000000-0005-0000-0000-0000797A0000}"/>
    <cellStyle name="Percent 69" xfId="21293" xr:uid="{00000000-0005-0000-0000-00007A7A0000}"/>
    <cellStyle name="Percent 7" xfId="4508" xr:uid="{00000000-0005-0000-0000-00007B7A0000}"/>
    <cellStyle name="Percent 7 2" xfId="21294" xr:uid="{00000000-0005-0000-0000-00007C7A0000}"/>
    <cellStyle name="Percent 70" xfId="21295" xr:uid="{00000000-0005-0000-0000-00007D7A0000}"/>
    <cellStyle name="Percent 71" xfId="37088" xr:uid="{00000000-0005-0000-0000-00007E7A0000}"/>
    <cellStyle name="Percent 72" xfId="37093" xr:uid="{00000000-0005-0000-0000-00007F7A0000}"/>
    <cellStyle name="Percent 73" xfId="37096" xr:uid="{00000000-0005-0000-0000-0000807A0000}"/>
    <cellStyle name="Percent 8" xfId="4509" xr:uid="{00000000-0005-0000-0000-0000817A0000}"/>
    <cellStyle name="Percent 8 2" xfId="21296" xr:uid="{00000000-0005-0000-0000-0000827A0000}"/>
    <cellStyle name="Percent 9" xfId="4510" xr:uid="{00000000-0005-0000-0000-0000837A0000}"/>
    <cellStyle name="Percent 9 2" xfId="21297" xr:uid="{00000000-0005-0000-0000-0000847A0000}"/>
    <cellStyle name="Percentuale 3" xfId="6328" xr:uid="{00000000-0005-0000-0000-0000857A0000}"/>
    <cellStyle name="Pojasnjevalno besedilo" xfId="4511" xr:uid="{00000000-0005-0000-0000-0000867A0000}"/>
    <cellStyle name="Pojasnjevalno besedilo 2" xfId="6672" xr:uid="{00000000-0005-0000-0000-0000877A0000}"/>
    <cellStyle name="Pojasnjevalno besedilo 2 2" xfId="21298" xr:uid="{00000000-0005-0000-0000-0000887A0000}"/>
    <cellStyle name="Poudarek1" xfId="4512" xr:uid="{00000000-0005-0000-0000-0000897A0000}"/>
    <cellStyle name="Poudarek1 2" xfId="6673" xr:uid="{00000000-0005-0000-0000-00008A7A0000}"/>
    <cellStyle name="Poudarek1 2 2" xfId="21299" xr:uid="{00000000-0005-0000-0000-00008B7A0000}"/>
    <cellStyle name="Poudarek2" xfId="4513" xr:uid="{00000000-0005-0000-0000-00008C7A0000}"/>
    <cellStyle name="Poudarek2 2" xfId="6674" xr:uid="{00000000-0005-0000-0000-00008D7A0000}"/>
    <cellStyle name="Poudarek2 2 2" xfId="21300" xr:uid="{00000000-0005-0000-0000-00008E7A0000}"/>
    <cellStyle name="Poudarek3" xfId="4514" xr:uid="{00000000-0005-0000-0000-00008F7A0000}"/>
    <cellStyle name="Poudarek3 2" xfId="6675" xr:uid="{00000000-0005-0000-0000-0000907A0000}"/>
    <cellStyle name="Poudarek3 2 2" xfId="21301" xr:uid="{00000000-0005-0000-0000-0000917A0000}"/>
    <cellStyle name="Poudarek4" xfId="4515" xr:uid="{00000000-0005-0000-0000-0000927A0000}"/>
    <cellStyle name="Poudarek4 2" xfId="6676" xr:uid="{00000000-0005-0000-0000-0000937A0000}"/>
    <cellStyle name="Poudarek4 2 2" xfId="21302" xr:uid="{00000000-0005-0000-0000-0000947A0000}"/>
    <cellStyle name="Poudarek5" xfId="4516" xr:uid="{00000000-0005-0000-0000-0000957A0000}"/>
    <cellStyle name="Poudarek5 2" xfId="6677" xr:uid="{00000000-0005-0000-0000-0000967A0000}"/>
    <cellStyle name="Poudarek5 2 2" xfId="21303" xr:uid="{00000000-0005-0000-0000-0000977A0000}"/>
    <cellStyle name="Poudarek6" xfId="4517" xr:uid="{00000000-0005-0000-0000-0000987A0000}"/>
    <cellStyle name="Poudarek6 2" xfId="6678" xr:uid="{00000000-0005-0000-0000-0000997A0000}"/>
    <cellStyle name="Poudarek6 2 2" xfId="21304" xr:uid="{00000000-0005-0000-0000-00009A7A0000}"/>
    <cellStyle name="Povezana celica" xfId="4518" xr:uid="{00000000-0005-0000-0000-00009B7A0000}"/>
    <cellStyle name="Povezana celica 2" xfId="6679" xr:uid="{00000000-0005-0000-0000-00009C7A0000}"/>
    <cellStyle name="Povezana celica 2 2" xfId="21305" xr:uid="{00000000-0005-0000-0000-00009D7A0000}"/>
    <cellStyle name="Povezana ćelija" xfId="1876" xr:uid="{00000000-0005-0000-0000-00009E7A0000}"/>
    <cellStyle name="Povezana ćelija 2" xfId="2617" xr:uid="{00000000-0005-0000-0000-00009F7A0000}"/>
    <cellStyle name="Povezana ćelija 2 2" xfId="6680" xr:uid="{00000000-0005-0000-0000-0000A07A0000}"/>
    <cellStyle name="Povezana ćelija 2 2 2" xfId="21306" xr:uid="{00000000-0005-0000-0000-0000A17A0000}"/>
    <cellStyle name="Povezana ćelija 3" xfId="6681" xr:uid="{00000000-0005-0000-0000-0000A27A0000}"/>
    <cellStyle name="Povezana ćelija 3 2" xfId="21307" xr:uid="{00000000-0005-0000-0000-0000A37A0000}"/>
    <cellStyle name="Povezana ćelija_BOTTOM UP 2013-2015 SEPTEMBER (5)" xfId="4519" xr:uid="{00000000-0005-0000-0000-0000A47A0000}"/>
    <cellStyle name="Poznámka" xfId="4520" xr:uid="{00000000-0005-0000-0000-0000A57A0000}"/>
    <cellStyle name="Poznámka 2" xfId="4521" xr:uid="{00000000-0005-0000-0000-0000A67A0000}"/>
    <cellStyle name="Poznámka 2 2" xfId="6682" xr:uid="{00000000-0005-0000-0000-0000A77A0000}"/>
    <cellStyle name="Poznámka 2 2 2" xfId="21308" xr:uid="{00000000-0005-0000-0000-0000A87A0000}"/>
    <cellStyle name="Poznámka 2 2 2 2" xfId="31894" xr:uid="{00000000-0005-0000-0000-0000A97A0000}"/>
    <cellStyle name="Poznámka 2 2 3" xfId="7533" xr:uid="{00000000-0005-0000-0000-0000AA7A0000}"/>
    <cellStyle name="Poznámka 2 2 4" xfId="34049" xr:uid="{00000000-0005-0000-0000-0000AB7A0000}"/>
    <cellStyle name="Poznámka 2 3" xfId="21309" xr:uid="{00000000-0005-0000-0000-0000AC7A0000}"/>
    <cellStyle name="Poznámka 2 3 2" xfId="30737" xr:uid="{00000000-0005-0000-0000-0000AD7A0000}"/>
    <cellStyle name="Poznámka 2 4" xfId="7143" xr:uid="{00000000-0005-0000-0000-0000AE7A0000}"/>
    <cellStyle name="Poznámka 2 5" xfId="30537" xr:uid="{00000000-0005-0000-0000-0000AF7A0000}"/>
    <cellStyle name="Poznámka 3" xfId="6683" xr:uid="{00000000-0005-0000-0000-0000B07A0000}"/>
    <cellStyle name="Poznámka 3 2" xfId="21310" xr:uid="{00000000-0005-0000-0000-0000B17A0000}"/>
    <cellStyle name="Poznámka 3 2 2" xfId="6949" xr:uid="{00000000-0005-0000-0000-0000B27A0000}"/>
    <cellStyle name="Poznámka 3 3" xfId="7534" xr:uid="{00000000-0005-0000-0000-0000B37A0000}"/>
    <cellStyle name="Poznámka 3 4" xfId="33430" xr:uid="{00000000-0005-0000-0000-0000B47A0000}"/>
    <cellStyle name="Poznámka 4" xfId="21311" xr:uid="{00000000-0005-0000-0000-0000B57A0000}"/>
    <cellStyle name="Poznámka 4 2" xfId="29982" xr:uid="{00000000-0005-0000-0000-0000B67A0000}"/>
    <cellStyle name="Poznámka 5" xfId="7142" xr:uid="{00000000-0005-0000-0000-0000B77A0000}"/>
    <cellStyle name="Poznámka 6" xfId="34101" xr:uid="{00000000-0005-0000-0000-0000B87A0000}"/>
    <cellStyle name="Prepojená bunka" xfId="4522" xr:uid="{00000000-0005-0000-0000-0000B97A0000}"/>
    <cellStyle name="Prepojená bunka 2" xfId="6684" xr:uid="{00000000-0005-0000-0000-0000BA7A0000}"/>
    <cellStyle name="Prepojená bunka 2 2" xfId="21312" xr:uid="{00000000-0005-0000-0000-0000BB7A0000}"/>
    <cellStyle name="Preveri celico" xfId="4523" xr:uid="{00000000-0005-0000-0000-0000BC7A0000}"/>
    <cellStyle name="Preveri celico 2" xfId="6685" xr:uid="{00000000-0005-0000-0000-0000BD7A0000}"/>
    <cellStyle name="Preveri celico 2 2" xfId="21313" xr:uid="{00000000-0005-0000-0000-0000BE7A0000}"/>
    <cellStyle name="Print Level" xfId="262" xr:uid="{00000000-0005-0000-0000-0000BF7A0000}"/>
    <cellStyle name="Print Level 2" xfId="962" xr:uid="{00000000-0005-0000-0000-0000C07A0000}"/>
    <cellStyle name="Print Level 2 2" xfId="21314" xr:uid="{00000000-0005-0000-0000-0000C17A0000}"/>
    <cellStyle name="Print Level 2 2 2" xfId="31904" xr:uid="{00000000-0005-0000-0000-0000C27A0000}"/>
    <cellStyle name="Print Level 2 2 3" xfId="6909" xr:uid="{00000000-0005-0000-0000-0000C37A0000}"/>
    <cellStyle name="Print Level 2 3" xfId="21315" xr:uid="{00000000-0005-0000-0000-0000C47A0000}"/>
    <cellStyle name="Print Level 2 3 2" xfId="32227" xr:uid="{00000000-0005-0000-0000-0000C57A0000}"/>
    <cellStyle name="Print Level 2 3 3" xfId="33711" xr:uid="{00000000-0005-0000-0000-0000C67A0000}"/>
    <cellStyle name="Print Level 2 4" xfId="31382" xr:uid="{00000000-0005-0000-0000-0000C77A0000}"/>
    <cellStyle name="Print Level 2 5" xfId="32197" xr:uid="{00000000-0005-0000-0000-0000C87A0000}"/>
    <cellStyle name="Print Level 3" xfId="3082" xr:uid="{00000000-0005-0000-0000-0000C97A0000}"/>
    <cellStyle name="Print Level 3 2" xfId="32735" xr:uid="{00000000-0005-0000-0000-0000CA7A0000}"/>
    <cellStyle name="Print Level 3 3" xfId="32784" xr:uid="{00000000-0005-0000-0000-0000CB7A0000}"/>
    <cellStyle name="Print Level 3 4" xfId="35524" xr:uid="{00000000-0005-0000-0000-0000CC7A0000}"/>
    <cellStyle name="Print Level 4" xfId="5319" xr:uid="{00000000-0005-0000-0000-0000CD7A0000}"/>
    <cellStyle name="Print Level 4 2" xfId="34563" xr:uid="{00000000-0005-0000-0000-0000CE7A0000}"/>
    <cellStyle name="Print Level 5" xfId="633" xr:uid="{00000000-0005-0000-0000-0000CF7A0000}"/>
    <cellStyle name="Print Level 6" xfId="33284" xr:uid="{00000000-0005-0000-0000-0000D07A0000}"/>
    <cellStyle name="ProtectedDates" xfId="1157" xr:uid="{00000000-0005-0000-0000-0000D17A0000}"/>
    <cellStyle name="ProtectedDates 2" xfId="3081" xr:uid="{00000000-0005-0000-0000-0000D27A0000}"/>
    <cellStyle name="Provjera ćelije" xfId="1877" xr:uid="{00000000-0005-0000-0000-0000D37A0000}"/>
    <cellStyle name="Provjera ćelije 2" xfId="2618" xr:uid="{00000000-0005-0000-0000-0000D47A0000}"/>
    <cellStyle name="Provjera ćelije 2 2" xfId="6686" xr:uid="{00000000-0005-0000-0000-0000D57A0000}"/>
    <cellStyle name="Provjera ćelije 2 2 2" xfId="21316" xr:uid="{00000000-0005-0000-0000-0000D67A0000}"/>
    <cellStyle name="Provjera ćelije 3" xfId="3080" xr:uid="{00000000-0005-0000-0000-0000D77A0000}"/>
    <cellStyle name="Provjera ćelije 3 2" xfId="3611" xr:uid="{00000000-0005-0000-0000-0000D87A0000}"/>
    <cellStyle name="Provjera ćelije 3 2 2" xfId="35906" xr:uid="{00000000-0005-0000-0000-0000D97A0000}"/>
    <cellStyle name="Provjera ćelije 3 3" xfId="35523" xr:uid="{00000000-0005-0000-0000-0000DA7A0000}"/>
    <cellStyle name="Provjera ćelije_BOTTOM UP 2013-2015 SEPTEMBER (5)" xfId="4524" xr:uid="{00000000-0005-0000-0000-0000DB7A0000}"/>
    <cellStyle name="Provjeri ćeliju" xfId="4525" xr:uid="{00000000-0005-0000-0000-0000DC7A0000}"/>
    <cellStyle name="Provjeri ćeliju 2" xfId="6687" xr:uid="{00000000-0005-0000-0000-0000DD7A0000}"/>
    <cellStyle name="Provjeri ćeliju 2 2" xfId="21317" xr:uid="{00000000-0005-0000-0000-0000DE7A0000}"/>
    <cellStyle name="Računanje" xfId="4526" xr:uid="{00000000-0005-0000-0000-0000DF7A0000}"/>
    <cellStyle name="Računanje 2" xfId="6688" xr:uid="{00000000-0005-0000-0000-0000E07A0000}"/>
    <cellStyle name="Računanje 2 2" xfId="21318" xr:uid="{00000000-0005-0000-0000-0000E17A0000}"/>
    <cellStyle name="Računanje 2 2 2" xfId="30445" xr:uid="{00000000-0005-0000-0000-0000E27A0000}"/>
    <cellStyle name="Računanje 2 3" xfId="7535" xr:uid="{00000000-0005-0000-0000-0000E37A0000}"/>
    <cellStyle name="Računanje 2 4" xfId="32619" xr:uid="{00000000-0005-0000-0000-0000E47A0000}"/>
    <cellStyle name="Računanje 3" xfId="7146" xr:uid="{00000000-0005-0000-0000-0000E57A0000}"/>
    <cellStyle name="Računanje 4" xfId="34100" xr:uid="{00000000-0005-0000-0000-0000E67A0000}"/>
    <cellStyle name="ReadOnlyCell" xfId="263" xr:uid="{00000000-0005-0000-0000-0000E77A0000}"/>
    <cellStyle name="ReadOnlyCell 2" xfId="6164" xr:uid="{00000000-0005-0000-0000-0000E87A0000}"/>
    <cellStyle name="ReadOnlyCell 2 2" xfId="34564" xr:uid="{00000000-0005-0000-0000-0000E97A0000}"/>
    <cellStyle name="ReadOnlyCell 3" xfId="34310" xr:uid="{00000000-0005-0000-0000-0000EA7A0000}"/>
    <cellStyle name="Red Text" xfId="1878" xr:uid="{00000000-0005-0000-0000-0000EB7A0000}"/>
    <cellStyle name="Red Text 10" xfId="21319" xr:uid="{00000000-0005-0000-0000-0000EC7A0000}"/>
    <cellStyle name="Red Text 10 2" xfId="21320" xr:uid="{00000000-0005-0000-0000-0000ED7A0000}"/>
    <cellStyle name="Red Text 11" xfId="21321" xr:uid="{00000000-0005-0000-0000-0000EE7A0000}"/>
    <cellStyle name="Red Text 2" xfId="1879" xr:uid="{00000000-0005-0000-0000-0000EF7A0000}"/>
    <cellStyle name="Red Text 2 2" xfId="1880" xr:uid="{00000000-0005-0000-0000-0000F07A0000}"/>
    <cellStyle name="Red Text 2 2 2" xfId="3077" xr:uid="{00000000-0005-0000-0000-0000F17A0000}"/>
    <cellStyle name="Red Text 2 2 2 2" xfId="35521" xr:uid="{00000000-0005-0000-0000-0000F27A0000}"/>
    <cellStyle name="Red Text 2 3" xfId="3078" xr:uid="{00000000-0005-0000-0000-0000F37A0000}"/>
    <cellStyle name="Red Text 2 3 2" xfId="21322" xr:uid="{00000000-0005-0000-0000-0000F47A0000}"/>
    <cellStyle name="Red Text 2 3 3" xfId="35522" xr:uid="{00000000-0005-0000-0000-0000F57A0000}"/>
    <cellStyle name="Red Text 2 4" xfId="21323" xr:uid="{00000000-0005-0000-0000-0000F67A0000}"/>
    <cellStyle name="Red Text 2 4 2" xfId="21324" xr:uid="{00000000-0005-0000-0000-0000F77A0000}"/>
    <cellStyle name="Red Text 2 5" xfId="21325" xr:uid="{00000000-0005-0000-0000-0000F87A0000}"/>
    <cellStyle name="Red Text 2_2 Graf i faktori_NOVO radno" xfId="4527" xr:uid="{00000000-0005-0000-0000-0000F97A0000}"/>
    <cellStyle name="Red Text 3" xfId="4528" xr:uid="{00000000-0005-0000-0000-0000FA7A0000}"/>
    <cellStyle name="Red Text 3 2" xfId="6287" xr:uid="{00000000-0005-0000-0000-0000FB7A0000}"/>
    <cellStyle name="Red Text 3 2 2" xfId="21326" xr:uid="{00000000-0005-0000-0000-0000FC7A0000}"/>
    <cellStyle name="Red Text 3 2 2 2" xfId="21327" xr:uid="{00000000-0005-0000-0000-0000FD7A0000}"/>
    <cellStyle name="Red Text 3 2 3" xfId="21328" xr:uid="{00000000-0005-0000-0000-0000FE7A0000}"/>
    <cellStyle name="Red Text 3 3" xfId="21329" xr:uid="{00000000-0005-0000-0000-0000FF7A0000}"/>
    <cellStyle name="Red Text 3 3 2" xfId="21330" xr:uid="{00000000-0005-0000-0000-0000007B0000}"/>
    <cellStyle name="Red Text 3 4" xfId="21331" xr:uid="{00000000-0005-0000-0000-0000017B0000}"/>
    <cellStyle name="Red Text 3_PROJECT REALIZATION 2013 - last update on  11_03_2013" xfId="21332" xr:uid="{00000000-0005-0000-0000-0000027B0000}"/>
    <cellStyle name="Red Text 4" xfId="21333" xr:uid="{00000000-0005-0000-0000-0000037B0000}"/>
    <cellStyle name="Red Text 4 2" xfId="21334" xr:uid="{00000000-0005-0000-0000-0000047B0000}"/>
    <cellStyle name="Red Text 4 2 2" xfId="21335" xr:uid="{00000000-0005-0000-0000-0000057B0000}"/>
    <cellStyle name="Red Text 4 3" xfId="21336" xr:uid="{00000000-0005-0000-0000-0000067B0000}"/>
    <cellStyle name="Red Text 5" xfId="21337" xr:uid="{00000000-0005-0000-0000-0000077B0000}"/>
    <cellStyle name="Red Text 5 2" xfId="21338" xr:uid="{00000000-0005-0000-0000-0000087B0000}"/>
    <cellStyle name="Red Text 6" xfId="21339" xr:uid="{00000000-0005-0000-0000-0000097B0000}"/>
    <cellStyle name="Red Text 6 2" xfId="21340" xr:uid="{00000000-0005-0000-0000-00000A7B0000}"/>
    <cellStyle name="Red Text 7" xfId="21341" xr:uid="{00000000-0005-0000-0000-00000B7B0000}"/>
    <cellStyle name="Red Text 7 2" xfId="21342" xr:uid="{00000000-0005-0000-0000-00000C7B0000}"/>
    <cellStyle name="Red Text 8" xfId="21343" xr:uid="{00000000-0005-0000-0000-00000D7B0000}"/>
    <cellStyle name="Red Text 8 2" xfId="21344" xr:uid="{00000000-0005-0000-0000-00000E7B0000}"/>
    <cellStyle name="Red Text 9" xfId="21345" xr:uid="{00000000-0005-0000-0000-00000F7B0000}"/>
    <cellStyle name="Red Text 9 2" xfId="21346" xr:uid="{00000000-0005-0000-0000-0000107B0000}"/>
    <cellStyle name="Red Text_2012-14_US CAPEX PLAN_11 06 29_INA" xfId="1881" xr:uid="{00000000-0005-0000-0000-0000117B0000}"/>
    <cellStyle name="Reset  - Style7" xfId="1882" xr:uid="{00000000-0005-0000-0000-0000127B0000}"/>
    <cellStyle name="RightBorder" xfId="264" xr:uid="{00000000-0005-0000-0000-0000137B0000}"/>
    <cellStyle name="RightBorder 2" xfId="3076" xr:uid="{00000000-0005-0000-0000-0000147B0000}"/>
    <cellStyle name="RightBorder 3" xfId="34380" xr:uid="{00000000-0005-0000-0000-0000157B0000}"/>
    <cellStyle name="Rossz 2" xfId="265" xr:uid="{00000000-0005-0000-0000-0000167B0000}"/>
    <cellStyle name="Rossz 2 2" xfId="963" xr:uid="{00000000-0005-0000-0000-0000177B0000}"/>
    <cellStyle name="Rossz 2 2 2" xfId="21347" xr:uid="{00000000-0005-0000-0000-0000187B0000}"/>
    <cellStyle name="Rossz 2 2 3" xfId="21348" xr:uid="{00000000-0005-0000-0000-0000197B0000}"/>
    <cellStyle name="Rossz 2 2 4" xfId="34692" xr:uid="{00000000-0005-0000-0000-00001A7B0000}"/>
    <cellStyle name="Rossz 2 2 5" xfId="36872" xr:uid="{00000000-0005-0000-0000-00001B7B0000}"/>
    <cellStyle name="Rossz 2 3" xfId="1883" xr:uid="{00000000-0005-0000-0000-00001C7B0000}"/>
    <cellStyle name="Rossz 2 3 2" xfId="21349" xr:uid="{00000000-0005-0000-0000-00001D7B0000}"/>
    <cellStyle name="Rossz 2 4" xfId="5320" xr:uid="{00000000-0005-0000-0000-00001E7B0000}"/>
    <cellStyle name="Rossz 2 5" xfId="634" xr:uid="{00000000-0005-0000-0000-00001F7B0000}"/>
    <cellStyle name="Rossz 3" xfId="4529" xr:uid="{00000000-0005-0000-0000-0000207B0000}"/>
    <cellStyle name="Rossz 3 2" xfId="21350" xr:uid="{00000000-0005-0000-0000-0000217B0000}"/>
    <cellStyle name="Rossz 4" xfId="6034" xr:uid="{00000000-0005-0000-0000-0000227B0000}"/>
    <cellStyle name="Rossz 5" xfId="34354" xr:uid="{00000000-0005-0000-0000-0000237B0000}"/>
    <cellStyle name="SAPBEXaggData" xfId="266" xr:uid="{00000000-0005-0000-0000-0000247B0000}"/>
    <cellStyle name="SAPBEXaggData 10" xfId="30562" xr:uid="{00000000-0005-0000-0000-0000257B0000}"/>
    <cellStyle name="SAPBEXaggData 11" xfId="32041" xr:uid="{00000000-0005-0000-0000-0000267B0000}"/>
    <cellStyle name="SAPBEXaggData 12" xfId="6112" xr:uid="{00000000-0005-0000-0000-0000277B0000}"/>
    <cellStyle name="SAPBEXaggData 2" xfId="635" xr:uid="{00000000-0005-0000-0000-0000287B0000}"/>
    <cellStyle name="SAPBEXaggData 2 2" xfId="964" xr:uid="{00000000-0005-0000-0000-0000297B0000}"/>
    <cellStyle name="SAPBEXaggData 2 2 2" xfId="21352" xr:uid="{00000000-0005-0000-0000-00002A7B0000}"/>
    <cellStyle name="SAPBEXaggData 2 2 2 2" xfId="31092" xr:uid="{00000000-0005-0000-0000-00002B7B0000}"/>
    <cellStyle name="SAPBEXaggData 2 2 2 3" xfId="30196" xr:uid="{00000000-0005-0000-0000-00002C7B0000}"/>
    <cellStyle name="SAPBEXaggData 2 2 3" xfId="21351" xr:uid="{00000000-0005-0000-0000-00002D7B0000}"/>
    <cellStyle name="SAPBEXaggData 2 2 4" xfId="31210" xr:uid="{00000000-0005-0000-0000-00002E7B0000}"/>
    <cellStyle name="SAPBEXaggData 2 2 5" xfId="34693" xr:uid="{00000000-0005-0000-0000-00002F7B0000}"/>
    <cellStyle name="SAPBEXaggData 2 3" xfId="1884" xr:uid="{00000000-0005-0000-0000-0000307B0000}"/>
    <cellStyle name="SAPBEXaggData 2 3 2" xfId="31169" xr:uid="{00000000-0005-0000-0000-0000317B0000}"/>
    <cellStyle name="SAPBEXaggData 2 3 3" xfId="34967" xr:uid="{00000000-0005-0000-0000-0000327B0000}"/>
    <cellStyle name="SAPBEXaggData 2 4" xfId="2154" xr:uid="{00000000-0005-0000-0000-0000337B0000}"/>
    <cellStyle name="SAPBEXaggData 2 4 2" xfId="31767" xr:uid="{00000000-0005-0000-0000-0000347B0000}"/>
    <cellStyle name="SAPBEXaggData 2 4 3" xfId="35055" xr:uid="{00000000-0005-0000-0000-0000357B0000}"/>
    <cellStyle name="SAPBEXaggData 2 5" xfId="2619" xr:uid="{00000000-0005-0000-0000-0000367B0000}"/>
    <cellStyle name="SAPBEXaggData 2 5 2" xfId="32046" xr:uid="{00000000-0005-0000-0000-0000377B0000}"/>
    <cellStyle name="SAPBEXaggData 2 5 3" xfId="29884" xr:uid="{00000000-0005-0000-0000-0000387B0000}"/>
    <cellStyle name="SAPBEXaggData 2 5 4" xfId="35229" xr:uid="{00000000-0005-0000-0000-0000397B0000}"/>
    <cellStyle name="SAPBEXaggData 2 6" xfId="3075" xr:uid="{00000000-0005-0000-0000-00003A7B0000}"/>
    <cellStyle name="SAPBEXaggData 2 6 2" xfId="35520" xr:uid="{00000000-0005-0000-0000-00003B7B0000}"/>
    <cellStyle name="SAPBEXaggData 2 7" xfId="5321" xr:uid="{00000000-0005-0000-0000-00003C7B0000}"/>
    <cellStyle name="SAPBEXaggData 2 8" xfId="5980" xr:uid="{00000000-0005-0000-0000-00003D7B0000}"/>
    <cellStyle name="SAPBEXaggData 3" xfId="2251" xr:uid="{00000000-0005-0000-0000-00003E7B0000}"/>
    <cellStyle name="SAPBEXaggData 3 2" xfId="2620" xr:uid="{00000000-0005-0000-0000-00003F7B0000}"/>
    <cellStyle name="SAPBEXaggData 3 2 2" xfId="21353" xr:uid="{00000000-0005-0000-0000-0000407B0000}"/>
    <cellStyle name="SAPBEXaggData 3 2 2 2" xfId="33324" xr:uid="{00000000-0005-0000-0000-0000417B0000}"/>
    <cellStyle name="SAPBEXaggData 3 2 3" xfId="30209" xr:uid="{00000000-0005-0000-0000-0000427B0000}"/>
    <cellStyle name="SAPBEXaggData 3 2 4" xfId="35230" xr:uid="{00000000-0005-0000-0000-0000437B0000}"/>
    <cellStyle name="SAPBEXaggData 3 3" xfId="3248" xr:uid="{00000000-0005-0000-0000-0000447B0000}"/>
    <cellStyle name="SAPBEXaggData 3 3 2" xfId="33115" xr:uid="{00000000-0005-0000-0000-0000457B0000}"/>
    <cellStyle name="SAPBEXaggData 3 3 3" xfId="35643" xr:uid="{00000000-0005-0000-0000-0000467B0000}"/>
    <cellStyle name="SAPBEXaggData 3 4" xfId="5322" xr:uid="{00000000-0005-0000-0000-0000477B0000}"/>
    <cellStyle name="SAPBEXaggData 3 4 2" xfId="32579" xr:uid="{00000000-0005-0000-0000-0000487B0000}"/>
    <cellStyle name="SAPBEXaggData 3 4 3" xfId="32715" xr:uid="{00000000-0005-0000-0000-0000497B0000}"/>
    <cellStyle name="SAPBEXaggData 3 5" xfId="7149" xr:uid="{00000000-0005-0000-0000-00004A7B0000}"/>
    <cellStyle name="SAPBEXaggData 3 6" xfId="34099" xr:uid="{00000000-0005-0000-0000-00004B7B0000}"/>
    <cellStyle name="SAPBEXaggData 4" xfId="2325" xr:uid="{00000000-0005-0000-0000-00004C7B0000}"/>
    <cellStyle name="SAPBEXaggData 4 2" xfId="2621" xr:uid="{00000000-0005-0000-0000-00004D7B0000}"/>
    <cellStyle name="SAPBEXaggData 4 2 2" xfId="33078" xr:uid="{00000000-0005-0000-0000-00004E7B0000}"/>
    <cellStyle name="SAPBEXaggData 4 2 3" xfId="35231" xr:uid="{00000000-0005-0000-0000-00004F7B0000}"/>
    <cellStyle name="SAPBEXaggData 4 3" xfId="7148" xr:uid="{00000000-0005-0000-0000-0000507B0000}"/>
    <cellStyle name="SAPBEXaggData 4 4" xfId="31361" xr:uid="{00000000-0005-0000-0000-0000517B0000}"/>
    <cellStyle name="SAPBEXaggData 4 5" xfId="35143" xr:uid="{00000000-0005-0000-0000-0000527B0000}"/>
    <cellStyle name="SAPBEXaggData 5" xfId="2622" xr:uid="{00000000-0005-0000-0000-0000537B0000}"/>
    <cellStyle name="SAPBEXaggData 5 2" xfId="7538" xr:uid="{00000000-0005-0000-0000-0000547B0000}"/>
    <cellStyle name="SAPBEXaggData 5 3" xfId="31753" xr:uid="{00000000-0005-0000-0000-0000557B0000}"/>
    <cellStyle name="SAPBEXaggData 5 4" xfId="31776" xr:uid="{00000000-0005-0000-0000-0000567B0000}"/>
    <cellStyle name="SAPBEXaggData 6" xfId="5979" xr:uid="{00000000-0005-0000-0000-0000577B0000}"/>
    <cellStyle name="SAPBEXaggData 6 2" xfId="21354" xr:uid="{00000000-0005-0000-0000-0000587B0000}"/>
    <cellStyle name="SAPBEXaggData 6 2 2" xfId="33843" xr:uid="{00000000-0005-0000-0000-0000597B0000}"/>
    <cellStyle name="SAPBEXaggData 6 3" xfId="7537" xr:uid="{00000000-0005-0000-0000-00005A7B0000}"/>
    <cellStyle name="SAPBEXaggData 6 4" xfId="30377" xr:uid="{00000000-0005-0000-0000-00005B7B0000}"/>
    <cellStyle name="SAPBEXaggData 7" xfId="21355" xr:uid="{00000000-0005-0000-0000-00005C7B0000}"/>
    <cellStyle name="SAPBEXaggData 7 2" xfId="31093" xr:uid="{00000000-0005-0000-0000-00005D7B0000}"/>
    <cellStyle name="SAPBEXaggData 7 3" xfId="33831" xr:uid="{00000000-0005-0000-0000-00005E7B0000}"/>
    <cellStyle name="SAPBEXaggData 8" xfId="21356" xr:uid="{00000000-0005-0000-0000-00005F7B0000}"/>
    <cellStyle name="SAPBEXaggData 8 2" xfId="31817" xr:uid="{00000000-0005-0000-0000-0000607B0000}"/>
    <cellStyle name="SAPBEXaggData 8 3" xfId="32635" xr:uid="{00000000-0005-0000-0000-0000617B0000}"/>
    <cellStyle name="SAPBEXaggData 9" xfId="6826" xr:uid="{00000000-0005-0000-0000-0000627B0000}"/>
    <cellStyle name="SAPBEXaggData_1-13 2012 RDG po društvima" xfId="4530" xr:uid="{00000000-0005-0000-0000-0000637B0000}"/>
    <cellStyle name="SAPBEXaggDataEmph" xfId="267" xr:uid="{00000000-0005-0000-0000-0000647B0000}"/>
    <cellStyle name="SAPBEXaggDataEmph 10" xfId="31176" xr:uid="{00000000-0005-0000-0000-0000657B0000}"/>
    <cellStyle name="SAPBEXaggDataEmph 11" xfId="30462" xr:uid="{00000000-0005-0000-0000-0000667B0000}"/>
    <cellStyle name="SAPBEXaggDataEmph 12" xfId="34165" xr:uid="{00000000-0005-0000-0000-0000677B0000}"/>
    <cellStyle name="SAPBEXaggDataEmph 13" xfId="6113" xr:uid="{00000000-0005-0000-0000-0000687B0000}"/>
    <cellStyle name="SAPBEXaggDataEmph 2" xfId="268" xr:uid="{00000000-0005-0000-0000-0000697B0000}"/>
    <cellStyle name="SAPBEXaggDataEmph 2 2" xfId="2153" xr:uid="{00000000-0005-0000-0000-00006A7B0000}"/>
    <cellStyle name="SAPBEXaggDataEmph 2 2 2" xfId="2624" xr:uid="{00000000-0005-0000-0000-00006B7B0000}"/>
    <cellStyle name="SAPBEXaggDataEmph 2 2 2 2" xfId="30917" xr:uid="{00000000-0005-0000-0000-00006C7B0000}"/>
    <cellStyle name="SAPBEXaggDataEmph 2 2 3" xfId="21357" xr:uid="{00000000-0005-0000-0000-00006D7B0000}"/>
    <cellStyle name="SAPBEXaggDataEmph 2 2 4" xfId="30966" xr:uid="{00000000-0005-0000-0000-00006E7B0000}"/>
    <cellStyle name="SAPBEXaggDataEmph 2 2 5" xfId="35054" xr:uid="{00000000-0005-0000-0000-00006F7B0000}"/>
    <cellStyle name="SAPBEXaggDataEmph 2 3" xfId="2623" xr:uid="{00000000-0005-0000-0000-0000707B0000}"/>
    <cellStyle name="SAPBEXaggDataEmph 2 3 2" xfId="21358" xr:uid="{00000000-0005-0000-0000-0000717B0000}"/>
    <cellStyle name="SAPBEXaggDataEmph 2 3 3" xfId="32896" xr:uid="{00000000-0005-0000-0000-0000727B0000}"/>
    <cellStyle name="SAPBEXaggDataEmph 2 3 4" xfId="36873" xr:uid="{00000000-0005-0000-0000-0000737B0000}"/>
    <cellStyle name="SAPBEXaggDataEmph 2 4" xfId="3074" xr:uid="{00000000-0005-0000-0000-0000747B0000}"/>
    <cellStyle name="SAPBEXaggDataEmph 2 4 2" xfId="33375" xr:uid="{00000000-0005-0000-0000-0000757B0000}"/>
    <cellStyle name="SAPBEXaggDataEmph 2 4 3" xfId="35519" xr:uid="{00000000-0005-0000-0000-0000767B0000}"/>
    <cellStyle name="SAPBEXaggDataEmph 2 5" xfId="21359" xr:uid="{00000000-0005-0000-0000-0000777B0000}"/>
    <cellStyle name="SAPBEXaggDataEmph 2 5 2" xfId="32121" xr:uid="{00000000-0005-0000-0000-0000787B0000}"/>
    <cellStyle name="SAPBEXaggDataEmph 2 6" xfId="7151" xr:uid="{00000000-0005-0000-0000-0000797B0000}"/>
    <cellStyle name="SAPBEXaggDataEmph 2 7" xfId="34097" xr:uid="{00000000-0005-0000-0000-00007A7B0000}"/>
    <cellStyle name="SAPBEXaggDataEmph 3" xfId="636" xr:uid="{00000000-0005-0000-0000-00007B7B0000}"/>
    <cellStyle name="SAPBEXaggDataEmph 3 2" xfId="965" xr:uid="{00000000-0005-0000-0000-00007C7B0000}"/>
    <cellStyle name="SAPBEXaggDataEmph 3 2 2" xfId="21361" xr:uid="{00000000-0005-0000-0000-00007D7B0000}"/>
    <cellStyle name="SAPBEXaggDataEmph 3 2 2 2" xfId="30060" xr:uid="{00000000-0005-0000-0000-00007E7B0000}"/>
    <cellStyle name="SAPBEXaggDataEmph 3 2 2 3" xfId="31893" xr:uid="{00000000-0005-0000-0000-00007F7B0000}"/>
    <cellStyle name="SAPBEXaggDataEmph 3 2 3" xfId="21360" xr:uid="{00000000-0005-0000-0000-0000807B0000}"/>
    <cellStyle name="SAPBEXaggDataEmph 3 2 4" xfId="7501" xr:uid="{00000000-0005-0000-0000-0000817B0000}"/>
    <cellStyle name="SAPBEXaggDataEmph 3 2 5" xfId="34694" xr:uid="{00000000-0005-0000-0000-0000827B0000}"/>
    <cellStyle name="SAPBEXaggDataEmph 3 3" xfId="2625" xr:uid="{00000000-0005-0000-0000-0000837B0000}"/>
    <cellStyle name="SAPBEXaggDataEmph 3 3 2" xfId="30061" xr:uid="{00000000-0005-0000-0000-0000847B0000}"/>
    <cellStyle name="SAPBEXaggDataEmph 3 3 3" xfId="31889" xr:uid="{00000000-0005-0000-0000-0000857B0000}"/>
    <cellStyle name="SAPBEXaggDataEmph 3 3 4" xfId="35232" xr:uid="{00000000-0005-0000-0000-0000867B0000}"/>
    <cellStyle name="SAPBEXaggDataEmph 3 4" xfId="4531" xr:uid="{00000000-0005-0000-0000-0000877B0000}"/>
    <cellStyle name="SAPBEXaggDataEmph 3 4 2" xfId="36171" xr:uid="{00000000-0005-0000-0000-0000887B0000}"/>
    <cellStyle name="SAPBEXaggDataEmph 3 5" xfId="5323" xr:uid="{00000000-0005-0000-0000-0000897B0000}"/>
    <cellStyle name="SAPBEXaggDataEmph 3 6" xfId="34565" xr:uid="{00000000-0005-0000-0000-00008A7B0000}"/>
    <cellStyle name="SAPBEXaggDataEmph 4" xfId="2250" xr:uid="{00000000-0005-0000-0000-00008B7B0000}"/>
    <cellStyle name="SAPBEXaggDataEmph 4 2" xfId="3252" xr:uid="{00000000-0005-0000-0000-00008C7B0000}"/>
    <cellStyle name="SAPBEXaggDataEmph 4 2 2" xfId="21362" xr:uid="{00000000-0005-0000-0000-00008D7B0000}"/>
    <cellStyle name="SAPBEXaggDataEmph 4 2 3" xfId="30229" xr:uid="{00000000-0005-0000-0000-00008E7B0000}"/>
    <cellStyle name="SAPBEXaggDataEmph 4 2 4" xfId="35646" xr:uid="{00000000-0005-0000-0000-00008F7B0000}"/>
    <cellStyle name="SAPBEXaggDataEmph 4 3" xfId="5324" xr:uid="{00000000-0005-0000-0000-0000907B0000}"/>
    <cellStyle name="SAPBEXaggDataEmph 4 4" xfId="34096" xr:uid="{00000000-0005-0000-0000-0000917B0000}"/>
    <cellStyle name="SAPBEXaggDataEmph 4 5" xfId="35109" xr:uid="{00000000-0005-0000-0000-0000927B0000}"/>
    <cellStyle name="SAPBEXaggDataEmph 5" xfId="2210" xr:uid="{00000000-0005-0000-0000-0000937B0000}"/>
    <cellStyle name="SAPBEXaggDataEmph 5 2" xfId="21363" xr:uid="{00000000-0005-0000-0000-0000947B0000}"/>
    <cellStyle name="SAPBEXaggDataEmph 5 2 2" xfId="30062" xr:uid="{00000000-0005-0000-0000-0000957B0000}"/>
    <cellStyle name="SAPBEXaggDataEmph 5 2 3" xfId="33389" xr:uid="{00000000-0005-0000-0000-0000967B0000}"/>
    <cellStyle name="SAPBEXaggDataEmph 5 3" xfId="7150" xr:uid="{00000000-0005-0000-0000-0000977B0000}"/>
    <cellStyle name="SAPBEXaggDataEmph 5 4" xfId="34098" xr:uid="{00000000-0005-0000-0000-0000987B0000}"/>
    <cellStyle name="SAPBEXaggDataEmph 5 5" xfId="35098" xr:uid="{00000000-0005-0000-0000-0000997B0000}"/>
    <cellStyle name="SAPBEXaggDataEmph 6" xfId="5981" xr:uid="{00000000-0005-0000-0000-00009A7B0000}"/>
    <cellStyle name="SAPBEXaggDataEmph 6 2" xfId="21364" xr:uid="{00000000-0005-0000-0000-00009B7B0000}"/>
    <cellStyle name="SAPBEXaggDataEmph 6 2 2" xfId="33420" xr:uid="{00000000-0005-0000-0000-00009C7B0000}"/>
    <cellStyle name="SAPBEXaggDataEmph 6 3" xfId="7540" xr:uid="{00000000-0005-0000-0000-00009D7B0000}"/>
    <cellStyle name="SAPBEXaggDataEmph 6 4" xfId="33256" xr:uid="{00000000-0005-0000-0000-00009E7B0000}"/>
    <cellStyle name="SAPBEXaggDataEmph 6 5" xfId="31008" xr:uid="{00000000-0005-0000-0000-00009F7B0000}"/>
    <cellStyle name="SAPBEXaggDataEmph 6 6" xfId="34382" xr:uid="{00000000-0005-0000-0000-0000A07B0000}"/>
    <cellStyle name="SAPBEXaggDataEmph 7" xfId="6689" xr:uid="{00000000-0005-0000-0000-0000A17B0000}"/>
    <cellStyle name="SAPBEXaggDataEmph 7 2" xfId="21365" xr:uid="{00000000-0005-0000-0000-0000A27B0000}"/>
    <cellStyle name="SAPBEXaggDataEmph 7 2 2" xfId="31094" xr:uid="{00000000-0005-0000-0000-0000A37B0000}"/>
    <cellStyle name="SAPBEXaggDataEmph 7 2 3" xfId="30730" xr:uid="{00000000-0005-0000-0000-0000A47B0000}"/>
    <cellStyle name="SAPBEXaggDataEmph 7 3" xfId="7539" xr:uid="{00000000-0005-0000-0000-0000A57B0000}"/>
    <cellStyle name="SAPBEXaggDataEmph 7 4" xfId="31415" xr:uid="{00000000-0005-0000-0000-0000A67B0000}"/>
    <cellStyle name="SAPBEXaggDataEmph 8" xfId="21366" xr:uid="{00000000-0005-0000-0000-0000A77B0000}"/>
    <cellStyle name="SAPBEXaggDataEmph 8 2" xfId="31531" xr:uid="{00000000-0005-0000-0000-0000A87B0000}"/>
    <cellStyle name="SAPBEXaggDataEmph 8 3" xfId="32812" xr:uid="{00000000-0005-0000-0000-0000A97B0000}"/>
    <cellStyle name="SAPBEXaggDataEmph 9" xfId="6827" xr:uid="{00000000-0005-0000-0000-0000AA7B0000}"/>
    <cellStyle name="SAPBEXaggDataEmph_1-13 2012 RDG po društvima" xfId="4532" xr:uid="{00000000-0005-0000-0000-0000AB7B0000}"/>
    <cellStyle name="SAPBEXaggItem" xfId="269" xr:uid="{00000000-0005-0000-0000-0000AC7B0000}"/>
    <cellStyle name="SAPBEXaggItem 10" xfId="31748" xr:uid="{00000000-0005-0000-0000-0000AD7B0000}"/>
    <cellStyle name="SAPBEXaggItem 11" xfId="32969" xr:uid="{00000000-0005-0000-0000-0000AE7B0000}"/>
    <cellStyle name="SAPBEXaggItem 12" xfId="34166" xr:uid="{00000000-0005-0000-0000-0000AF7B0000}"/>
    <cellStyle name="SAPBEXaggItem 13" xfId="6114" xr:uid="{00000000-0005-0000-0000-0000B07B0000}"/>
    <cellStyle name="SAPBEXaggItem 2" xfId="270" xr:uid="{00000000-0005-0000-0000-0000B17B0000}"/>
    <cellStyle name="SAPBEXaggItem 2 2" xfId="2152" xr:uid="{00000000-0005-0000-0000-0000B27B0000}"/>
    <cellStyle name="SAPBEXaggItem 2 2 2" xfId="2627" xr:uid="{00000000-0005-0000-0000-0000B37B0000}"/>
    <cellStyle name="SAPBEXaggItem 2 2 2 2" xfId="30139" xr:uid="{00000000-0005-0000-0000-0000B47B0000}"/>
    <cellStyle name="SAPBEXaggItem 2 2 3" xfId="21367" xr:uid="{00000000-0005-0000-0000-0000B57B0000}"/>
    <cellStyle name="SAPBEXaggItem 2 2 4" xfId="31136" xr:uid="{00000000-0005-0000-0000-0000B67B0000}"/>
    <cellStyle name="SAPBEXaggItem 2 2 5" xfId="35053" xr:uid="{00000000-0005-0000-0000-0000B77B0000}"/>
    <cellStyle name="SAPBEXaggItem 2 3" xfId="2626" xr:uid="{00000000-0005-0000-0000-0000B87B0000}"/>
    <cellStyle name="SAPBEXaggItem 2 3 2" xfId="21368" xr:uid="{00000000-0005-0000-0000-0000B97B0000}"/>
    <cellStyle name="SAPBEXaggItem 2 3 3" xfId="30845" xr:uid="{00000000-0005-0000-0000-0000BA7B0000}"/>
    <cellStyle name="SAPBEXaggItem 2 3 4" xfId="36874" xr:uid="{00000000-0005-0000-0000-0000BB7B0000}"/>
    <cellStyle name="SAPBEXaggItem 2 4" xfId="3073" xr:uid="{00000000-0005-0000-0000-0000BC7B0000}"/>
    <cellStyle name="SAPBEXaggItem 2 4 2" xfId="33398" xr:uid="{00000000-0005-0000-0000-0000BD7B0000}"/>
    <cellStyle name="SAPBEXaggItem 2 4 3" xfId="35518" xr:uid="{00000000-0005-0000-0000-0000BE7B0000}"/>
    <cellStyle name="SAPBEXaggItem 2 5" xfId="21369" xr:uid="{00000000-0005-0000-0000-0000BF7B0000}"/>
    <cellStyle name="SAPBEXaggItem 2 5 2" xfId="32570" xr:uid="{00000000-0005-0000-0000-0000C07B0000}"/>
    <cellStyle name="SAPBEXaggItem 2 6" xfId="7153" xr:uid="{00000000-0005-0000-0000-0000C17B0000}"/>
    <cellStyle name="SAPBEXaggItem 2 7" xfId="32596" xr:uid="{00000000-0005-0000-0000-0000C27B0000}"/>
    <cellStyle name="SAPBEXaggItem 3" xfId="637" xr:uid="{00000000-0005-0000-0000-0000C37B0000}"/>
    <cellStyle name="SAPBEXaggItem 3 2" xfId="967" xr:uid="{00000000-0005-0000-0000-0000C47B0000}"/>
    <cellStyle name="SAPBEXaggItem 3 2 2" xfId="21371" xr:uid="{00000000-0005-0000-0000-0000C57B0000}"/>
    <cellStyle name="SAPBEXaggItem 3 2 2 2" xfId="30779" xr:uid="{00000000-0005-0000-0000-0000C67B0000}"/>
    <cellStyle name="SAPBEXaggItem 3 2 3" xfId="21370" xr:uid="{00000000-0005-0000-0000-0000C77B0000}"/>
    <cellStyle name="SAPBEXaggItem 3 2 4" xfId="31407" xr:uid="{00000000-0005-0000-0000-0000C87B0000}"/>
    <cellStyle name="SAPBEXaggItem 3 2 5" xfId="34695" xr:uid="{00000000-0005-0000-0000-0000C97B0000}"/>
    <cellStyle name="SAPBEXaggItem 3 3" xfId="1885" xr:uid="{00000000-0005-0000-0000-0000CA7B0000}"/>
    <cellStyle name="SAPBEXaggItem 3 3 2" xfId="30093" xr:uid="{00000000-0005-0000-0000-0000CB7B0000}"/>
    <cellStyle name="SAPBEXaggItem 3 4" xfId="4533" xr:uid="{00000000-0005-0000-0000-0000CC7B0000}"/>
    <cellStyle name="SAPBEXaggItem 3 4 2" xfId="32047" xr:uid="{00000000-0005-0000-0000-0000CD7B0000}"/>
    <cellStyle name="SAPBEXaggItem 3 4 3" xfId="31379" xr:uid="{00000000-0005-0000-0000-0000CE7B0000}"/>
    <cellStyle name="SAPBEXaggItem 3 4 4" xfId="36172" xr:uid="{00000000-0005-0000-0000-0000CF7B0000}"/>
    <cellStyle name="SAPBEXaggItem 3 5" xfId="5325" xr:uid="{00000000-0005-0000-0000-0000D07B0000}"/>
    <cellStyle name="SAPBEXaggItem 3 6" xfId="34094" xr:uid="{00000000-0005-0000-0000-0000D17B0000}"/>
    <cellStyle name="SAPBEXaggItem 3 7" xfId="34566" xr:uid="{00000000-0005-0000-0000-0000D27B0000}"/>
    <cellStyle name="SAPBEXaggItem 4" xfId="2249" xr:uid="{00000000-0005-0000-0000-0000D37B0000}"/>
    <cellStyle name="SAPBEXaggItem 4 2" xfId="2628" xr:uid="{00000000-0005-0000-0000-0000D47B0000}"/>
    <cellStyle name="SAPBEXaggItem 4 2 2" xfId="21372" xr:uid="{00000000-0005-0000-0000-0000D57B0000}"/>
    <cellStyle name="SAPBEXaggItem 4 2 3" xfId="31098" xr:uid="{00000000-0005-0000-0000-0000D67B0000}"/>
    <cellStyle name="SAPBEXaggItem 4 2 4" xfId="33887" xr:uid="{00000000-0005-0000-0000-0000D77B0000}"/>
    <cellStyle name="SAPBEXaggItem 4 2 5" xfId="35233" xr:uid="{00000000-0005-0000-0000-0000D87B0000}"/>
    <cellStyle name="SAPBEXaggItem 4 3" xfId="3254" xr:uid="{00000000-0005-0000-0000-0000D97B0000}"/>
    <cellStyle name="SAPBEXaggItem 4 3 2" xfId="30421" xr:uid="{00000000-0005-0000-0000-0000DA7B0000}"/>
    <cellStyle name="SAPBEXaggItem 4 3 3" xfId="33595" xr:uid="{00000000-0005-0000-0000-0000DB7B0000}"/>
    <cellStyle name="SAPBEXaggItem 4 3 4" xfId="35648" xr:uid="{00000000-0005-0000-0000-0000DC7B0000}"/>
    <cellStyle name="SAPBEXaggItem 4 4" xfId="5326" xr:uid="{00000000-0005-0000-0000-0000DD7B0000}"/>
    <cellStyle name="SAPBEXaggItem 4 4 2" xfId="30977" xr:uid="{00000000-0005-0000-0000-0000DE7B0000}"/>
    <cellStyle name="SAPBEXaggItem 4 5" xfId="7154" xr:uid="{00000000-0005-0000-0000-0000DF7B0000}"/>
    <cellStyle name="SAPBEXaggItem 4 6" xfId="34093" xr:uid="{00000000-0005-0000-0000-0000E07B0000}"/>
    <cellStyle name="SAPBEXaggItem 5" xfId="2324" xr:uid="{00000000-0005-0000-0000-0000E17B0000}"/>
    <cellStyle name="SAPBEXaggItem 5 2" xfId="2629" xr:uid="{00000000-0005-0000-0000-0000E27B0000}"/>
    <cellStyle name="SAPBEXaggItem 5 2 2" xfId="29862" xr:uid="{00000000-0005-0000-0000-0000E37B0000}"/>
    <cellStyle name="SAPBEXaggItem 5 2 3" xfId="35234" xr:uid="{00000000-0005-0000-0000-0000E47B0000}"/>
    <cellStyle name="SAPBEXaggItem 5 3" xfId="21373" xr:uid="{00000000-0005-0000-0000-0000E57B0000}"/>
    <cellStyle name="SAPBEXaggItem 5 3 2" xfId="31099" xr:uid="{00000000-0005-0000-0000-0000E67B0000}"/>
    <cellStyle name="SAPBEXaggItem 5 3 3" xfId="32885" xr:uid="{00000000-0005-0000-0000-0000E77B0000}"/>
    <cellStyle name="SAPBEXaggItem 5 4" xfId="7152" xr:uid="{00000000-0005-0000-0000-0000E87B0000}"/>
    <cellStyle name="SAPBEXaggItem 5 5" xfId="34095" xr:uid="{00000000-0005-0000-0000-0000E97B0000}"/>
    <cellStyle name="SAPBEXaggItem 5 6" xfId="35142" xr:uid="{00000000-0005-0000-0000-0000EA7B0000}"/>
    <cellStyle name="SAPBEXaggItem 6" xfId="2630" xr:uid="{00000000-0005-0000-0000-0000EB7B0000}"/>
    <cellStyle name="SAPBEXaggItem 6 2" xfId="21374" xr:uid="{00000000-0005-0000-0000-0000EC7B0000}"/>
    <cellStyle name="SAPBEXaggItem 6 2 2" xfId="32718" xr:uid="{00000000-0005-0000-0000-0000ED7B0000}"/>
    <cellStyle name="SAPBEXaggItem 6 3" xfId="7542" xr:uid="{00000000-0005-0000-0000-0000EE7B0000}"/>
    <cellStyle name="SAPBEXaggItem 6 4" xfId="30762" xr:uid="{00000000-0005-0000-0000-0000EF7B0000}"/>
    <cellStyle name="SAPBEXaggItem 6 5" xfId="32712" xr:uid="{00000000-0005-0000-0000-0000F07B0000}"/>
    <cellStyle name="SAPBEXaggItem 7" xfId="5982" xr:uid="{00000000-0005-0000-0000-0000F17B0000}"/>
    <cellStyle name="SAPBEXaggItem 7 2" xfId="21375" xr:uid="{00000000-0005-0000-0000-0000F27B0000}"/>
    <cellStyle name="SAPBEXaggItem 7 2 2" xfId="7082" xr:uid="{00000000-0005-0000-0000-0000F37B0000}"/>
    <cellStyle name="SAPBEXaggItem 7 2 3" xfId="30916" xr:uid="{00000000-0005-0000-0000-0000F47B0000}"/>
    <cellStyle name="SAPBEXaggItem 7 3" xfId="7541" xr:uid="{00000000-0005-0000-0000-0000F57B0000}"/>
    <cellStyle name="SAPBEXaggItem 7 4" xfId="32773" xr:uid="{00000000-0005-0000-0000-0000F67B0000}"/>
    <cellStyle name="SAPBEXaggItem 7 5" xfId="34383" xr:uid="{00000000-0005-0000-0000-0000F77B0000}"/>
    <cellStyle name="SAPBEXaggItem 8" xfId="21376" xr:uid="{00000000-0005-0000-0000-0000F87B0000}"/>
    <cellStyle name="SAPBEXaggItem 8 2" xfId="31100" xr:uid="{00000000-0005-0000-0000-0000F97B0000}"/>
    <cellStyle name="SAPBEXaggItem 8 3" xfId="30984" xr:uid="{00000000-0005-0000-0000-0000FA7B0000}"/>
    <cellStyle name="SAPBEXaggItem 9" xfId="6828" xr:uid="{00000000-0005-0000-0000-0000FB7B0000}"/>
    <cellStyle name="SAPBEXaggItem_1-13 2012 RDG po društvima" xfId="4534" xr:uid="{00000000-0005-0000-0000-0000FC7B0000}"/>
    <cellStyle name="SAPBEXaggItemX" xfId="271" xr:uid="{00000000-0005-0000-0000-0000FD7B0000}"/>
    <cellStyle name="SAPBEXaggItemX 10" xfId="33386" xr:uid="{00000000-0005-0000-0000-0000FE7B0000}"/>
    <cellStyle name="SAPBEXaggItemX 11" xfId="6115" xr:uid="{00000000-0005-0000-0000-0000FF7B0000}"/>
    <cellStyle name="SAPBEXaggItemX 2" xfId="272" xr:uid="{00000000-0005-0000-0000-0000007C0000}"/>
    <cellStyle name="SAPBEXaggItemX 2 2" xfId="969" xr:uid="{00000000-0005-0000-0000-0000017C0000}"/>
    <cellStyle name="SAPBEXaggItemX 2 2 2" xfId="21378" xr:uid="{00000000-0005-0000-0000-0000027C0000}"/>
    <cellStyle name="SAPBEXaggItemX 2 2 2 2" xfId="21379" xr:uid="{00000000-0005-0000-0000-0000037C0000}"/>
    <cellStyle name="SAPBEXaggItemX 2 2 2 2 2" xfId="7384" xr:uid="{00000000-0005-0000-0000-0000047C0000}"/>
    <cellStyle name="SAPBEXaggItemX 2 2 2 3" xfId="33399" xr:uid="{00000000-0005-0000-0000-0000057C0000}"/>
    <cellStyle name="SAPBEXaggItemX 2 2 3" xfId="21380" xr:uid="{00000000-0005-0000-0000-0000067C0000}"/>
    <cellStyle name="SAPBEXaggItemX 2 2 3 2" xfId="29928" xr:uid="{00000000-0005-0000-0000-0000077C0000}"/>
    <cellStyle name="SAPBEXaggItemX 2 2 4" xfId="21381" xr:uid="{00000000-0005-0000-0000-0000087C0000}"/>
    <cellStyle name="SAPBEXaggItemX 2 2 4 2" xfId="30880" xr:uid="{00000000-0005-0000-0000-0000097C0000}"/>
    <cellStyle name="SAPBEXaggItemX 2 2 5" xfId="21377" xr:uid="{00000000-0005-0000-0000-00000A7C0000}"/>
    <cellStyle name="SAPBEXaggItemX 2 2 6" xfId="30881" xr:uid="{00000000-0005-0000-0000-00000B7C0000}"/>
    <cellStyle name="SAPBEXaggItemX 2 3" xfId="2151" xr:uid="{00000000-0005-0000-0000-00000C7C0000}"/>
    <cellStyle name="SAPBEXaggItemX 2 3 2" xfId="21382" xr:uid="{00000000-0005-0000-0000-00000D7C0000}"/>
    <cellStyle name="SAPBEXaggItemX 2 3 3" xfId="30677" xr:uid="{00000000-0005-0000-0000-00000E7C0000}"/>
    <cellStyle name="SAPBEXaggItemX 2 3 4" xfId="35052" xr:uid="{00000000-0005-0000-0000-00000F7C0000}"/>
    <cellStyle name="SAPBEXaggItemX 2 4" xfId="2631" xr:uid="{00000000-0005-0000-0000-0000107C0000}"/>
    <cellStyle name="SAPBEXaggItemX 2 4 2" xfId="21383" xr:uid="{00000000-0005-0000-0000-0000117C0000}"/>
    <cellStyle name="SAPBEXaggItemX 2 4 2 2" xfId="30886" xr:uid="{00000000-0005-0000-0000-0000127C0000}"/>
    <cellStyle name="SAPBEXaggItemX 2 4 3" xfId="33380" xr:uid="{00000000-0005-0000-0000-0000137C0000}"/>
    <cellStyle name="SAPBEXaggItemX 2 4 4" xfId="35235" xr:uid="{00000000-0005-0000-0000-0000147C0000}"/>
    <cellStyle name="SAPBEXaggItemX 2 5" xfId="3072" xr:uid="{00000000-0005-0000-0000-0000157C0000}"/>
    <cellStyle name="SAPBEXaggItemX 2 5 2" xfId="33374" xr:uid="{00000000-0005-0000-0000-0000167C0000}"/>
    <cellStyle name="SAPBEXaggItemX 2 5 3" xfId="35517" xr:uid="{00000000-0005-0000-0000-0000177C0000}"/>
    <cellStyle name="SAPBEXaggItemX 2 6" xfId="5328" xr:uid="{00000000-0005-0000-0000-0000187C0000}"/>
    <cellStyle name="SAPBEXaggItemX 2 6 2" xfId="32443" xr:uid="{00000000-0005-0000-0000-0000197C0000}"/>
    <cellStyle name="SAPBEXaggItemX 2 6 3" xfId="34568" xr:uid="{00000000-0005-0000-0000-00001A7C0000}"/>
    <cellStyle name="SAPBEXaggItemX 2 7" xfId="639" xr:uid="{00000000-0005-0000-0000-00001B7C0000}"/>
    <cellStyle name="SAPBEXaggItemX 2 8" xfId="31222" xr:uid="{00000000-0005-0000-0000-00001C7C0000}"/>
    <cellStyle name="SAPBEXaggItemX 3" xfId="640" xr:uid="{00000000-0005-0000-0000-00001D7C0000}"/>
    <cellStyle name="SAPBEXaggItemX 3 2" xfId="970" xr:uid="{00000000-0005-0000-0000-00001E7C0000}"/>
    <cellStyle name="SAPBEXaggItemX 3 2 2" xfId="21385" xr:uid="{00000000-0005-0000-0000-00001F7C0000}"/>
    <cellStyle name="SAPBEXaggItemX 3 2 2 2" xfId="32359" xr:uid="{00000000-0005-0000-0000-0000207C0000}"/>
    <cellStyle name="SAPBEXaggItemX 3 2 3" xfId="21386" xr:uid="{00000000-0005-0000-0000-0000217C0000}"/>
    <cellStyle name="SAPBEXaggItemX 3 2 3 2" xfId="33225" xr:uid="{00000000-0005-0000-0000-0000227C0000}"/>
    <cellStyle name="SAPBEXaggItemX 3 2 4" xfId="21384" xr:uid="{00000000-0005-0000-0000-0000237C0000}"/>
    <cellStyle name="SAPBEXaggItemX 3 2 5" xfId="31281" xr:uid="{00000000-0005-0000-0000-0000247C0000}"/>
    <cellStyle name="SAPBEXaggItemX 3 2 6" xfId="34696" xr:uid="{00000000-0005-0000-0000-0000257C0000}"/>
    <cellStyle name="SAPBEXaggItemX 3 2 7" xfId="36875" xr:uid="{00000000-0005-0000-0000-0000267C0000}"/>
    <cellStyle name="SAPBEXaggItemX 3 3" xfId="2632" xr:uid="{00000000-0005-0000-0000-0000277C0000}"/>
    <cellStyle name="SAPBEXaggItemX 3 3 2" xfId="21387" xr:uid="{00000000-0005-0000-0000-0000287C0000}"/>
    <cellStyle name="SAPBEXaggItemX 3 3 2 2" xfId="32826" xr:uid="{00000000-0005-0000-0000-0000297C0000}"/>
    <cellStyle name="SAPBEXaggItemX 3 3 3" xfId="30228" xr:uid="{00000000-0005-0000-0000-00002A7C0000}"/>
    <cellStyle name="SAPBEXaggItemX 3 3 4" xfId="35236" xr:uid="{00000000-0005-0000-0000-00002B7C0000}"/>
    <cellStyle name="SAPBEXaggItemX 3 4" xfId="4535" xr:uid="{00000000-0005-0000-0000-00002C7C0000}"/>
    <cellStyle name="SAPBEXaggItemX 3 4 2" xfId="31230" xr:uid="{00000000-0005-0000-0000-00002D7C0000}"/>
    <cellStyle name="SAPBEXaggItemX 3 4 3" xfId="36173" xr:uid="{00000000-0005-0000-0000-00002E7C0000}"/>
    <cellStyle name="SAPBEXaggItemX 3 5" xfId="5329" xr:uid="{00000000-0005-0000-0000-00002F7C0000}"/>
    <cellStyle name="SAPBEXaggItemX 3 5 2" xfId="31735" xr:uid="{00000000-0005-0000-0000-0000307C0000}"/>
    <cellStyle name="SAPBEXaggItemX 3 6" xfId="7156" xr:uid="{00000000-0005-0000-0000-0000317C0000}"/>
    <cellStyle name="SAPBEXaggItemX 3 7" xfId="34091" xr:uid="{00000000-0005-0000-0000-0000327C0000}"/>
    <cellStyle name="SAPBEXaggItemX 3 8" xfId="34569" xr:uid="{00000000-0005-0000-0000-0000337C0000}"/>
    <cellStyle name="SAPBEXaggItemX 4" xfId="968" xr:uid="{00000000-0005-0000-0000-0000347C0000}"/>
    <cellStyle name="SAPBEXaggItemX 4 2" xfId="3256" xr:uid="{00000000-0005-0000-0000-0000357C0000}"/>
    <cellStyle name="SAPBEXaggItemX 4 2 2" xfId="21389" xr:uid="{00000000-0005-0000-0000-0000367C0000}"/>
    <cellStyle name="SAPBEXaggItemX 4 2 2 2" xfId="29969" xr:uid="{00000000-0005-0000-0000-0000377C0000}"/>
    <cellStyle name="SAPBEXaggItemX 4 2 3" xfId="21388" xr:uid="{00000000-0005-0000-0000-0000387C0000}"/>
    <cellStyle name="SAPBEXaggItemX 4 2 4" xfId="33014" xr:uid="{00000000-0005-0000-0000-0000397C0000}"/>
    <cellStyle name="SAPBEXaggItemX 4 2 5" xfId="35649" xr:uid="{00000000-0005-0000-0000-00003A7C0000}"/>
    <cellStyle name="SAPBEXaggItemX 4 2 6" xfId="36876" xr:uid="{00000000-0005-0000-0000-00003B7C0000}"/>
    <cellStyle name="SAPBEXaggItemX 4 3" xfId="5330" xr:uid="{00000000-0005-0000-0000-00003C7C0000}"/>
    <cellStyle name="SAPBEXaggItemX 4 3 2" xfId="31849" xr:uid="{00000000-0005-0000-0000-00003D7C0000}"/>
    <cellStyle name="SAPBEXaggItemX 4 4" xfId="21390" xr:uid="{00000000-0005-0000-0000-00003E7C0000}"/>
    <cellStyle name="SAPBEXaggItemX 4 4 2" xfId="30291" xr:uid="{00000000-0005-0000-0000-00003F7C0000}"/>
    <cellStyle name="SAPBEXaggItemX 4 5" xfId="7157" xr:uid="{00000000-0005-0000-0000-0000407C0000}"/>
    <cellStyle name="SAPBEXaggItemX 4 6" xfId="34090" xr:uid="{00000000-0005-0000-0000-0000417C0000}"/>
    <cellStyle name="SAPBEXaggItemX 5" xfId="2248" xr:uid="{00000000-0005-0000-0000-0000427C0000}"/>
    <cellStyle name="SAPBEXaggItemX 5 2" xfId="21391" xr:uid="{00000000-0005-0000-0000-0000437C0000}"/>
    <cellStyle name="SAPBEXaggItemX 5 2 2" xfId="21392" xr:uid="{00000000-0005-0000-0000-0000447C0000}"/>
    <cellStyle name="SAPBEXaggItemX 5 2 2 2" xfId="33301" xr:uid="{00000000-0005-0000-0000-0000457C0000}"/>
    <cellStyle name="SAPBEXaggItemX 5 2 3" xfId="30910" xr:uid="{00000000-0005-0000-0000-0000467C0000}"/>
    <cellStyle name="SAPBEXaggItemX 5 2 4" xfId="36877" xr:uid="{00000000-0005-0000-0000-0000477C0000}"/>
    <cellStyle name="SAPBEXaggItemX 5 3" xfId="21393" xr:uid="{00000000-0005-0000-0000-0000487C0000}"/>
    <cellStyle name="SAPBEXaggItemX 5 3 2" xfId="30723" xr:uid="{00000000-0005-0000-0000-0000497C0000}"/>
    <cellStyle name="SAPBEXaggItemX 5 4" xfId="21394" xr:uid="{00000000-0005-0000-0000-00004A7C0000}"/>
    <cellStyle name="SAPBEXaggItemX 5 4 2" xfId="21470" xr:uid="{00000000-0005-0000-0000-00004B7C0000}"/>
    <cellStyle name="SAPBEXaggItemX 5 5" xfId="7155" xr:uid="{00000000-0005-0000-0000-00004C7C0000}"/>
    <cellStyle name="SAPBEXaggItemX 5 6" xfId="34092" xr:uid="{00000000-0005-0000-0000-00004D7C0000}"/>
    <cellStyle name="SAPBEXaggItemX 5 7" xfId="35108" xr:uid="{00000000-0005-0000-0000-00004E7C0000}"/>
    <cellStyle name="SAPBEXaggItemX 6" xfId="2209" xr:uid="{00000000-0005-0000-0000-00004F7C0000}"/>
    <cellStyle name="SAPBEXaggItemX 6 2" xfId="21395" xr:uid="{00000000-0005-0000-0000-0000507C0000}"/>
    <cellStyle name="SAPBEXaggItemX 6 2 2" xfId="33268" xr:uid="{00000000-0005-0000-0000-0000517C0000}"/>
    <cellStyle name="SAPBEXaggItemX 6 3" xfId="7544" xr:uid="{00000000-0005-0000-0000-0000527C0000}"/>
    <cellStyle name="SAPBEXaggItemX 6 4" xfId="33905" xr:uid="{00000000-0005-0000-0000-0000537C0000}"/>
    <cellStyle name="SAPBEXaggItemX 6 5" xfId="35097" xr:uid="{00000000-0005-0000-0000-0000547C0000}"/>
    <cellStyle name="SAPBEXaggItemX 7" xfId="5327" xr:uid="{00000000-0005-0000-0000-0000557C0000}"/>
    <cellStyle name="SAPBEXaggItemX 7 2" xfId="21396" xr:uid="{00000000-0005-0000-0000-0000567C0000}"/>
    <cellStyle name="SAPBEXaggItemX 7 2 2" xfId="31834" xr:uid="{00000000-0005-0000-0000-0000577C0000}"/>
    <cellStyle name="SAPBEXaggItemX 7 3" xfId="21397" xr:uid="{00000000-0005-0000-0000-0000587C0000}"/>
    <cellStyle name="SAPBEXaggItemX 7 3 2" xfId="31844" xr:uid="{00000000-0005-0000-0000-0000597C0000}"/>
    <cellStyle name="SAPBEXaggItemX 7 4" xfId="7543" xr:uid="{00000000-0005-0000-0000-00005A7C0000}"/>
    <cellStyle name="SAPBEXaggItemX 7 5" xfId="34050" xr:uid="{00000000-0005-0000-0000-00005B7C0000}"/>
    <cellStyle name="SAPBEXaggItemX 7 6" xfId="34567" xr:uid="{00000000-0005-0000-0000-00005C7C0000}"/>
    <cellStyle name="SAPBEXaggItemX 8" xfId="638" xr:uid="{00000000-0005-0000-0000-00005D7C0000}"/>
    <cellStyle name="SAPBEXaggItemX 8 2" xfId="32941" xr:uid="{00000000-0005-0000-0000-00005E7C0000}"/>
    <cellStyle name="SAPBEXaggItemX 8 3" xfId="34384" xr:uid="{00000000-0005-0000-0000-00005F7C0000}"/>
    <cellStyle name="SAPBEXaggItemX 9" xfId="5983" xr:uid="{00000000-0005-0000-0000-0000607C0000}"/>
    <cellStyle name="SAPBEXaggItemX_1-13 2012 RDG po društvima" xfId="4536" xr:uid="{00000000-0005-0000-0000-0000617C0000}"/>
    <cellStyle name="SAPBEXchaText" xfId="273" xr:uid="{00000000-0005-0000-0000-0000627C0000}"/>
    <cellStyle name="SAPBEXchaText 10" xfId="32968" xr:uid="{00000000-0005-0000-0000-0000637C0000}"/>
    <cellStyle name="SAPBEXchaText 11" xfId="6116" xr:uid="{00000000-0005-0000-0000-0000647C0000}"/>
    <cellStyle name="SAPBEXchaText 2" xfId="274" xr:uid="{00000000-0005-0000-0000-0000657C0000}"/>
    <cellStyle name="SAPBEXchaText 2 2" xfId="2150" xr:uid="{00000000-0005-0000-0000-0000667C0000}"/>
    <cellStyle name="SAPBEXchaText 2 2 2" xfId="4537" xr:uid="{00000000-0005-0000-0000-0000677C0000}"/>
    <cellStyle name="SAPBEXchaText 2 2 2 2" xfId="21398" xr:uid="{00000000-0005-0000-0000-0000687C0000}"/>
    <cellStyle name="SAPBEXchaText 2 2 2 3" xfId="32782" xr:uid="{00000000-0005-0000-0000-0000697C0000}"/>
    <cellStyle name="SAPBEXchaText 2 2 2 4" xfId="36174" xr:uid="{00000000-0005-0000-0000-00006A7C0000}"/>
    <cellStyle name="SAPBEXchaText 2 2 3" xfId="7159" xr:uid="{00000000-0005-0000-0000-00006B7C0000}"/>
    <cellStyle name="SAPBEXchaText 2 2 4" xfId="34089" xr:uid="{00000000-0005-0000-0000-00006C7C0000}"/>
    <cellStyle name="SAPBEXchaText 2 2 5" xfId="35051" xr:uid="{00000000-0005-0000-0000-00006D7C0000}"/>
    <cellStyle name="SAPBEXchaText 2 2 6" xfId="36878" xr:uid="{00000000-0005-0000-0000-00006E7C0000}"/>
    <cellStyle name="SAPBEXchaText 2 3" xfId="3071" xr:uid="{00000000-0005-0000-0000-00006F7C0000}"/>
    <cellStyle name="SAPBEXchaText 2 3 2" xfId="35516" xr:uid="{00000000-0005-0000-0000-0000707C0000}"/>
    <cellStyle name="SAPBEXchaText 2 4" xfId="21399" xr:uid="{00000000-0005-0000-0000-0000717C0000}"/>
    <cellStyle name="SAPBEXchaText 2 4 2" xfId="21400" xr:uid="{00000000-0005-0000-0000-0000727C0000}"/>
    <cellStyle name="SAPBEXchaText 2 4 2 2" xfId="6890" xr:uid="{00000000-0005-0000-0000-0000737C0000}"/>
    <cellStyle name="SAPBEXchaText 2 4 3" xfId="32080" xr:uid="{00000000-0005-0000-0000-0000747C0000}"/>
    <cellStyle name="SAPBEXchaText 2 5" xfId="21401" xr:uid="{00000000-0005-0000-0000-0000757C0000}"/>
    <cellStyle name="SAPBEXchaText 2 6" xfId="21402" xr:uid="{00000000-0005-0000-0000-0000767C0000}"/>
    <cellStyle name="SAPBEXchaText 2_CAPEX" xfId="4538" xr:uid="{00000000-0005-0000-0000-0000777C0000}"/>
    <cellStyle name="SAPBEXchaText 3" xfId="641" xr:uid="{00000000-0005-0000-0000-0000787C0000}"/>
    <cellStyle name="SAPBEXchaText 3 2" xfId="971" xr:uid="{00000000-0005-0000-0000-0000797C0000}"/>
    <cellStyle name="SAPBEXchaText 3 2 2" xfId="2634" xr:uid="{00000000-0005-0000-0000-00007A7C0000}"/>
    <cellStyle name="SAPBEXchaText 3 2 3" xfId="3069" xr:uid="{00000000-0005-0000-0000-00007B7C0000}"/>
    <cellStyle name="SAPBEXchaText 3 2 4" xfId="34697" xr:uid="{00000000-0005-0000-0000-00007C7C0000}"/>
    <cellStyle name="SAPBEXchaText 3 3" xfId="1886" xr:uid="{00000000-0005-0000-0000-00007D7C0000}"/>
    <cellStyle name="SAPBEXchaText 3 3 2" xfId="34968" xr:uid="{00000000-0005-0000-0000-00007E7C0000}"/>
    <cellStyle name="SAPBEXchaText 3 3 3" xfId="36880" xr:uid="{00000000-0005-0000-0000-00007F7C0000}"/>
    <cellStyle name="SAPBEXchaText 3 4" xfId="2633" xr:uid="{00000000-0005-0000-0000-0000807C0000}"/>
    <cellStyle name="SAPBEXchaText 3 4 2" xfId="35237" xr:uid="{00000000-0005-0000-0000-0000817C0000}"/>
    <cellStyle name="SAPBEXchaText 3 5" xfId="3070" xr:uid="{00000000-0005-0000-0000-0000827C0000}"/>
    <cellStyle name="SAPBEXchaText 3 5 2" xfId="35515" xr:uid="{00000000-0005-0000-0000-0000837C0000}"/>
    <cellStyle name="SAPBEXchaText 3 6" xfId="5331" xr:uid="{00000000-0005-0000-0000-0000847C0000}"/>
    <cellStyle name="SAPBEXchaText 3 7" xfId="36879" xr:uid="{00000000-0005-0000-0000-0000857C0000}"/>
    <cellStyle name="SAPBEXchaText 4" xfId="1428" xr:uid="{00000000-0005-0000-0000-0000867C0000}"/>
    <cellStyle name="SAPBEXchaText 4 2" xfId="1887" xr:uid="{00000000-0005-0000-0000-0000877C0000}"/>
    <cellStyle name="SAPBEXchaText 4 2 2" xfId="4540" xr:uid="{00000000-0005-0000-0000-0000887C0000}"/>
    <cellStyle name="SAPBEXchaText 4 2 2 2" xfId="36175" xr:uid="{00000000-0005-0000-0000-0000897C0000}"/>
    <cellStyle name="SAPBEXchaText 4 2 3" xfId="34969" xr:uid="{00000000-0005-0000-0000-00008A7C0000}"/>
    <cellStyle name="SAPBEXchaText 4 3" xfId="2635" xr:uid="{00000000-0005-0000-0000-00008B7C0000}"/>
    <cellStyle name="SAPBEXchaText 4 4" xfId="3068" xr:uid="{00000000-0005-0000-0000-00008C7C0000}"/>
    <cellStyle name="SAPBEXchaText 4 4 2" xfId="33562" xr:uid="{00000000-0005-0000-0000-00008D7C0000}"/>
    <cellStyle name="SAPBEXchaText 4 4 3" xfId="30311" xr:uid="{00000000-0005-0000-0000-00008E7C0000}"/>
    <cellStyle name="SAPBEXchaText 4 4 4" xfId="35514" xr:uid="{00000000-0005-0000-0000-00008F7C0000}"/>
    <cellStyle name="SAPBEXchaText 4 5" xfId="4539" xr:uid="{00000000-0005-0000-0000-0000907C0000}"/>
    <cellStyle name="SAPBEXchaText 5" xfId="2323" xr:uid="{00000000-0005-0000-0000-0000917C0000}"/>
    <cellStyle name="SAPBEXchaText 5 2" xfId="2636" xr:uid="{00000000-0005-0000-0000-0000927C0000}"/>
    <cellStyle name="SAPBEXchaText 5 2 2" xfId="3668" xr:uid="{00000000-0005-0000-0000-0000937C0000}"/>
    <cellStyle name="SAPBEXchaText 5 2 2 2" xfId="35940" xr:uid="{00000000-0005-0000-0000-0000947C0000}"/>
    <cellStyle name="SAPBEXchaText 5 2 3" xfId="5332" xr:uid="{00000000-0005-0000-0000-0000957C0000}"/>
    <cellStyle name="SAPBEXchaText 5 2 4" xfId="35238" xr:uid="{00000000-0005-0000-0000-0000967C0000}"/>
    <cellStyle name="SAPBEXchaText 5 3" xfId="3067" xr:uid="{00000000-0005-0000-0000-0000977C0000}"/>
    <cellStyle name="SAPBEXchaText 5 3 2" xfId="35513" xr:uid="{00000000-0005-0000-0000-0000987C0000}"/>
    <cellStyle name="SAPBEXchaText 5 4" xfId="7545" xr:uid="{00000000-0005-0000-0000-0000997C0000}"/>
    <cellStyle name="SAPBEXchaText 5 5" xfId="33257" xr:uid="{00000000-0005-0000-0000-00009A7C0000}"/>
    <cellStyle name="SAPBEXchaText 5 6" xfId="33118" xr:uid="{00000000-0005-0000-0000-00009B7C0000}"/>
    <cellStyle name="SAPBEXchaText 5 7" xfId="35141" xr:uid="{00000000-0005-0000-0000-00009C7C0000}"/>
    <cellStyle name="SAPBEXchaText 6" xfId="3260" xr:uid="{00000000-0005-0000-0000-00009D7C0000}"/>
    <cellStyle name="SAPBEXchaText 6 2" xfId="21403" xr:uid="{00000000-0005-0000-0000-00009E7C0000}"/>
    <cellStyle name="SAPBEXchaText 6 2 2" xfId="31778" xr:uid="{00000000-0005-0000-0000-00009F7C0000}"/>
    <cellStyle name="SAPBEXchaText 6 2 3" xfId="30679" xr:uid="{00000000-0005-0000-0000-0000A07C0000}"/>
    <cellStyle name="SAPBEXchaText 6 3" xfId="35653" xr:uid="{00000000-0005-0000-0000-0000A17C0000}"/>
    <cellStyle name="SAPBEXchaText 7" xfId="6047" xr:uid="{00000000-0005-0000-0000-0000A27C0000}"/>
    <cellStyle name="SAPBEXchaText 7 2" xfId="31780" xr:uid="{00000000-0005-0000-0000-0000A37C0000}"/>
    <cellStyle name="SAPBEXchaText 7 3" xfId="31439" xr:uid="{00000000-0005-0000-0000-0000A47C0000}"/>
    <cellStyle name="SAPBEXchaText 7 4" xfId="34385" xr:uid="{00000000-0005-0000-0000-0000A57C0000}"/>
    <cellStyle name="SAPBEXchaText 8" xfId="6829" xr:uid="{00000000-0005-0000-0000-0000A67C0000}"/>
    <cellStyle name="SAPBEXchaText 9" xfId="31749" xr:uid="{00000000-0005-0000-0000-0000A77C0000}"/>
    <cellStyle name="SAPBEXchaText_1-13 2012 RDG po društvima" xfId="4541" xr:uid="{00000000-0005-0000-0000-0000A87C0000}"/>
    <cellStyle name="SAPBEXexcBad7" xfId="275" xr:uid="{00000000-0005-0000-0000-0000A97C0000}"/>
    <cellStyle name="SAPBEXexcBad7 10" xfId="31750" xr:uid="{00000000-0005-0000-0000-0000AA7C0000}"/>
    <cellStyle name="SAPBEXexcBad7 11" xfId="33385" xr:uid="{00000000-0005-0000-0000-0000AB7C0000}"/>
    <cellStyle name="SAPBEXexcBad7 12" xfId="6117" xr:uid="{00000000-0005-0000-0000-0000AC7C0000}"/>
    <cellStyle name="SAPBEXexcBad7 2" xfId="642" xr:uid="{00000000-0005-0000-0000-0000AD7C0000}"/>
    <cellStyle name="SAPBEXexcBad7 2 2" xfId="972" xr:uid="{00000000-0005-0000-0000-0000AE7C0000}"/>
    <cellStyle name="SAPBEXexcBad7 2 2 2" xfId="21405" xr:uid="{00000000-0005-0000-0000-0000AF7C0000}"/>
    <cellStyle name="SAPBEXexcBad7 2 2 2 2" xfId="30063" xr:uid="{00000000-0005-0000-0000-0000B07C0000}"/>
    <cellStyle name="SAPBEXexcBad7 2 2 2 3" xfId="32895" xr:uid="{00000000-0005-0000-0000-0000B17C0000}"/>
    <cellStyle name="SAPBEXexcBad7 2 2 3" xfId="21404" xr:uid="{00000000-0005-0000-0000-0000B27C0000}"/>
    <cellStyle name="SAPBEXexcBad7 2 2 4" xfId="30694" xr:uid="{00000000-0005-0000-0000-0000B37C0000}"/>
    <cellStyle name="SAPBEXexcBad7 2 2 5" xfId="34698" xr:uid="{00000000-0005-0000-0000-0000B47C0000}"/>
    <cellStyle name="SAPBEXexcBad7 2 3" xfId="2149" xr:uid="{00000000-0005-0000-0000-0000B57C0000}"/>
    <cellStyle name="SAPBEXexcBad7 2 3 2" xfId="34077" xr:uid="{00000000-0005-0000-0000-0000B67C0000}"/>
    <cellStyle name="SAPBEXexcBad7 2 3 3" xfId="35050" xr:uid="{00000000-0005-0000-0000-0000B77C0000}"/>
    <cellStyle name="SAPBEXexcBad7 2 4" xfId="2637" xr:uid="{00000000-0005-0000-0000-0000B87C0000}"/>
    <cellStyle name="SAPBEXexcBad7 2 4 2" xfId="34078" xr:uid="{00000000-0005-0000-0000-0000B97C0000}"/>
    <cellStyle name="SAPBEXexcBad7 2 4 3" xfId="35239" xr:uid="{00000000-0005-0000-0000-0000BA7C0000}"/>
    <cellStyle name="SAPBEXexcBad7 2 5" xfId="3065" xr:uid="{00000000-0005-0000-0000-0000BB7C0000}"/>
    <cellStyle name="SAPBEXexcBad7 2 5 2" xfId="31101" xr:uid="{00000000-0005-0000-0000-0000BC7C0000}"/>
    <cellStyle name="SAPBEXexcBad7 2 5 3" xfId="31059" xr:uid="{00000000-0005-0000-0000-0000BD7C0000}"/>
    <cellStyle name="SAPBEXexcBad7 2 5 4" xfId="35511" xr:uid="{00000000-0005-0000-0000-0000BE7C0000}"/>
    <cellStyle name="SAPBEXexcBad7 2 6" xfId="5333" xr:uid="{00000000-0005-0000-0000-0000BF7C0000}"/>
    <cellStyle name="SAPBEXexcBad7 2 7" xfId="5985" xr:uid="{00000000-0005-0000-0000-0000C07C0000}"/>
    <cellStyle name="SAPBEXexcBad7 2 8" xfId="34570" xr:uid="{00000000-0005-0000-0000-0000C17C0000}"/>
    <cellStyle name="SAPBEXexcBad7 3" xfId="2247" xr:uid="{00000000-0005-0000-0000-0000C27C0000}"/>
    <cellStyle name="SAPBEXexcBad7 3 2" xfId="2638" xr:uid="{00000000-0005-0000-0000-0000C37C0000}"/>
    <cellStyle name="SAPBEXexcBad7 3 2 2" xfId="21406" xr:uid="{00000000-0005-0000-0000-0000C47C0000}"/>
    <cellStyle name="SAPBEXexcBad7 3 2 2 2" xfId="30032" xr:uid="{00000000-0005-0000-0000-0000C57C0000}"/>
    <cellStyle name="SAPBEXexcBad7 3 2 3" xfId="31312" xr:uid="{00000000-0005-0000-0000-0000C67C0000}"/>
    <cellStyle name="SAPBEXexcBad7 3 3" xfId="3261" xr:uid="{00000000-0005-0000-0000-0000C77C0000}"/>
    <cellStyle name="SAPBEXexcBad7 3 3 2" xfId="34016" xr:uid="{00000000-0005-0000-0000-0000C87C0000}"/>
    <cellStyle name="SAPBEXexcBad7 3 3 3" xfId="35654" xr:uid="{00000000-0005-0000-0000-0000C97C0000}"/>
    <cellStyle name="SAPBEXexcBad7 3 4" xfId="5334" xr:uid="{00000000-0005-0000-0000-0000CA7C0000}"/>
    <cellStyle name="SAPBEXexcBad7 3 4 2" xfId="32048" xr:uid="{00000000-0005-0000-0000-0000CB7C0000}"/>
    <cellStyle name="SAPBEXexcBad7 3 4 3" xfId="33445" xr:uid="{00000000-0005-0000-0000-0000CC7C0000}"/>
    <cellStyle name="SAPBEXexcBad7 3 5" xfId="7161" xr:uid="{00000000-0005-0000-0000-0000CD7C0000}"/>
    <cellStyle name="SAPBEXexcBad7 3 6" xfId="32639" xr:uid="{00000000-0005-0000-0000-0000CE7C0000}"/>
    <cellStyle name="SAPBEXexcBad7 4" xfId="2264" xr:uid="{00000000-0005-0000-0000-0000CF7C0000}"/>
    <cellStyle name="SAPBEXexcBad7 4 2" xfId="2639" xr:uid="{00000000-0005-0000-0000-0000D07C0000}"/>
    <cellStyle name="SAPBEXexcBad7 4 2 2" xfId="35240" xr:uid="{00000000-0005-0000-0000-0000D17C0000}"/>
    <cellStyle name="SAPBEXexcBad7 4 3" xfId="34088" xr:uid="{00000000-0005-0000-0000-0000D27C0000}"/>
    <cellStyle name="SAPBEXexcBad7 4 4" xfId="35117" xr:uid="{00000000-0005-0000-0000-0000D37C0000}"/>
    <cellStyle name="SAPBEXexcBad7 5" xfId="5984" xr:uid="{00000000-0005-0000-0000-0000D47C0000}"/>
    <cellStyle name="SAPBEXexcBad7 5 2" xfId="7547" xr:uid="{00000000-0005-0000-0000-0000D57C0000}"/>
    <cellStyle name="SAPBEXexcBad7 5 3" xfId="33365" xr:uid="{00000000-0005-0000-0000-0000D67C0000}"/>
    <cellStyle name="SAPBEXexcBad7 5 4" xfId="30181" xr:uid="{00000000-0005-0000-0000-0000D77C0000}"/>
    <cellStyle name="SAPBEXexcBad7 6" xfId="6690" xr:uid="{00000000-0005-0000-0000-0000D87C0000}"/>
    <cellStyle name="SAPBEXexcBad7 6 2" xfId="21407" xr:uid="{00000000-0005-0000-0000-0000D97C0000}"/>
    <cellStyle name="SAPBEXexcBad7 6 2 2" xfId="29908" xr:uid="{00000000-0005-0000-0000-0000DA7C0000}"/>
    <cellStyle name="SAPBEXexcBad7 6 3" xfId="7546" xr:uid="{00000000-0005-0000-0000-0000DB7C0000}"/>
    <cellStyle name="SAPBEXexcBad7 6 4" xfId="29777" xr:uid="{00000000-0005-0000-0000-0000DC7C0000}"/>
    <cellStyle name="SAPBEXexcBad7 7" xfId="21408" xr:uid="{00000000-0005-0000-0000-0000DD7C0000}"/>
    <cellStyle name="SAPBEXexcBad7 7 2" xfId="30422" xr:uid="{00000000-0005-0000-0000-0000DE7C0000}"/>
    <cellStyle name="SAPBEXexcBad7 7 3" xfId="30606" xr:uid="{00000000-0005-0000-0000-0000DF7C0000}"/>
    <cellStyle name="SAPBEXexcBad7 8" xfId="21409" xr:uid="{00000000-0005-0000-0000-0000E07C0000}"/>
    <cellStyle name="SAPBEXexcBad7 8 2" xfId="7376" xr:uid="{00000000-0005-0000-0000-0000E17C0000}"/>
    <cellStyle name="SAPBEXexcBad7 8 3" xfId="31473" xr:uid="{00000000-0005-0000-0000-0000E27C0000}"/>
    <cellStyle name="SAPBEXexcBad7 9" xfId="6830" xr:uid="{00000000-0005-0000-0000-0000E37C0000}"/>
    <cellStyle name="SAPBEXexcBad7_1-13 2012 RDG po društvima" xfId="4542" xr:uid="{00000000-0005-0000-0000-0000E47C0000}"/>
    <cellStyle name="SAPBEXexcBad8" xfId="276" xr:uid="{00000000-0005-0000-0000-0000E57C0000}"/>
    <cellStyle name="SAPBEXexcBad8 10" xfId="31751" xr:uid="{00000000-0005-0000-0000-0000E67C0000}"/>
    <cellStyle name="SAPBEXexcBad8 11" xfId="30889" xr:uid="{00000000-0005-0000-0000-0000E77C0000}"/>
    <cellStyle name="SAPBEXexcBad8 12" xfId="6118" xr:uid="{00000000-0005-0000-0000-0000E87C0000}"/>
    <cellStyle name="SAPBEXexcBad8 2" xfId="643" xr:uid="{00000000-0005-0000-0000-0000E97C0000}"/>
    <cellStyle name="SAPBEXexcBad8 2 2" xfId="973" xr:uid="{00000000-0005-0000-0000-0000EA7C0000}"/>
    <cellStyle name="SAPBEXexcBad8 2 2 2" xfId="21411" xr:uid="{00000000-0005-0000-0000-0000EB7C0000}"/>
    <cellStyle name="SAPBEXexcBad8 2 2 2 2" xfId="31102" xr:uid="{00000000-0005-0000-0000-0000EC7C0000}"/>
    <cellStyle name="SAPBEXexcBad8 2 2 2 3" xfId="31406" xr:uid="{00000000-0005-0000-0000-0000ED7C0000}"/>
    <cellStyle name="SAPBEXexcBad8 2 2 3" xfId="21410" xr:uid="{00000000-0005-0000-0000-0000EE7C0000}"/>
    <cellStyle name="SAPBEXexcBad8 2 2 4" xfId="30137" xr:uid="{00000000-0005-0000-0000-0000EF7C0000}"/>
    <cellStyle name="SAPBEXexcBad8 2 2 5" xfId="34699" xr:uid="{00000000-0005-0000-0000-0000F07C0000}"/>
    <cellStyle name="SAPBEXexcBad8 2 3" xfId="2148" xr:uid="{00000000-0005-0000-0000-0000F17C0000}"/>
    <cellStyle name="SAPBEXexcBad8 2 3 2" xfId="32983" xr:uid="{00000000-0005-0000-0000-0000F27C0000}"/>
    <cellStyle name="SAPBEXexcBad8 2 3 3" xfId="35049" xr:uid="{00000000-0005-0000-0000-0000F37C0000}"/>
    <cellStyle name="SAPBEXexcBad8 2 4" xfId="2640" xr:uid="{00000000-0005-0000-0000-0000F47C0000}"/>
    <cellStyle name="SAPBEXexcBad8 2 4 2" xfId="30706" xr:uid="{00000000-0005-0000-0000-0000F57C0000}"/>
    <cellStyle name="SAPBEXexcBad8 2 4 3" xfId="35241" xr:uid="{00000000-0005-0000-0000-0000F67C0000}"/>
    <cellStyle name="SAPBEXexcBad8 2 5" xfId="3064" xr:uid="{00000000-0005-0000-0000-0000F77C0000}"/>
    <cellStyle name="SAPBEXexcBad8 2 5 2" xfId="31532" xr:uid="{00000000-0005-0000-0000-0000F87C0000}"/>
    <cellStyle name="SAPBEXexcBad8 2 5 3" xfId="31073" xr:uid="{00000000-0005-0000-0000-0000F97C0000}"/>
    <cellStyle name="SAPBEXexcBad8 2 5 4" xfId="35510" xr:uid="{00000000-0005-0000-0000-0000FA7C0000}"/>
    <cellStyle name="SAPBEXexcBad8 2 6" xfId="5335" xr:uid="{00000000-0005-0000-0000-0000FB7C0000}"/>
    <cellStyle name="SAPBEXexcBad8 2 7" xfId="5987" xr:uid="{00000000-0005-0000-0000-0000FC7C0000}"/>
    <cellStyle name="SAPBEXexcBad8 2 8" xfId="34571" xr:uid="{00000000-0005-0000-0000-0000FD7C0000}"/>
    <cellStyle name="SAPBEXexcBad8 3" xfId="2246" xr:uid="{00000000-0005-0000-0000-0000FE7C0000}"/>
    <cellStyle name="SAPBEXexcBad8 3 2" xfId="2641" xr:uid="{00000000-0005-0000-0000-0000FF7C0000}"/>
    <cellStyle name="SAPBEXexcBad8 3 2 2" xfId="21412" xr:uid="{00000000-0005-0000-0000-0000007D0000}"/>
    <cellStyle name="SAPBEXexcBad8 3 2 2 2" xfId="6983" xr:uid="{00000000-0005-0000-0000-0000017D0000}"/>
    <cellStyle name="SAPBEXexcBad8 3 2 3" xfId="32795" xr:uid="{00000000-0005-0000-0000-0000027D0000}"/>
    <cellStyle name="SAPBEXexcBad8 3 3" xfId="3263" xr:uid="{00000000-0005-0000-0000-0000037D0000}"/>
    <cellStyle name="SAPBEXexcBad8 3 3 2" xfId="32055" xr:uid="{00000000-0005-0000-0000-0000047D0000}"/>
    <cellStyle name="SAPBEXexcBad8 3 3 3" xfId="35655" xr:uid="{00000000-0005-0000-0000-0000057D0000}"/>
    <cellStyle name="SAPBEXexcBad8 3 4" xfId="5336" xr:uid="{00000000-0005-0000-0000-0000067D0000}"/>
    <cellStyle name="SAPBEXexcBad8 3 4 2" xfId="32049" xr:uid="{00000000-0005-0000-0000-0000077D0000}"/>
    <cellStyle name="SAPBEXexcBad8 3 4 3" xfId="32272" xr:uid="{00000000-0005-0000-0000-0000087D0000}"/>
    <cellStyle name="SAPBEXexcBad8 3 5" xfId="7162" xr:uid="{00000000-0005-0000-0000-0000097D0000}"/>
    <cellStyle name="SAPBEXexcBad8 3 6" xfId="34086" xr:uid="{00000000-0005-0000-0000-00000A7D0000}"/>
    <cellStyle name="SAPBEXexcBad8 4" xfId="2322" xr:uid="{00000000-0005-0000-0000-00000B7D0000}"/>
    <cellStyle name="SAPBEXexcBad8 4 2" xfId="2642" xr:uid="{00000000-0005-0000-0000-00000C7D0000}"/>
    <cellStyle name="SAPBEXexcBad8 4 2 2" xfId="35242" xr:uid="{00000000-0005-0000-0000-00000D7D0000}"/>
    <cellStyle name="SAPBEXexcBad8 4 3" xfId="34087" xr:uid="{00000000-0005-0000-0000-00000E7D0000}"/>
    <cellStyle name="SAPBEXexcBad8 4 4" xfId="35140" xr:uid="{00000000-0005-0000-0000-00000F7D0000}"/>
    <cellStyle name="SAPBEXexcBad8 5" xfId="5986" xr:uid="{00000000-0005-0000-0000-0000107D0000}"/>
    <cellStyle name="SAPBEXexcBad8 5 2" xfId="7549" xr:uid="{00000000-0005-0000-0000-0000117D0000}"/>
    <cellStyle name="SAPBEXexcBad8 5 3" xfId="30161" xr:uid="{00000000-0005-0000-0000-0000127D0000}"/>
    <cellStyle name="SAPBEXexcBad8 5 4" xfId="33817" xr:uid="{00000000-0005-0000-0000-0000137D0000}"/>
    <cellStyle name="SAPBEXexcBad8 6" xfId="6691" xr:uid="{00000000-0005-0000-0000-0000147D0000}"/>
    <cellStyle name="SAPBEXexcBad8 6 2" xfId="21413" xr:uid="{00000000-0005-0000-0000-0000157D0000}"/>
    <cellStyle name="SAPBEXexcBad8 6 2 2" xfId="30493" xr:uid="{00000000-0005-0000-0000-0000167D0000}"/>
    <cellStyle name="SAPBEXexcBad8 6 3" xfId="7548" xr:uid="{00000000-0005-0000-0000-0000177D0000}"/>
    <cellStyle name="SAPBEXexcBad8 6 4" xfId="31268" xr:uid="{00000000-0005-0000-0000-0000187D0000}"/>
    <cellStyle name="SAPBEXexcBad8 7" xfId="21414" xr:uid="{00000000-0005-0000-0000-0000197D0000}"/>
    <cellStyle name="SAPBEXexcBad8 7 2" xfId="7375" xr:uid="{00000000-0005-0000-0000-00001A7D0000}"/>
    <cellStyle name="SAPBEXexcBad8 7 3" xfId="30166" xr:uid="{00000000-0005-0000-0000-00001B7D0000}"/>
    <cellStyle name="SAPBEXexcBad8 8" xfId="21415" xr:uid="{00000000-0005-0000-0000-00001C7D0000}"/>
    <cellStyle name="SAPBEXexcBad8 8 2" xfId="30066" xr:uid="{00000000-0005-0000-0000-00001D7D0000}"/>
    <cellStyle name="SAPBEXexcBad8 8 3" xfId="29883" xr:uid="{00000000-0005-0000-0000-00001E7D0000}"/>
    <cellStyle name="SAPBEXexcBad8 9" xfId="6831" xr:uid="{00000000-0005-0000-0000-00001F7D0000}"/>
    <cellStyle name="SAPBEXexcBad8_1-13 2012 RDG po društvima" xfId="4543" xr:uid="{00000000-0005-0000-0000-0000207D0000}"/>
    <cellStyle name="SAPBEXexcBad9" xfId="277" xr:uid="{00000000-0005-0000-0000-0000217D0000}"/>
    <cellStyle name="SAPBEXexcBad9 10" xfId="33335" xr:uid="{00000000-0005-0000-0000-0000227D0000}"/>
    <cellStyle name="SAPBEXexcBad9 11" xfId="29995" xr:uid="{00000000-0005-0000-0000-0000237D0000}"/>
    <cellStyle name="SAPBEXexcBad9 12" xfId="6119" xr:uid="{00000000-0005-0000-0000-0000247D0000}"/>
    <cellStyle name="SAPBEXexcBad9 2" xfId="644" xr:uid="{00000000-0005-0000-0000-0000257D0000}"/>
    <cellStyle name="SAPBEXexcBad9 2 2" xfId="975" xr:uid="{00000000-0005-0000-0000-0000267D0000}"/>
    <cellStyle name="SAPBEXexcBad9 2 2 2" xfId="21417" xr:uid="{00000000-0005-0000-0000-0000277D0000}"/>
    <cellStyle name="SAPBEXexcBad9 2 2 2 2" xfId="32406" xr:uid="{00000000-0005-0000-0000-0000287D0000}"/>
    <cellStyle name="SAPBEXexcBad9 2 2 2 3" xfId="32485" xr:uid="{00000000-0005-0000-0000-0000297D0000}"/>
    <cellStyle name="SAPBEXexcBad9 2 2 3" xfId="21416" xr:uid="{00000000-0005-0000-0000-00002A7D0000}"/>
    <cellStyle name="SAPBEXexcBad9 2 2 4" xfId="31554" xr:uid="{00000000-0005-0000-0000-00002B7D0000}"/>
    <cellStyle name="SAPBEXexcBad9 2 2 5" xfId="34700" xr:uid="{00000000-0005-0000-0000-00002C7D0000}"/>
    <cellStyle name="SAPBEXexcBad9 2 3" xfId="2147" xr:uid="{00000000-0005-0000-0000-00002D7D0000}"/>
    <cellStyle name="SAPBEXexcBad9 2 3 2" xfId="30055" xr:uid="{00000000-0005-0000-0000-00002E7D0000}"/>
    <cellStyle name="SAPBEXexcBad9 2 3 3" xfId="35048" xr:uid="{00000000-0005-0000-0000-00002F7D0000}"/>
    <cellStyle name="SAPBEXexcBad9 2 4" xfId="2643" xr:uid="{00000000-0005-0000-0000-0000307D0000}"/>
    <cellStyle name="SAPBEXexcBad9 2 4 2" xfId="33958" xr:uid="{00000000-0005-0000-0000-0000317D0000}"/>
    <cellStyle name="SAPBEXexcBad9 2 4 3" xfId="35243" xr:uid="{00000000-0005-0000-0000-0000327D0000}"/>
    <cellStyle name="SAPBEXexcBad9 2 5" xfId="3063" xr:uid="{00000000-0005-0000-0000-0000337D0000}"/>
    <cellStyle name="SAPBEXexcBad9 2 5 2" xfId="33602" xr:uid="{00000000-0005-0000-0000-0000347D0000}"/>
    <cellStyle name="SAPBEXexcBad9 2 5 3" xfId="30813" xr:uid="{00000000-0005-0000-0000-0000357D0000}"/>
    <cellStyle name="SAPBEXexcBad9 2 5 4" xfId="35509" xr:uid="{00000000-0005-0000-0000-0000367D0000}"/>
    <cellStyle name="SAPBEXexcBad9 2 6" xfId="5337" xr:uid="{00000000-0005-0000-0000-0000377D0000}"/>
    <cellStyle name="SAPBEXexcBad9 2 7" xfId="5989" xr:uid="{00000000-0005-0000-0000-0000387D0000}"/>
    <cellStyle name="SAPBEXexcBad9 2 8" xfId="34572" xr:uid="{00000000-0005-0000-0000-0000397D0000}"/>
    <cellStyle name="SAPBEXexcBad9 3" xfId="2245" xr:uid="{00000000-0005-0000-0000-00003A7D0000}"/>
    <cellStyle name="SAPBEXexcBad9 3 2" xfId="2644" xr:uid="{00000000-0005-0000-0000-00003B7D0000}"/>
    <cellStyle name="SAPBEXexcBad9 3 2 2" xfId="21418" xr:uid="{00000000-0005-0000-0000-00003C7D0000}"/>
    <cellStyle name="SAPBEXexcBad9 3 2 2 2" xfId="33886" xr:uid="{00000000-0005-0000-0000-00003D7D0000}"/>
    <cellStyle name="SAPBEXexcBad9 3 2 3" xfId="33143" xr:uid="{00000000-0005-0000-0000-00003E7D0000}"/>
    <cellStyle name="SAPBEXexcBad9 3 3" xfId="3264" xr:uid="{00000000-0005-0000-0000-00003F7D0000}"/>
    <cellStyle name="SAPBEXexcBad9 3 3 2" xfId="7245" xr:uid="{00000000-0005-0000-0000-0000407D0000}"/>
    <cellStyle name="SAPBEXexcBad9 3 3 3" xfId="35656" xr:uid="{00000000-0005-0000-0000-0000417D0000}"/>
    <cellStyle name="SAPBEXexcBad9 3 4" xfId="5338" xr:uid="{00000000-0005-0000-0000-0000427D0000}"/>
    <cellStyle name="SAPBEXexcBad9 3 4 2" xfId="32312" xr:uid="{00000000-0005-0000-0000-0000437D0000}"/>
    <cellStyle name="SAPBEXexcBad9 3 4 3" xfId="33594" xr:uid="{00000000-0005-0000-0000-0000447D0000}"/>
    <cellStyle name="SAPBEXexcBad9 3 5" xfId="7163" xr:uid="{00000000-0005-0000-0000-0000457D0000}"/>
    <cellStyle name="SAPBEXexcBad9 3 6" xfId="31975" xr:uid="{00000000-0005-0000-0000-0000467D0000}"/>
    <cellStyle name="SAPBEXexcBad9 4" xfId="2208" xr:uid="{00000000-0005-0000-0000-0000477D0000}"/>
    <cellStyle name="SAPBEXexcBad9 4 2" xfId="2645" xr:uid="{00000000-0005-0000-0000-0000487D0000}"/>
    <cellStyle name="SAPBEXexcBad9 4 2 2" xfId="35244" xr:uid="{00000000-0005-0000-0000-0000497D0000}"/>
    <cellStyle name="SAPBEXexcBad9 4 3" xfId="34085" xr:uid="{00000000-0005-0000-0000-00004A7D0000}"/>
    <cellStyle name="SAPBEXexcBad9 4 4" xfId="35096" xr:uid="{00000000-0005-0000-0000-00004B7D0000}"/>
    <cellStyle name="SAPBEXexcBad9 5" xfId="5988" xr:uid="{00000000-0005-0000-0000-00004C7D0000}"/>
    <cellStyle name="SAPBEXexcBad9 5 2" xfId="7551" xr:uid="{00000000-0005-0000-0000-00004D7D0000}"/>
    <cellStyle name="SAPBEXexcBad9 5 3" xfId="30051" xr:uid="{00000000-0005-0000-0000-00004E7D0000}"/>
    <cellStyle name="SAPBEXexcBad9 5 4" xfId="30816" xr:uid="{00000000-0005-0000-0000-00004F7D0000}"/>
    <cellStyle name="SAPBEXexcBad9 6" xfId="6692" xr:uid="{00000000-0005-0000-0000-0000507D0000}"/>
    <cellStyle name="SAPBEXexcBad9 6 2" xfId="21419" xr:uid="{00000000-0005-0000-0000-0000517D0000}"/>
    <cellStyle name="SAPBEXexcBad9 6 2 2" xfId="32120" xr:uid="{00000000-0005-0000-0000-0000527D0000}"/>
    <cellStyle name="SAPBEXexcBad9 6 3" xfId="7550" xr:uid="{00000000-0005-0000-0000-0000537D0000}"/>
    <cellStyle name="SAPBEXexcBad9 6 4" xfId="31118" xr:uid="{00000000-0005-0000-0000-0000547D0000}"/>
    <cellStyle name="SAPBEXexcBad9 7" xfId="21420" xr:uid="{00000000-0005-0000-0000-0000557D0000}"/>
    <cellStyle name="SAPBEXexcBad9 7 2" xfId="33601" xr:uid="{00000000-0005-0000-0000-0000567D0000}"/>
    <cellStyle name="SAPBEXexcBad9 7 3" xfId="30855" xr:uid="{00000000-0005-0000-0000-0000577D0000}"/>
    <cellStyle name="SAPBEXexcBad9 8" xfId="21421" xr:uid="{00000000-0005-0000-0000-0000587D0000}"/>
    <cellStyle name="SAPBEXexcBad9 8 2" xfId="30935" xr:uid="{00000000-0005-0000-0000-0000597D0000}"/>
    <cellStyle name="SAPBEXexcBad9 8 3" xfId="30722" xr:uid="{00000000-0005-0000-0000-00005A7D0000}"/>
    <cellStyle name="SAPBEXexcBad9 9" xfId="6832" xr:uid="{00000000-0005-0000-0000-00005B7D0000}"/>
    <cellStyle name="SAPBEXexcBad9_1-13 2012 RDG po društvima" xfId="4544" xr:uid="{00000000-0005-0000-0000-00005C7D0000}"/>
    <cellStyle name="SAPBEXexcCritical4" xfId="278" xr:uid="{00000000-0005-0000-0000-00005D7D0000}"/>
    <cellStyle name="SAPBEXexcCritical4 10" xfId="7008" xr:uid="{00000000-0005-0000-0000-00005E7D0000}"/>
    <cellStyle name="SAPBEXexcCritical4 11" xfId="7408" xr:uid="{00000000-0005-0000-0000-00005F7D0000}"/>
    <cellStyle name="SAPBEXexcCritical4 12" xfId="6120" xr:uid="{00000000-0005-0000-0000-0000607D0000}"/>
    <cellStyle name="SAPBEXexcCritical4 2" xfId="645" xr:uid="{00000000-0005-0000-0000-0000617D0000}"/>
    <cellStyle name="SAPBEXexcCritical4 2 2" xfId="976" xr:uid="{00000000-0005-0000-0000-0000627D0000}"/>
    <cellStyle name="SAPBEXexcCritical4 2 2 2" xfId="21423" xr:uid="{00000000-0005-0000-0000-0000637D0000}"/>
    <cellStyle name="SAPBEXexcCritical4 2 2 2 2" xfId="30067" xr:uid="{00000000-0005-0000-0000-0000647D0000}"/>
    <cellStyle name="SAPBEXexcCritical4 2 2 2 3" xfId="33661" xr:uid="{00000000-0005-0000-0000-0000657D0000}"/>
    <cellStyle name="SAPBEXexcCritical4 2 2 3" xfId="21422" xr:uid="{00000000-0005-0000-0000-0000667D0000}"/>
    <cellStyle name="SAPBEXexcCritical4 2 2 4" xfId="30011" xr:uid="{00000000-0005-0000-0000-0000677D0000}"/>
    <cellStyle name="SAPBEXexcCritical4 2 2 5" xfId="34701" xr:uid="{00000000-0005-0000-0000-0000687D0000}"/>
    <cellStyle name="SAPBEXexcCritical4 2 3" xfId="2146" xr:uid="{00000000-0005-0000-0000-0000697D0000}"/>
    <cellStyle name="SAPBEXexcCritical4 2 3 2" xfId="30010" xr:uid="{00000000-0005-0000-0000-00006A7D0000}"/>
    <cellStyle name="SAPBEXexcCritical4 2 3 3" xfId="35047" xr:uid="{00000000-0005-0000-0000-00006B7D0000}"/>
    <cellStyle name="SAPBEXexcCritical4 2 4" xfId="2646" xr:uid="{00000000-0005-0000-0000-00006C7D0000}"/>
    <cellStyle name="SAPBEXexcCritical4 2 4 2" xfId="32854" xr:uid="{00000000-0005-0000-0000-00006D7D0000}"/>
    <cellStyle name="SAPBEXexcCritical4 2 4 3" xfId="35245" xr:uid="{00000000-0005-0000-0000-00006E7D0000}"/>
    <cellStyle name="SAPBEXexcCritical4 2 5" xfId="3062" xr:uid="{00000000-0005-0000-0000-00006F7D0000}"/>
    <cellStyle name="SAPBEXexcCritical4 2 5 2" xfId="30424" xr:uid="{00000000-0005-0000-0000-0000707D0000}"/>
    <cellStyle name="SAPBEXexcCritical4 2 5 3" xfId="31429" xr:uid="{00000000-0005-0000-0000-0000717D0000}"/>
    <cellStyle name="SAPBEXexcCritical4 2 5 4" xfId="35508" xr:uid="{00000000-0005-0000-0000-0000727D0000}"/>
    <cellStyle name="SAPBEXexcCritical4 2 6" xfId="5339" xr:uid="{00000000-0005-0000-0000-0000737D0000}"/>
    <cellStyle name="SAPBEXexcCritical4 2 7" xfId="5991" xr:uid="{00000000-0005-0000-0000-0000747D0000}"/>
    <cellStyle name="SAPBEXexcCritical4 2 8" xfId="34573" xr:uid="{00000000-0005-0000-0000-0000757D0000}"/>
    <cellStyle name="SAPBEXexcCritical4 3" xfId="2244" xr:uid="{00000000-0005-0000-0000-0000767D0000}"/>
    <cellStyle name="SAPBEXexcCritical4 3 2" xfId="2647" xr:uid="{00000000-0005-0000-0000-0000777D0000}"/>
    <cellStyle name="SAPBEXexcCritical4 3 2 2" xfId="21424" xr:uid="{00000000-0005-0000-0000-0000787D0000}"/>
    <cellStyle name="SAPBEXexcCritical4 3 2 2 2" xfId="32436" xr:uid="{00000000-0005-0000-0000-0000797D0000}"/>
    <cellStyle name="SAPBEXexcCritical4 3 2 3" xfId="29863" xr:uid="{00000000-0005-0000-0000-00007A7D0000}"/>
    <cellStyle name="SAPBEXexcCritical4 3 3" xfId="3267" xr:uid="{00000000-0005-0000-0000-00007B7D0000}"/>
    <cellStyle name="SAPBEXexcCritical4 3 3 2" xfId="30275" xr:uid="{00000000-0005-0000-0000-00007C7D0000}"/>
    <cellStyle name="SAPBEXexcCritical4 3 3 3" xfId="35659" xr:uid="{00000000-0005-0000-0000-00007D7D0000}"/>
    <cellStyle name="SAPBEXexcCritical4 3 4" xfId="5340" xr:uid="{00000000-0005-0000-0000-00007E7D0000}"/>
    <cellStyle name="SAPBEXexcCritical4 3 4 2" xfId="31106" xr:uid="{00000000-0005-0000-0000-00007F7D0000}"/>
    <cellStyle name="SAPBEXexcCritical4 3 4 3" xfId="33334" xr:uid="{00000000-0005-0000-0000-0000807D0000}"/>
    <cellStyle name="SAPBEXexcCritical4 3 5" xfId="7164" xr:uid="{00000000-0005-0000-0000-0000817D0000}"/>
    <cellStyle name="SAPBEXexcCritical4 3 6" xfId="32554" xr:uid="{00000000-0005-0000-0000-0000827D0000}"/>
    <cellStyle name="SAPBEXexcCritical4 4" xfId="2321" xr:uid="{00000000-0005-0000-0000-0000837D0000}"/>
    <cellStyle name="SAPBEXexcCritical4 4 2" xfId="2648" xr:uid="{00000000-0005-0000-0000-0000847D0000}"/>
    <cellStyle name="SAPBEXexcCritical4 4 2 2" xfId="35246" xr:uid="{00000000-0005-0000-0000-0000857D0000}"/>
    <cellStyle name="SAPBEXexcCritical4 4 3" xfId="33330" xr:uid="{00000000-0005-0000-0000-0000867D0000}"/>
    <cellStyle name="SAPBEXexcCritical4 4 4" xfId="35139" xr:uid="{00000000-0005-0000-0000-0000877D0000}"/>
    <cellStyle name="SAPBEXexcCritical4 5" xfId="5990" xr:uid="{00000000-0005-0000-0000-0000887D0000}"/>
    <cellStyle name="SAPBEXexcCritical4 5 2" xfId="7553" xr:uid="{00000000-0005-0000-0000-0000897D0000}"/>
    <cellStyle name="SAPBEXexcCritical4 5 3" xfId="31877" xr:uid="{00000000-0005-0000-0000-00008A7D0000}"/>
    <cellStyle name="SAPBEXexcCritical4 5 4" xfId="32893" xr:uid="{00000000-0005-0000-0000-00008B7D0000}"/>
    <cellStyle name="SAPBEXexcCritical4 6" xfId="6693" xr:uid="{00000000-0005-0000-0000-00008C7D0000}"/>
    <cellStyle name="SAPBEXexcCritical4 6 2" xfId="21425" xr:uid="{00000000-0005-0000-0000-00008D7D0000}"/>
    <cellStyle name="SAPBEXexcCritical4 6 2 2" xfId="33660" xr:uid="{00000000-0005-0000-0000-00008E7D0000}"/>
    <cellStyle name="SAPBEXexcCritical4 6 3" xfId="7552" xr:uid="{00000000-0005-0000-0000-00008F7D0000}"/>
    <cellStyle name="SAPBEXexcCritical4 6 4" xfId="31013" xr:uid="{00000000-0005-0000-0000-0000907D0000}"/>
    <cellStyle name="SAPBEXexcCritical4 7" xfId="21426" xr:uid="{00000000-0005-0000-0000-0000917D0000}"/>
    <cellStyle name="SAPBEXexcCritical4 7 2" xfId="7081" xr:uid="{00000000-0005-0000-0000-0000927D0000}"/>
    <cellStyle name="SAPBEXexcCritical4 7 3" xfId="29775" xr:uid="{00000000-0005-0000-0000-0000937D0000}"/>
    <cellStyle name="SAPBEXexcCritical4 8" xfId="21427" xr:uid="{00000000-0005-0000-0000-0000947D0000}"/>
    <cellStyle name="SAPBEXexcCritical4 8 2" xfId="33563" xr:uid="{00000000-0005-0000-0000-0000957D0000}"/>
    <cellStyle name="SAPBEXexcCritical4 8 3" xfId="32605" xr:uid="{00000000-0005-0000-0000-0000967D0000}"/>
    <cellStyle name="SAPBEXexcCritical4 9" xfId="6833" xr:uid="{00000000-0005-0000-0000-0000977D0000}"/>
    <cellStyle name="SAPBEXexcCritical4_1-13 2012 RDG po društvima" xfId="4545" xr:uid="{00000000-0005-0000-0000-0000987D0000}"/>
    <cellStyle name="SAPBEXexcCritical5" xfId="279" xr:uid="{00000000-0005-0000-0000-0000997D0000}"/>
    <cellStyle name="SAPBEXexcCritical5 10" xfId="30634" xr:uid="{00000000-0005-0000-0000-00009A7D0000}"/>
    <cellStyle name="SAPBEXexcCritical5 11" xfId="30998" xr:uid="{00000000-0005-0000-0000-00009B7D0000}"/>
    <cellStyle name="SAPBEXexcCritical5 12" xfId="6121" xr:uid="{00000000-0005-0000-0000-00009C7D0000}"/>
    <cellStyle name="SAPBEXexcCritical5 2" xfId="646" xr:uid="{00000000-0005-0000-0000-00009D7D0000}"/>
    <cellStyle name="SAPBEXexcCritical5 2 2" xfId="977" xr:uid="{00000000-0005-0000-0000-00009E7D0000}"/>
    <cellStyle name="SAPBEXexcCritical5 2 2 2" xfId="21429" xr:uid="{00000000-0005-0000-0000-00009F7D0000}"/>
    <cellStyle name="SAPBEXexcCritical5 2 2 2 2" xfId="31533" xr:uid="{00000000-0005-0000-0000-0000A07D0000}"/>
    <cellStyle name="SAPBEXexcCritical5 2 2 2 3" xfId="32196" xr:uid="{00000000-0005-0000-0000-0000A17D0000}"/>
    <cellStyle name="SAPBEXexcCritical5 2 2 3" xfId="21428" xr:uid="{00000000-0005-0000-0000-0000A27D0000}"/>
    <cellStyle name="SAPBEXexcCritical5 2 2 4" xfId="31648" xr:uid="{00000000-0005-0000-0000-0000A37D0000}"/>
    <cellStyle name="SAPBEXexcCritical5 2 2 5" xfId="34702" xr:uid="{00000000-0005-0000-0000-0000A47D0000}"/>
    <cellStyle name="SAPBEXexcCritical5 2 3" xfId="2145" xr:uid="{00000000-0005-0000-0000-0000A57D0000}"/>
    <cellStyle name="SAPBEXexcCritical5 2 3 2" xfId="32334" xr:uid="{00000000-0005-0000-0000-0000A67D0000}"/>
    <cellStyle name="SAPBEXexcCritical5 2 3 3" xfId="35046" xr:uid="{00000000-0005-0000-0000-0000A77D0000}"/>
    <cellStyle name="SAPBEXexcCritical5 2 4" xfId="2649" xr:uid="{00000000-0005-0000-0000-0000A87D0000}"/>
    <cellStyle name="SAPBEXexcCritical5 2 4 2" xfId="30262" xr:uid="{00000000-0005-0000-0000-0000A97D0000}"/>
    <cellStyle name="SAPBEXexcCritical5 2 4 3" xfId="35247" xr:uid="{00000000-0005-0000-0000-0000AA7D0000}"/>
    <cellStyle name="SAPBEXexcCritical5 2 5" xfId="3061" xr:uid="{00000000-0005-0000-0000-0000AB7D0000}"/>
    <cellStyle name="SAPBEXexcCritical5 2 5 2" xfId="6874" xr:uid="{00000000-0005-0000-0000-0000AC7D0000}"/>
    <cellStyle name="SAPBEXexcCritical5 2 5 3" xfId="30667" xr:uid="{00000000-0005-0000-0000-0000AD7D0000}"/>
    <cellStyle name="SAPBEXexcCritical5 2 5 4" xfId="35507" xr:uid="{00000000-0005-0000-0000-0000AE7D0000}"/>
    <cellStyle name="SAPBEXexcCritical5 2 6" xfId="5341" xr:uid="{00000000-0005-0000-0000-0000AF7D0000}"/>
    <cellStyle name="SAPBEXexcCritical5 2 7" xfId="5993" xr:uid="{00000000-0005-0000-0000-0000B07D0000}"/>
    <cellStyle name="SAPBEXexcCritical5 2 8" xfId="34574" xr:uid="{00000000-0005-0000-0000-0000B17D0000}"/>
    <cellStyle name="SAPBEXexcCritical5 3" xfId="2243" xr:uid="{00000000-0005-0000-0000-0000B27D0000}"/>
    <cellStyle name="SAPBEXexcCritical5 3 2" xfId="2650" xr:uid="{00000000-0005-0000-0000-0000B37D0000}"/>
    <cellStyle name="SAPBEXexcCritical5 3 2 2" xfId="21430" xr:uid="{00000000-0005-0000-0000-0000B47D0000}"/>
    <cellStyle name="SAPBEXexcCritical5 3 2 2 2" xfId="30310" xr:uid="{00000000-0005-0000-0000-0000B57D0000}"/>
    <cellStyle name="SAPBEXexcCritical5 3 2 3" xfId="33125" xr:uid="{00000000-0005-0000-0000-0000B67D0000}"/>
    <cellStyle name="SAPBEXexcCritical5 3 3" xfId="3270" xr:uid="{00000000-0005-0000-0000-0000B77D0000}"/>
    <cellStyle name="SAPBEXexcCritical5 3 3 2" xfId="31337" xr:uid="{00000000-0005-0000-0000-0000B87D0000}"/>
    <cellStyle name="SAPBEXexcCritical5 3 3 3" xfId="35662" xr:uid="{00000000-0005-0000-0000-0000B97D0000}"/>
    <cellStyle name="SAPBEXexcCritical5 3 4" xfId="5342" xr:uid="{00000000-0005-0000-0000-0000BA7D0000}"/>
    <cellStyle name="SAPBEXexcCritical5 3 4 2" xfId="30068" xr:uid="{00000000-0005-0000-0000-0000BB7D0000}"/>
    <cellStyle name="SAPBEXexcCritical5 3 4 3" xfId="29805" xr:uid="{00000000-0005-0000-0000-0000BC7D0000}"/>
    <cellStyle name="SAPBEXexcCritical5 3 5" xfId="7165" xr:uid="{00000000-0005-0000-0000-0000BD7D0000}"/>
    <cellStyle name="SAPBEXexcCritical5 3 6" xfId="32286" xr:uid="{00000000-0005-0000-0000-0000BE7D0000}"/>
    <cellStyle name="SAPBEXexcCritical5 4" xfId="2207" xr:uid="{00000000-0005-0000-0000-0000BF7D0000}"/>
    <cellStyle name="SAPBEXexcCritical5 4 2" xfId="2651" xr:uid="{00000000-0005-0000-0000-0000C07D0000}"/>
    <cellStyle name="SAPBEXexcCritical5 4 2 2" xfId="35248" xr:uid="{00000000-0005-0000-0000-0000C17D0000}"/>
    <cellStyle name="SAPBEXexcCritical5 4 3" xfId="33482" xr:uid="{00000000-0005-0000-0000-0000C27D0000}"/>
    <cellStyle name="SAPBEXexcCritical5 4 4" xfId="35095" xr:uid="{00000000-0005-0000-0000-0000C37D0000}"/>
    <cellStyle name="SAPBEXexcCritical5 5" xfId="5992" xr:uid="{00000000-0005-0000-0000-0000C47D0000}"/>
    <cellStyle name="SAPBEXexcCritical5 5 2" xfId="7555" xr:uid="{00000000-0005-0000-0000-0000C57D0000}"/>
    <cellStyle name="SAPBEXexcCritical5 5 3" xfId="30162" xr:uid="{00000000-0005-0000-0000-0000C67D0000}"/>
    <cellStyle name="SAPBEXexcCritical5 5 4" xfId="31863" xr:uid="{00000000-0005-0000-0000-0000C77D0000}"/>
    <cellStyle name="SAPBEXexcCritical5 6" xfId="6694" xr:uid="{00000000-0005-0000-0000-0000C87D0000}"/>
    <cellStyle name="SAPBEXexcCritical5 6 2" xfId="21431" xr:uid="{00000000-0005-0000-0000-0000C97D0000}"/>
    <cellStyle name="SAPBEXexcCritical5 6 2 2" xfId="31471" xr:uid="{00000000-0005-0000-0000-0000CA7D0000}"/>
    <cellStyle name="SAPBEXexcCritical5 6 3" xfId="7554" xr:uid="{00000000-0005-0000-0000-0000CB7D0000}"/>
    <cellStyle name="SAPBEXexcCritical5 6 4" xfId="31663" xr:uid="{00000000-0005-0000-0000-0000CC7D0000}"/>
    <cellStyle name="SAPBEXexcCritical5 7" xfId="21432" xr:uid="{00000000-0005-0000-0000-0000CD7D0000}"/>
    <cellStyle name="SAPBEXexcCritical5 7 2" xfId="31107" xr:uid="{00000000-0005-0000-0000-0000CE7D0000}"/>
    <cellStyle name="SAPBEXexcCritical5 7 3" xfId="6867" xr:uid="{00000000-0005-0000-0000-0000CF7D0000}"/>
    <cellStyle name="SAPBEXexcCritical5 8" xfId="21433" xr:uid="{00000000-0005-0000-0000-0000D07D0000}"/>
    <cellStyle name="SAPBEXexcCritical5 8 2" xfId="32050" xr:uid="{00000000-0005-0000-0000-0000D17D0000}"/>
    <cellStyle name="SAPBEXexcCritical5 8 3" xfId="30117" xr:uid="{00000000-0005-0000-0000-0000D27D0000}"/>
    <cellStyle name="SAPBEXexcCritical5 9" xfId="6834" xr:uid="{00000000-0005-0000-0000-0000D37D0000}"/>
    <cellStyle name="SAPBEXexcCritical5_1-13 2012 RDG po društvima" xfId="4546" xr:uid="{00000000-0005-0000-0000-0000D47D0000}"/>
    <cellStyle name="SAPBEXexcCritical6" xfId="280" xr:uid="{00000000-0005-0000-0000-0000D57D0000}"/>
    <cellStyle name="SAPBEXexcCritical6 10" xfId="33219" xr:uid="{00000000-0005-0000-0000-0000D67D0000}"/>
    <cellStyle name="SAPBEXexcCritical6 11" xfId="33698" xr:uid="{00000000-0005-0000-0000-0000D77D0000}"/>
    <cellStyle name="SAPBEXexcCritical6 12" xfId="6122" xr:uid="{00000000-0005-0000-0000-0000D87D0000}"/>
    <cellStyle name="SAPBEXexcCritical6 2" xfId="647" xr:uid="{00000000-0005-0000-0000-0000D97D0000}"/>
    <cellStyle name="SAPBEXexcCritical6 2 2" xfId="978" xr:uid="{00000000-0005-0000-0000-0000DA7D0000}"/>
    <cellStyle name="SAPBEXexcCritical6 2 2 2" xfId="21435" xr:uid="{00000000-0005-0000-0000-0000DB7D0000}"/>
    <cellStyle name="SAPBEXexcCritical6 2 2 2 2" xfId="30069" xr:uid="{00000000-0005-0000-0000-0000DC7D0000}"/>
    <cellStyle name="SAPBEXexcCritical6 2 2 2 3" xfId="32023" xr:uid="{00000000-0005-0000-0000-0000DD7D0000}"/>
    <cellStyle name="SAPBEXexcCritical6 2 2 3" xfId="21434" xr:uid="{00000000-0005-0000-0000-0000DE7D0000}"/>
    <cellStyle name="SAPBEXexcCritical6 2 2 4" xfId="31733" xr:uid="{00000000-0005-0000-0000-0000DF7D0000}"/>
    <cellStyle name="SAPBEXexcCritical6 2 2 5" xfId="34703" xr:uid="{00000000-0005-0000-0000-0000E07D0000}"/>
    <cellStyle name="SAPBEXexcCritical6 2 3" xfId="2144" xr:uid="{00000000-0005-0000-0000-0000E17D0000}"/>
    <cellStyle name="SAPBEXexcCritical6 2 3 2" xfId="31391" xr:uid="{00000000-0005-0000-0000-0000E27D0000}"/>
    <cellStyle name="SAPBEXexcCritical6 2 3 3" xfId="35045" xr:uid="{00000000-0005-0000-0000-0000E37D0000}"/>
    <cellStyle name="SAPBEXexcCritical6 2 4" xfId="2652" xr:uid="{00000000-0005-0000-0000-0000E47D0000}"/>
    <cellStyle name="SAPBEXexcCritical6 2 4 2" xfId="30915" xr:uid="{00000000-0005-0000-0000-0000E57D0000}"/>
    <cellStyle name="SAPBEXexcCritical6 2 4 3" xfId="35249" xr:uid="{00000000-0005-0000-0000-0000E67D0000}"/>
    <cellStyle name="SAPBEXexcCritical6 2 5" xfId="3060" xr:uid="{00000000-0005-0000-0000-0000E77D0000}"/>
    <cellStyle name="SAPBEXexcCritical6 2 5 2" xfId="31108" xr:uid="{00000000-0005-0000-0000-0000E87D0000}"/>
    <cellStyle name="SAPBEXexcCritical6 2 5 3" xfId="30208" xr:uid="{00000000-0005-0000-0000-0000E97D0000}"/>
    <cellStyle name="SAPBEXexcCritical6 2 5 4" xfId="35506" xr:uid="{00000000-0005-0000-0000-0000EA7D0000}"/>
    <cellStyle name="SAPBEXexcCritical6 2 6" xfId="5343" xr:uid="{00000000-0005-0000-0000-0000EB7D0000}"/>
    <cellStyle name="SAPBEXexcCritical6 2 7" xfId="5995" xr:uid="{00000000-0005-0000-0000-0000EC7D0000}"/>
    <cellStyle name="SAPBEXexcCritical6 2 8" xfId="34575" xr:uid="{00000000-0005-0000-0000-0000ED7D0000}"/>
    <cellStyle name="SAPBEXexcCritical6 3" xfId="2242" xr:uid="{00000000-0005-0000-0000-0000EE7D0000}"/>
    <cellStyle name="SAPBEXexcCritical6 3 2" xfId="2653" xr:uid="{00000000-0005-0000-0000-0000EF7D0000}"/>
    <cellStyle name="SAPBEXexcCritical6 3 2 2" xfId="21436" xr:uid="{00000000-0005-0000-0000-0000F07D0000}"/>
    <cellStyle name="SAPBEXexcCritical6 3 2 2 2" xfId="33890" xr:uid="{00000000-0005-0000-0000-0000F17D0000}"/>
    <cellStyle name="SAPBEXexcCritical6 3 2 3" xfId="34015" xr:uid="{00000000-0005-0000-0000-0000F27D0000}"/>
    <cellStyle name="SAPBEXexcCritical6 3 3" xfId="3273" xr:uid="{00000000-0005-0000-0000-0000F37D0000}"/>
    <cellStyle name="SAPBEXexcCritical6 3 3 2" xfId="34040" xr:uid="{00000000-0005-0000-0000-0000F47D0000}"/>
    <cellStyle name="SAPBEXexcCritical6 3 3 3" xfId="35665" xr:uid="{00000000-0005-0000-0000-0000F57D0000}"/>
    <cellStyle name="SAPBEXexcCritical6 3 4" xfId="5344" xr:uid="{00000000-0005-0000-0000-0000F67D0000}"/>
    <cellStyle name="SAPBEXexcCritical6 3 4 2" xfId="30070" xr:uid="{00000000-0005-0000-0000-0000F77D0000}"/>
    <cellStyle name="SAPBEXexcCritical6 3 4 3" xfId="32012" xr:uid="{00000000-0005-0000-0000-0000F87D0000}"/>
    <cellStyle name="SAPBEXexcCritical6 3 5" xfId="7166" xr:uid="{00000000-0005-0000-0000-0000F97D0000}"/>
    <cellStyle name="SAPBEXexcCritical6 3 6" xfId="31021" xr:uid="{00000000-0005-0000-0000-0000FA7D0000}"/>
    <cellStyle name="SAPBEXexcCritical6 4" xfId="2320" xr:uid="{00000000-0005-0000-0000-0000FB7D0000}"/>
    <cellStyle name="SAPBEXexcCritical6 4 2" xfId="2654" xr:uid="{00000000-0005-0000-0000-0000FC7D0000}"/>
    <cellStyle name="SAPBEXexcCritical6 4 2 2" xfId="35250" xr:uid="{00000000-0005-0000-0000-0000FD7D0000}"/>
    <cellStyle name="SAPBEXexcCritical6 4 3" xfId="33326" xr:uid="{00000000-0005-0000-0000-0000FE7D0000}"/>
    <cellStyle name="SAPBEXexcCritical6 4 4" xfId="35138" xr:uid="{00000000-0005-0000-0000-0000FF7D0000}"/>
    <cellStyle name="SAPBEXexcCritical6 5" xfId="5994" xr:uid="{00000000-0005-0000-0000-0000007E0000}"/>
    <cellStyle name="SAPBEXexcCritical6 5 2" xfId="7557" xr:uid="{00000000-0005-0000-0000-0000017E0000}"/>
    <cellStyle name="SAPBEXexcCritical6 5 3" xfId="32565" xr:uid="{00000000-0005-0000-0000-0000027E0000}"/>
    <cellStyle name="SAPBEXexcCritical6 5 4" xfId="30037" xr:uid="{00000000-0005-0000-0000-0000037E0000}"/>
    <cellStyle name="SAPBEXexcCritical6 6" xfId="6695" xr:uid="{00000000-0005-0000-0000-0000047E0000}"/>
    <cellStyle name="SAPBEXexcCritical6 6 2" xfId="21437" xr:uid="{00000000-0005-0000-0000-0000057E0000}"/>
    <cellStyle name="SAPBEXexcCritical6 6 2 2" xfId="34043" xr:uid="{00000000-0005-0000-0000-0000067E0000}"/>
    <cellStyle name="SAPBEXexcCritical6 6 3" xfId="7556" xr:uid="{00000000-0005-0000-0000-0000077E0000}"/>
    <cellStyle name="SAPBEXexcCritical6 6 4" xfId="31743" xr:uid="{00000000-0005-0000-0000-0000087E0000}"/>
    <cellStyle name="SAPBEXexcCritical6 7" xfId="21438" xr:uid="{00000000-0005-0000-0000-0000097E0000}"/>
    <cellStyle name="SAPBEXexcCritical6 7 2" xfId="30425" xr:uid="{00000000-0005-0000-0000-00000A7E0000}"/>
    <cellStyle name="SAPBEXexcCritical6 7 3" xfId="32045" xr:uid="{00000000-0005-0000-0000-00000B7E0000}"/>
    <cellStyle name="SAPBEXexcCritical6 8" xfId="21439" xr:uid="{00000000-0005-0000-0000-00000C7E0000}"/>
    <cellStyle name="SAPBEXexcCritical6 8 2" xfId="30426" xr:uid="{00000000-0005-0000-0000-00000D7E0000}"/>
    <cellStyle name="SAPBEXexcCritical6 8 3" xfId="30290" xr:uid="{00000000-0005-0000-0000-00000E7E0000}"/>
    <cellStyle name="SAPBEXexcCritical6 9" xfId="6835" xr:uid="{00000000-0005-0000-0000-00000F7E0000}"/>
    <cellStyle name="SAPBEXexcCritical6_1-13 2012 RDG po društvima" xfId="4547" xr:uid="{00000000-0005-0000-0000-0000107E0000}"/>
    <cellStyle name="SAPBEXexcGood1" xfId="281" xr:uid="{00000000-0005-0000-0000-0000117E0000}"/>
    <cellStyle name="SAPBEXexcGood1 10" xfId="30572" xr:uid="{00000000-0005-0000-0000-0000127E0000}"/>
    <cellStyle name="SAPBEXexcGood1 11" xfId="33670" xr:uid="{00000000-0005-0000-0000-0000137E0000}"/>
    <cellStyle name="SAPBEXexcGood1 12" xfId="6123" xr:uid="{00000000-0005-0000-0000-0000147E0000}"/>
    <cellStyle name="SAPBEXexcGood1 2" xfId="648" xr:uid="{00000000-0005-0000-0000-0000157E0000}"/>
    <cellStyle name="SAPBEXexcGood1 2 2" xfId="979" xr:uid="{00000000-0005-0000-0000-0000167E0000}"/>
    <cellStyle name="SAPBEXexcGood1 2 2 2" xfId="21441" xr:uid="{00000000-0005-0000-0000-0000177E0000}"/>
    <cellStyle name="SAPBEXexcGood1 2 2 2 2" xfId="6871" xr:uid="{00000000-0005-0000-0000-0000187E0000}"/>
    <cellStyle name="SAPBEXexcGood1 2 2 2 3" xfId="32521" xr:uid="{00000000-0005-0000-0000-0000197E0000}"/>
    <cellStyle name="SAPBEXexcGood1 2 2 3" xfId="21440" xr:uid="{00000000-0005-0000-0000-00001A7E0000}"/>
    <cellStyle name="SAPBEXexcGood1 2 2 4" xfId="30227" xr:uid="{00000000-0005-0000-0000-00001B7E0000}"/>
    <cellStyle name="SAPBEXexcGood1 2 2 5" xfId="34704" xr:uid="{00000000-0005-0000-0000-00001C7E0000}"/>
    <cellStyle name="SAPBEXexcGood1 2 3" xfId="2143" xr:uid="{00000000-0005-0000-0000-00001D7E0000}"/>
    <cellStyle name="SAPBEXexcGood1 2 3 2" xfId="33771" xr:uid="{00000000-0005-0000-0000-00001E7E0000}"/>
    <cellStyle name="SAPBEXexcGood1 2 3 3" xfId="35044" xr:uid="{00000000-0005-0000-0000-00001F7E0000}"/>
    <cellStyle name="SAPBEXexcGood1 2 4" xfId="2655" xr:uid="{00000000-0005-0000-0000-0000207E0000}"/>
    <cellStyle name="SAPBEXexcGood1 2 4 2" xfId="6986" xr:uid="{00000000-0005-0000-0000-0000217E0000}"/>
    <cellStyle name="SAPBEXexcGood1 2 4 3" xfId="35251" xr:uid="{00000000-0005-0000-0000-0000227E0000}"/>
    <cellStyle name="SAPBEXexcGood1 2 5" xfId="3059" xr:uid="{00000000-0005-0000-0000-0000237E0000}"/>
    <cellStyle name="SAPBEXexcGood1 2 5 2" xfId="31109" xr:uid="{00000000-0005-0000-0000-0000247E0000}"/>
    <cellStyle name="SAPBEXexcGood1 2 5 3" xfId="32694" xr:uid="{00000000-0005-0000-0000-0000257E0000}"/>
    <cellStyle name="SAPBEXexcGood1 2 5 4" xfId="35505" xr:uid="{00000000-0005-0000-0000-0000267E0000}"/>
    <cellStyle name="SAPBEXexcGood1 2 6" xfId="5345" xr:uid="{00000000-0005-0000-0000-0000277E0000}"/>
    <cellStyle name="SAPBEXexcGood1 2 7" xfId="5997" xr:uid="{00000000-0005-0000-0000-0000287E0000}"/>
    <cellStyle name="SAPBEXexcGood1 2 8" xfId="34576" xr:uid="{00000000-0005-0000-0000-0000297E0000}"/>
    <cellStyle name="SAPBEXexcGood1 3" xfId="2241" xr:uid="{00000000-0005-0000-0000-00002A7E0000}"/>
    <cellStyle name="SAPBEXexcGood1 3 2" xfId="2656" xr:uid="{00000000-0005-0000-0000-00002B7E0000}"/>
    <cellStyle name="SAPBEXexcGood1 3 2 2" xfId="21442" xr:uid="{00000000-0005-0000-0000-00002C7E0000}"/>
    <cellStyle name="SAPBEXexcGood1 3 2 2 2" xfId="30736" xr:uid="{00000000-0005-0000-0000-00002D7E0000}"/>
    <cellStyle name="SAPBEXexcGood1 3 2 3" xfId="32853" xr:uid="{00000000-0005-0000-0000-00002E7E0000}"/>
    <cellStyle name="SAPBEXexcGood1 3 3" xfId="3274" xr:uid="{00000000-0005-0000-0000-00002F7E0000}"/>
    <cellStyle name="SAPBEXexcGood1 3 3 2" xfId="30031" xr:uid="{00000000-0005-0000-0000-0000307E0000}"/>
    <cellStyle name="SAPBEXexcGood1 3 3 3" xfId="35667" xr:uid="{00000000-0005-0000-0000-0000317E0000}"/>
    <cellStyle name="SAPBEXexcGood1 3 4" xfId="5346" xr:uid="{00000000-0005-0000-0000-0000327E0000}"/>
    <cellStyle name="SAPBEXexcGood1 3 4 2" xfId="30427" xr:uid="{00000000-0005-0000-0000-0000337E0000}"/>
    <cellStyle name="SAPBEXexcGood1 3 4 3" xfId="30420" xr:uid="{00000000-0005-0000-0000-0000347E0000}"/>
    <cellStyle name="SAPBEXexcGood1 3 5" xfId="7167" xr:uid="{00000000-0005-0000-0000-0000357E0000}"/>
    <cellStyle name="SAPBEXexcGood1 3 6" xfId="31847" xr:uid="{00000000-0005-0000-0000-0000367E0000}"/>
    <cellStyle name="SAPBEXexcGood1 4" xfId="2206" xr:uid="{00000000-0005-0000-0000-0000377E0000}"/>
    <cellStyle name="SAPBEXexcGood1 4 2" xfId="2657" xr:uid="{00000000-0005-0000-0000-0000387E0000}"/>
    <cellStyle name="SAPBEXexcGood1 4 2 2" xfId="35252" xr:uid="{00000000-0005-0000-0000-0000397E0000}"/>
    <cellStyle name="SAPBEXexcGood1 4 3" xfId="29924" xr:uid="{00000000-0005-0000-0000-00003A7E0000}"/>
    <cellStyle name="SAPBEXexcGood1 4 4" xfId="35094" xr:uid="{00000000-0005-0000-0000-00003B7E0000}"/>
    <cellStyle name="SAPBEXexcGood1 5" xfId="5996" xr:uid="{00000000-0005-0000-0000-00003C7E0000}"/>
    <cellStyle name="SAPBEXexcGood1 5 2" xfId="7559" xr:uid="{00000000-0005-0000-0000-00003D7E0000}"/>
    <cellStyle name="SAPBEXexcGood1 5 3" xfId="31878" xr:uid="{00000000-0005-0000-0000-00003E7E0000}"/>
    <cellStyle name="SAPBEXexcGood1 5 4" xfId="32686" xr:uid="{00000000-0005-0000-0000-00003F7E0000}"/>
    <cellStyle name="SAPBEXexcGood1 6" xfId="6696" xr:uid="{00000000-0005-0000-0000-0000407E0000}"/>
    <cellStyle name="SAPBEXexcGood1 6 2" xfId="21443" xr:uid="{00000000-0005-0000-0000-0000417E0000}"/>
    <cellStyle name="SAPBEXexcGood1 6 2 2" xfId="33832" xr:uid="{00000000-0005-0000-0000-0000427E0000}"/>
    <cellStyle name="SAPBEXexcGood1 6 3" xfId="7558" xr:uid="{00000000-0005-0000-0000-0000437E0000}"/>
    <cellStyle name="SAPBEXexcGood1 6 4" xfId="32566" xr:uid="{00000000-0005-0000-0000-0000447E0000}"/>
    <cellStyle name="SAPBEXexcGood1 7" xfId="21444" xr:uid="{00000000-0005-0000-0000-0000457E0000}"/>
    <cellStyle name="SAPBEXexcGood1 7 2" xfId="31110" xr:uid="{00000000-0005-0000-0000-0000467E0000}"/>
    <cellStyle name="SAPBEXexcGood1 7 3" xfId="32195" xr:uid="{00000000-0005-0000-0000-0000477E0000}"/>
    <cellStyle name="SAPBEXexcGood1 8" xfId="21445" xr:uid="{00000000-0005-0000-0000-0000487E0000}"/>
    <cellStyle name="SAPBEXexcGood1 8 2" xfId="30071" xr:uid="{00000000-0005-0000-0000-0000497E0000}"/>
    <cellStyle name="SAPBEXexcGood1 8 3" xfId="33966" xr:uid="{00000000-0005-0000-0000-00004A7E0000}"/>
    <cellStyle name="SAPBEXexcGood1 9" xfId="6836" xr:uid="{00000000-0005-0000-0000-00004B7E0000}"/>
    <cellStyle name="SAPBEXexcGood1_1-13 2012 RDG po društvima" xfId="4548" xr:uid="{00000000-0005-0000-0000-00004C7E0000}"/>
    <cellStyle name="SAPBEXexcGood2" xfId="282" xr:uid="{00000000-0005-0000-0000-00004D7E0000}"/>
    <cellStyle name="SAPBEXexcGood2 10" xfId="31830" xr:uid="{00000000-0005-0000-0000-00004E7E0000}"/>
    <cellStyle name="SAPBEXexcGood2 11" xfId="32950" xr:uid="{00000000-0005-0000-0000-00004F7E0000}"/>
    <cellStyle name="SAPBEXexcGood2 12" xfId="6124" xr:uid="{00000000-0005-0000-0000-0000507E0000}"/>
    <cellStyle name="SAPBEXexcGood2 2" xfId="649" xr:uid="{00000000-0005-0000-0000-0000517E0000}"/>
    <cellStyle name="SAPBEXexcGood2 2 2" xfId="981" xr:uid="{00000000-0005-0000-0000-0000527E0000}"/>
    <cellStyle name="SAPBEXexcGood2 2 2 2" xfId="21447" xr:uid="{00000000-0005-0000-0000-0000537E0000}"/>
    <cellStyle name="SAPBEXexcGood2 2 2 2 2" xfId="31111" xr:uid="{00000000-0005-0000-0000-0000547E0000}"/>
    <cellStyle name="SAPBEXexcGood2 2 2 2 3" xfId="6942" xr:uid="{00000000-0005-0000-0000-0000557E0000}"/>
    <cellStyle name="SAPBEXexcGood2 2 2 3" xfId="21446" xr:uid="{00000000-0005-0000-0000-0000567E0000}"/>
    <cellStyle name="SAPBEXexcGood2 2 2 4" xfId="33388" xr:uid="{00000000-0005-0000-0000-0000577E0000}"/>
    <cellStyle name="SAPBEXexcGood2 2 2 5" xfId="34705" xr:uid="{00000000-0005-0000-0000-0000587E0000}"/>
    <cellStyle name="SAPBEXexcGood2 2 3" xfId="2142" xr:uid="{00000000-0005-0000-0000-0000597E0000}"/>
    <cellStyle name="SAPBEXexcGood2 2 3 2" xfId="33286" xr:uid="{00000000-0005-0000-0000-00005A7E0000}"/>
    <cellStyle name="SAPBEXexcGood2 2 3 3" xfId="35043" xr:uid="{00000000-0005-0000-0000-00005B7E0000}"/>
    <cellStyle name="SAPBEXexcGood2 2 4" xfId="2658" xr:uid="{00000000-0005-0000-0000-00005C7E0000}"/>
    <cellStyle name="SAPBEXexcGood2 2 4 2" xfId="13968" xr:uid="{00000000-0005-0000-0000-00005D7E0000}"/>
    <cellStyle name="SAPBEXexcGood2 2 4 3" xfId="35253" xr:uid="{00000000-0005-0000-0000-00005E7E0000}"/>
    <cellStyle name="SAPBEXexcGood2 2 5" xfId="3058" xr:uid="{00000000-0005-0000-0000-00005F7E0000}"/>
    <cellStyle name="SAPBEXexcGood2 2 5 2" xfId="6873" xr:uid="{00000000-0005-0000-0000-0000607E0000}"/>
    <cellStyle name="SAPBEXexcGood2 2 5 3" xfId="32808" xr:uid="{00000000-0005-0000-0000-0000617E0000}"/>
    <cellStyle name="SAPBEXexcGood2 2 5 4" xfId="35504" xr:uid="{00000000-0005-0000-0000-0000627E0000}"/>
    <cellStyle name="SAPBEXexcGood2 2 6" xfId="5347" xr:uid="{00000000-0005-0000-0000-0000637E0000}"/>
    <cellStyle name="SAPBEXexcGood2 2 7" xfId="5999" xr:uid="{00000000-0005-0000-0000-0000647E0000}"/>
    <cellStyle name="SAPBEXexcGood2 2 8" xfId="34577" xr:uid="{00000000-0005-0000-0000-0000657E0000}"/>
    <cellStyle name="SAPBEXexcGood2 3" xfId="2240" xr:uid="{00000000-0005-0000-0000-0000667E0000}"/>
    <cellStyle name="SAPBEXexcGood2 3 2" xfId="2659" xr:uid="{00000000-0005-0000-0000-0000677E0000}"/>
    <cellStyle name="SAPBEXexcGood2 3 2 2" xfId="21448" xr:uid="{00000000-0005-0000-0000-0000687E0000}"/>
    <cellStyle name="SAPBEXexcGood2 3 2 2 2" xfId="33027" xr:uid="{00000000-0005-0000-0000-0000697E0000}"/>
    <cellStyle name="SAPBEXexcGood2 3 2 3" xfId="31647" xr:uid="{00000000-0005-0000-0000-00006A7E0000}"/>
    <cellStyle name="SAPBEXexcGood2 3 3" xfId="3277" xr:uid="{00000000-0005-0000-0000-00006B7E0000}"/>
    <cellStyle name="SAPBEXexcGood2 3 3 2" xfId="7420" xr:uid="{00000000-0005-0000-0000-00006C7E0000}"/>
    <cellStyle name="SAPBEXexcGood2 3 3 3" xfId="35669" xr:uid="{00000000-0005-0000-0000-00006D7E0000}"/>
    <cellStyle name="SAPBEXexcGood2 3 4" xfId="5348" xr:uid="{00000000-0005-0000-0000-00006E7E0000}"/>
    <cellStyle name="SAPBEXexcGood2 3 4 2" xfId="6922" xr:uid="{00000000-0005-0000-0000-00006F7E0000}"/>
    <cellStyle name="SAPBEXexcGood2 3 4 3" xfId="7479" xr:uid="{00000000-0005-0000-0000-0000707E0000}"/>
    <cellStyle name="SAPBEXexcGood2 3 5" xfId="7168" xr:uid="{00000000-0005-0000-0000-0000717E0000}"/>
    <cellStyle name="SAPBEXexcGood2 3 6" xfId="33246" xr:uid="{00000000-0005-0000-0000-0000727E0000}"/>
    <cellStyle name="SAPBEXexcGood2 4" xfId="2319" xr:uid="{00000000-0005-0000-0000-0000737E0000}"/>
    <cellStyle name="SAPBEXexcGood2 4 2" xfId="2660" xr:uid="{00000000-0005-0000-0000-0000747E0000}"/>
    <cellStyle name="SAPBEXexcGood2 4 2 2" xfId="35254" xr:uid="{00000000-0005-0000-0000-0000757E0000}"/>
    <cellStyle name="SAPBEXexcGood2 4 3" xfId="31270" xr:uid="{00000000-0005-0000-0000-0000767E0000}"/>
    <cellStyle name="SAPBEXexcGood2 4 4" xfId="35137" xr:uid="{00000000-0005-0000-0000-0000777E0000}"/>
    <cellStyle name="SAPBEXexcGood2 5" xfId="5998" xr:uid="{00000000-0005-0000-0000-0000787E0000}"/>
    <cellStyle name="SAPBEXexcGood2 5 2" xfId="7561" xr:uid="{00000000-0005-0000-0000-0000797E0000}"/>
    <cellStyle name="SAPBEXexcGood2 5 3" xfId="32877" xr:uid="{00000000-0005-0000-0000-00007A7E0000}"/>
    <cellStyle name="SAPBEXexcGood2 5 4" xfId="33429" xr:uid="{00000000-0005-0000-0000-00007B7E0000}"/>
    <cellStyle name="SAPBEXexcGood2 6" xfId="6697" xr:uid="{00000000-0005-0000-0000-00007C7E0000}"/>
    <cellStyle name="SAPBEXexcGood2 6 2" xfId="21449" xr:uid="{00000000-0005-0000-0000-00007D7E0000}"/>
    <cellStyle name="SAPBEXexcGood2 6 2 2" xfId="31908" xr:uid="{00000000-0005-0000-0000-00007E7E0000}"/>
    <cellStyle name="SAPBEXexcGood2 6 3" xfId="7560" xr:uid="{00000000-0005-0000-0000-00007F7E0000}"/>
    <cellStyle name="SAPBEXexcGood2 6 4" xfId="30524" xr:uid="{00000000-0005-0000-0000-0000807E0000}"/>
    <cellStyle name="SAPBEXexcGood2 7" xfId="21450" xr:uid="{00000000-0005-0000-0000-0000817E0000}"/>
    <cellStyle name="SAPBEXexcGood2 7 2" xfId="30072" xr:uid="{00000000-0005-0000-0000-0000827E0000}"/>
    <cellStyle name="SAPBEXexcGood2 7 3" xfId="31140" xr:uid="{00000000-0005-0000-0000-0000837E0000}"/>
    <cellStyle name="SAPBEXexcGood2 8" xfId="21451" xr:uid="{00000000-0005-0000-0000-0000847E0000}"/>
    <cellStyle name="SAPBEXexcGood2 8 2" xfId="31112" xr:uid="{00000000-0005-0000-0000-0000857E0000}"/>
    <cellStyle name="SAPBEXexcGood2 8 3" xfId="30226" xr:uid="{00000000-0005-0000-0000-0000867E0000}"/>
    <cellStyle name="SAPBEXexcGood2 9" xfId="6837" xr:uid="{00000000-0005-0000-0000-0000877E0000}"/>
    <cellStyle name="SAPBEXexcGood2_1-13 2012 RDG po društvima" xfId="4549" xr:uid="{00000000-0005-0000-0000-0000887E0000}"/>
    <cellStyle name="SAPBEXexcGood3" xfId="283" xr:uid="{00000000-0005-0000-0000-0000897E0000}"/>
    <cellStyle name="SAPBEXexcGood3 10" xfId="30515" xr:uid="{00000000-0005-0000-0000-00008A7E0000}"/>
    <cellStyle name="SAPBEXexcGood3 11" xfId="33038" xr:uid="{00000000-0005-0000-0000-00008B7E0000}"/>
    <cellStyle name="SAPBEXexcGood3 12" xfId="6125" xr:uid="{00000000-0005-0000-0000-00008C7E0000}"/>
    <cellStyle name="SAPBEXexcGood3 2" xfId="650" xr:uid="{00000000-0005-0000-0000-00008D7E0000}"/>
    <cellStyle name="SAPBEXexcGood3 2 2" xfId="982" xr:uid="{00000000-0005-0000-0000-00008E7E0000}"/>
    <cellStyle name="SAPBEXexcGood3 2 2 2" xfId="21453" xr:uid="{00000000-0005-0000-0000-00008F7E0000}"/>
    <cellStyle name="SAPBEXexcGood3 2 2 2 2" xfId="30428" xr:uid="{00000000-0005-0000-0000-0000907E0000}"/>
    <cellStyle name="SAPBEXexcGood3 2 2 2 3" xfId="32044" xr:uid="{00000000-0005-0000-0000-0000917E0000}"/>
    <cellStyle name="SAPBEXexcGood3 2 2 3" xfId="21452" xr:uid="{00000000-0005-0000-0000-0000927E0000}"/>
    <cellStyle name="SAPBEXexcGood3 2 2 4" xfId="31206" xr:uid="{00000000-0005-0000-0000-0000937E0000}"/>
    <cellStyle name="SAPBEXexcGood3 2 2 5" xfId="34706" xr:uid="{00000000-0005-0000-0000-0000947E0000}"/>
    <cellStyle name="SAPBEXexcGood3 2 3" xfId="2141" xr:uid="{00000000-0005-0000-0000-0000957E0000}"/>
    <cellStyle name="SAPBEXexcGood3 2 3 2" xfId="33868" xr:uid="{00000000-0005-0000-0000-0000967E0000}"/>
    <cellStyle name="SAPBEXexcGood3 2 3 3" xfId="35042" xr:uid="{00000000-0005-0000-0000-0000977E0000}"/>
    <cellStyle name="SAPBEXexcGood3 2 4" xfId="2661" xr:uid="{00000000-0005-0000-0000-0000987E0000}"/>
    <cellStyle name="SAPBEXexcGood3 2 4 2" xfId="33865" xr:uid="{00000000-0005-0000-0000-0000997E0000}"/>
    <cellStyle name="SAPBEXexcGood3 2 4 3" xfId="35255" xr:uid="{00000000-0005-0000-0000-00009A7E0000}"/>
    <cellStyle name="SAPBEXexcGood3 2 5" xfId="3057" xr:uid="{00000000-0005-0000-0000-00009B7E0000}"/>
    <cellStyle name="SAPBEXexcGood3 2 5 2" xfId="30429" xr:uid="{00000000-0005-0000-0000-00009C7E0000}"/>
    <cellStyle name="SAPBEXexcGood3 2 5 3" xfId="30261" xr:uid="{00000000-0005-0000-0000-00009D7E0000}"/>
    <cellStyle name="SAPBEXexcGood3 2 5 4" xfId="35503" xr:uid="{00000000-0005-0000-0000-00009E7E0000}"/>
    <cellStyle name="SAPBEXexcGood3 2 6" xfId="5349" xr:uid="{00000000-0005-0000-0000-00009F7E0000}"/>
    <cellStyle name="SAPBEXexcGood3 2 7" xfId="6001" xr:uid="{00000000-0005-0000-0000-0000A07E0000}"/>
    <cellStyle name="SAPBEXexcGood3 2 8" xfId="34578" xr:uid="{00000000-0005-0000-0000-0000A17E0000}"/>
    <cellStyle name="SAPBEXexcGood3 3" xfId="2239" xr:uid="{00000000-0005-0000-0000-0000A27E0000}"/>
    <cellStyle name="SAPBEXexcGood3 3 2" xfId="2662" xr:uid="{00000000-0005-0000-0000-0000A37E0000}"/>
    <cellStyle name="SAPBEXexcGood3 3 2 2" xfId="21454" xr:uid="{00000000-0005-0000-0000-0000A47E0000}"/>
    <cellStyle name="SAPBEXexcGood3 3 2 2 2" xfId="33318" xr:uid="{00000000-0005-0000-0000-0000A57E0000}"/>
    <cellStyle name="SAPBEXexcGood3 3 2 3" xfId="7286" xr:uid="{00000000-0005-0000-0000-0000A67E0000}"/>
    <cellStyle name="SAPBEXexcGood3 3 3" xfId="3280" xr:uid="{00000000-0005-0000-0000-0000A77E0000}"/>
    <cellStyle name="SAPBEXexcGood3 3 3 2" xfId="32162" xr:uid="{00000000-0005-0000-0000-0000A87E0000}"/>
    <cellStyle name="SAPBEXexcGood3 3 3 3" xfId="35672" xr:uid="{00000000-0005-0000-0000-0000A97E0000}"/>
    <cellStyle name="SAPBEXexcGood3 3 4" xfId="5350" xr:uid="{00000000-0005-0000-0000-0000AA7E0000}"/>
    <cellStyle name="SAPBEXexcGood3 3 4 2" xfId="33564" xr:uid="{00000000-0005-0000-0000-0000AB7E0000}"/>
    <cellStyle name="SAPBEXexcGood3 3 4 3" xfId="31168" xr:uid="{00000000-0005-0000-0000-0000AC7E0000}"/>
    <cellStyle name="SAPBEXexcGood3 3 5" xfId="7169" xr:uid="{00000000-0005-0000-0000-0000AD7E0000}"/>
    <cellStyle name="SAPBEXexcGood3 3 6" xfId="32394" xr:uid="{00000000-0005-0000-0000-0000AE7E0000}"/>
    <cellStyle name="SAPBEXexcGood3 4" xfId="2205" xr:uid="{00000000-0005-0000-0000-0000AF7E0000}"/>
    <cellStyle name="SAPBEXexcGood3 4 2" xfId="2663" xr:uid="{00000000-0005-0000-0000-0000B07E0000}"/>
    <cellStyle name="SAPBEXexcGood3 4 2 2" xfId="35256" xr:uid="{00000000-0005-0000-0000-0000B17E0000}"/>
    <cellStyle name="SAPBEXexcGood3 4 3" xfId="33863" xr:uid="{00000000-0005-0000-0000-0000B27E0000}"/>
    <cellStyle name="SAPBEXexcGood3 4 4" xfId="35093" xr:uid="{00000000-0005-0000-0000-0000B37E0000}"/>
    <cellStyle name="SAPBEXexcGood3 5" xfId="6000" xr:uid="{00000000-0005-0000-0000-0000B47E0000}"/>
    <cellStyle name="SAPBEXexcGood3 5 2" xfId="7563" xr:uid="{00000000-0005-0000-0000-0000B57E0000}"/>
    <cellStyle name="SAPBEXexcGood3 5 3" xfId="33366" xr:uid="{00000000-0005-0000-0000-0000B67E0000}"/>
    <cellStyle name="SAPBEXexcGood3 5 4" xfId="34041" xr:uid="{00000000-0005-0000-0000-0000B77E0000}"/>
    <cellStyle name="SAPBEXexcGood3 6" xfId="6698" xr:uid="{00000000-0005-0000-0000-0000B87E0000}"/>
    <cellStyle name="SAPBEXexcGood3 6 2" xfId="21455" xr:uid="{00000000-0005-0000-0000-0000B97E0000}"/>
    <cellStyle name="SAPBEXexcGood3 6 2 2" xfId="32462" xr:uid="{00000000-0005-0000-0000-0000BA7E0000}"/>
    <cellStyle name="SAPBEXexcGood3 6 3" xfId="7562" xr:uid="{00000000-0005-0000-0000-0000BB7E0000}"/>
    <cellStyle name="SAPBEXexcGood3 6 4" xfId="29795" xr:uid="{00000000-0005-0000-0000-0000BC7E0000}"/>
    <cellStyle name="SAPBEXexcGood3 7" xfId="21456" xr:uid="{00000000-0005-0000-0000-0000BD7E0000}"/>
    <cellStyle name="SAPBEXexcGood3 7 2" xfId="33050" xr:uid="{00000000-0005-0000-0000-0000BE7E0000}"/>
    <cellStyle name="SAPBEXexcGood3 7 3" xfId="29956" xr:uid="{00000000-0005-0000-0000-0000BF7E0000}"/>
    <cellStyle name="SAPBEXexcGood3 8" xfId="21457" xr:uid="{00000000-0005-0000-0000-0000C07E0000}"/>
    <cellStyle name="SAPBEXexcGood3 8 2" xfId="33051" xr:uid="{00000000-0005-0000-0000-0000C17E0000}"/>
    <cellStyle name="SAPBEXexcGood3 8 3" xfId="32177" xr:uid="{00000000-0005-0000-0000-0000C27E0000}"/>
    <cellStyle name="SAPBEXexcGood3 9" xfId="6838" xr:uid="{00000000-0005-0000-0000-0000C37E0000}"/>
    <cellStyle name="SAPBEXexcGood3_1-13 2012 RDG po društvima" xfId="4550" xr:uid="{00000000-0005-0000-0000-0000C47E0000}"/>
    <cellStyle name="SAPBEXfilterDrill" xfId="284" xr:uid="{00000000-0005-0000-0000-0000C57E0000}"/>
    <cellStyle name="SAPBEXfilterDrill 10" xfId="31860" xr:uid="{00000000-0005-0000-0000-0000C67E0000}"/>
    <cellStyle name="SAPBEXfilterDrill 11" xfId="30322" xr:uid="{00000000-0005-0000-0000-0000C77E0000}"/>
    <cellStyle name="SAPBEXfilterDrill 12" xfId="6126" xr:uid="{00000000-0005-0000-0000-0000C87E0000}"/>
    <cellStyle name="SAPBEXfilterDrill 2" xfId="651" xr:uid="{00000000-0005-0000-0000-0000C97E0000}"/>
    <cellStyle name="SAPBEXfilterDrill 2 2" xfId="983" xr:uid="{00000000-0005-0000-0000-0000CA7E0000}"/>
    <cellStyle name="SAPBEXfilterDrill 2 2 2" xfId="21458" xr:uid="{00000000-0005-0000-0000-0000CB7E0000}"/>
    <cellStyle name="SAPBEXfilterDrill 2 2 2 2" xfId="29936" xr:uid="{00000000-0005-0000-0000-0000CC7E0000}"/>
    <cellStyle name="SAPBEXfilterDrill 2 2 2 3" xfId="30957" xr:uid="{00000000-0005-0000-0000-0000CD7E0000}"/>
    <cellStyle name="SAPBEXfilterDrill 2 2 3" xfId="21459" xr:uid="{00000000-0005-0000-0000-0000CE7E0000}"/>
    <cellStyle name="SAPBEXfilterDrill 2 2 3 2" xfId="29417" xr:uid="{00000000-0005-0000-0000-0000CF7E0000}"/>
    <cellStyle name="SAPBEXfilterDrill 2 2 3 3" xfId="29418" xr:uid="{00000000-0005-0000-0000-0000D07E0000}"/>
    <cellStyle name="SAPBEXfilterDrill 2 2 3 4" xfId="29419" xr:uid="{00000000-0005-0000-0000-0000D17E0000}"/>
    <cellStyle name="SAPBEXfilterDrill 2 2 4" xfId="7170" xr:uid="{00000000-0005-0000-0000-0000D27E0000}"/>
    <cellStyle name="SAPBEXfilterDrill 2 2 5" xfId="31063" xr:uid="{00000000-0005-0000-0000-0000D37E0000}"/>
    <cellStyle name="SAPBEXfilterDrill 2 2 6" xfId="34707" xr:uid="{00000000-0005-0000-0000-0000D47E0000}"/>
    <cellStyle name="SAPBEXfilterDrill 2 3" xfId="2140" xr:uid="{00000000-0005-0000-0000-0000D57E0000}"/>
    <cellStyle name="SAPBEXfilterDrill 2 3 2" xfId="21460" xr:uid="{00000000-0005-0000-0000-0000D67E0000}"/>
    <cellStyle name="SAPBEXfilterDrill 2 3 3" xfId="30488" xr:uid="{00000000-0005-0000-0000-0000D77E0000}"/>
    <cellStyle name="SAPBEXfilterDrill 2 3 4" xfId="35041" xr:uid="{00000000-0005-0000-0000-0000D87E0000}"/>
    <cellStyle name="SAPBEXfilterDrill 2 4" xfId="2664" xr:uid="{00000000-0005-0000-0000-0000D97E0000}"/>
    <cellStyle name="SAPBEXfilterDrill 2 4 2" xfId="21461" xr:uid="{00000000-0005-0000-0000-0000DA7E0000}"/>
    <cellStyle name="SAPBEXfilterDrill 2 4 2 2" xfId="29420" xr:uid="{00000000-0005-0000-0000-0000DB7E0000}"/>
    <cellStyle name="SAPBEXfilterDrill 2 4 2 3" xfId="29421" xr:uid="{00000000-0005-0000-0000-0000DC7E0000}"/>
    <cellStyle name="SAPBEXfilterDrill 2 4 2 4" xfId="29422" xr:uid="{00000000-0005-0000-0000-0000DD7E0000}"/>
    <cellStyle name="SAPBEXfilterDrill 2 4 3" xfId="29423" xr:uid="{00000000-0005-0000-0000-0000DE7E0000}"/>
    <cellStyle name="SAPBEXfilterDrill 2 4 4" xfId="29424" xr:uid="{00000000-0005-0000-0000-0000DF7E0000}"/>
    <cellStyle name="SAPBEXfilterDrill 2 4 5" xfId="29425" xr:uid="{00000000-0005-0000-0000-0000E07E0000}"/>
    <cellStyle name="SAPBEXfilterDrill 2 4 6" xfId="35257" xr:uid="{00000000-0005-0000-0000-0000E17E0000}"/>
    <cellStyle name="SAPBEXfilterDrill 2 5" xfId="3056" xr:uid="{00000000-0005-0000-0000-0000E27E0000}"/>
    <cellStyle name="SAPBEXfilterDrill 2 5 2" xfId="30293" xr:uid="{00000000-0005-0000-0000-0000E37E0000}"/>
    <cellStyle name="SAPBEXfilterDrill 2 5 3" xfId="32982" xr:uid="{00000000-0005-0000-0000-0000E47E0000}"/>
    <cellStyle name="SAPBEXfilterDrill 2 5 4" xfId="35502" xr:uid="{00000000-0005-0000-0000-0000E57E0000}"/>
    <cellStyle name="SAPBEXfilterDrill 2 6" xfId="5351" xr:uid="{00000000-0005-0000-0000-0000E67E0000}"/>
    <cellStyle name="SAPBEXfilterDrill 2 7" xfId="6003" xr:uid="{00000000-0005-0000-0000-0000E77E0000}"/>
    <cellStyle name="SAPBEXfilterDrill 2 8" xfId="34579" xr:uid="{00000000-0005-0000-0000-0000E87E0000}"/>
    <cellStyle name="SAPBEXfilterDrill 3" xfId="2238" xr:uid="{00000000-0005-0000-0000-0000E97E0000}"/>
    <cellStyle name="SAPBEXfilterDrill 3 2" xfId="2665" xr:uid="{00000000-0005-0000-0000-0000EA7E0000}"/>
    <cellStyle name="SAPBEXfilterDrill 3 2 2" xfId="21462" xr:uid="{00000000-0005-0000-0000-0000EB7E0000}"/>
    <cellStyle name="SAPBEXfilterDrill 3 2 2 2" xfId="29426" xr:uid="{00000000-0005-0000-0000-0000EC7E0000}"/>
    <cellStyle name="SAPBEXfilterDrill 3 2 2 3" xfId="29427" xr:uid="{00000000-0005-0000-0000-0000ED7E0000}"/>
    <cellStyle name="SAPBEXfilterDrill 3 2 2 4" xfId="29428" xr:uid="{00000000-0005-0000-0000-0000EE7E0000}"/>
    <cellStyle name="SAPBEXfilterDrill 3 2 3" xfId="29429" xr:uid="{00000000-0005-0000-0000-0000EF7E0000}"/>
    <cellStyle name="SAPBEXfilterDrill 3 2 4" xfId="29430" xr:uid="{00000000-0005-0000-0000-0000F07E0000}"/>
    <cellStyle name="SAPBEXfilterDrill 3 2 5" xfId="29431" xr:uid="{00000000-0005-0000-0000-0000F17E0000}"/>
    <cellStyle name="SAPBEXfilterDrill 3 2 6" xfId="36881" xr:uid="{00000000-0005-0000-0000-0000F27E0000}"/>
    <cellStyle name="SAPBEXfilterDrill 3 3" xfId="3283" xr:uid="{00000000-0005-0000-0000-0000F37E0000}"/>
    <cellStyle name="SAPBEXfilterDrill 3 3 2" xfId="29432" xr:uid="{00000000-0005-0000-0000-0000F47E0000}"/>
    <cellStyle name="SAPBEXfilterDrill 3 3 3" xfId="29433" xr:uid="{00000000-0005-0000-0000-0000F57E0000}"/>
    <cellStyle name="SAPBEXfilterDrill 3 3 4" xfId="29434" xr:uid="{00000000-0005-0000-0000-0000F67E0000}"/>
    <cellStyle name="SAPBEXfilterDrill 3 3 5" xfId="35675" xr:uid="{00000000-0005-0000-0000-0000F77E0000}"/>
    <cellStyle name="SAPBEXfilterDrill 3 4" xfId="3055" xr:uid="{00000000-0005-0000-0000-0000F87E0000}"/>
    <cellStyle name="SAPBEXfilterDrill 3 4 2" xfId="30934" xr:uid="{00000000-0005-0000-0000-0000F97E0000}"/>
    <cellStyle name="SAPBEXfilterDrill 3 4 3" xfId="31135" xr:uid="{00000000-0005-0000-0000-0000FA7E0000}"/>
    <cellStyle name="SAPBEXfilterDrill 3 4 4" xfId="35501" xr:uid="{00000000-0005-0000-0000-0000FB7E0000}"/>
    <cellStyle name="SAPBEXfilterDrill 3 5" xfId="5352" xr:uid="{00000000-0005-0000-0000-0000FC7E0000}"/>
    <cellStyle name="SAPBEXfilterDrill 3 5 2" xfId="29435" xr:uid="{00000000-0005-0000-0000-0000FD7E0000}"/>
    <cellStyle name="SAPBEXfilterDrill 3 5 3" xfId="29436" xr:uid="{00000000-0005-0000-0000-0000FE7E0000}"/>
    <cellStyle name="SAPBEXfilterDrill 3 5 4" xfId="29437" xr:uid="{00000000-0005-0000-0000-0000FF7E0000}"/>
    <cellStyle name="SAPBEXfilterDrill 3 6" xfId="29438" xr:uid="{00000000-0005-0000-0000-0000007F0000}"/>
    <cellStyle name="SAPBEXfilterDrill 3 7" xfId="29439" xr:uid="{00000000-0005-0000-0000-0000017F0000}"/>
    <cellStyle name="SAPBEXfilterDrill 3 8" xfId="29440" xr:uid="{00000000-0005-0000-0000-0000027F0000}"/>
    <cellStyle name="SAPBEXfilterDrill 4" xfId="2318" xr:uid="{00000000-0005-0000-0000-0000037F0000}"/>
    <cellStyle name="SAPBEXfilterDrill 4 2" xfId="2666" xr:uid="{00000000-0005-0000-0000-0000047F0000}"/>
    <cellStyle name="SAPBEXfilterDrill 4 2 2" xfId="29441" xr:uid="{00000000-0005-0000-0000-0000057F0000}"/>
    <cellStyle name="SAPBEXfilterDrill 4 2 3" xfId="29442" xr:uid="{00000000-0005-0000-0000-0000067F0000}"/>
    <cellStyle name="SAPBEXfilterDrill 4 2 4" xfId="29443" xr:uid="{00000000-0005-0000-0000-0000077F0000}"/>
    <cellStyle name="SAPBEXfilterDrill 4 2 5" xfId="35258" xr:uid="{00000000-0005-0000-0000-0000087F0000}"/>
    <cellStyle name="SAPBEXfilterDrill 4 3" xfId="7564" xr:uid="{00000000-0005-0000-0000-0000097F0000}"/>
    <cellStyle name="SAPBEXfilterDrill 4 4" xfId="32039" xr:uid="{00000000-0005-0000-0000-00000A7F0000}"/>
    <cellStyle name="SAPBEXfilterDrill 4 5" xfId="31798" xr:uid="{00000000-0005-0000-0000-00000B7F0000}"/>
    <cellStyle name="SAPBEXfilterDrill 4 6" xfId="35136" xr:uid="{00000000-0005-0000-0000-00000C7F0000}"/>
    <cellStyle name="SAPBEXfilterDrill 5" xfId="6002" xr:uid="{00000000-0005-0000-0000-00000D7F0000}"/>
    <cellStyle name="SAPBEXfilterDrill 5 2" xfId="21463" xr:uid="{00000000-0005-0000-0000-00000E7F0000}"/>
    <cellStyle name="SAPBEXfilterDrill 5 2 2" xfId="7423" xr:uid="{00000000-0005-0000-0000-00000F7F0000}"/>
    <cellStyle name="SAPBEXfilterDrill 5 2 3" xfId="29876" xr:uid="{00000000-0005-0000-0000-0000107F0000}"/>
    <cellStyle name="SAPBEXfilterDrill 5 3" xfId="21464" xr:uid="{00000000-0005-0000-0000-0000117F0000}"/>
    <cellStyle name="SAPBEXfilterDrill 5 3 2" xfId="29444" xr:uid="{00000000-0005-0000-0000-0000127F0000}"/>
    <cellStyle name="SAPBEXfilterDrill 5 3 3" xfId="29445" xr:uid="{00000000-0005-0000-0000-0000137F0000}"/>
    <cellStyle name="SAPBEXfilterDrill 5 3 4" xfId="29446" xr:uid="{00000000-0005-0000-0000-0000147F0000}"/>
    <cellStyle name="SAPBEXfilterDrill 5 4" xfId="29447" xr:uid="{00000000-0005-0000-0000-0000157F0000}"/>
    <cellStyle name="SAPBEXfilterDrill 5 5" xfId="29448" xr:uid="{00000000-0005-0000-0000-0000167F0000}"/>
    <cellStyle name="SAPBEXfilterDrill 5 6" xfId="29449" xr:uid="{00000000-0005-0000-0000-0000177F0000}"/>
    <cellStyle name="SAPBEXfilterDrill 6" xfId="21465" xr:uid="{00000000-0005-0000-0000-0000187F0000}"/>
    <cellStyle name="SAPBEXfilterDrill 6 2" xfId="21466" xr:uid="{00000000-0005-0000-0000-0000197F0000}"/>
    <cellStyle name="SAPBEXfilterDrill 6 2 2" xfId="29450" xr:uid="{00000000-0005-0000-0000-00001A7F0000}"/>
    <cellStyle name="SAPBEXfilterDrill 6 2 3" xfId="29451" xr:uid="{00000000-0005-0000-0000-00001B7F0000}"/>
    <cellStyle name="SAPBEXfilterDrill 6 2 4" xfId="29452" xr:uid="{00000000-0005-0000-0000-00001C7F0000}"/>
    <cellStyle name="SAPBEXfilterDrill 6 3" xfId="29453" xr:uid="{00000000-0005-0000-0000-00001D7F0000}"/>
    <cellStyle name="SAPBEXfilterDrill 6 4" xfId="29454" xr:uid="{00000000-0005-0000-0000-00001E7F0000}"/>
    <cellStyle name="SAPBEXfilterDrill 6 5" xfId="29455" xr:uid="{00000000-0005-0000-0000-00001F7F0000}"/>
    <cellStyle name="SAPBEXfilterDrill 7" xfId="21467" xr:uid="{00000000-0005-0000-0000-0000207F0000}"/>
    <cellStyle name="SAPBEXfilterDrill 7 2" xfId="29935" xr:uid="{00000000-0005-0000-0000-0000217F0000}"/>
    <cellStyle name="SAPBEXfilterDrill 7 3" xfId="33174" xr:uid="{00000000-0005-0000-0000-0000227F0000}"/>
    <cellStyle name="SAPBEXfilterDrill 8" xfId="21468" xr:uid="{00000000-0005-0000-0000-0000237F0000}"/>
    <cellStyle name="SAPBEXfilterDrill 8 2" xfId="31378" xr:uid="{00000000-0005-0000-0000-0000247F0000}"/>
    <cellStyle name="SAPBEXfilterDrill 8 3" xfId="32499" xr:uid="{00000000-0005-0000-0000-0000257F0000}"/>
    <cellStyle name="SAPBEXfilterDrill 9" xfId="6839" xr:uid="{00000000-0005-0000-0000-0000267F0000}"/>
    <cellStyle name="SAPBEXfilterDrill_1-13 2012 RDG po društvima" xfId="4551" xr:uid="{00000000-0005-0000-0000-0000277F0000}"/>
    <cellStyle name="SAPBEXfilterItem" xfId="285" xr:uid="{00000000-0005-0000-0000-0000287F0000}"/>
    <cellStyle name="SAPBEXfilterItem 10" xfId="31177" xr:uid="{00000000-0005-0000-0000-0000297F0000}"/>
    <cellStyle name="SAPBEXfilterItem 11" xfId="32949" xr:uid="{00000000-0005-0000-0000-00002A7F0000}"/>
    <cellStyle name="SAPBEXfilterItem 12" xfId="6127" xr:uid="{00000000-0005-0000-0000-00002B7F0000}"/>
    <cellStyle name="SAPBEXfilterItem 2" xfId="652" xr:uid="{00000000-0005-0000-0000-00002C7F0000}"/>
    <cellStyle name="SAPBEXfilterItem 2 2" xfId="984" xr:uid="{00000000-0005-0000-0000-00002D7F0000}"/>
    <cellStyle name="SAPBEXfilterItem 2 2 2" xfId="21469" xr:uid="{00000000-0005-0000-0000-00002E7F0000}"/>
    <cellStyle name="SAPBEXfilterItem 2 2 3" xfId="34708" xr:uid="{00000000-0005-0000-0000-00002F7F0000}"/>
    <cellStyle name="SAPBEXfilterItem 2 2 4" xfId="36882" xr:uid="{00000000-0005-0000-0000-0000307F0000}"/>
    <cellStyle name="SAPBEXfilterItem 2 3" xfId="1888" xr:uid="{00000000-0005-0000-0000-0000317F0000}"/>
    <cellStyle name="SAPBEXfilterItem 2 3 2" xfId="34970" xr:uid="{00000000-0005-0000-0000-0000327F0000}"/>
    <cellStyle name="SAPBEXfilterItem 2 4" xfId="2667" xr:uid="{00000000-0005-0000-0000-0000337F0000}"/>
    <cellStyle name="SAPBEXfilterItem 2 4 2" xfId="35259" xr:uid="{00000000-0005-0000-0000-0000347F0000}"/>
    <cellStyle name="SAPBEXfilterItem 2 5" xfId="3054" xr:uid="{00000000-0005-0000-0000-0000357F0000}"/>
    <cellStyle name="SAPBEXfilterItem 2 6" xfId="5353" xr:uid="{00000000-0005-0000-0000-0000367F0000}"/>
    <cellStyle name="SAPBEXfilterItem 3" xfId="1889" xr:uid="{00000000-0005-0000-0000-0000377F0000}"/>
    <cellStyle name="SAPBEXfilterItem 3 2" xfId="2668" xr:uid="{00000000-0005-0000-0000-0000387F0000}"/>
    <cellStyle name="SAPBEXfilterItem 3 2 2" xfId="36883" xr:uid="{00000000-0005-0000-0000-0000397F0000}"/>
    <cellStyle name="SAPBEXfilterItem 3 3" xfId="3286" xr:uid="{00000000-0005-0000-0000-00003A7F0000}"/>
    <cellStyle name="SAPBEXfilterItem 3 3 2" xfId="35678" xr:uid="{00000000-0005-0000-0000-00003B7F0000}"/>
    <cellStyle name="SAPBEXfilterItem 3 4" xfId="3053" xr:uid="{00000000-0005-0000-0000-00003C7F0000}"/>
    <cellStyle name="SAPBEXfilterItem 3 4 2" xfId="32052" xr:uid="{00000000-0005-0000-0000-00003D7F0000}"/>
    <cellStyle name="SAPBEXfilterItem 3 4 3" xfId="32704" xr:uid="{00000000-0005-0000-0000-00003E7F0000}"/>
    <cellStyle name="SAPBEXfilterItem 3 4 4" xfId="35500" xr:uid="{00000000-0005-0000-0000-00003F7F0000}"/>
    <cellStyle name="SAPBEXfilterItem 3 5" xfId="5354" xr:uid="{00000000-0005-0000-0000-0000407F0000}"/>
    <cellStyle name="SAPBEXfilterItem 4" xfId="2204" xr:uid="{00000000-0005-0000-0000-0000417F0000}"/>
    <cellStyle name="SAPBEXfilterItem 4 2" xfId="2669" xr:uid="{00000000-0005-0000-0000-0000427F0000}"/>
    <cellStyle name="SAPBEXfilterItem 4 2 2" xfId="6930" xr:uid="{00000000-0005-0000-0000-0000437F0000}"/>
    <cellStyle name="SAPBEXfilterItem 4 2 3" xfId="30131" xr:uid="{00000000-0005-0000-0000-0000447F0000}"/>
    <cellStyle name="SAPBEXfilterItem 4 2 4" xfId="36884" xr:uid="{00000000-0005-0000-0000-0000457F0000}"/>
    <cellStyle name="SAPBEXfilterItem 4 3" xfId="21471" xr:uid="{00000000-0005-0000-0000-0000467F0000}"/>
    <cellStyle name="SAPBEXfilterItem 4 4" xfId="7565" xr:uid="{00000000-0005-0000-0000-0000477F0000}"/>
    <cellStyle name="SAPBEXfilterItem 4 5" xfId="32601" xr:uid="{00000000-0005-0000-0000-0000487F0000}"/>
    <cellStyle name="SAPBEXfilterItem 4 6" xfId="34042" xr:uid="{00000000-0005-0000-0000-0000497F0000}"/>
    <cellStyle name="SAPBEXfilterItem 4 7" xfId="35092" xr:uid="{00000000-0005-0000-0000-00004A7F0000}"/>
    <cellStyle name="SAPBEXfilterItem 5" xfId="6048" xr:uid="{00000000-0005-0000-0000-00004B7F0000}"/>
    <cellStyle name="SAPBEXfilterItem 5 2" xfId="21472" xr:uid="{00000000-0005-0000-0000-00004C7F0000}"/>
    <cellStyle name="SAPBEXfilterItem 5 2 2" xfId="32053" xr:uid="{00000000-0005-0000-0000-00004D7F0000}"/>
    <cellStyle name="SAPBEXfilterItem 5 2 3" xfId="30266" xr:uid="{00000000-0005-0000-0000-00004E7F0000}"/>
    <cellStyle name="SAPBEXfilterItem 6" xfId="21473" xr:uid="{00000000-0005-0000-0000-00004F7F0000}"/>
    <cellStyle name="SAPBEXfilterItem 7" xfId="21474" xr:uid="{00000000-0005-0000-0000-0000507F0000}"/>
    <cellStyle name="SAPBEXfilterItem 7 2" xfId="30434" xr:uid="{00000000-0005-0000-0000-0000517F0000}"/>
    <cellStyle name="SAPBEXfilterItem 7 3" xfId="30594" xr:uid="{00000000-0005-0000-0000-0000527F0000}"/>
    <cellStyle name="SAPBEXfilterItem 8" xfId="21475" xr:uid="{00000000-0005-0000-0000-0000537F0000}"/>
    <cellStyle name="SAPBEXfilterItem 8 2" xfId="33052" xr:uid="{00000000-0005-0000-0000-0000547F0000}"/>
    <cellStyle name="SAPBEXfilterItem 8 3" xfId="29766" xr:uid="{00000000-0005-0000-0000-0000557F0000}"/>
    <cellStyle name="SAPBEXfilterItem 9" xfId="6840" xr:uid="{00000000-0005-0000-0000-0000567F0000}"/>
    <cellStyle name="SAPBEXfilterItem_1-13 2012 RDG po društvima" xfId="4552" xr:uid="{00000000-0005-0000-0000-0000577F0000}"/>
    <cellStyle name="SAPBEXfilterText" xfId="286" xr:uid="{00000000-0005-0000-0000-0000587F0000}"/>
    <cellStyle name="SAPBEXfilterText 10" xfId="33367" xr:uid="{00000000-0005-0000-0000-0000597F0000}"/>
    <cellStyle name="SAPBEXfilterText 11" xfId="32740" xr:uid="{00000000-0005-0000-0000-00005A7F0000}"/>
    <cellStyle name="SAPBEXfilterText 12" xfId="6128" xr:uid="{00000000-0005-0000-0000-00005B7F0000}"/>
    <cellStyle name="SAPBEXfilterText 2" xfId="287" xr:uid="{00000000-0005-0000-0000-00005C7F0000}"/>
    <cellStyle name="SAPBEXfilterText 2 2" xfId="653" xr:uid="{00000000-0005-0000-0000-00005D7F0000}"/>
    <cellStyle name="SAPBEXfilterText 2 3" xfId="2138" xr:uid="{00000000-0005-0000-0000-00005E7F0000}"/>
    <cellStyle name="SAPBEXfilterText 2 3 2" xfId="35039" xr:uid="{00000000-0005-0000-0000-00005F7F0000}"/>
    <cellStyle name="SAPBEXfilterText 2 4" xfId="2670" xr:uid="{00000000-0005-0000-0000-0000607F0000}"/>
    <cellStyle name="SAPBEXfilterText 2 4 2" xfId="35260" xr:uid="{00000000-0005-0000-0000-0000617F0000}"/>
    <cellStyle name="SAPBEXfilterText 2 5" xfId="3052" xr:uid="{00000000-0005-0000-0000-0000627F0000}"/>
    <cellStyle name="SAPBEXfilterText 2 6" xfId="34311" xr:uid="{00000000-0005-0000-0000-0000637F0000}"/>
    <cellStyle name="SAPBEXfilterText 2 7" xfId="34174" xr:uid="{00000000-0005-0000-0000-0000647F0000}"/>
    <cellStyle name="SAPBEXfilterText 3" xfId="654" xr:uid="{00000000-0005-0000-0000-0000657F0000}"/>
    <cellStyle name="SAPBEXfilterText 3 2" xfId="986" xr:uid="{00000000-0005-0000-0000-0000667F0000}"/>
    <cellStyle name="SAPBEXfilterText 3 2 2" xfId="21476" xr:uid="{00000000-0005-0000-0000-0000677F0000}"/>
    <cellStyle name="SAPBEXfilterText 3 2 2 2" xfId="29933" xr:uid="{00000000-0005-0000-0000-0000687F0000}"/>
    <cellStyle name="SAPBEXfilterText 3 2 2 3" xfId="30778" xr:uid="{00000000-0005-0000-0000-0000697F0000}"/>
    <cellStyle name="SAPBEXfilterText 3 2 3" xfId="34709" xr:uid="{00000000-0005-0000-0000-00006A7F0000}"/>
    <cellStyle name="SAPBEXfilterText 3 3" xfId="2671" xr:uid="{00000000-0005-0000-0000-00006B7F0000}"/>
    <cellStyle name="SAPBEXfilterText 3 3 2" xfId="35261" xr:uid="{00000000-0005-0000-0000-00006C7F0000}"/>
    <cellStyle name="SAPBEXfilterText 3 4" xfId="3051" xr:uid="{00000000-0005-0000-0000-00006D7F0000}"/>
    <cellStyle name="SAPBEXfilterText 3 4 2" xfId="35499" xr:uid="{00000000-0005-0000-0000-00006E7F0000}"/>
    <cellStyle name="SAPBEXfilterText 3 5" xfId="4553" xr:uid="{00000000-0005-0000-0000-00006F7F0000}"/>
    <cellStyle name="SAPBEXfilterText 3 5 2" xfId="30933" xr:uid="{00000000-0005-0000-0000-0000707F0000}"/>
    <cellStyle name="SAPBEXfilterText 3 5 3" xfId="32519" xr:uid="{00000000-0005-0000-0000-0000717F0000}"/>
    <cellStyle name="SAPBEXfilterText 3 5 4" xfId="36176" xr:uid="{00000000-0005-0000-0000-0000727F0000}"/>
    <cellStyle name="SAPBEXfilterText 3 6" xfId="5355" xr:uid="{00000000-0005-0000-0000-0000737F0000}"/>
    <cellStyle name="SAPBEXfilterText 4" xfId="2237" xr:uid="{00000000-0005-0000-0000-0000747F0000}"/>
    <cellStyle name="SAPBEXfilterText 4 2" xfId="2673" xr:uid="{00000000-0005-0000-0000-0000757F0000}"/>
    <cellStyle name="SAPBEXfilterText 4 2 2" xfId="3666" xr:uid="{00000000-0005-0000-0000-0000767F0000}"/>
    <cellStyle name="SAPBEXfilterText 4 2 3" xfId="5357" xr:uid="{00000000-0005-0000-0000-0000777F0000}"/>
    <cellStyle name="SAPBEXfilterText 4 2 4" xfId="34240" xr:uid="{00000000-0005-0000-0000-0000787F0000}"/>
    <cellStyle name="SAPBEXfilterText 4 3" xfId="2672" xr:uid="{00000000-0005-0000-0000-0000797F0000}"/>
    <cellStyle name="SAPBEXfilterText 4 3 2" xfId="36885" xr:uid="{00000000-0005-0000-0000-00007A7F0000}"/>
    <cellStyle name="SAPBEXfilterText 4 4" xfId="3291" xr:uid="{00000000-0005-0000-0000-00007B7F0000}"/>
    <cellStyle name="SAPBEXfilterText 4 5" xfId="5356" xr:uid="{00000000-0005-0000-0000-00007C7F0000}"/>
    <cellStyle name="SAPBEXfilterText 4 6" xfId="34224" xr:uid="{00000000-0005-0000-0000-00007D7F0000}"/>
    <cellStyle name="SAPBEXfilterText 5" xfId="6004" xr:uid="{00000000-0005-0000-0000-00007E7F0000}"/>
    <cellStyle name="SAPBEXfilterText 5 2" xfId="21477" xr:uid="{00000000-0005-0000-0000-00007F7F0000}"/>
    <cellStyle name="SAPBEXfilterText 5 2 2" xfId="31377" xr:uid="{00000000-0005-0000-0000-0000807F0000}"/>
    <cellStyle name="SAPBEXfilterText 5 2 3" xfId="31104" xr:uid="{00000000-0005-0000-0000-0000817F0000}"/>
    <cellStyle name="SAPBEXfilterText 5 3" xfId="34386" xr:uid="{00000000-0005-0000-0000-0000827F0000}"/>
    <cellStyle name="SAPBEXfilterText 6" xfId="6288" xr:uid="{00000000-0005-0000-0000-0000837F0000}"/>
    <cellStyle name="SAPBEXfilterText 6 2" xfId="21478" xr:uid="{00000000-0005-0000-0000-0000847F0000}"/>
    <cellStyle name="SAPBEXfilterText 7" xfId="6700" xr:uid="{00000000-0005-0000-0000-0000857F0000}"/>
    <cellStyle name="SAPBEXfilterText 7 2" xfId="7566" xr:uid="{00000000-0005-0000-0000-0000867F0000}"/>
    <cellStyle name="SAPBEXfilterText 7 3" xfId="31527" xr:uid="{00000000-0005-0000-0000-0000877F0000}"/>
    <cellStyle name="SAPBEXfilterText 7 4" xfId="29809" xr:uid="{00000000-0005-0000-0000-0000887F0000}"/>
    <cellStyle name="SAPBEXfilterText 8" xfId="6699" xr:uid="{00000000-0005-0000-0000-0000897F0000}"/>
    <cellStyle name="SAPBEXfilterText 8 2" xfId="21479" xr:uid="{00000000-0005-0000-0000-00008A7F0000}"/>
    <cellStyle name="SAPBEXfilterText 8 2 2" xfId="30932" xr:uid="{00000000-0005-0000-0000-00008B7F0000}"/>
    <cellStyle name="SAPBEXfilterText 8 2 3" xfId="31883" xr:uid="{00000000-0005-0000-0000-00008C7F0000}"/>
    <cellStyle name="SAPBEXfilterText 9" xfId="6841" xr:uid="{00000000-0005-0000-0000-00008D7F0000}"/>
    <cellStyle name="SAPBEXfilterText_2010 non KPI targets_CAPEX_OPEX_2010y" xfId="6329" xr:uid="{00000000-0005-0000-0000-00008E7F0000}"/>
    <cellStyle name="SAPBEXformats" xfId="288" xr:uid="{00000000-0005-0000-0000-00008F7F0000}"/>
    <cellStyle name="SAPBEXformats 10" xfId="29758" xr:uid="{00000000-0005-0000-0000-0000907F0000}"/>
    <cellStyle name="SAPBEXformats 11" xfId="6129" xr:uid="{00000000-0005-0000-0000-0000917F0000}"/>
    <cellStyle name="SAPBEXformats 2" xfId="655" xr:uid="{00000000-0005-0000-0000-0000927F0000}"/>
    <cellStyle name="SAPBEXformats 2 10" xfId="36886" xr:uid="{00000000-0005-0000-0000-0000937F0000}"/>
    <cellStyle name="SAPBEXformats 2 2" xfId="987" xr:uid="{00000000-0005-0000-0000-0000947F0000}"/>
    <cellStyle name="SAPBEXformats 2 2 2" xfId="2675" xr:uid="{00000000-0005-0000-0000-0000957F0000}"/>
    <cellStyle name="SAPBEXformats 2 2 2 2" xfId="31071" xr:uid="{00000000-0005-0000-0000-0000967F0000}"/>
    <cellStyle name="SAPBEXformats 2 2 2 3" xfId="35263" xr:uid="{00000000-0005-0000-0000-0000977F0000}"/>
    <cellStyle name="SAPBEXformats 2 2 3" xfId="4554" xr:uid="{00000000-0005-0000-0000-0000987F0000}"/>
    <cellStyle name="SAPBEXformats 2 2 3 2" xfId="31993" xr:uid="{00000000-0005-0000-0000-0000997F0000}"/>
    <cellStyle name="SAPBEXformats 2 2 3 3" xfId="36177" xr:uid="{00000000-0005-0000-0000-00009A7F0000}"/>
    <cellStyle name="SAPBEXformats 2 2 4" xfId="7174" xr:uid="{00000000-0005-0000-0000-00009B7F0000}"/>
    <cellStyle name="SAPBEXformats 2 2 5" xfId="32641" xr:uid="{00000000-0005-0000-0000-00009C7F0000}"/>
    <cellStyle name="SAPBEXformats 2 2 6" xfId="34710" xr:uid="{00000000-0005-0000-0000-00009D7F0000}"/>
    <cellStyle name="SAPBEXformats 2 3" xfId="2137" xr:uid="{00000000-0005-0000-0000-00009E7F0000}"/>
    <cellStyle name="SAPBEXformats 2 3 2" xfId="21480" xr:uid="{00000000-0005-0000-0000-00009F7F0000}"/>
    <cellStyle name="SAPBEXformats 2 3 3" xfId="7089" xr:uid="{00000000-0005-0000-0000-0000A07F0000}"/>
    <cellStyle name="SAPBEXformats 2 3 4" xfId="35038" xr:uid="{00000000-0005-0000-0000-0000A17F0000}"/>
    <cellStyle name="SAPBEXformats 2 4" xfId="2674" xr:uid="{00000000-0005-0000-0000-0000A27F0000}"/>
    <cellStyle name="SAPBEXformats 2 4 2" xfId="21481" xr:uid="{00000000-0005-0000-0000-0000A37F0000}"/>
    <cellStyle name="SAPBEXformats 2 4 2 2" xfId="7236" xr:uid="{00000000-0005-0000-0000-0000A47F0000}"/>
    <cellStyle name="SAPBEXformats 2 4 3" xfId="29939" xr:uid="{00000000-0005-0000-0000-0000A57F0000}"/>
    <cellStyle name="SAPBEXformats 2 4 4" xfId="35262" xr:uid="{00000000-0005-0000-0000-0000A67F0000}"/>
    <cellStyle name="SAPBEXformats 2 5" xfId="3050" xr:uid="{00000000-0005-0000-0000-0000A77F0000}"/>
    <cellStyle name="SAPBEXformats 2 5 2" xfId="30372" xr:uid="{00000000-0005-0000-0000-0000A87F0000}"/>
    <cellStyle name="SAPBEXformats 2 5 3" xfId="35498" xr:uid="{00000000-0005-0000-0000-0000A97F0000}"/>
    <cellStyle name="SAPBEXformats 2 6" xfId="5358" xr:uid="{00000000-0005-0000-0000-0000AA7F0000}"/>
    <cellStyle name="SAPBEXformats 2 6 2" xfId="33373" xr:uid="{00000000-0005-0000-0000-0000AB7F0000}"/>
    <cellStyle name="SAPBEXformats 2 7" xfId="6006" xr:uid="{00000000-0005-0000-0000-0000AC7F0000}"/>
    <cellStyle name="SAPBEXformats 2 8" xfId="31799" xr:uid="{00000000-0005-0000-0000-0000AD7F0000}"/>
    <cellStyle name="SAPBEXformats 2 9" xfId="34580" xr:uid="{00000000-0005-0000-0000-0000AE7F0000}"/>
    <cellStyle name="SAPBEXformats 3" xfId="2236" xr:uid="{00000000-0005-0000-0000-0000AF7F0000}"/>
    <cellStyle name="SAPBEXformats 3 2" xfId="2676" xr:uid="{00000000-0005-0000-0000-0000B07F0000}"/>
    <cellStyle name="SAPBEXformats 3 2 2" xfId="3047" xr:uid="{00000000-0005-0000-0000-0000B17F0000}"/>
    <cellStyle name="SAPBEXformats 3 2 2 2" xfId="30956" xr:uid="{00000000-0005-0000-0000-0000B27F0000}"/>
    <cellStyle name="SAPBEXformats 3 2 2 3" xfId="35496" xr:uid="{00000000-0005-0000-0000-0000B37F0000}"/>
    <cellStyle name="SAPBEXformats 3 2 3" xfId="3665" xr:uid="{00000000-0005-0000-0000-0000B47F0000}"/>
    <cellStyle name="SAPBEXformats 3 2 3 2" xfId="35938" xr:uid="{00000000-0005-0000-0000-0000B57F0000}"/>
    <cellStyle name="SAPBEXformats 3 2 4" xfId="5360" xr:uid="{00000000-0005-0000-0000-0000B67F0000}"/>
    <cellStyle name="SAPBEXformats 3 3" xfId="3293" xr:uid="{00000000-0005-0000-0000-0000B77F0000}"/>
    <cellStyle name="SAPBEXformats 3 3 2" xfId="30676" xr:uid="{00000000-0005-0000-0000-0000B87F0000}"/>
    <cellStyle name="SAPBEXformats 3 3 3" xfId="35684" xr:uid="{00000000-0005-0000-0000-0000B97F0000}"/>
    <cellStyle name="SAPBEXformats 3 4" xfId="3049" xr:uid="{00000000-0005-0000-0000-0000BA7F0000}"/>
    <cellStyle name="SAPBEXformats 3 4 2" xfId="30785" xr:uid="{00000000-0005-0000-0000-0000BB7F0000}"/>
    <cellStyle name="SAPBEXformats 3 4 3" xfId="35497" xr:uid="{00000000-0005-0000-0000-0000BC7F0000}"/>
    <cellStyle name="SAPBEXformats 3 5" xfId="5359" xr:uid="{00000000-0005-0000-0000-0000BD7F0000}"/>
    <cellStyle name="SAPBEXformats 3 5 2" xfId="30922" xr:uid="{00000000-0005-0000-0000-0000BE7F0000}"/>
    <cellStyle name="SAPBEXformats 3 6" xfId="7173" xr:uid="{00000000-0005-0000-0000-0000BF7F0000}"/>
    <cellStyle name="SAPBEXformats 3 7" xfId="31309" xr:uid="{00000000-0005-0000-0000-0000C07F0000}"/>
    <cellStyle name="SAPBEXformats 3 8" xfId="35107" xr:uid="{00000000-0005-0000-0000-0000C17F0000}"/>
    <cellStyle name="SAPBEXformats 4" xfId="2203" xr:uid="{00000000-0005-0000-0000-0000C27F0000}"/>
    <cellStyle name="SAPBEXformats 4 2" xfId="2677" xr:uid="{00000000-0005-0000-0000-0000C37F0000}"/>
    <cellStyle name="SAPBEXformats 4 2 2" xfId="4555" xr:uid="{00000000-0005-0000-0000-0000C47F0000}"/>
    <cellStyle name="SAPBEXformats 4 2 2 2" xfId="30423" xr:uid="{00000000-0005-0000-0000-0000C57F0000}"/>
    <cellStyle name="SAPBEXformats 4 2 2 3" xfId="36178" xr:uid="{00000000-0005-0000-0000-0000C67F0000}"/>
    <cellStyle name="SAPBEXformats 4 2 3" xfId="32861" xr:uid="{00000000-0005-0000-0000-0000C77F0000}"/>
    <cellStyle name="SAPBEXformats 4 2 4" xfId="36887" xr:uid="{00000000-0005-0000-0000-0000C87F0000}"/>
    <cellStyle name="SAPBEXformats 4 3" xfId="3046" xr:uid="{00000000-0005-0000-0000-0000C97F0000}"/>
    <cellStyle name="SAPBEXformats 4 3 2" xfId="30725" xr:uid="{00000000-0005-0000-0000-0000CA7F0000}"/>
    <cellStyle name="SAPBEXformats 4 3 3" xfId="35495" xr:uid="{00000000-0005-0000-0000-0000CB7F0000}"/>
    <cellStyle name="SAPBEXformats 4 4" xfId="7567" xr:uid="{00000000-0005-0000-0000-0000CC7F0000}"/>
    <cellStyle name="SAPBEXformats 4 5" xfId="30163" xr:uid="{00000000-0005-0000-0000-0000CD7F0000}"/>
    <cellStyle name="SAPBEXformats 4 6" xfId="31397" xr:uid="{00000000-0005-0000-0000-0000CE7F0000}"/>
    <cellStyle name="SAPBEXformats 4 7" xfId="35091" xr:uid="{00000000-0005-0000-0000-0000CF7F0000}"/>
    <cellStyle name="SAPBEXformats 5" xfId="2678" xr:uid="{00000000-0005-0000-0000-0000D07F0000}"/>
    <cellStyle name="SAPBEXformats 5 2" xfId="3045" xr:uid="{00000000-0005-0000-0000-0000D17F0000}"/>
    <cellStyle name="SAPBEXformats 5 2 2" xfId="30436" xr:uid="{00000000-0005-0000-0000-0000D27F0000}"/>
    <cellStyle name="SAPBEXformats 5 2 3" xfId="31192" xr:uid="{00000000-0005-0000-0000-0000D37F0000}"/>
    <cellStyle name="SAPBEXformats 5 2 4" xfId="35494" xr:uid="{00000000-0005-0000-0000-0000D47F0000}"/>
    <cellStyle name="SAPBEXformats 5 3" xfId="4556" xr:uid="{00000000-0005-0000-0000-0000D57F0000}"/>
    <cellStyle name="SAPBEXformats 5 3 2" xfId="36179" xr:uid="{00000000-0005-0000-0000-0000D67F0000}"/>
    <cellStyle name="SAPBEXformats 5 4" xfId="29960" xr:uid="{00000000-0005-0000-0000-0000D77F0000}"/>
    <cellStyle name="SAPBEXformats 6" xfId="6005" xr:uid="{00000000-0005-0000-0000-0000D87F0000}"/>
    <cellStyle name="SAPBEXformats 6 2" xfId="33568" xr:uid="{00000000-0005-0000-0000-0000D97F0000}"/>
    <cellStyle name="SAPBEXformats 6 3" xfId="32786" xr:uid="{00000000-0005-0000-0000-0000DA7F0000}"/>
    <cellStyle name="SAPBEXformats 7" xfId="21482" xr:uid="{00000000-0005-0000-0000-0000DB7F0000}"/>
    <cellStyle name="SAPBEXformats 7 2" xfId="33569" xr:uid="{00000000-0005-0000-0000-0000DC7F0000}"/>
    <cellStyle name="SAPBEXformats 7 3" xfId="31892" xr:uid="{00000000-0005-0000-0000-0000DD7F0000}"/>
    <cellStyle name="SAPBEXformats 8" xfId="6842" xr:uid="{00000000-0005-0000-0000-0000DE7F0000}"/>
    <cellStyle name="SAPBEXformats 9" xfId="30573" xr:uid="{00000000-0005-0000-0000-0000DF7F0000}"/>
    <cellStyle name="SAPBEXformats_1-13 2012 RDG po društvima" xfId="4557" xr:uid="{00000000-0005-0000-0000-0000E07F0000}"/>
    <cellStyle name="SAPBEXheaderItem" xfId="289" xr:uid="{00000000-0005-0000-0000-0000E17F0000}"/>
    <cellStyle name="SAPBEXheaderItem 10" xfId="32075" xr:uid="{00000000-0005-0000-0000-0000E27F0000}"/>
    <cellStyle name="SAPBEXheaderItem 11" xfId="31435" xr:uid="{00000000-0005-0000-0000-0000E37F0000}"/>
    <cellStyle name="SAPBEXheaderItem 12" xfId="6130" xr:uid="{00000000-0005-0000-0000-0000E47F0000}"/>
    <cellStyle name="SAPBEXheaderItem 2" xfId="290" xr:uid="{00000000-0005-0000-0000-0000E57F0000}"/>
    <cellStyle name="SAPBEXheaderItem 2 2" xfId="656" xr:uid="{00000000-0005-0000-0000-0000E67F0000}"/>
    <cellStyle name="SAPBEXheaderItem 2 2 2" xfId="2679" xr:uid="{00000000-0005-0000-0000-0000E77F0000}"/>
    <cellStyle name="SAPBEXheaderItem 2 2 2 2" xfId="3295" xr:uid="{00000000-0005-0000-0000-0000E87F0000}"/>
    <cellStyle name="SAPBEXheaderItem 2 2 2 3" xfId="5361" xr:uid="{00000000-0005-0000-0000-0000E97F0000}"/>
    <cellStyle name="SAPBEXheaderItem 2 2 3" xfId="7175" xr:uid="{00000000-0005-0000-0000-0000EA7F0000}"/>
    <cellStyle name="SAPBEXheaderItem 2 2 4" xfId="32872" xr:uid="{00000000-0005-0000-0000-0000EB7F0000}"/>
    <cellStyle name="SAPBEXheaderItem 2 3" xfId="1890" xr:uid="{00000000-0005-0000-0000-0000EC7F0000}"/>
    <cellStyle name="SAPBEXheaderItem 2 3 2" xfId="3296" xr:uid="{00000000-0005-0000-0000-0000ED7F0000}"/>
    <cellStyle name="SAPBEXheaderItem 2 3 2 2" xfId="30741" xr:uid="{00000000-0005-0000-0000-0000EE7F0000}"/>
    <cellStyle name="SAPBEXheaderItem 2 3 2 3" xfId="33640" xr:uid="{00000000-0005-0000-0000-0000EF7F0000}"/>
    <cellStyle name="SAPBEXheaderItem 2 3 2 4" xfId="35686" xr:uid="{00000000-0005-0000-0000-0000F07F0000}"/>
    <cellStyle name="SAPBEXheaderItem 2 3 3" xfId="5362" xr:uid="{00000000-0005-0000-0000-0000F17F0000}"/>
    <cellStyle name="SAPBEXheaderItem 2 3 3 2" xfId="32556" xr:uid="{00000000-0005-0000-0000-0000F27F0000}"/>
    <cellStyle name="SAPBEXheaderItem 2 3 4" xfId="34971" xr:uid="{00000000-0005-0000-0000-0000F37F0000}"/>
    <cellStyle name="SAPBEXheaderItem 2 4" xfId="2136" xr:uid="{00000000-0005-0000-0000-0000F47F0000}"/>
    <cellStyle name="SAPBEXheaderItem 2 4 2" xfId="35037" xr:uid="{00000000-0005-0000-0000-0000F57F0000}"/>
    <cellStyle name="SAPBEXheaderItem 2 5" xfId="3044" xr:uid="{00000000-0005-0000-0000-0000F67F0000}"/>
    <cellStyle name="SAPBEXheaderItem 2 5 2" xfId="35493" xr:uid="{00000000-0005-0000-0000-0000F77F0000}"/>
    <cellStyle name="SAPBEXheaderItem 2 6" xfId="21483" xr:uid="{00000000-0005-0000-0000-0000F87F0000}"/>
    <cellStyle name="SAPBEXheaderItem 2 6 2" xfId="34312" xr:uid="{00000000-0005-0000-0000-0000F97F0000}"/>
    <cellStyle name="SAPBEXheaderItem 2 7" xfId="21484" xr:uid="{00000000-0005-0000-0000-0000FA7F0000}"/>
    <cellStyle name="SAPBEXheaderItem 2 7 2" xfId="32311" xr:uid="{00000000-0005-0000-0000-0000FB7F0000}"/>
    <cellStyle name="SAPBEXheaderItem 2 7 3" xfId="30080" xr:uid="{00000000-0005-0000-0000-0000FC7F0000}"/>
    <cellStyle name="SAPBEXheaderItem 2 8" xfId="34175" xr:uid="{00000000-0005-0000-0000-0000FD7F0000}"/>
    <cellStyle name="SAPBEXheaderItem 3" xfId="657" xr:uid="{00000000-0005-0000-0000-0000FE7F0000}"/>
    <cellStyle name="SAPBEXheaderItem 3 2" xfId="989" xr:uid="{00000000-0005-0000-0000-0000FF7F0000}"/>
    <cellStyle name="SAPBEXheaderItem 3 2 2" xfId="34711" xr:uid="{00000000-0005-0000-0000-000000800000}"/>
    <cellStyle name="SAPBEXheaderItem 3 2 3" xfId="34241" xr:uid="{00000000-0005-0000-0000-000001800000}"/>
    <cellStyle name="SAPBEXheaderItem 3 2 4" xfId="36888" xr:uid="{00000000-0005-0000-0000-000002800000}"/>
    <cellStyle name="SAPBEXheaderItem 3 3" xfId="2680" xr:uid="{00000000-0005-0000-0000-000003800000}"/>
    <cellStyle name="SAPBEXheaderItem 3 3 2" xfId="35264" xr:uid="{00000000-0005-0000-0000-000004800000}"/>
    <cellStyle name="SAPBEXheaderItem 3 4" xfId="3043" xr:uid="{00000000-0005-0000-0000-000005800000}"/>
    <cellStyle name="SAPBEXheaderItem 3 4 2" xfId="35492" xr:uid="{00000000-0005-0000-0000-000006800000}"/>
    <cellStyle name="SAPBEXheaderItem 3 5" xfId="5363" xr:uid="{00000000-0005-0000-0000-000007800000}"/>
    <cellStyle name="SAPBEXheaderItem 3 5 2" xfId="33600" xr:uid="{00000000-0005-0000-0000-000008800000}"/>
    <cellStyle name="SAPBEXheaderItem 3 5 3" xfId="29790" xr:uid="{00000000-0005-0000-0000-000009800000}"/>
    <cellStyle name="SAPBEXheaderItem 3 5 4" xfId="34581" xr:uid="{00000000-0005-0000-0000-00000A800000}"/>
    <cellStyle name="SAPBEXheaderItem 3 6" xfId="34225" xr:uid="{00000000-0005-0000-0000-00000B800000}"/>
    <cellStyle name="SAPBEXheaderItem 4" xfId="2235" xr:uid="{00000000-0005-0000-0000-00000C800000}"/>
    <cellStyle name="SAPBEXheaderItem 4 2" xfId="2682" xr:uid="{00000000-0005-0000-0000-00000D800000}"/>
    <cellStyle name="SAPBEXheaderItem 4 2 2" xfId="21485" xr:uid="{00000000-0005-0000-0000-00000E800000}"/>
    <cellStyle name="SAPBEXheaderItem 4 3" xfId="2681" xr:uid="{00000000-0005-0000-0000-00000F800000}"/>
    <cellStyle name="SAPBEXheaderItem 4 3 2" xfId="35265" xr:uid="{00000000-0005-0000-0000-000010800000}"/>
    <cellStyle name="SAPBEXheaderItem 4 4" xfId="3297" xr:uid="{00000000-0005-0000-0000-000011800000}"/>
    <cellStyle name="SAPBEXheaderItem 4 5" xfId="3041" xr:uid="{00000000-0005-0000-0000-000012800000}"/>
    <cellStyle name="SAPBEXheaderItem 4 6" xfId="4558" xr:uid="{00000000-0005-0000-0000-000013800000}"/>
    <cellStyle name="SAPBEXheaderItem 4 7" xfId="5364" xr:uid="{00000000-0005-0000-0000-000014800000}"/>
    <cellStyle name="SAPBEXheaderItem 5" xfId="2317" xr:uid="{00000000-0005-0000-0000-000015800000}"/>
    <cellStyle name="SAPBEXheaderItem 5 2" xfId="2683" xr:uid="{00000000-0005-0000-0000-000016800000}"/>
    <cellStyle name="SAPBEXheaderItem 5 2 2" xfId="3664" xr:uid="{00000000-0005-0000-0000-000017800000}"/>
    <cellStyle name="SAPBEXheaderItem 5 2 2 2" xfId="35937" xr:uid="{00000000-0005-0000-0000-000018800000}"/>
    <cellStyle name="SAPBEXheaderItem 5 2 3" xfId="5365" xr:uid="{00000000-0005-0000-0000-000019800000}"/>
    <cellStyle name="SAPBEXheaderItem 5 2 4" xfId="36889" xr:uid="{00000000-0005-0000-0000-00001A800000}"/>
    <cellStyle name="SAPBEXheaderItem 5 3" xfId="4559" xr:uid="{00000000-0005-0000-0000-00001B800000}"/>
    <cellStyle name="SAPBEXheaderItem 5 4" xfId="35135" xr:uid="{00000000-0005-0000-0000-00001C800000}"/>
    <cellStyle name="SAPBEXheaderItem 6" xfId="2684" xr:uid="{00000000-0005-0000-0000-00001D800000}"/>
    <cellStyle name="SAPBEXheaderItem 6 2" xfId="2685" xr:uid="{00000000-0005-0000-0000-00001E800000}"/>
    <cellStyle name="SAPBEXheaderItem 6 2 2" xfId="4560" xr:uid="{00000000-0005-0000-0000-00001F800000}"/>
    <cellStyle name="SAPBEXheaderItem 6 3" xfId="3298" xr:uid="{00000000-0005-0000-0000-000020800000}"/>
    <cellStyle name="SAPBEXheaderItem 6 3 2" xfId="35687" xr:uid="{00000000-0005-0000-0000-000021800000}"/>
    <cellStyle name="SAPBEXheaderItem 6 4" xfId="5366" xr:uid="{00000000-0005-0000-0000-000022800000}"/>
    <cellStyle name="SAPBEXheaderItem 6 5" xfId="33973" xr:uid="{00000000-0005-0000-0000-000023800000}"/>
    <cellStyle name="SAPBEXheaderItem 7" xfId="3299" xr:uid="{00000000-0005-0000-0000-000024800000}"/>
    <cellStyle name="SAPBEXheaderItem 7 2" xfId="4561" xr:uid="{00000000-0005-0000-0000-000025800000}"/>
    <cellStyle name="SAPBEXheaderItem 7 2 2" xfId="32493" xr:uid="{00000000-0005-0000-0000-000026800000}"/>
    <cellStyle name="SAPBEXheaderItem 7 2 3" xfId="30195" xr:uid="{00000000-0005-0000-0000-000027800000}"/>
    <cellStyle name="SAPBEXheaderItem 7 2 4" xfId="36180" xr:uid="{00000000-0005-0000-0000-000028800000}"/>
    <cellStyle name="SAPBEXheaderItem 7 3" xfId="35688" xr:uid="{00000000-0005-0000-0000-000029800000}"/>
    <cellStyle name="SAPBEXheaderItem 8" xfId="21486" xr:uid="{00000000-0005-0000-0000-00002A800000}"/>
    <cellStyle name="SAPBEXheaderItem 8 2" xfId="32310" xr:uid="{00000000-0005-0000-0000-00002B800000}"/>
    <cellStyle name="SAPBEXheaderItem 8 3" xfId="33232" xr:uid="{00000000-0005-0000-0000-00002C800000}"/>
    <cellStyle name="SAPBEXheaderItem 9" xfId="6843" xr:uid="{00000000-0005-0000-0000-00002D800000}"/>
    <cellStyle name="SAPBEXheaderItem_1-13 2012 RDG po društvima" xfId="4562" xr:uid="{00000000-0005-0000-0000-00002E800000}"/>
    <cellStyle name="SAPBEXheaderText" xfId="291" xr:uid="{00000000-0005-0000-0000-00002F800000}"/>
    <cellStyle name="SAPBEXheaderText 10" xfId="31234" xr:uid="{00000000-0005-0000-0000-000030800000}"/>
    <cellStyle name="SAPBEXheaderText 11" xfId="33013" xr:uid="{00000000-0005-0000-0000-000031800000}"/>
    <cellStyle name="SAPBEXheaderText 12" xfId="6131" xr:uid="{00000000-0005-0000-0000-000032800000}"/>
    <cellStyle name="SAPBEXheaderText 2" xfId="292" xr:uid="{00000000-0005-0000-0000-000033800000}"/>
    <cellStyle name="SAPBEXheaderText 2 2" xfId="658" xr:uid="{00000000-0005-0000-0000-000034800000}"/>
    <cellStyle name="SAPBEXheaderText 2 2 2" xfId="3303" xr:uid="{00000000-0005-0000-0000-000035800000}"/>
    <cellStyle name="SAPBEXheaderText 2 2 2 2" xfId="21487" xr:uid="{00000000-0005-0000-0000-000036800000}"/>
    <cellStyle name="SAPBEXheaderText 2 2 3" xfId="4563" xr:uid="{00000000-0005-0000-0000-000037800000}"/>
    <cellStyle name="SAPBEXheaderText 2 2 3 2" xfId="36181" xr:uid="{00000000-0005-0000-0000-000038800000}"/>
    <cellStyle name="SAPBEXheaderText 2 2 4" xfId="32490" xr:uid="{00000000-0005-0000-0000-000039800000}"/>
    <cellStyle name="SAPBEXheaderText 2 2 5" xfId="36890" xr:uid="{00000000-0005-0000-0000-00003A800000}"/>
    <cellStyle name="SAPBEXheaderText 2 3" xfId="2135" xr:uid="{00000000-0005-0000-0000-00003B800000}"/>
    <cellStyle name="SAPBEXheaderText 2 3 2" xfId="3304" xr:uid="{00000000-0005-0000-0000-00003C800000}"/>
    <cellStyle name="SAPBEXheaderText 2 3 2 2" xfId="32614" xr:uid="{00000000-0005-0000-0000-00003D800000}"/>
    <cellStyle name="SAPBEXheaderText 2 3 2 3" xfId="35690" xr:uid="{00000000-0005-0000-0000-00003E800000}"/>
    <cellStyle name="SAPBEXheaderText 2 3 3" xfId="5367" xr:uid="{00000000-0005-0000-0000-00003F800000}"/>
    <cellStyle name="SAPBEXheaderText 2 4" xfId="3040" xr:uid="{00000000-0005-0000-0000-000040800000}"/>
    <cellStyle name="SAPBEXheaderText 2 4 2" xfId="35491" xr:uid="{00000000-0005-0000-0000-000041800000}"/>
    <cellStyle name="SAPBEXheaderText 2 5" xfId="21488" xr:uid="{00000000-0005-0000-0000-000042800000}"/>
    <cellStyle name="SAPBEXheaderText 2 6" xfId="21489" xr:uid="{00000000-0005-0000-0000-000043800000}"/>
    <cellStyle name="SAPBEXheaderText 2 7" xfId="34176" xr:uid="{00000000-0005-0000-0000-000044800000}"/>
    <cellStyle name="SAPBEXheaderText 2_CAPEX" xfId="4564" xr:uid="{00000000-0005-0000-0000-000045800000}"/>
    <cellStyle name="SAPBEXheaderText 3" xfId="659" xr:uid="{00000000-0005-0000-0000-000046800000}"/>
    <cellStyle name="SAPBEXheaderText 3 2" xfId="990" xr:uid="{00000000-0005-0000-0000-000047800000}"/>
    <cellStyle name="SAPBEXheaderText 3 2 2" xfId="2687" xr:uid="{00000000-0005-0000-0000-000048800000}"/>
    <cellStyle name="SAPBEXheaderText 3 2 2 2" xfId="32632" xr:uid="{00000000-0005-0000-0000-000049800000}"/>
    <cellStyle name="SAPBEXheaderText 3 2 2 3" xfId="32833" xr:uid="{00000000-0005-0000-0000-00004A800000}"/>
    <cellStyle name="SAPBEXheaderText 3 2 2 4" xfId="35267" xr:uid="{00000000-0005-0000-0000-00004B800000}"/>
    <cellStyle name="SAPBEXheaderText 3 2 3" xfId="34712" xr:uid="{00000000-0005-0000-0000-00004C800000}"/>
    <cellStyle name="SAPBEXheaderText 3 3" xfId="2686" xr:uid="{00000000-0005-0000-0000-00004D800000}"/>
    <cellStyle name="SAPBEXheaderText 3 3 2" xfId="35266" xr:uid="{00000000-0005-0000-0000-00004E800000}"/>
    <cellStyle name="SAPBEXheaderText 3 4" xfId="3039" xr:uid="{00000000-0005-0000-0000-00004F800000}"/>
    <cellStyle name="SAPBEXheaderText 3 4 2" xfId="35490" xr:uid="{00000000-0005-0000-0000-000050800000}"/>
    <cellStyle name="SAPBEXheaderText 3 5" xfId="5368" xr:uid="{00000000-0005-0000-0000-000051800000}"/>
    <cellStyle name="SAPBEXheaderText 3 5 2" xfId="32264" xr:uid="{00000000-0005-0000-0000-000052800000}"/>
    <cellStyle name="SAPBEXheaderText 3 5 3" xfId="31841" xr:uid="{00000000-0005-0000-0000-000053800000}"/>
    <cellStyle name="SAPBEXheaderText 3 5 4" xfId="34582" xr:uid="{00000000-0005-0000-0000-000054800000}"/>
    <cellStyle name="SAPBEXheaderText 4" xfId="1158" xr:uid="{00000000-0005-0000-0000-000055800000}"/>
    <cellStyle name="SAPBEXheaderText 4 2" xfId="2688" xr:uid="{00000000-0005-0000-0000-000056800000}"/>
    <cellStyle name="SAPBEXheaderText 4 2 2" xfId="21490" xr:uid="{00000000-0005-0000-0000-000057800000}"/>
    <cellStyle name="SAPBEXheaderText 4 2 3" xfId="34242" xr:uid="{00000000-0005-0000-0000-000058800000}"/>
    <cellStyle name="SAPBEXheaderText 4 3" xfId="3306" xr:uid="{00000000-0005-0000-0000-000059800000}"/>
    <cellStyle name="SAPBEXheaderText 4 3 2" xfId="35691" xr:uid="{00000000-0005-0000-0000-00005A800000}"/>
    <cellStyle name="SAPBEXheaderText 4 4" xfId="3038" xr:uid="{00000000-0005-0000-0000-00005B800000}"/>
    <cellStyle name="SAPBEXheaderText 4 5" xfId="4565" xr:uid="{00000000-0005-0000-0000-00005C800000}"/>
    <cellStyle name="SAPBEXheaderText 4 6" xfId="5369" xr:uid="{00000000-0005-0000-0000-00005D800000}"/>
    <cellStyle name="SAPBEXheaderText 4 7" xfId="34226" xr:uid="{00000000-0005-0000-0000-00005E800000}"/>
    <cellStyle name="SAPBEXheaderText 5" xfId="2234" xr:uid="{00000000-0005-0000-0000-00005F800000}"/>
    <cellStyle name="SAPBEXheaderText 5 2" xfId="3307" xr:uid="{00000000-0005-0000-0000-000060800000}"/>
    <cellStyle name="SAPBEXheaderText 5 2 2" xfId="31603" xr:uid="{00000000-0005-0000-0000-000061800000}"/>
    <cellStyle name="SAPBEXheaderText 5 2 3" xfId="32884" xr:uid="{00000000-0005-0000-0000-000062800000}"/>
    <cellStyle name="SAPBEXheaderText 5 2 4" xfId="35692" xr:uid="{00000000-0005-0000-0000-000063800000}"/>
    <cellStyle name="SAPBEXheaderText 5 2 5" xfId="36891" xr:uid="{00000000-0005-0000-0000-000064800000}"/>
    <cellStyle name="SAPBEXheaderText 5 3" xfId="4566" xr:uid="{00000000-0005-0000-0000-000065800000}"/>
    <cellStyle name="SAPBEXheaderText 5 4" xfId="5370" xr:uid="{00000000-0005-0000-0000-000066800000}"/>
    <cellStyle name="SAPBEXheaderText 6" xfId="2202" xr:uid="{00000000-0005-0000-0000-000067800000}"/>
    <cellStyle name="SAPBEXheaderText 6 2" xfId="2690" xr:uid="{00000000-0005-0000-0000-000068800000}"/>
    <cellStyle name="SAPBEXheaderText 6 2 2" xfId="4567" xr:uid="{00000000-0005-0000-0000-000069800000}"/>
    <cellStyle name="SAPBEXheaderText 6 3" xfId="2689" xr:uid="{00000000-0005-0000-0000-00006A800000}"/>
    <cellStyle name="SAPBEXheaderText 6 4" xfId="3308" xr:uid="{00000000-0005-0000-0000-00006B800000}"/>
    <cellStyle name="SAPBEXheaderText 6 5" xfId="5371" xr:uid="{00000000-0005-0000-0000-00006C800000}"/>
    <cellStyle name="SAPBEXheaderText 7" xfId="3309" xr:uid="{00000000-0005-0000-0000-00006D800000}"/>
    <cellStyle name="SAPBEXheaderText 7 2" xfId="7569" xr:uid="{00000000-0005-0000-0000-00006E800000}"/>
    <cellStyle name="SAPBEXheaderText 7 3" xfId="33549" xr:uid="{00000000-0005-0000-0000-00006F800000}"/>
    <cellStyle name="SAPBEXheaderText 7 4" xfId="31372" xr:uid="{00000000-0005-0000-0000-000070800000}"/>
    <cellStyle name="SAPBEXheaderText 7 5" xfId="35693" xr:uid="{00000000-0005-0000-0000-000071800000}"/>
    <cellStyle name="SAPBEXheaderText 8" xfId="4720" xr:uid="{00000000-0005-0000-0000-000072800000}"/>
    <cellStyle name="SAPBEXheaderText 8 2" xfId="21491" xr:uid="{00000000-0005-0000-0000-000073800000}"/>
    <cellStyle name="SAPBEXheaderText 8 2 2" xfId="32914" xr:uid="{00000000-0005-0000-0000-000074800000}"/>
    <cellStyle name="SAPBEXheaderText 8 2 3" xfId="34079" xr:uid="{00000000-0005-0000-0000-000075800000}"/>
    <cellStyle name="SAPBEXheaderText 8 3" xfId="36225" xr:uid="{00000000-0005-0000-0000-000076800000}"/>
    <cellStyle name="SAPBEXheaderText 9" xfId="6844" xr:uid="{00000000-0005-0000-0000-000077800000}"/>
    <cellStyle name="SAPBEXheaderText 9 2" xfId="34387" xr:uid="{00000000-0005-0000-0000-000078800000}"/>
    <cellStyle name="SAPBEXheaderText_1-13 2012 RDG po društvima" xfId="4568" xr:uid="{00000000-0005-0000-0000-000079800000}"/>
    <cellStyle name="SAPBEXHLevel0" xfId="293" xr:uid="{00000000-0005-0000-0000-00007A800000}"/>
    <cellStyle name="SAPBEXHLevel0 10" xfId="5527" xr:uid="{00000000-0005-0000-0000-00007B800000}"/>
    <cellStyle name="SAPBEXHLevel0 10 2" xfId="21492" xr:uid="{00000000-0005-0000-0000-00007C800000}"/>
    <cellStyle name="SAPBEXHLevel0 10 2 2" xfId="30609" xr:uid="{00000000-0005-0000-0000-00007D800000}"/>
    <cellStyle name="SAPBEXHLevel0 10 2 3" xfId="30030" xr:uid="{00000000-0005-0000-0000-00007E800000}"/>
    <cellStyle name="SAPBEXHLevel0 10 3" xfId="30608" xr:uid="{00000000-0005-0000-0000-00007F800000}"/>
    <cellStyle name="SAPBEXHLevel0 10 4" xfId="34080" xr:uid="{00000000-0005-0000-0000-000080800000}"/>
    <cellStyle name="SAPBEXHLevel0 11" xfId="660" xr:uid="{00000000-0005-0000-0000-000081800000}"/>
    <cellStyle name="SAPBEXHLevel0 11 2" xfId="21493" xr:uid="{00000000-0005-0000-0000-000082800000}"/>
    <cellStyle name="SAPBEXHLevel0 11 2 2" xfId="33570" xr:uid="{00000000-0005-0000-0000-000083800000}"/>
    <cellStyle name="SAPBEXHLevel0 11 2 3" xfId="31939" xr:uid="{00000000-0005-0000-0000-000084800000}"/>
    <cellStyle name="SAPBEXHLevel0 11 3" xfId="7080" xr:uid="{00000000-0005-0000-0000-000085800000}"/>
    <cellStyle name="SAPBEXHLevel0 11 4" xfId="30383" xr:uid="{00000000-0005-0000-0000-000086800000}"/>
    <cellStyle name="SAPBEXHLevel0 12" xfId="6007" xr:uid="{00000000-0005-0000-0000-000087800000}"/>
    <cellStyle name="SAPBEXHLevel0 12 2" xfId="31114" xr:uid="{00000000-0005-0000-0000-000088800000}"/>
    <cellStyle name="SAPBEXHLevel0 12 3" xfId="30599" xr:uid="{00000000-0005-0000-0000-000089800000}"/>
    <cellStyle name="SAPBEXHLevel0 13" xfId="6845" xr:uid="{00000000-0005-0000-0000-00008A800000}"/>
    <cellStyle name="SAPBEXHLevel0 14" xfId="32422" xr:uid="{00000000-0005-0000-0000-00008B800000}"/>
    <cellStyle name="SAPBEXHLevel0 15" xfId="30271" xr:uid="{00000000-0005-0000-0000-00008C800000}"/>
    <cellStyle name="SAPBEXHLevel0 16" xfId="6132" xr:uid="{00000000-0005-0000-0000-00008D800000}"/>
    <cellStyle name="SAPBEXHLevel0 2" xfId="294" xr:uid="{00000000-0005-0000-0000-00008E800000}"/>
    <cellStyle name="SAPBEXHLevel0 2 10" xfId="34177" xr:uid="{00000000-0005-0000-0000-00008F800000}"/>
    <cellStyle name="SAPBEXHLevel0 2 11" xfId="36892" xr:uid="{00000000-0005-0000-0000-000090800000}"/>
    <cellStyle name="SAPBEXHLevel0 2 2" xfId="662" xr:uid="{00000000-0005-0000-0000-000091800000}"/>
    <cellStyle name="SAPBEXHLevel0 2 2 2" xfId="993" xr:uid="{00000000-0005-0000-0000-000092800000}"/>
    <cellStyle name="SAPBEXHLevel0 2 2 2 2" xfId="21494" xr:uid="{00000000-0005-0000-0000-000093800000}"/>
    <cellStyle name="SAPBEXHLevel0 2 2 2 2 2" xfId="32011" xr:uid="{00000000-0005-0000-0000-000094800000}"/>
    <cellStyle name="SAPBEXHLevel0 2 2 2 3" xfId="33243" xr:uid="{00000000-0005-0000-0000-000095800000}"/>
    <cellStyle name="SAPBEXHLevel0 2 2 3" xfId="4569" xr:uid="{00000000-0005-0000-0000-000096800000}"/>
    <cellStyle name="SAPBEXHLevel0 2 2 3 2" xfId="31944" xr:uid="{00000000-0005-0000-0000-000097800000}"/>
    <cellStyle name="SAPBEXHLevel0 2 2 3 3" xfId="36182" xr:uid="{00000000-0005-0000-0000-000098800000}"/>
    <cellStyle name="SAPBEXHLevel0 2 2 4" xfId="5374" xr:uid="{00000000-0005-0000-0000-000099800000}"/>
    <cellStyle name="SAPBEXHLevel0 2 2 5" xfId="21495" xr:uid="{00000000-0005-0000-0000-00009A800000}"/>
    <cellStyle name="SAPBEXHLevel0 2 2 5 2" xfId="31489" xr:uid="{00000000-0005-0000-0000-00009B800000}"/>
    <cellStyle name="SAPBEXHLevel0 2 2 6" xfId="7570" xr:uid="{00000000-0005-0000-0000-00009C800000}"/>
    <cellStyle name="SAPBEXHLevel0 2 2 7" xfId="34051" xr:uid="{00000000-0005-0000-0000-00009D800000}"/>
    <cellStyle name="SAPBEXHLevel0 2 2 8" xfId="34585" xr:uid="{00000000-0005-0000-0000-00009E800000}"/>
    <cellStyle name="SAPBEXHLevel0 2 2 9" xfId="36893" xr:uid="{00000000-0005-0000-0000-00009F800000}"/>
    <cellStyle name="SAPBEXHLevel0 2 3" xfId="992" xr:uid="{00000000-0005-0000-0000-0000A0800000}"/>
    <cellStyle name="SAPBEXHLevel0 2 3 2" xfId="21497" xr:uid="{00000000-0005-0000-0000-0000A1800000}"/>
    <cellStyle name="SAPBEXHLevel0 2 3 2 2" xfId="30444" xr:uid="{00000000-0005-0000-0000-0000A2800000}"/>
    <cellStyle name="SAPBEXHLevel0 2 3 3" xfId="21498" xr:uid="{00000000-0005-0000-0000-0000A3800000}"/>
    <cellStyle name="SAPBEXHLevel0 2 3 3 2" xfId="31541" xr:uid="{00000000-0005-0000-0000-0000A4800000}"/>
    <cellStyle name="SAPBEXHLevel0 2 3 4" xfId="21496" xr:uid="{00000000-0005-0000-0000-0000A5800000}"/>
    <cellStyle name="SAPBEXHLevel0 2 3 5" xfId="33428" xr:uid="{00000000-0005-0000-0000-0000A6800000}"/>
    <cellStyle name="SAPBEXHLevel0 2 4" xfId="2134" xr:uid="{00000000-0005-0000-0000-0000A7800000}"/>
    <cellStyle name="SAPBEXHLevel0 2 4 2" xfId="21499" xr:uid="{00000000-0005-0000-0000-0000A8800000}"/>
    <cellStyle name="SAPBEXHLevel0 2 4 2 2" xfId="6935" xr:uid="{00000000-0005-0000-0000-0000A9800000}"/>
    <cellStyle name="SAPBEXHLevel0 2 4 3" xfId="33144" xr:uid="{00000000-0005-0000-0000-0000AA800000}"/>
    <cellStyle name="SAPBEXHLevel0 2 4 4" xfId="35036" xr:uid="{00000000-0005-0000-0000-0000AB800000}"/>
    <cellStyle name="SAPBEXHLevel0 2 5" xfId="3020" xr:uid="{00000000-0005-0000-0000-0000AC800000}"/>
    <cellStyle name="SAPBEXHLevel0 2 5 2" xfId="21500" xr:uid="{00000000-0005-0000-0000-0000AD800000}"/>
    <cellStyle name="SAPBEXHLevel0 2 5 2 2" xfId="33294" xr:uid="{00000000-0005-0000-0000-0000AE800000}"/>
    <cellStyle name="SAPBEXHLevel0 2 5 3" xfId="33942" xr:uid="{00000000-0005-0000-0000-0000AF800000}"/>
    <cellStyle name="SAPBEXHLevel0 2 5 4" xfId="35472" xr:uid="{00000000-0005-0000-0000-0000B0800000}"/>
    <cellStyle name="SAPBEXHLevel0 2 6" xfId="5373" xr:uid="{00000000-0005-0000-0000-0000B1800000}"/>
    <cellStyle name="SAPBEXHLevel0 2 6 2" xfId="21501" xr:uid="{00000000-0005-0000-0000-0000B2800000}"/>
    <cellStyle name="SAPBEXHLevel0 2 6 2 2" xfId="32056" xr:uid="{00000000-0005-0000-0000-0000B3800000}"/>
    <cellStyle name="SAPBEXHLevel0 2 6 3" xfId="30054" xr:uid="{00000000-0005-0000-0000-0000B4800000}"/>
    <cellStyle name="SAPBEXHLevel0 2 6 4" xfId="34584" xr:uid="{00000000-0005-0000-0000-0000B5800000}"/>
    <cellStyle name="SAPBEXHLevel0 2 7" xfId="661" xr:uid="{00000000-0005-0000-0000-0000B6800000}"/>
    <cellStyle name="SAPBEXHLevel0 2 7 2" xfId="31185" xr:uid="{00000000-0005-0000-0000-0000B7800000}"/>
    <cellStyle name="SAPBEXHLevel0 2 7 3" xfId="34313" xr:uid="{00000000-0005-0000-0000-0000B8800000}"/>
    <cellStyle name="SAPBEXHLevel0 2 8" xfId="7178" xr:uid="{00000000-0005-0000-0000-0000B9800000}"/>
    <cellStyle name="SAPBEXHLevel0 2 9" xfId="33117" xr:uid="{00000000-0005-0000-0000-0000BA800000}"/>
    <cellStyle name="SAPBEXHLevel0 2_CAPEX" xfId="4570" xr:uid="{00000000-0005-0000-0000-0000BB800000}"/>
    <cellStyle name="SAPBEXHLevel0 3" xfId="663" xr:uid="{00000000-0005-0000-0000-0000BC800000}"/>
    <cellStyle name="SAPBEXHLevel0 3 2" xfId="994" xr:uid="{00000000-0005-0000-0000-0000BD800000}"/>
    <cellStyle name="SAPBEXHLevel0 3 2 2" xfId="2692" xr:uid="{00000000-0005-0000-0000-0000BE800000}"/>
    <cellStyle name="SAPBEXHLevel0 3 2 2 2" xfId="32633" xr:uid="{00000000-0005-0000-0000-0000BF800000}"/>
    <cellStyle name="SAPBEXHLevel0 3 2 2 3" xfId="35269" xr:uid="{00000000-0005-0000-0000-0000C0800000}"/>
    <cellStyle name="SAPBEXHLevel0 3 2 3" xfId="21502" xr:uid="{00000000-0005-0000-0000-0000C1800000}"/>
    <cellStyle name="SAPBEXHLevel0 3 2 3 2" xfId="31249" xr:uid="{00000000-0005-0000-0000-0000C2800000}"/>
    <cellStyle name="SAPBEXHLevel0 3 2 4" xfId="30682" xr:uid="{00000000-0005-0000-0000-0000C3800000}"/>
    <cellStyle name="SAPBEXHLevel0 3 2 5" xfId="34714" xr:uid="{00000000-0005-0000-0000-0000C4800000}"/>
    <cellStyle name="SAPBEXHLevel0 3 2 6" xfId="36895" xr:uid="{00000000-0005-0000-0000-0000C5800000}"/>
    <cellStyle name="SAPBEXHLevel0 3 3" xfId="1891" xr:uid="{00000000-0005-0000-0000-0000C6800000}"/>
    <cellStyle name="SAPBEXHLevel0 3 3 2" xfId="21503" xr:uid="{00000000-0005-0000-0000-0000C7800000}"/>
    <cellStyle name="SAPBEXHLevel0 3 3 2 2" xfId="6883" xr:uid="{00000000-0005-0000-0000-0000C8800000}"/>
    <cellStyle name="SAPBEXHLevel0 3 3 3" xfId="31172" xr:uid="{00000000-0005-0000-0000-0000C9800000}"/>
    <cellStyle name="SAPBEXHLevel0 3 3 4" xfId="36896" xr:uid="{00000000-0005-0000-0000-0000CA800000}"/>
    <cellStyle name="SAPBEXHLevel0 3 4" xfId="2691" xr:uid="{00000000-0005-0000-0000-0000CB800000}"/>
    <cellStyle name="SAPBEXHLevel0 3 4 2" xfId="21504" xr:uid="{00000000-0005-0000-0000-0000CC800000}"/>
    <cellStyle name="SAPBEXHLevel0 3 4 2 2" xfId="32040" xr:uid="{00000000-0005-0000-0000-0000CD800000}"/>
    <cellStyle name="SAPBEXHLevel0 3 4 3" xfId="32720" xr:uid="{00000000-0005-0000-0000-0000CE800000}"/>
    <cellStyle name="SAPBEXHLevel0 3 4 4" xfId="35268" xr:uid="{00000000-0005-0000-0000-0000CF800000}"/>
    <cellStyle name="SAPBEXHLevel0 3 5" xfId="3019" xr:uid="{00000000-0005-0000-0000-0000D0800000}"/>
    <cellStyle name="SAPBEXHLevel0 3 5 2" xfId="7417" xr:uid="{00000000-0005-0000-0000-0000D1800000}"/>
    <cellStyle name="SAPBEXHLevel0 3 5 3" xfId="31906" xr:uid="{00000000-0005-0000-0000-0000D2800000}"/>
    <cellStyle name="SAPBEXHLevel0 3 5 4" xfId="35471" xr:uid="{00000000-0005-0000-0000-0000D3800000}"/>
    <cellStyle name="SAPBEXHLevel0 3 6" xfId="5375" xr:uid="{00000000-0005-0000-0000-0000D4800000}"/>
    <cellStyle name="SAPBEXHLevel0 3 6 2" xfId="32057" xr:uid="{00000000-0005-0000-0000-0000D5800000}"/>
    <cellStyle name="SAPBEXHLevel0 3 6 3" xfId="32677" xr:uid="{00000000-0005-0000-0000-0000D6800000}"/>
    <cellStyle name="SAPBEXHLevel0 3 6 4" xfId="34586" xr:uid="{00000000-0005-0000-0000-0000D7800000}"/>
    <cellStyle name="SAPBEXHLevel0 3 7" xfId="7179" xr:uid="{00000000-0005-0000-0000-0000D8800000}"/>
    <cellStyle name="SAPBEXHLevel0 3 8" xfId="29989" xr:uid="{00000000-0005-0000-0000-0000D9800000}"/>
    <cellStyle name="SAPBEXHLevel0 3 9" xfId="36894" xr:uid="{00000000-0005-0000-0000-0000DA800000}"/>
    <cellStyle name="SAPBEXHLevel0 4" xfId="991" xr:uid="{00000000-0005-0000-0000-0000DB800000}"/>
    <cellStyle name="SAPBEXHLevel0 4 2" xfId="1464" xr:uid="{00000000-0005-0000-0000-0000DC800000}"/>
    <cellStyle name="SAPBEXHLevel0 4 2 2" xfId="21505" xr:uid="{00000000-0005-0000-0000-0000DD800000}"/>
    <cellStyle name="SAPBEXHLevel0 4 2 2 2" xfId="34864" xr:uid="{00000000-0005-0000-0000-0000DE800000}"/>
    <cellStyle name="SAPBEXHLevel0 4 2 3" xfId="31589" xr:uid="{00000000-0005-0000-0000-0000DF800000}"/>
    <cellStyle name="SAPBEXHLevel0 4 2 4" xfId="34243" xr:uid="{00000000-0005-0000-0000-0000E0800000}"/>
    <cellStyle name="SAPBEXHLevel0 4 2 5" xfId="36897" xr:uid="{00000000-0005-0000-0000-0000E1800000}"/>
    <cellStyle name="SAPBEXHLevel0 4 3" xfId="1892" xr:uid="{00000000-0005-0000-0000-0000E2800000}"/>
    <cellStyle name="SAPBEXHLevel0 4 3 2" xfId="34972" xr:uid="{00000000-0005-0000-0000-0000E3800000}"/>
    <cellStyle name="SAPBEXHLevel0 4 4" xfId="2693" xr:uid="{00000000-0005-0000-0000-0000E4800000}"/>
    <cellStyle name="SAPBEXHLevel0 4 4 2" xfId="33009" xr:uid="{00000000-0005-0000-0000-0000E5800000}"/>
    <cellStyle name="SAPBEXHLevel0 4 4 3" xfId="35270" xr:uid="{00000000-0005-0000-0000-0000E6800000}"/>
    <cellStyle name="SAPBEXHLevel0 4 5" xfId="5376" xr:uid="{00000000-0005-0000-0000-0000E7800000}"/>
    <cellStyle name="SAPBEXHLevel0 4 5 2" xfId="34713" xr:uid="{00000000-0005-0000-0000-0000E8800000}"/>
    <cellStyle name="SAPBEXHLevel0 4 6" xfId="33794" xr:uid="{00000000-0005-0000-0000-0000E9800000}"/>
    <cellStyle name="SAPBEXHLevel0 4 7" xfId="34227" xr:uid="{00000000-0005-0000-0000-0000EA800000}"/>
    <cellStyle name="SAPBEXHLevel0 5" xfId="2316" xr:uid="{00000000-0005-0000-0000-0000EB800000}"/>
    <cellStyle name="SAPBEXHLevel0 5 2" xfId="2695" xr:uid="{00000000-0005-0000-0000-0000EC800000}"/>
    <cellStyle name="SAPBEXHLevel0 5 2 2" xfId="3663" xr:uid="{00000000-0005-0000-0000-0000ED800000}"/>
    <cellStyle name="SAPBEXHLevel0 5 2 2 2" xfId="29774" xr:uid="{00000000-0005-0000-0000-0000EE800000}"/>
    <cellStyle name="SAPBEXHLevel0 5 2 2 3" xfId="35936" xr:uid="{00000000-0005-0000-0000-0000EF800000}"/>
    <cellStyle name="SAPBEXHLevel0 5 2 3" xfId="5377" xr:uid="{00000000-0005-0000-0000-0000F0800000}"/>
    <cellStyle name="SAPBEXHLevel0 5 2 4" xfId="31786" xr:uid="{00000000-0005-0000-0000-0000F1800000}"/>
    <cellStyle name="SAPBEXHLevel0 5 2 5" xfId="36899" xr:uid="{00000000-0005-0000-0000-0000F2800000}"/>
    <cellStyle name="SAPBEXHLevel0 5 3" xfId="2694" xr:uid="{00000000-0005-0000-0000-0000F3800000}"/>
    <cellStyle name="SAPBEXHLevel0 5 3 2" xfId="21506" xr:uid="{00000000-0005-0000-0000-0000F4800000}"/>
    <cellStyle name="SAPBEXHLevel0 5 3 2 2" xfId="30412" xr:uid="{00000000-0005-0000-0000-0000F5800000}"/>
    <cellStyle name="SAPBEXHLevel0 5 3 3" xfId="30692" xr:uid="{00000000-0005-0000-0000-0000F6800000}"/>
    <cellStyle name="SAPBEXHLevel0 5 3 4" xfId="35271" xr:uid="{00000000-0005-0000-0000-0000F7800000}"/>
    <cellStyle name="SAPBEXHLevel0 5 3 5" xfId="36900" xr:uid="{00000000-0005-0000-0000-0000F8800000}"/>
    <cellStyle name="SAPBEXHLevel0 5 4" xfId="21507" xr:uid="{00000000-0005-0000-0000-0000F9800000}"/>
    <cellStyle name="SAPBEXHLevel0 5 4 2" xfId="31645" xr:uid="{00000000-0005-0000-0000-0000FA800000}"/>
    <cellStyle name="SAPBEXHLevel0 5 5" xfId="21508" xr:uid="{00000000-0005-0000-0000-0000FB800000}"/>
    <cellStyle name="SAPBEXHLevel0 5 5 2" xfId="32580" xr:uid="{00000000-0005-0000-0000-0000FC800000}"/>
    <cellStyle name="SAPBEXHLevel0 5 5 3" xfId="33837" xr:uid="{00000000-0005-0000-0000-0000FD800000}"/>
    <cellStyle name="SAPBEXHLevel0 5 6" xfId="7180" xr:uid="{00000000-0005-0000-0000-0000FE800000}"/>
    <cellStyle name="SAPBEXHLevel0 5 7" xfId="33762" xr:uid="{00000000-0005-0000-0000-0000FF800000}"/>
    <cellStyle name="SAPBEXHLevel0 5 8" xfId="35134" xr:uid="{00000000-0005-0000-0000-000000810000}"/>
    <cellStyle name="SAPBEXHLevel0 5 9" xfId="36898" xr:uid="{00000000-0005-0000-0000-000001810000}"/>
    <cellStyle name="SAPBEXHLevel0 6" xfId="3314" xr:uid="{00000000-0005-0000-0000-000002810000}"/>
    <cellStyle name="SAPBEXHLevel0 6 2" xfId="4571" xr:uid="{00000000-0005-0000-0000-000003810000}"/>
    <cellStyle name="SAPBEXHLevel0 6 2 2" xfId="31948" xr:uid="{00000000-0005-0000-0000-000004810000}"/>
    <cellStyle name="SAPBEXHLevel0 6 2 3" xfId="36183" xr:uid="{00000000-0005-0000-0000-000005810000}"/>
    <cellStyle name="SAPBEXHLevel0 6 3" xfId="21509" xr:uid="{00000000-0005-0000-0000-000006810000}"/>
    <cellStyle name="SAPBEXHLevel0 6 3 2" xfId="31085" xr:uid="{00000000-0005-0000-0000-000007810000}"/>
    <cellStyle name="SAPBEXHLevel0 6 4" xfId="7181" xr:uid="{00000000-0005-0000-0000-000008810000}"/>
    <cellStyle name="SAPBEXHLevel0 6 5" xfId="33749" xr:uid="{00000000-0005-0000-0000-000009810000}"/>
    <cellStyle name="SAPBEXHLevel0 6 6" xfId="36901" xr:uid="{00000000-0005-0000-0000-00000A810000}"/>
    <cellStyle name="SAPBEXHLevel0 7" xfId="4721" xr:uid="{00000000-0005-0000-0000-00000B810000}"/>
    <cellStyle name="SAPBEXHLevel0 7 2" xfId="21510" xr:uid="{00000000-0005-0000-0000-00000C810000}"/>
    <cellStyle name="SAPBEXHLevel0 7 2 2" xfId="7298" xr:uid="{00000000-0005-0000-0000-00000D810000}"/>
    <cellStyle name="SAPBEXHLevel0 7 3" xfId="21511" xr:uid="{00000000-0005-0000-0000-00000E810000}"/>
    <cellStyle name="SAPBEXHLevel0 7 3 2" xfId="32664" xr:uid="{00000000-0005-0000-0000-00000F810000}"/>
    <cellStyle name="SAPBEXHLevel0 7 4" xfId="7320" xr:uid="{00000000-0005-0000-0000-000010810000}"/>
    <cellStyle name="SAPBEXHLevel0 7 5" xfId="30141" xr:uid="{00000000-0005-0000-0000-000011810000}"/>
    <cellStyle name="SAPBEXHLevel0 7 6" xfId="30691" xr:uid="{00000000-0005-0000-0000-000012810000}"/>
    <cellStyle name="SAPBEXHLevel0 7 7" xfId="36226" xr:uid="{00000000-0005-0000-0000-000013810000}"/>
    <cellStyle name="SAPBEXHLevel0 8" xfId="5372" xr:uid="{00000000-0005-0000-0000-000014810000}"/>
    <cellStyle name="SAPBEXHLevel0 8 2" xfId="21512" xr:uid="{00000000-0005-0000-0000-000015810000}"/>
    <cellStyle name="SAPBEXHLevel0 8 2 2" xfId="30073" xr:uid="{00000000-0005-0000-0000-000016810000}"/>
    <cellStyle name="SAPBEXHLevel0 8 2 3" xfId="31182" xr:uid="{00000000-0005-0000-0000-000017810000}"/>
    <cellStyle name="SAPBEXHLevel0 8 3" xfId="31115" xr:uid="{00000000-0005-0000-0000-000018810000}"/>
    <cellStyle name="SAPBEXHLevel0 8 4" xfId="33008" xr:uid="{00000000-0005-0000-0000-000019810000}"/>
    <cellStyle name="SAPBEXHLevel0 8 5" xfId="34583" xr:uid="{00000000-0005-0000-0000-00001A810000}"/>
    <cellStyle name="SAPBEXHLevel0 9" xfId="5620" xr:uid="{00000000-0005-0000-0000-00001B810000}"/>
    <cellStyle name="SAPBEXHLevel0 9 2" xfId="21513" xr:uid="{00000000-0005-0000-0000-00001C810000}"/>
    <cellStyle name="SAPBEXHLevel0 9 2 2" xfId="33521" xr:uid="{00000000-0005-0000-0000-00001D810000}"/>
    <cellStyle name="SAPBEXHLevel0 9 3" xfId="30630" xr:uid="{00000000-0005-0000-0000-00001E810000}"/>
    <cellStyle name="SAPBEXHLevel0 9 4" xfId="34388" xr:uid="{00000000-0005-0000-0000-00001F810000}"/>
    <cellStyle name="SAPBEXHLevel0_1-13 2012 RDG po društvima" xfId="4572" xr:uid="{00000000-0005-0000-0000-000020810000}"/>
    <cellStyle name="SAPBEXHLevel0X" xfId="295" xr:uid="{00000000-0005-0000-0000-000021810000}"/>
    <cellStyle name="SAPBEXHLevel0X 10" xfId="2133" xr:uid="{00000000-0005-0000-0000-000022810000}"/>
    <cellStyle name="SAPBEXHLevel0X 10 2" xfId="21514" xr:uid="{00000000-0005-0000-0000-000023810000}"/>
    <cellStyle name="SAPBEXHLevel0X 10 2 2" xfId="31738" xr:uid="{00000000-0005-0000-0000-000024810000}"/>
    <cellStyle name="SAPBEXHLevel0X 10 3" xfId="33520" xr:uid="{00000000-0005-0000-0000-000025810000}"/>
    <cellStyle name="SAPBEXHLevel0X 11" xfId="2232" xr:uid="{00000000-0005-0000-0000-000026810000}"/>
    <cellStyle name="SAPBEXHLevel0X 11 2" xfId="21515" xr:uid="{00000000-0005-0000-0000-000027810000}"/>
    <cellStyle name="SAPBEXHLevel0X 11 2 2" xfId="32010" xr:uid="{00000000-0005-0000-0000-000028810000}"/>
    <cellStyle name="SAPBEXHLevel0X 11 3" xfId="31692" xr:uid="{00000000-0005-0000-0000-000029810000}"/>
    <cellStyle name="SAPBEXHLevel0X 12" xfId="2261" xr:uid="{00000000-0005-0000-0000-00002A810000}"/>
    <cellStyle name="SAPBEXHLevel0X 12 2" xfId="21516" xr:uid="{00000000-0005-0000-0000-00002B810000}"/>
    <cellStyle name="SAPBEXHLevel0X 12 2 2" xfId="30763" xr:uid="{00000000-0005-0000-0000-00002C810000}"/>
    <cellStyle name="SAPBEXHLevel0X 12 3" xfId="32137" xr:uid="{00000000-0005-0000-0000-00002D810000}"/>
    <cellStyle name="SAPBEXHLevel0X 12 4" xfId="35115" xr:uid="{00000000-0005-0000-0000-00002E810000}"/>
    <cellStyle name="SAPBEXHLevel0X 13" xfId="5378" xr:uid="{00000000-0005-0000-0000-00002F810000}"/>
    <cellStyle name="SAPBEXHLevel0X 13 2" xfId="21517" xr:uid="{00000000-0005-0000-0000-000030810000}"/>
    <cellStyle name="SAPBEXHLevel0X 13 2 2" xfId="32770" xr:uid="{00000000-0005-0000-0000-000031810000}"/>
    <cellStyle name="SAPBEXHLevel0X 13 3" xfId="21518" xr:uid="{00000000-0005-0000-0000-000032810000}"/>
    <cellStyle name="SAPBEXHLevel0X 13 3 2" xfId="33267" xr:uid="{00000000-0005-0000-0000-000033810000}"/>
    <cellStyle name="SAPBEXHLevel0X 13 4" xfId="30053" xr:uid="{00000000-0005-0000-0000-000034810000}"/>
    <cellStyle name="SAPBEXHLevel0X 13 5" xfId="34587" xr:uid="{00000000-0005-0000-0000-000035810000}"/>
    <cellStyle name="SAPBEXHLevel0X 14" xfId="664" xr:uid="{00000000-0005-0000-0000-000036810000}"/>
    <cellStyle name="SAPBEXHLevel0X 14 2" xfId="21519" xr:uid="{00000000-0005-0000-0000-000037810000}"/>
    <cellStyle name="SAPBEXHLevel0X 14 2 2" xfId="33264" xr:uid="{00000000-0005-0000-0000-000038810000}"/>
    <cellStyle name="SAPBEXHLevel0X 14 3" xfId="33124" xr:uid="{00000000-0005-0000-0000-000039810000}"/>
    <cellStyle name="SAPBEXHLevel0X 14 4" xfId="34389" xr:uid="{00000000-0005-0000-0000-00003A810000}"/>
    <cellStyle name="SAPBEXHLevel0X 15" xfId="6008" xr:uid="{00000000-0005-0000-0000-00003B810000}"/>
    <cellStyle name="SAPBEXHLevel0X 15 2" xfId="33263" xr:uid="{00000000-0005-0000-0000-00003C810000}"/>
    <cellStyle name="SAPBEXHLevel0X 16" xfId="6049" xr:uid="{00000000-0005-0000-0000-00003D810000}"/>
    <cellStyle name="SAPBEXHLevel0X 16 2" xfId="32486" xr:uid="{00000000-0005-0000-0000-00003E810000}"/>
    <cellStyle name="SAPBEXHLevel0X 17" xfId="6846" xr:uid="{00000000-0005-0000-0000-00003F810000}"/>
    <cellStyle name="SAPBEXHLevel0X 18" xfId="30756" xr:uid="{00000000-0005-0000-0000-000040810000}"/>
    <cellStyle name="SAPBEXHLevel0X 19" xfId="6133" xr:uid="{00000000-0005-0000-0000-000041810000}"/>
    <cellStyle name="SAPBEXHLevel0X 2" xfId="296" xr:uid="{00000000-0005-0000-0000-000042810000}"/>
    <cellStyle name="SAPBEXHLevel0X 2 10" xfId="34178" xr:uid="{00000000-0005-0000-0000-000043810000}"/>
    <cellStyle name="SAPBEXHLevel0X 2 11" xfId="6134" xr:uid="{00000000-0005-0000-0000-000044810000}"/>
    <cellStyle name="SAPBEXHLevel0X 2 12" xfId="36902" xr:uid="{00000000-0005-0000-0000-000045810000}"/>
    <cellStyle name="SAPBEXHLevel0X 2 2" xfId="666" xr:uid="{00000000-0005-0000-0000-000046810000}"/>
    <cellStyle name="SAPBEXHLevel0X 2 2 10" xfId="34589" xr:uid="{00000000-0005-0000-0000-000047810000}"/>
    <cellStyle name="SAPBEXHLevel0X 2 2 11" xfId="36903" xr:uid="{00000000-0005-0000-0000-000048810000}"/>
    <cellStyle name="SAPBEXHLevel0X 2 2 2" xfId="997" xr:uid="{00000000-0005-0000-0000-000049810000}"/>
    <cellStyle name="SAPBEXHLevel0X 2 2 2 2" xfId="21520" xr:uid="{00000000-0005-0000-0000-00004A810000}"/>
    <cellStyle name="SAPBEXHLevel0X 2 2 2 2 2" xfId="34014" xr:uid="{00000000-0005-0000-0000-00004B810000}"/>
    <cellStyle name="SAPBEXHLevel0X 2 2 2 3" xfId="30029" xr:uid="{00000000-0005-0000-0000-00004C810000}"/>
    <cellStyle name="SAPBEXHLevel0X 2 2 2 4" xfId="34717" xr:uid="{00000000-0005-0000-0000-00004D810000}"/>
    <cellStyle name="SAPBEXHLevel0X 2 2 3" xfId="4573" xr:uid="{00000000-0005-0000-0000-00004E810000}"/>
    <cellStyle name="SAPBEXHLevel0X 2 2 3 2" xfId="21521" xr:uid="{00000000-0005-0000-0000-00004F810000}"/>
    <cellStyle name="SAPBEXHLevel0X 2 2 3 2 2" xfId="7419" xr:uid="{00000000-0005-0000-0000-000050810000}"/>
    <cellStyle name="SAPBEXHLevel0X 2 2 3 3" xfId="33337" xr:uid="{00000000-0005-0000-0000-000051810000}"/>
    <cellStyle name="SAPBEXHLevel0X 2 2 3 4" xfId="36184" xr:uid="{00000000-0005-0000-0000-000052810000}"/>
    <cellStyle name="SAPBEXHLevel0X 2 2 4" xfId="5380" xr:uid="{00000000-0005-0000-0000-000053810000}"/>
    <cellStyle name="SAPBEXHLevel0X 2 2 4 2" xfId="21522" xr:uid="{00000000-0005-0000-0000-000054810000}"/>
    <cellStyle name="SAPBEXHLevel0X 2 2 4 2 2" xfId="33659" xr:uid="{00000000-0005-0000-0000-000055810000}"/>
    <cellStyle name="SAPBEXHLevel0X 2 2 4 3" xfId="31058" xr:uid="{00000000-0005-0000-0000-000056810000}"/>
    <cellStyle name="SAPBEXHLevel0X 2 2 5" xfId="21523" xr:uid="{00000000-0005-0000-0000-000057810000}"/>
    <cellStyle name="SAPBEXHLevel0X 2 2 5 2" xfId="21524" xr:uid="{00000000-0005-0000-0000-000058810000}"/>
    <cellStyle name="SAPBEXHLevel0X 2 2 5 2 2" xfId="33142" xr:uid="{00000000-0005-0000-0000-000059810000}"/>
    <cellStyle name="SAPBEXHLevel0X 2 2 5 3" xfId="29993" xr:uid="{00000000-0005-0000-0000-00005A810000}"/>
    <cellStyle name="SAPBEXHLevel0X 2 2 6" xfId="21525" xr:uid="{00000000-0005-0000-0000-00005B810000}"/>
    <cellStyle name="SAPBEXHLevel0X 2 2 6 2" xfId="29781" xr:uid="{00000000-0005-0000-0000-00005C810000}"/>
    <cellStyle name="SAPBEXHLevel0X 2 2 7" xfId="21526" xr:uid="{00000000-0005-0000-0000-00005D810000}"/>
    <cellStyle name="SAPBEXHLevel0X 2 2 7 2" xfId="32907" xr:uid="{00000000-0005-0000-0000-00005E810000}"/>
    <cellStyle name="SAPBEXHLevel0X 2 2 8" xfId="7572" xr:uid="{00000000-0005-0000-0000-00005F810000}"/>
    <cellStyle name="SAPBEXHLevel0X 2 2 9" xfId="32183" xr:uid="{00000000-0005-0000-0000-000060810000}"/>
    <cellStyle name="SAPBEXHLevel0X 2 3" xfId="996" xr:uid="{00000000-0005-0000-0000-000061810000}"/>
    <cellStyle name="SAPBEXHLevel0X 2 3 2" xfId="21528" xr:uid="{00000000-0005-0000-0000-000062810000}"/>
    <cellStyle name="SAPBEXHLevel0X 2 3 2 2" xfId="32175" xr:uid="{00000000-0005-0000-0000-000063810000}"/>
    <cellStyle name="SAPBEXHLevel0X 2 3 3" xfId="21527" xr:uid="{00000000-0005-0000-0000-000064810000}"/>
    <cellStyle name="SAPBEXHLevel0X 2 3 3 2" xfId="33075" xr:uid="{00000000-0005-0000-0000-000065810000}"/>
    <cellStyle name="SAPBEXHLevel0X 2 3 4" xfId="30431" xr:uid="{00000000-0005-0000-0000-000066810000}"/>
    <cellStyle name="SAPBEXHLevel0X 2 3 5" xfId="34716" xr:uid="{00000000-0005-0000-0000-000067810000}"/>
    <cellStyle name="SAPBEXHLevel0X 2 3 6" xfId="36904" xr:uid="{00000000-0005-0000-0000-000068810000}"/>
    <cellStyle name="SAPBEXHLevel0X 2 4" xfId="2132" xr:uid="{00000000-0005-0000-0000-000069810000}"/>
    <cellStyle name="SAPBEXHLevel0X 2 4 2" xfId="21529" xr:uid="{00000000-0005-0000-0000-00006A810000}"/>
    <cellStyle name="SAPBEXHLevel0X 2 4 2 2" xfId="31761" xr:uid="{00000000-0005-0000-0000-00006B810000}"/>
    <cellStyle name="SAPBEXHLevel0X 2 4 3" xfId="29882" xr:uid="{00000000-0005-0000-0000-00006C810000}"/>
    <cellStyle name="SAPBEXHLevel0X 2 5" xfId="3018" xr:uid="{00000000-0005-0000-0000-00006D810000}"/>
    <cellStyle name="SAPBEXHLevel0X 2 5 2" xfId="21530" xr:uid="{00000000-0005-0000-0000-00006E810000}"/>
    <cellStyle name="SAPBEXHLevel0X 2 5 2 2" xfId="32009" xr:uid="{00000000-0005-0000-0000-00006F810000}"/>
    <cellStyle name="SAPBEXHLevel0X 2 5 3" xfId="31760" xr:uid="{00000000-0005-0000-0000-000070810000}"/>
    <cellStyle name="SAPBEXHLevel0X 2 5 4" xfId="35470" xr:uid="{00000000-0005-0000-0000-000071810000}"/>
    <cellStyle name="SAPBEXHLevel0X 2 6" xfId="5379" xr:uid="{00000000-0005-0000-0000-000072810000}"/>
    <cellStyle name="SAPBEXHLevel0X 2 6 2" xfId="21531" xr:uid="{00000000-0005-0000-0000-000073810000}"/>
    <cellStyle name="SAPBEXHLevel0X 2 6 2 2" xfId="30183" xr:uid="{00000000-0005-0000-0000-000074810000}"/>
    <cellStyle name="SAPBEXHLevel0X 2 6 3" xfId="31759" xr:uid="{00000000-0005-0000-0000-000075810000}"/>
    <cellStyle name="SAPBEXHLevel0X 2 6 4" xfId="34588" xr:uid="{00000000-0005-0000-0000-000076810000}"/>
    <cellStyle name="SAPBEXHLevel0X 2 7" xfId="665" xr:uid="{00000000-0005-0000-0000-000077810000}"/>
    <cellStyle name="SAPBEXHLevel0X 2 7 2" xfId="31758" xr:uid="{00000000-0005-0000-0000-000078810000}"/>
    <cellStyle name="SAPBEXHLevel0X 2 7 3" xfId="34314" xr:uid="{00000000-0005-0000-0000-000079810000}"/>
    <cellStyle name="SAPBEXHLevel0X 2 8" xfId="7183" xr:uid="{00000000-0005-0000-0000-00007A810000}"/>
    <cellStyle name="SAPBEXHLevel0X 2 9" xfId="31567" xr:uid="{00000000-0005-0000-0000-00007B810000}"/>
    <cellStyle name="SAPBEXHLevel0X 2_CAPEX" xfId="4574" xr:uid="{00000000-0005-0000-0000-00007C810000}"/>
    <cellStyle name="SAPBEXHLevel0X 3" xfId="667" xr:uid="{00000000-0005-0000-0000-00007D810000}"/>
    <cellStyle name="SAPBEXHLevel0X 3 2" xfId="998" xr:uid="{00000000-0005-0000-0000-00007E810000}"/>
    <cellStyle name="SAPBEXHLevel0X 3 2 2" xfId="2697" xr:uid="{00000000-0005-0000-0000-00007F810000}"/>
    <cellStyle name="SAPBEXHLevel0X 3 2 2 2" xfId="21532" xr:uid="{00000000-0005-0000-0000-000080810000}"/>
    <cellStyle name="SAPBEXHLevel0X 3 2 2 2 2" xfId="33433" xr:uid="{00000000-0005-0000-0000-000081810000}"/>
    <cellStyle name="SAPBEXHLevel0X 3 2 2 3" xfId="32271" xr:uid="{00000000-0005-0000-0000-000082810000}"/>
    <cellStyle name="SAPBEXHLevel0X 3 2 2 4" xfId="35273" xr:uid="{00000000-0005-0000-0000-000083810000}"/>
    <cellStyle name="SAPBEXHLevel0X 3 2 2 5" xfId="36907" xr:uid="{00000000-0005-0000-0000-000084810000}"/>
    <cellStyle name="SAPBEXHLevel0X 3 2 3" xfId="21533" xr:uid="{00000000-0005-0000-0000-000085810000}"/>
    <cellStyle name="SAPBEXHLevel0X 3 2 3 2" xfId="31006" xr:uid="{00000000-0005-0000-0000-000086810000}"/>
    <cellStyle name="SAPBEXHLevel0X 3 2 4" xfId="21534" xr:uid="{00000000-0005-0000-0000-000087810000}"/>
    <cellStyle name="SAPBEXHLevel0X 3 2 4 2" xfId="29992" xr:uid="{00000000-0005-0000-0000-000088810000}"/>
    <cellStyle name="SAPBEXHLevel0X 3 2 5" xfId="31716" xr:uid="{00000000-0005-0000-0000-000089810000}"/>
    <cellStyle name="SAPBEXHLevel0X 3 2 6" xfId="34718" xr:uid="{00000000-0005-0000-0000-00008A810000}"/>
    <cellStyle name="SAPBEXHLevel0X 3 2 7" xfId="36906" xr:uid="{00000000-0005-0000-0000-00008B810000}"/>
    <cellStyle name="SAPBEXHLevel0X 3 3" xfId="1893" xr:uid="{00000000-0005-0000-0000-00008C810000}"/>
    <cellStyle name="SAPBEXHLevel0X 3 3 2" xfId="21535" xr:uid="{00000000-0005-0000-0000-00008D810000}"/>
    <cellStyle name="SAPBEXHLevel0X 3 3 2 2" xfId="30929" xr:uid="{00000000-0005-0000-0000-00008E810000}"/>
    <cellStyle name="SAPBEXHLevel0X 3 3 3" xfId="31604" xr:uid="{00000000-0005-0000-0000-00008F810000}"/>
    <cellStyle name="SAPBEXHLevel0X 3 3 4" xfId="36908" xr:uid="{00000000-0005-0000-0000-000090810000}"/>
    <cellStyle name="SAPBEXHLevel0X 3 4" xfId="2131" xr:uid="{00000000-0005-0000-0000-000091810000}"/>
    <cellStyle name="SAPBEXHLevel0X 3 4 2" xfId="21536" xr:uid="{00000000-0005-0000-0000-000092810000}"/>
    <cellStyle name="SAPBEXHLevel0X 3 4 2 2" xfId="29927" xr:uid="{00000000-0005-0000-0000-000093810000}"/>
    <cellStyle name="SAPBEXHLevel0X 3 4 3" xfId="7240" xr:uid="{00000000-0005-0000-0000-000094810000}"/>
    <cellStyle name="SAPBEXHLevel0X 3 4 4" xfId="35035" xr:uid="{00000000-0005-0000-0000-000095810000}"/>
    <cellStyle name="SAPBEXHLevel0X 3 5" xfId="2696" xr:uid="{00000000-0005-0000-0000-000096810000}"/>
    <cellStyle name="SAPBEXHLevel0X 3 5 2" xfId="32693" xr:uid="{00000000-0005-0000-0000-000097810000}"/>
    <cellStyle name="SAPBEXHLevel0X 3 5 3" xfId="35272" xr:uid="{00000000-0005-0000-0000-000098810000}"/>
    <cellStyle name="SAPBEXHLevel0X 3 6" xfId="3017" xr:uid="{00000000-0005-0000-0000-000099810000}"/>
    <cellStyle name="SAPBEXHLevel0X 3 6 2" xfId="35469" xr:uid="{00000000-0005-0000-0000-00009A810000}"/>
    <cellStyle name="SAPBEXHLevel0X 3 7" xfId="5381" xr:uid="{00000000-0005-0000-0000-00009B810000}"/>
    <cellStyle name="SAPBEXHLevel0X 3 7 2" xfId="34590" xr:uid="{00000000-0005-0000-0000-00009C810000}"/>
    <cellStyle name="SAPBEXHLevel0X 3 8" xfId="36905" xr:uid="{00000000-0005-0000-0000-00009D810000}"/>
    <cellStyle name="SAPBEXHLevel0X 4" xfId="995" xr:uid="{00000000-0005-0000-0000-00009E810000}"/>
    <cellStyle name="SAPBEXHLevel0X 4 10" xfId="36909" xr:uid="{00000000-0005-0000-0000-00009F810000}"/>
    <cellStyle name="SAPBEXHLevel0X 4 2" xfId="1894" xr:uid="{00000000-0005-0000-0000-0000A0810000}"/>
    <cellStyle name="SAPBEXHLevel0X 4 2 2" xfId="3662" xr:uid="{00000000-0005-0000-0000-0000A1810000}"/>
    <cellStyle name="SAPBEXHLevel0X 4 2 2 2" xfId="21538" xr:uid="{00000000-0005-0000-0000-0000A2810000}"/>
    <cellStyle name="SAPBEXHLevel0X 4 2 2 2 2" xfId="32222" xr:uid="{00000000-0005-0000-0000-0000A3810000}"/>
    <cellStyle name="SAPBEXHLevel0X 4 2 2 3" xfId="31529" xr:uid="{00000000-0005-0000-0000-0000A4810000}"/>
    <cellStyle name="SAPBEXHLevel0X 4 2 2 4" xfId="35935" xr:uid="{00000000-0005-0000-0000-0000A5810000}"/>
    <cellStyle name="SAPBEXHLevel0X 4 2 2 5" xfId="36911" xr:uid="{00000000-0005-0000-0000-0000A6810000}"/>
    <cellStyle name="SAPBEXHLevel0X 4 2 3" xfId="5383" xr:uid="{00000000-0005-0000-0000-0000A7810000}"/>
    <cellStyle name="SAPBEXHLevel0X 4 2 3 2" xfId="33519" xr:uid="{00000000-0005-0000-0000-0000A8810000}"/>
    <cellStyle name="SAPBEXHLevel0X 4 2 3 3" xfId="34973" xr:uid="{00000000-0005-0000-0000-0000A9810000}"/>
    <cellStyle name="SAPBEXHLevel0X 4 2 3 4" xfId="36912" xr:uid="{00000000-0005-0000-0000-0000AA810000}"/>
    <cellStyle name="SAPBEXHLevel0X 4 2 4" xfId="21537" xr:uid="{00000000-0005-0000-0000-0000AB810000}"/>
    <cellStyle name="SAPBEXHLevel0X 4 2 5" xfId="29784" xr:uid="{00000000-0005-0000-0000-0000AC810000}"/>
    <cellStyle name="SAPBEXHLevel0X 4 2 6" xfId="34244" xr:uid="{00000000-0005-0000-0000-0000AD810000}"/>
    <cellStyle name="SAPBEXHLevel0X 4 2 7" xfId="36910" xr:uid="{00000000-0005-0000-0000-0000AE810000}"/>
    <cellStyle name="SAPBEXHLevel0X 4 3" xfId="2130" xr:uid="{00000000-0005-0000-0000-0000AF810000}"/>
    <cellStyle name="SAPBEXHLevel0X 4 3 2" xfId="21539" xr:uid="{00000000-0005-0000-0000-0000B0810000}"/>
    <cellStyle name="SAPBEXHLevel0X 4 3 2 2" xfId="30419" xr:uid="{00000000-0005-0000-0000-0000B1810000}"/>
    <cellStyle name="SAPBEXHLevel0X 4 3 3" xfId="29788" xr:uid="{00000000-0005-0000-0000-0000B2810000}"/>
    <cellStyle name="SAPBEXHLevel0X 4 3 4" xfId="36913" xr:uid="{00000000-0005-0000-0000-0000B3810000}"/>
    <cellStyle name="SAPBEXHLevel0X 4 4" xfId="2698" xr:uid="{00000000-0005-0000-0000-0000B4810000}"/>
    <cellStyle name="SAPBEXHLevel0X 4 4 2" xfId="21540" xr:uid="{00000000-0005-0000-0000-0000B5810000}"/>
    <cellStyle name="SAPBEXHLevel0X 4 4 2 2" xfId="31057" xr:uid="{00000000-0005-0000-0000-0000B6810000}"/>
    <cellStyle name="SAPBEXHLevel0X 4 4 3" xfId="33271" xr:uid="{00000000-0005-0000-0000-0000B7810000}"/>
    <cellStyle name="SAPBEXHLevel0X 4 4 4" xfId="35274" xr:uid="{00000000-0005-0000-0000-0000B8810000}"/>
    <cellStyle name="SAPBEXHLevel0X 4 5" xfId="3317" xr:uid="{00000000-0005-0000-0000-0000B9810000}"/>
    <cellStyle name="SAPBEXHLevel0X 4 5 2" xfId="21541" xr:uid="{00000000-0005-0000-0000-0000BA810000}"/>
    <cellStyle name="SAPBEXHLevel0X 4 5 2 2" xfId="30812" xr:uid="{00000000-0005-0000-0000-0000BB810000}"/>
    <cellStyle name="SAPBEXHLevel0X 4 5 3" xfId="33262" xr:uid="{00000000-0005-0000-0000-0000BC810000}"/>
    <cellStyle name="SAPBEXHLevel0X 4 5 4" xfId="35699" xr:uid="{00000000-0005-0000-0000-0000BD810000}"/>
    <cellStyle name="SAPBEXHLevel0X 4 6" xfId="5382" xr:uid="{00000000-0005-0000-0000-0000BE810000}"/>
    <cellStyle name="SAPBEXHLevel0X 4 6 2" xfId="30657" xr:uid="{00000000-0005-0000-0000-0000BF810000}"/>
    <cellStyle name="SAPBEXHLevel0X 4 6 3" xfId="34715" xr:uid="{00000000-0005-0000-0000-0000C0810000}"/>
    <cellStyle name="SAPBEXHLevel0X 4 7" xfId="7184" xr:uid="{00000000-0005-0000-0000-0000C1810000}"/>
    <cellStyle name="SAPBEXHLevel0X 4 8" xfId="33908" xr:uid="{00000000-0005-0000-0000-0000C2810000}"/>
    <cellStyle name="SAPBEXHLevel0X 4 9" xfId="34228" xr:uid="{00000000-0005-0000-0000-0000C3810000}"/>
    <cellStyle name="SAPBEXHLevel0X 5" xfId="2129" xr:uid="{00000000-0005-0000-0000-0000C4810000}"/>
    <cellStyle name="SAPBEXHLevel0X 5 10" xfId="7379" xr:uid="{00000000-0005-0000-0000-0000C5810000}"/>
    <cellStyle name="SAPBEXHLevel0X 5 11" xfId="36914" xr:uid="{00000000-0005-0000-0000-0000C6810000}"/>
    <cellStyle name="SAPBEXHLevel0X 5 2" xfId="3318" xr:uid="{00000000-0005-0000-0000-0000C7810000}"/>
    <cellStyle name="SAPBEXHLevel0X 5 2 2" xfId="21543" xr:uid="{00000000-0005-0000-0000-0000C8810000}"/>
    <cellStyle name="SAPBEXHLevel0X 5 2 2 2" xfId="21544" xr:uid="{00000000-0005-0000-0000-0000C9810000}"/>
    <cellStyle name="SAPBEXHLevel0X 5 2 2 2 2" xfId="33419" xr:uid="{00000000-0005-0000-0000-0000CA810000}"/>
    <cellStyle name="SAPBEXHLevel0X 5 2 2 3" xfId="29931" xr:uid="{00000000-0005-0000-0000-0000CB810000}"/>
    <cellStyle name="SAPBEXHLevel0X 5 2 3" xfId="21545" xr:uid="{00000000-0005-0000-0000-0000CC810000}"/>
    <cellStyle name="SAPBEXHLevel0X 5 2 3 2" xfId="21546" xr:uid="{00000000-0005-0000-0000-0000CD810000}"/>
    <cellStyle name="SAPBEXHLevel0X 5 2 3 2 2" xfId="29785" xr:uid="{00000000-0005-0000-0000-0000CE810000}"/>
    <cellStyle name="SAPBEXHLevel0X 5 2 3 3" xfId="29801" xr:uid="{00000000-0005-0000-0000-0000CF810000}"/>
    <cellStyle name="SAPBEXHLevel0X 5 2 4" xfId="21547" xr:uid="{00000000-0005-0000-0000-0000D0810000}"/>
    <cellStyle name="SAPBEXHLevel0X 5 2 4 2" xfId="21548" xr:uid="{00000000-0005-0000-0000-0000D1810000}"/>
    <cellStyle name="SAPBEXHLevel0X 5 2 4 2 2" xfId="32275" xr:uid="{00000000-0005-0000-0000-0000D2810000}"/>
    <cellStyle name="SAPBEXHLevel0X 5 2 4 3" xfId="30411" xr:uid="{00000000-0005-0000-0000-0000D3810000}"/>
    <cellStyle name="SAPBEXHLevel0X 5 2 5" xfId="21549" xr:uid="{00000000-0005-0000-0000-0000D4810000}"/>
    <cellStyle name="SAPBEXHLevel0X 5 2 5 2" xfId="31730" xr:uid="{00000000-0005-0000-0000-0000D5810000}"/>
    <cellStyle name="SAPBEXHLevel0X 5 2 6" xfId="21542" xr:uid="{00000000-0005-0000-0000-0000D6810000}"/>
    <cellStyle name="SAPBEXHLevel0X 5 2 7" xfId="32435" xr:uid="{00000000-0005-0000-0000-0000D7810000}"/>
    <cellStyle name="SAPBEXHLevel0X 5 2 8" xfId="35700" xr:uid="{00000000-0005-0000-0000-0000D8810000}"/>
    <cellStyle name="SAPBEXHLevel0X 5 2 9" xfId="36915" xr:uid="{00000000-0005-0000-0000-0000D9810000}"/>
    <cellStyle name="SAPBEXHLevel0X 5 3" xfId="5384" xr:uid="{00000000-0005-0000-0000-0000DA810000}"/>
    <cellStyle name="SAPBEXHLevel0X 5 3 2" xfId="21550" xr:uid="{00000000-0005-0000-0000-0000DB810000}"/>
    <cellStyle name="SAPBEXHLevel0X 5 3 2 2" xfId="33658" xr:uid="{00000000-0005-0000-0000-0000DC810000}"/>
    <cellStyle name="SAPBEXHLevel0X 5 3 3" xfId="30052" xr:uid="{00000000-0005-0000-0000-0000DD810000}"/>
    <cellStyle name="SAPBEXHLevel0X 5 3 4" xfId="36916" xr:uid="{00000000-0005-0000-0000-0000DE810000}"/>
    <cellStyle name="SAPBEXHLevel0X 5 4" xfId="21551" xr:uid="{00000000-0005-0000-0000-0000DF810000}"/>
    <cellStyle name="SAPBEXHLevel0X 5 4 2" xfId="21552" xr:uid="{00000000-0005-0000-0000-0000E0810000}"/>
    <cellStyle name="SAPBEXHLevel0X 5 4 2 2" xfId="32496" xr:uid="{00000000-0005-0000-0000-0000E1810000}"/>
    <cellStyle name="SAPBEXHLevel0X 5 4 3" xfId="32136" xr:uid="{00000000-0005-0000-0000-0000E2810000}"/>
    <cellStyle name="SAPBEXHLevel0X 5 5" xfId="21553" xr:uid="{00000000-0005-0000-0000-0000E3810000}"/>
    <cellStyle name="SAPBEXHLevel0X 5 5 2" xfId="21554" xr:uid="{00000000-0005-0000-0000-0000E4810000}"/>
    <cellStyle name="SAPBEXHLevel0X 5 5 2 2" xfId="32274" xr:uid="{00000000-0005-0000-0000-0000E5810000}"/>
    <cellStyle name="SAPBEXHLevel0X 5 5 3" xfId="33440" xr:uid="{00000000-0005-0000-0000-0000E6810000}"/>
    <cellStyle name="SAPBEXHLevel0X 5 6" xfId="21555" xr:uid="{00000000-0005-0000-0000-0000E7810000}"/>
    <cellStyle name="SAPBEXHLevel0X 5 6 2" xfId="21556" xr:uid="{00000000-0005-0000-0000-0000E8810000}"/>
    <cellStyle name="SAPBEXHLevel0X 5 6 2 2" xfId="33141" xr:uid="{00000000-0005-0000-0000-0000E9810000}"/>
    <cellStyle name="SAPBEXHLevel0X 5 6 3" xfId="33838" xr:uid="{00000000-0005-0000-0000-0000EA810000}"/>
    <cellStyle name="SAPBEXHLevel0X 5 7" xfId="21557" xr:uid="{00000000-0005-0000-0000-0000EB810000}"/>
    <cellStyle name="SAPBEXHLevel0X 5 7 2" xfId="21558" xr:uid="{00000000-0005-0000-0000-0000EC810000}"/>
    <cellStyle name="SAPBEXHLevel0X 5 7 2 2" xfId="32527" xr:uid="{00000000-0005-0000-0000-0000ED810000}"/>
    <cellStyle name="SAPBEXHLevel0X 5 7 3" xfId="30505" xr:uid="{00000000-0005-0000-0000-0000EE810000}"/>
    <cellStyle name="SAPBEXHLevel0X 5 8" xfId="21559" xr:uid="{00000000-0005-0000-0000-0000EF810000}"/>
    <cellStyle name="SAPBEXHLevel0X 5 8 2" xfId="29806" xr:uid="{00000000-0005-0000-0000-0000F0810000}"/>
    <cellStyle name="SAPBEXHLevel0X 5 9" xfId="7185" xr:uid="{00000000-0005-0000-0000-0000F1810000}"/>
    <cellStyle name="SAPBEXHLevel0X 6" xfId="2128" xr:uid="{00000000-0005-0000-0000-0000F2810000}"/>
    <cellStyle name="SAPBEXHLevel0X 6 10" xfId="30887" xr:uid="{00000000-0005-0000-0000-0000F3810000}"/>
    <cellStyle name="SAPBEXHLevel0X 6 11" xfId="36917" xr:uid="{00000000-0005-0000-0000-0000F4810000}"/>
    <cellStyle name="SAPBEXHLevel0X 6 2" xfId="2700" xr:uid="{00000000-0005-0000-0000-0000F5810000}"/>
    <cellStyle name="SAPBEXHLevel0X 6 2 2" xfId="21560" xr:uid="{00000000-0005-0000-0000-0000F6810000}"/>
    <cellStyle name="SAPBEXHLevel0X 6 2 2 2" xfId="31127" xr:uid="{00000000-0005-0000-0000-0000F7810000}"/>
    <cellStyle name="SAPBEXHLevel0X 6 2 3" xfId="30187" xr:uid="{00000000-0005-0000-0000-0000F8810000}"/>
    <cellStyle name="SAPBEXHLevel0X 6 2 4" xfId="35276" xr:uid="{00000000-0005-0000-0000-0000F9810000}"/>
    <cellStyle name="SAPBEXHLevel0X 6 2 5" xfId="36918" xr:uid="{00000000-0005-0000-0000-0000FA810000}"/>
    <cellStyle name="SAPBEXHLevel0X 6 3" xfId="2699" xr:uid="{00000000-0005-0000-0000-0000FB810000}"/>
    <cellStyle name="SAPBEXHLevel0X 6 3 2" xfId="21561" xr:uid="{00000000-0005-0000-0000-0000FC810000}"/>
    <cellStyle name="SAPBEXHLevel0X 6 3 2 2" xfId="30714" xr:uid="{00000000-0005-0000-0000-0000FD810000}"/>
    <cellStyle name="SAPBEXHLevel0X 6 3 3" xfId="31019" xr:uid="{00000000-0005-0000-0000-0000FE810000}"/>
    <cellStyle name="SAPBEXHLevel0X 6 3 4" xfId="35275" xr:uid="{00000000-0005-0000-0000-0000FF810000}"/>
    <cellStyle name="SAPBEXHLevel0X 6 3 5" xfId="36919" xr:uid="{00000000-0005-0000-0000-000000820000}"/>
    <cellStyle name="SAPBEXHLevel0X 6 4" xfId="21562" xr:uid="{00000000-0005-0000-0000-000001820000}"/>
    <cellStyle name="SAPBEXHLevel0X 6 4 2" xfId="21563" xr:uid="{00000000-0005-0000-0000-000002820000}"/>
    <cellStyle name="SAPBEXHLevel0X 6 4 2 2" xfId="31049" xr:uid="{00000000-0005-0000-0000-000003820000}"/>
    <cellStyle name="SAPBEXHLevel0X 6 4 3" xfId="33917" xr:uid="{00000000-0005-0000-0000-000004820000}"/>
    <cellStyle name="SAPBEXHLevel0X 6 5" xfId="21564" xr:uid="{00000000-0005-0000-0000-000005820000}"/>
    <cellStyle name="SAPBEXHLevel0X 6 5 2" xfId="21565" xr:uid="{00000000-0005-0000-0000-000006820000}"/>
    <cellStyle name="SAPBEXHLevel0X 6 5 2 2" xfId="29764" xr:uid="{00000000-0005-0000-0000-000007820000}"/>
    <cellStyle name="SAPBEXHLevel0X 6 5 3" xfId="31045" xr:uid="{00000000-0005-0000-0000-000008820000}"/>
    <cellStyle name="SAPBEXHLevel0X 6 6" xfId="21566" xr:uid="{00000000-0005-0000-0000-000009820000}"/>
    <cellStyle name="SAPBEXHLevel0X 6 6 2" xfId="21567" xr:uid="{00000000-0005-0000-0000-00000A820000}"/>
    <cellStyle name="SAPBEXHLevel0X 6 6 2 2" xfId="33261" xr:uid="{00000000-0005-0000-0000-00000B820000}"/>
    <cellStyle name="SAPBEXHLevel0X 6 6 3" xfId="32449" xr:uid="{00000000-0005-0000-0000-00000C820000}"/>
    <cellStyle name="SAPBEXHLevel0X 6 7" xfId="21568" xr:uid="{00000000-0005-0000-0000-00000D820000}"/>
    <cellStyle name="SAPBEXHLevel0X 6 7 2" xfId="33518" xr:uid="{00000000-0005-0000-0000-00000E820000}"/>
    <cellStyle name="SAPBEXHLevel0X 6 8" xfId="21569" xr:uid="{00000000-0005-0000-0000-00000F820000}"/>
    <cellStyle name="SAPBEXHLevel0X 6 8 2" xfId="34013" xr:uid="{00000000-0005-0000-0000-000010820000}"/>
    <cellStyle name="SAPBEXHLevel0X 6 9" xfId="7186" xr:uid="{00000000-0005-0000-0000-000011820000}"/>
    <cellStyle name="SAPBEXHLevel0X 7" xfId="2127" xr:uid="{00000000-0005-0000-0000-000012820000}"/>
    <cellStyle name="SAPBEXHLevel0X 7 2" xfId="21570" xr:uid="{00000000-0005-0000-0000-000013820000}"/>
    <cellStyle name="SAPBEXHLevel0X 7 2 2" xfId="30872" xr:uid="{00000000-0005-0000-0000-000014820000}"/>
    <cellStyle name="SAPBEXHLevel0X 7 3" xfId="21571" xr:uid="{00000000-0005-0000-0000-000015820000}"/>
    <cellStyle name="SAPBEXHLevel0X 7 3 2" xfId="32008" xr:uid="{00000000-0005-0000-0000-000016820000}"/>
    <cellStyle name="SAPBEXHLevel0X 7 4" xfId="7182" xr:uid="{00000000-0005-0000-0000-000017820000}"/>
    <cellStyle name="SAPBEXHLevel0X 7 5" xfId="30519" xr:uid="{00000000-0005-0000-0000-000018820000}"/>
    <cellStyle name="SAPBEXHLevel0X 7 6" xfId="35034" xr:uid="{00000000-0005-0000-0000-000019820000}"/>
    <cellStyle name="SAPBEXHLevel0X 7 7" xfId="36920" xr:uid="{00000000-0005-0000-0000-00001A820000}"/>
    <cellStyle name="SAPBEXHLevel0X 8" xfId="2126" xr:uid="{00000000-0005-0000-0000-00001B820000}"/>
    <cellStyle name="SAPBEXHLevel0X 8 2" xfId="6701" xr:uid="{00000000-0005-0000-0000-00001C820000}"/>
    <cellStyle name="SAPBEXHLevel0X 8 2 2" xfId="21572" xr:uid="{00000000-0005-0000-0000-00001D820000}"/>
    <cellStyle name="SAPBEXHLevel0X 8 2 2 2" xfId="32832" xr:uid="{00000000-0005-0000-0000-00001E820000}"/>
    <cellStyle name="SAPBEXHLevel0X 8 2 3" xfId="7573" xr:uid="{00000000-0005-0000-0000-00001F820000}"/>
    <cellStyle name="SAPBEXHLevel0X 8 2 4" xfId="31936" xr:uid="{00000000-0005-0000-0000-000020820000}"/>
    <cellStyle name="SAPBEXHLevel0X 8 3" xfId="7360" xr:uid="{00000000-0005-0000-0000-000021820000}"/>
    <cellStyle name="SAPBEXHLevel0X 8 4" xfId="30690" xr:uid="{00000000-0005-0000-0000-000022820000}"/>
    <cellStyle name="SAPBEXHLevel0X 8 5" xfId="36921" xr:uid="{00000000-0005-0000-0000-000023820000}"/>
    <cellStyle name="SAPBEXHLevel0X 9" xfId="2125" xr:uid="{00000000-0005-0000-0000-000024820000}"/>
    <cellStyle name="SAPBEXHLevel0X 9 2" xfId="21573" xr:uid="{00000000-0005-0000-0000-000025820000}"/>
    <cellStyle name="SAPBEXHLevel0X 9 2 2" xfId="30965" xr:uid="{00000000-0005-0000-0000-000026820000}"/>
    <cellStyle name="SAPBEXHLevel0X 9 3" xfId="21574" xr:uid="{00000000-0005-0000-0000-000027820000}"/>
    <cellStyle name="SAPBEXHLevel0X 9 3 2" xfId="32397" xr:uid="{00000000-0005-0000-0000-000028820000}"/>
    <cellStyle name="SAPBEXHLevel0X 9 4" xfId="7571" xr:uid="{00000000-0005-0000-0000-000029820000}"/>
    <cellStyle name="SAPBEXHLevel0X 9 5" xfId="30433" xr:uid="{00000000-0005-0000-0000-00002A820000}"/>
    <cellStyle name="SAPBEXHLevel0X 9 6" xfId="35033" xr:uid="{00000000-0005-0000-0000-00002B820000}"/>
    <cellStyle name="SAPBEXHLevel0X_1-13 2012 RDG po društvima" xfId="4575" xr:uid="{00000000-0005-0000-0000-00002C820000}"/>
    <cellStyle name="SAPBEXHLevel1" xfId="297" xr:uid="{00000000-0005-0000-0000-00002D820000}"/>
    <cellStyle name="SAPBEXHLevel1 10" xfId="5526" xr:uid="{00000000-0005-0000-0000-00002E820000}"/>
    <cellStyle name="SAPBEXHLevel1 10 2" xfId="21575" xr:uid="{00000000-0005-0000-0000-00002F820000}"/>
    <cellStyle name="SAPBEXHLevel1 10 2 2" xfId="33571" xr:uid="{00000000-0005-0000-0000-000030820000}"/>
    <cellStyle name="SAPBEXHLevel1 10 2 3" xfId="32079" xr:uid="{00000000-0005-0000-0000-000031820000}"/>
    <cellStyle name="SAPBEXHLevel1 10 3" xfId="33054" xr:uid="{00000000-0005-0000-0000-000032820000}"/>
    <cellStyle name="SAPBEXHLevel1 10 4" xfId="32985" xr:uid="{00000000-0005-0000-0000-000033820000}"/>
    <cellStyle name="SAPBEXHLevel1 11" xfId="668" xr:uid="{00000000-0005-0000-0000-000034820000}"/>
    <cellStyle name="SAPBEXHLevel1 11 2" xfId="21576" xr:uid="{00000000-0005-0000-0000-000035820000}"/>
    <cellStyle name="SAPBEXHLevel1 11 2 2" xfId="31535" xr:uid="{00000000-0005-0000-0000-000036820000}"/>
    <cellStyle name="SAPBEXHLevel1 11 2 3" xfId="30482" xr:uid="{00000000-0005-0000-0000-000037820000}"/>
    <cellStyle name="SAPBEXHLevel1 11 3" xfId="33572" xr:uid="{00000000-0005-0000-0000-000038820000}"/>
    <cellStyle name="SAPBEXHLevel1 11 4" xfId="33510" xr:uid="{00000000-0005-0000-0000-000039820000}"/>
    <cellStyle name="SAPBEXHLevel1 12" xfId="6009" xr:uid="{00000000-0005-0000-0000-00003A820000}"/>
    <cellStyle name="SAPBEXHLevel1 12 2" xfId="31536" xr:uid="{00000000-0005-0000-0000-00003B820000}"/>
    <cellStyle name="SAPBEXHLevel1 12 3" xfId="32825" xr:uid="{00000000-0005-0000-0000-00003C820000}"/>
    <cellStyle name="SAPBEXHLevel1 13" xfId="6847" xr:uid="{00000000-0005-0000-0000-00003D820000}"/>
    <cellStyle name="SAPBEXHLevel1 14" xfId="33220" xr:uid="{00000000-0005-0000-0000-00003E820000}"/>
    <cellStyle name="SAPBEXHLevel1 15" xfId="34000" xr:uid="{00000000-0005-0000-0000-00003F820000}"/>
    <cellStyle name="SAPBEXHLevel1 16" xfId="6135" xr:uid="{00000000-0005-0000-0000-000040820000}"/>
    <cellStyle name="SAPBEXHLevel1 2" xfId="298" xr:uid="{00000000-0005-0000-0000-000041820000}"/>
    <cellStyle name="SAPBEXHLevel1 2 10" xfId="34179" xr:uid="{00000000-0005-0000-0000-000042820000}"/>
    <cellStyle name="SAPBEXHLevel1 2 11" xfId="36922" xr:uid="{00000000-0005-0000-0000-000043820000}"/>
    <cellStyle name="SAPBEXHLevel1 2 2" xfId="670" xr:uid="{00000000-0005-0000-0000-000044820000}"/>
    <cellStyle name="SAPBEXHLevel1 2 2 2" xfId="1001" xr:uid="{00000000-0005-0000-0000-000045820000}"/>
    <cellStyle name="SAPBEXHLevel1 2 2 2 2" xfId="21577" xr:uid="{00000000-0005-0000-0000-000046820000}"/>
    <cellStyle name="SAPBEXHLevel1 2 2 2 2 2" xfId="30844" xr:uid="{00000000-0005-0000-0000-000047820000}"/>
    <cellStyle name="SAPBEXHLevel1 2 2 2 3" xfId="7447" xr:uid="{00000000-0005-0000-0000-000048820000}"/>
    <cellStyle name="SAPBEXHLevel1 2 2 3" xfId="4576" xr:uid="{00000000-0005-0000-0000-000049820000}"/>
    <cellStyle name="SAPBEXHLevel1 2 2 3 2" xfId="29955" xr:uid="{00000000-0005-0000-0000-00004A820000}"/>
    <cellStyle name="SAPBEXHLevel1 2 2 3 3" xfId="36185" xr:uid="{00000000-0005-0000-0000-00004B820000}"/>
    <cellStyle name="SAPBEXHLevel1 2 2 4" xfId="5387" xr:uid="{00000000-0005-0000-0000-00004C820000}"/>
    <cellStyle name="SAPBEXHLevel1 2 2 4 2" xfId="29765" xr:uid="{00000000-0005-0000-0000-00004D820000}"/>
    <cellStyle name="SAPBEXHLevel1 2 2 5" xfId="7574" xr:uid="{00000000-0005-0000-0000-00004E820000}"/>
    <cellStyle name="SAPBEXHLevel1 2 2 6" xfId="30041" xr:uid="{00000000-0005-0000-0000-00004F820000}"/>
    <cellStyle name="SAPBEXHLevel1 2 2 7" xfId="34593" xr:uid="{00000000-0005-0000-0000-000050820000}"/>
    <cellStyle name="SAPBEXHLevel1 2 2 8" xfId="36923" xr:uid="{00000000-0005-0000-0000-000051820000}"/>
    <cellStyle name="SAPBEXHLevel1 2 3" xfId="1000" xr:uid="{00000000-0005-0000-0000-000052820000}"/>
    <cellStyle name="SAPBEXHLevel1 2 3 2" xfId="21579" xr:uid="{00000000-0005-0000-0000-000053820000}"/>
    <cellStyle name="SAPBEXHLevel1 2 3 2 2" xfId="31859" xr:uid="{00000000-0005-0000-0000-000054820000}"/>
    <cellStyle name="SAPBEXHLevel1 2 3 3" xfId="21578" xr:uid="{00000000-0005-0000-0000-000055820000}"/>
    <cellStyle name="SAPBEXHLevel1 2 3 4" xfId="32442" xr:uid="{00000000-0005-0000-0000-000056820000}"/>
    <cellStyle name="SAPBEXHLevel1 2 3 5" xfId="34720" xr:uid="{00000000-0005-0000-0000-000057820000}"/>
    <cellStyle name="SAPBEXHLevel1 2 4" xfId="2124" xr:uid="{00000000-0005-0000-0000-000058820000}"/>
    <cellStyle name="SAPBEXHLevel1 2 4 2" xfId="21580" xr:uid="{00000000-0005-0000-0000-000059820000}"/>
    <cellStyle name="SAPBEXHLevel1 2 4 2 2" xfId="29892" xr:uid="{00000000-0005-0000-0000-00005A820000}"/>
    <cellStyle name="SAPBEXHLevel1 2 4 3" xfId="30407" xr:uid="{00000000-0005-0000-0000-00005B820000}"/>
    <cellStyle name="SAPBEXHLevel1 2 4 4" xfId="35032" xr:uid="{00000000-0005-0000-0000-00005C820000}"/>
    <cellStyle name="SAPBEXHLevel1 2 5" xfId="3016" xr:uid="{00000000-0005-0000-0000-00005D820000}"/>
    <cellStyle name="SAPBEXHLevel1 2 5 2" xfId="21581" xr:uid="{00000000-0005-0000-0000-00005E820000}"/>
    <cellStyle name="SAPBEXHLevel1 2 5 2 2" xfId="33282" xr:uid="{00000000-0005-0000-0000-00005F820000}"/>
    <cellStyle name="SAPBEXHLevel1 2 5 3" xfId="32681" xr:uid="{00000000-0005-0000-0000-000060820000}"/>
    <cellStyle name="SAPBEXHLevel1 2 5 4" xfId="35468" xr:uid="{00000000-0005-0000-0000-000061820000}"/>
    <cellStyle name="SAPBEXHLevel1 2 6" xfId="5386" xr:uid="{00000000-0005-0000-0000-000062820000}"/>
    <cellStyle name="SAPBEXHLevel1 2 6 2" xfId="21582" xr:uid="{00000000-0005-0000-0000-000063820000}"/>
    <cellStyle name="SAPBEXHLevel1 2 6 2 2" xfId="33186" xr:uid="{00000000-0005-0000-0000-000064820000}"/>
    <cellStyle name="SAPBEXHLevel1 2 6 3" xfId="33135" xr:uid="{00000000-0005-0000-0000-000065820000}"/>
    <cellStyle name="SAPBEXHLevel1 2 6 4" xfId="34592" xr:uid="{00000000-0005-0000-0000-000066820000}"/>
    <cellStyle name="SAPBEXHLevel1 2 7" xfId="669" xr:uid="{00000000-0005-0000-0000-000067820000}"/>
    <cellStyle name="SAPBEXHLevel1 2 7 2" xfId="30532" xr:uid="{00000000-0005-0000-0000-000068820000}"/>
    <cellStyle name="SAPBEXHLevel1 2 7 3" xfId="34315" xr:uid="{00000000-0005-0000-0000-000069820000}"/>
    <cellStyle name="SAPBEXHLevel1 2 8" xfId="7187" xr:uid="{00000000-0005-0000-0000-00006A820000}"/>
    <cellStyle name="SAPBEXHLevel1 2 9" xfId="31269" xr:uid="{00000000-0005-0000-0000-00006B820000}"/>
    <cellStyle name="SAPBEXHLevel1 2_CAPEX" xfId="4577" xr:uid="{00000000-0005-0000-0000-00006C820000}"/>
    <cellStyle name="SAPBEXHLevel1 3" xfId="671" xr:uid="{00000000-0005-0000-0000-00006D820000}"/>
    <cellStyle name="SAPBEXHLevel1 3 2" xfId="1002" xr:uid="{00000000-0005-0000-0000-00006E820000}"/>
    <cellStyle name="SAPBEXHLevel1 3 2 2" xfId="2702" xr:uid="{00000000-0005-0000-0000-00006F820000}"/>
    <cellStyle name="SAPBEXHLevel1 3 2 2 2" xfId="30531" xr:uid="{00000000-0005-0000-0000-000070820000}"/>
    <cellStyle name="SAPBEXHLevel1 3 2 2 3" xfId="35278" xr:uid="{00000000-0005-0000-0000-000071820000}"/>
    <cellStyle name="SAPBEXHLevel1 3 2 3" xfId="21583" xr:uid="{00000000-0005-0000-0000-000072820000}"/>
    <cellStyle name="SAPBEXHLevel1 3 2 3 2" xfId="6917" xr:uid="{00000000-0005-0000-0000-000073820000}"/>
    <cellStyle name="SAPBEXHLevel1 3 2 4" xfId="7575" xr:uid="{00000000-0005-0000-0000-000074820000}"/>
    <cellStyle name="SAPBEXHLevel1 3 2 5" xfId="31714" xr:uid="{00000000-0005-0000-0000-000075820000}"/>
    <cellStyle name="SAPBEXHLevel1 3 2 6" xfId="34721" xr:uid="{00000000-0005-0000-0000-000076820000}"/>
    <cellStyle name="SAPBEXHLevel1 3 2 7" xfId="36925" xr:uid="{00000000-0005-0000-0000-000077820000}"/>
    <cellStyle name="SAPBEXHLevel1 3 3" xfId="1895" xr:uid="{00000000-0005-0000-0000-000078820000}"/>
    <cellStyle name="SAPBEXHLevel1 3 3 2" xfId="21584" xr:uid="{00000000-0005-0000-0000-000079820000}"/>
    <cellStyle name="SAPBEXHLevel1 3 3 2 2" xfId="31882" xr:uid="{00000000-0005-0000-0000-00007A820000}"/>
    <cellStyle name="SAPBEXHLevel1 3 3 3" xfId="30207" xr:uid="{00000000-0005-0000-0000-00007B820000}"/>
    <cellStyle name="SAPBEXHLevel1 3 3 4" xfId="36926" xr:uid="{00000000-0005-0000-0000-00007C820000}"/>
    <cellStyle name="SAPBEXHLevel1 3 4" xfId="2701" xr:uid="{00000000-0005-0000-0000-00007D820000}"/>
    <cellStyle name="SAPBEXHLevel1 3 4 2" xfId="21585" xr:uid="{00000000-0005-0000-0000-00007E820000}"/>
    <cellStyle name="SAPBEXHLevel1 3 4 2 2" xfId="33509" xr:uid="{00000000-0005-0000-0000-00007F820000}"/>
    <cellStyle name="SAPBEXHLevel1 3 4 3" xfId="30099" xr:uid="{00000000-0005-0000-0000-000080820000}"/>
    <cellStyle name="SAPBEXHLevel1 3 4 4" xfId="35277" xr:uid="{00000000-0005-0000-0000-000081820000}"/>
    <cellStyle name="SAPBEXHLevel1 3 5" xfId="3015" xr:uid="{00000000-0005-0000-0000-000082820000}"/>
    <cellStyle name="SAPBEXHLevel1 3 5 2" xfId="7284" xr:uid="{00000000-0005-0000-0000-000083820000}"/>
    <cellStyle name="SAPBEXHLevel1 3 5 3" xfId="31181" xr:uid="{00000000-0005-0000-0000-000084820000}"/>
    <cellStyle name="SAPBEXHLevel1 3 5 4" xfId="35467" xr:uid="{00000000-0005-0000-0000-000085820000}"/>
    <cellStyle name="SAPBEXHLevel1 3 6" xfId="5388" xr:uid="{00000000-0005-0000-0000-000086820000}"/>
    <cellStyle name="SAPBEXHLevel1 3 6 2" xfId="31537" xr:uid="{00000000-0005-0000-0000-000087820000}"/>
    <cellStyle name="SAPBEXHLevel1 3 6 3" xfId="7013" xr:uid="{00000000-0005-0000-0000-000088820000}"/>
    <cellStyle name="SAPBEXHLevel1 3 6 4" xfId="34594" xr:uid="{00000000-0005-0000-0000-000089820000}"/>
    <cellStyle name="SAPBEXHLevel1 3 7" xfId="7188" xr:uid="{00000000-0005-0000-0000-00008A820000}"/>
    <cellStyle name="SAPBEXHLevel1 3 8" xfId="33392" xr:uid="{00000000-0005-0000-0000-00008B820000}"/>
    <cellStyle name="SAPBEXHLevel1 3 9" xfId="36924" xr:uid="{00000000-0005-0000-0000-00008C820000}"/>
    <cellStyle name="SAPBEXHLevel1 4" xfId="999" xr:uid="{00000000-0005-0000-0000-00008D820000}"/>
    <cellStyle name="SAPBEXHLevel1 4 2" xfId="1473" xr:uid="{00000000-0005-0000-0000-00008E820000}"/>
    <cellStyle name="SAPBEXHLevel1 4 2 2" xfId="21586" xr:uid="{00000000-0005-0000-0000-00008F820000}"/>
    <cellStyle name="SAPBEXHLevel1 4 2 2 2" xfId="34866" xr:uid="{00000000-0005-0000-0000-000090820000}"/>
    <cellStyle name="SAPBEXHLevel1 4 2 3" xfId="30098" xr:uid="{00000000-0005-0000-0000-000091820000}"/>
    <cellStyle name="SAPBEXHLevel1 4 2 4" xfId="34245" xr:uid="{00000000-0005-0000-0000-000092820000}"/>
    <cellStyle name="SAPBEXHLevel1 4 2 5" xfId="36927" xr:uid="{00000000-0005-0000-0000-000093820000}"/>
    <cellStyle name="SAPBEXHLevel1 4 3" xfId="2703" xr:uid="{00000000-0005-0000-0000-000094820000}"/>
    <cellStyle name="SAPBEXHLevel1 4 4" xfId="5389" xr:uid="{00000000-0005-0000-0000-000095820000}"/>
    <cellStyle name="SAPBEXHLevel1 4 4 2" xfId="32081" xr:uid="{00000000-0005-0000-0000-000096820000}"/>
    <cellStyle name="SAPBEXHLevel1 4 4 3" xfId="34719" xr:uid="{00000000-0005-0000-0000-000097820000}"/>
    <cellStyle name="SAPBEXHLevel1 4 5" xfId="7189" xr:uid="{00000000-0005-0000-0000-000098820000}"/>
    <cellStyle name="SAPBEXHLevel1 4 6" xfId="29836" xr:uid="{00000000-0005-0000-0000-000099820000}"/>
    <cellStyle name="SAPBEXHLevel1 4 7" xfId="34229" xr:uid="{00000000-0005-0000-0000-00009A820000}"/>
    <cellStyle name="SAPBEXHLevel1 5" xfId="1896" xr:uid="{00000000-0005-0000-0000-00009B820000}"/>
    <cellStyle name="SAPBEXHLevel1 5 2" xfId="2705" xr:uid="{00000000-0005-0000-0000-00009C820000}"/>
    <cellStyle name="SAPBEXHLevel1 5 2 2" xfId="3661" xr:uid="{00000000-0005-0000-0000-00009D820000}"/>
    <cellStyle name="SAPBEXHLevel1 5 2 2 2" xfId="33768" xr:uid="{00000000-0005-0000-0000-00009E820000}"/>
    <cellStyle name="SAPBEXHLevel1 5 2 2 3" xfId="35934" xr:uid="{00000000-0005-0000-0000-00009F820000}"/>
    <cellStyle name="SAPBEXHLevel1 5 2 3" xfId="5391" xr:uid="{00000000-0005-0000-0000-0000A0820000}"/>
    <cellStyle name="SAPBEXHLevel1 5 2 4" xfId="31189" xr:uid="{00000000-0005-0000-0000-0000A1820000}"/>
    <cellStyle name="SAPBEXHLevel1 5 2 5" xfId="36929" xr:uid="{00000000-0005-0000-0000-0000A2820000}"/>
    <cellStyle name="SAPBEXHLevel1 5 3" xfId="2704" xr:uid="{00000000-0005-0000-0000-0000A3820000}"/>
    <cellStyle name="SAPBEXHLevel1 5 3 2" xfId="21587" xr:uid="{00000000-0005-0000-0000-0000A4820000}"/>
    <cellStyle name="SAPBEXHLevel1 5 3 2 2" xfId="30206" xr:uid="{00000000-0005-0000-0000-0000A5820000}"/>
    <cellStyle name="SAPBEXHLevel1 5 3 3" xfId="32691" xr:uid="{00000000-0005-0000-0000-0000A6820000}"/>
    <cellStyle name="SAPBEXHLevel1 5 3 4" xfId="35279" xr:uid="{00000000-0005-0000-0000-0000A7820000}"/>
    <cellStyle name="SAPBEXHLevel1 5 3 5" xfId="36930" xr:uid="{00000000-0005-0000-0000-0000A8820000}"/>
    <cellStyle name="SAPBEXHLevel1 5 4" xfId="3321" xr:uid="{00000000-0005-0000-0000-0000A9820000}"/>
    <cellStyle name="SAPBEXHLevel1 5 4 2" xfId="30205" xr:uid="{00000000-0005-0000-0000-0000AA820000}"/>
    <cellStyle name="SAPBEXHLevel1 5 4 3" xfId="35702" xr:uid="{00000000-0005-0000-0000-0000AB820000}"/>
    <cellStyle name="SAPBEXHLevel1 5 5" xfId="5390" xr:uid="{00000000-0005-0000-0000-0000AC820000}"/>
    <cellStyle name="SAPBEXHLevel1 5 5 2" xfId="33574" xr:uid="{00000000-0005-0000-0000-0000AD820000}"/>
    <cellStyle name="SAPBEXHLevel1 5 5 3" xfId="30540" xr:uid="{00000000-0005-0000-0000-0000AE820000}"/>
    <cellStyle name="SAPBEXHLevel1 5 6" xfId="7190" xr:uid="{00000000-0005-0000-0000-0000AF820000}"/>
    <cellStyle name="SAPBEXHLevel1 5 7" xfId="32568" xr:uid="{00000000-0005-0000-0000-0000B0820000}"/>
    <cellStyle name="SAPBEXHLevel1 5 8" xfId="34974" xr:uid="{00000000-0005-0000-0000-0000B1820000}"/>
    <cellStyle name="SAPBEXHLevel1 5 9" xfId="36928" xr:uid="{00000000-0005-0000-0000-0000B2820000}"/>
    <cellStyle name="SAPBEXHLevel1 6" xfId="2315" xr:uid="{00000000-0005-0000-0000-0000B3820000}"/>
    <cellStyle name="SAPBEXHLevel1 6 2" xfId="4578" xr:uid="{00000000-0005-0000-0000-0000B4820000}"/>
    <cellStyle name="SAPBEXHLevel1 6 2 2" xfId="29859" xr:uid="{00000000-0005-0000-0000-0000B5820000}"/>
    <cellStyle name="SAPBEXHLevel1 6 2 3" xfId="36186" xr:uid="{00000000-0005-0000-0000-0000B6820000}"/>
    <cellStyle name="SAPBEXHLevel1 6 3" xfId="21588" xr:uid="{00000000-0005-0000-0000-0000B7820000}"/>
    <cellStyle name="SAPBEXHLevel1 6 3 2" xfId="33371" xr:uid="{00000000-0005-0000-0000-0000B8820000}"/>
    <cellStyle name="SAPBEXHLevel1 6 4" xfId="7191" xr:uid="{00000000-0005-0000-0000-0000B9820000}"/>
    <cellStyle name="SAPBEXHLevel1 6 5" xfId="32595" xr:uid="{00000000-0005-0000-0000-0000BA820000}"/>
    <cellStyle name="SAPBEXHLevel1 6 6" xfId="36931" xr:uid="{00000000-0005-0000-0000-0000BB820000}"/>
    <cellStyle name="SAPBEXHLevel1 7" xfId="4722" xr:uid="{00000000-0005-0000-0000-0000BC820000}"/>
    <cellStyle name="SAPBEXHLevel1 7 2" xfId="21589" xr:uid="{00000000-0005-0000-0000-0000BD820000}"/>
    <cellStyle name="SAPBEXHLevel1 7 2 2" xfId="30818" xr:uid="{00000000-0005-0000-0000-0000BE820000}"/>
    <cellStyle name="SAPBEXHLevel1 7 3" xfId="21590" xr:uid="{00000000-0005-0000-0000-0000BF820000}"/>
    <cellStyle name="SAPBEXHLevel1 7 3 2" xfId="32417" xr:uid="{00000000-0005-0000-0000-0000C0820000}"/>
    <cellStyle name="SAPBEXHLevel1 7 4" xfId="7321" xr:uid="{00000000-0005-0000-0000-0000C1820000}"/>
    <cellStyle name="SAPBEXHLevel1 7 5" xfId="31216" xr:uid="{00000000-0005-0000-0000-0000C2820000}"/>
    <cellStyle name="SAPBEXHLevel1 7 6" xfId="32948" xr:uid="{00000000-0005-0000-0000-0000C3820000}"/>
    <cellStyle name="SAPBEXHLevel1 7 7" xfId="36227" xr:uid="{00000000-0005-0000-0000-0000C4820000}"/>
    <cellStyle name="SAPBEXHLevel1 8" xfId="5385" xr:uid="{00000000-0005-0000-0000-0000C5820000}"/>
    <cellStyle name="SAPBEXHLevel1 8 2" xfId="21591" xr:uid="{00000000-0005-0000-0000-0000C6820000}"/>
    <cellStyle name="SAPBEXHLevel1 8 2 2" xfId="33575" xr:uid="{00000000-0005-0000-0000-0000C7820000}"/>
    <cellStyle name="SAPBEXHLevel1 8 2 3" xfId="32308" xr:uid="{00000000-0005-0000-0000-0000C8820000}"/>
    <cellStyle name="SAPBEXHLevel1 8 3" xfId="31539" xr:uid="{00000000-0005-0000-0000-0000C9820000}"/>
    <cellStyle name="SAPBEXHLevel1 8 4" xfId="32432" xr:uid="{00000000-0005-0000-0000-0000CA820000}"/>
    <cellStyle name="SAPBEXHLevel1 8 5" xfId="34591" xr:uid="{00000000-0005-0000-0000-0000CB820000}"/>
    <cellStyle name="SAPBEXHLevel1 9" xfId="5621" xr:uid="{00000000-0005-0000-0000-0000CC820000}"/>
    <cellStyle name="SAPBEXHLevel1 9 2" xfId="21592" xr:uid="{00000000-0005-0000-0000-0000CD820000}"/>
    <cellStyle name="SAPBEXHLevel1 9 2 2" xfId="31588" xr:uid="{00000000-0005-0000-0000-0000CE820000}"/>
    <cellStyle name="SAPBEXHLevel1 9 3" xfId="30914" xr:uid="{00000000-0005-0000-0000-0000CF820000}"/>
    <cellStyle name="SAPBEXHLevel1 9 4" xfId="34390" xr:uid="{00000000-0005-0000-0000-0000D0820000}"/>
    <cellStyle name="SAPBEXHLevel1_1-13 2012 RDG po društvima" xfId="4579" xr:uid="{00000000-0005-0000-0000-0000D1820000}"/>
    <cellStyle name="SAPBEXHLevel1X" xfId="299" xr:uid="{00000000-0005-0000-0000-0000D2820000}"/>
    <cellStyle name="SAPBEXHLevel1X 10" xfId="2123" xr:uid="{00000000-0005-0000-0000-0000D3820000}"/>
    <cellStyle name="SAPBEXHLevel1X 10 2" xfId="21593" xr:uid="{00000000-0005-0000-0000-0000D4820000}"/>
    <cellStyle name="SAPBEXHLevel1X 10 2 2" xfId="31641" xr:uid="{00000000-0005-0000-0000-0000D5820000}"/>
    <cellStyle name="SAPBEXHLevel1X 10 3" xfId="32526" xr:uid="{00000000-0005-0000-0000-0000D6820000}"/>
    <cellStyle name="SAPBEXHLevel1X 11" xfId="2231" xr:uid="{00000000-0005-0000-0000-0000D7820000}"/>
    <cellStyle name="SAPBEXHLevel1X 11 2" xfId="21594" xr:uid="{00000000-0005-0000-0000-0000D8820000}"/>
    <cellStyle name="SAPBEXHLevel1X 11 2 2" xfId="30913" xr:uid="{00000000-0005-0000-0000-0000D9820000}"/>
    <cellStyle name="SAPBEXHLevel1X 11 3" xfId="32956" xr:uid="{00000000-0005-0000-0000-0000DA820000}"/>
    <cellStyle name="SAPBEXHLevel1X 12" xfId="2258" xr:uid="{00000000-0005-0000-0000-0000DB820000}"/>
    <cellStyle name="SAPBEXHLevel1X 12 2" xfId="21595" xr:uid="{00000000-0005-0000-0000-0000DC820000}"/>
    <cellStyle name="SAPBEXHLevel1X 12 2 2" xfId="33506" xr:uid="{00000000-0005-0000-0000-0000DD820000}"/>
    <cellStyle name="SAPBEXHLevel1X 12 3" xfId="30487" xr:uid="{00000000-0005-0000-0000-0000DE820000}"/>
    <cellStyle name="SAPBEXHLevel1X 12 4" xfId="35112" xr:uid="{00000000-0005-0000-0000-0000DF820000}"/>
    <cellStyle name="SAPBEXHLevel1X 13" xfId="5392" xr:uid="{00000000-0005-0000-0000-0000E0820000}"/>
    <cellStyle name="SAPBEXHLevel1X 13 2" xfId="21596" xr:uid="{00000000-0005-0000-0000-0000E1820000}"/>
    <cellStyle name="SAPBEXHLevel1X 13 2 2" xfId="33548" xr:uid="{00000000-0005-0000-0000-0000E2820000}"/>
    <cellStyle name="SAPBEXHLevel1X 13 3" xfId="21597" xr:uid="{00000000-0005-0000-0000-0000E3820000}"/>
    <cellStyle name="SAPBEXHLevel1X 13 3 2" xfId="30371" xr:uid="{00000000-0005-0000-0000-0000E4820000}"/>
    <cellStyle name="SAPBEXHLevel1X 13 4" xfId="31340" xr:uid="{00000000-0005-0000-0000-0000E5820000}"/>
    <cellStyle name="SAPBEXHLevel1X 13 5" xfId="34595" xr:uid="{00000000-0005-0000-0000-0000E6820000}"/>
    <cellStyle name="SAPBEXHLevel1X 14" xfId="672" xr:uid="{00000000-0005-0000-0000-0000E7820000}"/>
    <cellStyle name="SAPBEXHLevel1X 14 2" xfId="21598" xr:uid="{00000000-0005-0000-0000-0000E8820000}"/>
    <cellStyle name="SAPBEXHLevel1X 14 2 2" xfId="32629" xr:uid="{00000000-0005-0000-0000-0000E9820000}"/>
    <cellStyle name="SAPBEXHLevel1X 14 3" xfId="32070" xr:uid="{00000000-0005-0000-0000-0000EA820000}"/>
    <cellStyle name="SAPBEXHLevel1X 14 4" xfId="34391" xr:uid="{00000000-0005-0000-0000-0000EB820000}"/>
    <cellStyle name="SAPBEXHLevel1X 15" xfId="6010" xr:uid="{00000000-0005-0000-0000-0000EC820000}"/>
    <cellStyle name="SAPBEXHLevel1X 15 2" xfId="30225" xr:uid="{00000000-0005-0000-0000-0000ED820000}"/>
    <cellStyle name="SAPBEXHLevel1X 16" xfId="6050" xr:uid="{00000000-0005-0000-0000-0000EE820000}"/>
    <cellStyle name="SAPBEXHLevel1X 16 2" xfId="32174" xr:uid="{00000000-0005-0000-0000-0000EF820000}"/>
    <cellStyle name="SAPBEXHLevel1X 17" xfId="6848" xr:uid="{00000000-0005-0000-0000-0000F0820000}"/>
    <cellStyle name="SAPBEXHLevel1X 18" xfId="30456" xr:uid="{00000000-0005-0000-0000-0000F1820000}"/>
    <cellStyle name="SAPBEXHLevel1X 19" xfId="6136" xr:uid="{00000000-0005-0000-0000-0000F2820000}"/>
    <cellStyle name="SAPBEXHLevel1X 2" xfId="300" xr:uid="{00000000-0005-0000-0000-0000F3820000}"/>
    <cellStyle name="SAPBEXHLevel1X 2 10" xfId="34180" xr:uid="{00000000-0005-0000-0000-0000F4820000}"/>
    <cellStyle name="SAPBEXHLevel1X 2 11" xfId="6137" xr:uid="{00000000-0005-0000-0000-0000F5820000}"/>
    <cellStyle name="SAPBEXHLevel1X 2 12" xfId="36932" xr:uid="{00000000-0005-0000-0000-0000F6820000}"/>
    <cellStyle name="SAPBEXHLevel1X 2 2" xfId="674" xr:uid="{00000000-0005-0000-0000-0000F7820000}"/>
    <cellStyle name="SAPBEXHLevel1X 2 2 10" xfId="34597" xr:uid="{00000000-0005-0000-0000-0000F8820000}"/>
    <cellStyle name="SAPBEXHLevel1X 2 2 11" xfId="36933" xr:uid="{00000000-0005-0000-0000-0000F9820000}"/>
    <cellStyle name="SAPBEXHLevel1X 2 2 2" xfId="1005" xr:uid="{00000000-0005-0000-0000-0000FA820000}"/>
    <cellStyle name="SAPBEXHLevel1X 2 2 2 2" xfId="21599" xr:uid="{00000000-0005-0000-0000-0000FB820000}"/>
    <cellStyle name="SAPBEXHLevel1X 2 2 2 2 2" xfId="7262" xr:uid="{00000000-0005-0000-0000-0000FC820000}"/>
    <cellStyle name="SAPBEXHLevel1X 2 2 2 3" xfId="30481" xr:uid="{00000000-0005-0000-0000-0000FD820000}"/>
    <cellStyle name="SAPBEXHLevel1X 2 2 2 4" xfId="34724" xr:uid="{00000000-0005-0000-0000-0000FE820000}"/>
    <cellStyle name="SAPBEXHLevel1X 2 2 3" xfId="4580" xr:uid="{00000000-0005-0000-0000-0000FF820000}"/>
    <cellStyle name="SAPBEXHLevel1X 2 2 3 2" xfId="21600" xr:uid="{00000000-0005-0000-0000-000000830000}"/>
    <cellStyle name="SAPBEXHLevel1X 2 2 3 2 2" xfId="32870" xr:uid="{00000000-0005-0000-0000-000001830000}"/>
    <cellStyle name="SAPBEXHLevel1X 2 2 3 3" xfId="30104" xr:uid="{00000000-0005-0000-0000-000002830000}"/>
    <cellStyle name="SAPBEXHLevel1X 2 2 3 4" xfId="36187" xr:uid="{00000000-0005-0000-0000-000003830000}"/>
    <cellStyle name="SAPBEXHLevel1X 2 2 4" xfId="5394" xr:uid="{00000000-0005-0000-0000-000004830000}"/>
    <cellStyle name="SAPBEXHLevel1X 2 2 4 2" xfId="21601" xr:uid="{00000000-0005-0000-0000-000005830000}"/>
    <cellStyle name="SAPBEXHLevel1X 2 2 4 2 2" xfId="30784" xr:uid="{00000000-0005-0000-0000-000006830000}"/>
    <cellStyle name="SAPBEXHLevel1X 2 2 4 3" xfId="32909" xr:uid="{00000000-0005-0000-0000-000007830000}"/>
    <cellStyle name="SAPBEXHLevel1X 2 2 5" xfId="21602" xr:uid="{00000000-0005-0000-0000-000008830000}"/>
    <cellStyle name="SAPBEXHLevel1X 2 2 5 2" xfId="21603" xr:uid="{00000000-0005-0000-0000-000009830000}"/>
    <cellStyle name="SAPBEXHLevel1X 2 2 5 2 2" xfId="32300" xr:uid="{00000000-0005-0000-0000-00000A830000}"/>
    <cellStyle name="SAPBEXHLevel1X 2 2 5 3" xfId="30274" xr:uid="{00000000-0005-0000-0000-00000B830000}"/>
    <cellStyle name="SAPBEXHLevel1X 2 2 6" xfId="21604" xr:uid="{00000000-0005-0000-0000-00000C830000}"/>
    <cellStyle name="SAPBEXHLevel1X 2 2 6 2" xfId="30289" xr:uid="{00000000-0005-0000-0000-00000D830000}"/>
    <cellStyle name="SAPBEXHLevel1X 2 2 7" xfId="21605" xr:uid="{00000000-0005-0000-0000-00000E830000}"/>
    <cellStyle name="SAPBEXHLevel1X 2 2 7 2" xfId="33275" xr:uid="{00000000-0005-0000-0000-00000F830000}"/>
    <cellStyle name="SAPBEXHLevel1X 2 2 8" xfId="7577" xr:uid="{00000000-0005-0000-0000-000010830000}"/>
    <cellStyle name="SAPBEXHLevel1X 2 2 9" xfId="33635" xr:uid="{00000000-0005-0000-0000-000011830000}"/>
    <cellStyle name="SAPBEXHLevel1X 2 3" xfId="1004" xr:uid="{00000000-0005-0000-0000-000012830000}"/>
    <cellStyle name="SAPBEXHLevel1X 2 3 2" xfId="21607" xr:uid="{00000000-0005-0000-0000-000013830000}"/>
    <cellStyle name="SAPBEXHLevel1X 2 3 2 2" xfId="31428" xr:uid="{00000000-0005-0000-0000-000014830000}"/>
    <cellStyle name="SAPBEXHLevel1X 2 3 3" xfId="21606" xr:uid="{00000000-0005-0000-0000-000015830000}"/>
    <cellStyle name="SAPBEXHLevel1X 2 3 3 2" xfId="31126" xr:uid="{00000000-0005-0000-0000-000016830000}"/>
    <cellStyle name="SAPBEXHLevel1X 2 3 4" xfId="33985" xr:uid="{00000000-0005-0000-0000-000017830000}"/>
    <cellStyle name="SAPBEXHLevel1X 2 3 5" xfId="34723" xr:uid="{00000000-0005-0000-0000-000018830000}"/>
    <cellStyle name="SAPBEXHLevel1X 2 3 6" xfId="36934" xr:uid="{00000000-0005-0000-0000-000019830000}"/>
    <cellStyle name="SAPBEXHLevel1X 2 4" xfId="2122" xr:uid="{00000000-0005-0000-0000-00001A830000}"/>
    <cellStyle name="SAPBEXHLevel1X 2 4 2" xfId="21608" xr:uid="{00000000-0005-0000-0000-00001B830000}"/>
    <cellStyle name="SAPBEXHLevel1X 2 4 2 2" xfId="30273" xr:uid="{00000000-0005-0000-0000-00001C830000}"/>
    <cellStyle name="SAPBEXHLevel1X 2 4 3" xfId="31766" xr:uid="{00000000-0005-0000-0000-00001D830000}"/>
    <cellStyle name="SAPBEXHLevel1X 2 5" xfId="3014" xr:uid="{00000000-0005-0000-0000-00001E830000}"/>
    <cellStyle name="SAPBEXHLevel1X 2 5 2" xfId="21609" xr:uid="{00000000-0005-0000-0000-00001F830000}"/>
    <cellStyle name="SAPBEXHLevel1X 2 5 2 2" xfId="31390" xr:uid="{00000000-0005-0000-0000-000020830000}"/>
    <cellStyle name="SAPBEXHLevel1X 2 5 3" xfId="31488" xr:uid="{00000000-0005-0000-0000-000021830000}"/>
    <cellStyle name="SAPBEXHLevel1X 2 5 4" xfId="35466" xr:uid="{00000000-0005-0000-0000-000022830000}"/>
    <cellStyle name="SAPBEXHLevel1X 2 6" xfId="5393" xr:uid="{00000000-0005-0000-0000-000023830000}"/>
    <cellStyle name="SAPBEXHLevel1X 2 6 2" xfId="21610" xr:uid="{00000000-0005-0000-0000-000024830000}"/>
    <cellStyle name="SAPBEXHLevel1X 2 6 2 2" xfId="32883" xr:uid="{00000000-0005-0000-0000-000025830000}"/>
    <cellStyle name="SAPBEXHLevel1X 2 6 3" xfId="33061" xr:uid="{00000000-0005-0000-0000-000026830000}"/>
    <cellStyle name="SAPBEXHLevel1X 2 6 4" xfId="34596" xr:uid="{00000000-0005-0000-0000-000027830000}"/>
    <cellStyle name="SAPBEXHLevel1X 2 7" xfId="673" xr:uid="{00000000-0005-0000-0000-000028830000}"/>
    <cellStyle name="SAPBEXHLevel1X 2 7 2" xfId="30983" xr:uid="{00000000-0005-0000-0000-000029830000}"/>
    <cellStyle name="SAPBEXHLevel1X 2 7 3" xfId="34316" xr:uid="{00000000-0005-0000-0000-00002A830000}"/>
    <cellStyle name="SAPBEXHLevel1X 2 8" xfId="7193" xr:uid="{00000000-0005-0000-0000-00002B830000}"/>
    <cellStyle name="SAPBEXHLevel1X 2 9" xfId="33258" xr:uid="{00000000-0005-0000-0000-00002C830000}"/>
    <cellStyle name="SAPBEXHLevel1X 2_CAPEX" xfId="4581" xr:uid="{00000000-0005-0000-0000-00002D830000}"/>
    <cellStyle name="SAPBEXHLevel1X 3" xfId="675" xr:uid="{00000000-0005-0000-0000-00002E830000}"/>
    <cellStyle name="SAPBEXHLevel1X 3 2" xfId="1006" xr:uid="{00000000-0005-0000-0000-00002F830000}"/>
    <cellStyle name="SAPBEXHLevel1X 3 2 2" xfId="2707" xr:uid="{00000000-0005-0000-0000-000030830000}"/>
    <cellStyle name="SAPBEXHLevel1X 3 2 2 2" xfId="21611" xr:uid="{00000000-0005-0000-0000-000031830000}"/>
    <cellStyle name="SAPBEXHLevel1X 3 2 2 2 2" xfId="32623" xr:uid="{00000000-0005-0000-0000-000032830000}"/>
    <cellStyle name="SAPBEXHLevel1X 3 2 2 3" xfId="32386" xr:uid="{00000000-0005-0000-0000-000033830000}"/>
    <cellStyle name="SAPBEXHLevel1X 3 2 2 4" xfId="35281" xr:uid="{00000000-0005-0000-0000-000034830000}"/>
    <cellStyle name="SAPBEXHLevel1X 3 2 2 5" xfId="36937" xr:uid="{00000000-0005-0000-0000-000035830000}"/>
    <cellStyle name="SAPBEXHLevel1X 3 2 3" xfId="21612" xr:uid="{00000000-0005-0000-0000-000036830000}"/>
    <cellStyle name="SAPBEXHLevel1X 3 2 3 2" xfId="30486" xr:uid="{00000000-0005-0000-0000-000037830000}"/>
    <cellStyle name="SAPBEXHLevel1X 3 2 4" xfId="21613" xr:uid="{00000000-0005-0000-0000-000038830000}"/>
    <cellStyle name="SAPBEXHLevel1X 3 2 4 2" xfId="7396" xr:uid="{00000000-0005-0000-0000-000039830000}"/>
    <cellStyle name="SAPBEXHLevel1X 3 2 5" xfId="33060" xr:uid="{00000000-0005-0000-0000-00003A830000}"/>
    <cellStyle name="SAPBEXHLevel1X 3 2 6" xfId="34725" xr:uid="{00000000-0005-0000-0000-00003B830000}"/>
    <cellStyle name="SAPBEXHLevel1X 3 2 7" xfId="36936" xr:uid="{00000000-0005-0000-0000-00003C830000}"/>
    <cellStyle name="SAPBEXHLevel1X 3 3" xfId="1897" xr:uid="{00000000-0005-0000-0000-00003D830000}"/>
    <cellStyle name="SAPBEXHLevel1X 3 3 2" xfId="21614" xr:uid="{00000000-0005-0000-0000-00003E830000}"/>
    <cellStyle name="SAPBEXHLevel1X 3 3 2 2" xfId="31050" xr:uid="{00000000-0005-0000-0000-00003F830000}"/>
    <cellStyle name="SAPBEXHLevel1X 3 3 3" xfId="30854" xr:uid="{00000000-0005-0000-0000-000040830000}"/>
    <cellStyle name="SAPBEXHLevel1X 3 3 4" xfId="36938" xr:uid="{00000000-0005-0000-0000-000041830000}"/>
    <cellStyle name="SAPBEXHLevel1X 3 4" xfId="2121" xr:uid="{00000000-0005-0000-0000-000042830000}"/>
    <cellStyle name="SAPBEXHLevel1X 3 4 2" xfId="21615" xr:uid="{00000000-0005-0000-0000-000043830000}"/>
    <cellStyle name="SAPBEXHLevel1X 3 4 2 2" xfId="30136" xr:uid="{00000000-0005-0000-0000-000044830000}"/>
    <cellStyle name="SAPBEXHLevel1X 3 4 3" xfId="33123" xr:uid="{00000000-0005-0000-0000-000045830000}"/>
    <cellStyle name="SAPBEXHLevel1X 3 4 4" xfId="35031" xr:uid="{00000000-0005-0000-0000-000046830000}"/>
    <cellStyle name="SAPBEXHLevel1X 3 5" xfId="2706" xr:uid="{00000000-0005-0000-0000-000047830000}"/>
    <cellStyle name="SAPBEXHLevel1X 3 5 2" xfId="30931" xr:uid="{00000000-0005-0000-0000-000048830000}"/>
    <cellStyle name="SAPBEXHLevel1X 3 5 3" xfId="35280" xr:uid="{00000000-0005-0000-0000-000049830000}"/>
    <cellStyle name="SAPBEXHLevel1X 3 6" xfId="3012" xr:uid="{00000000-0005-0000-0000-00004A830000}"/>
    <cellStyle name="SAPBEXHLevel1X 3 6 2" xfId="35464" xr:uid="{00000000-0005-0000-0000-00004B830000}"/>
    <cellStyle name="SAPBEXHLevel1X 3 7" xfId="5395" xr:uid="{00000000-0005-0000-0000-00004C830000}"/>
    <cellStyle name="SAPBEXHLevel1X 3 7 2" xfId="34598" xr:uid="{00000000-0005-0000-0000-00004D830000}"/>
    <cellStyle name="SAPBEXHLevel1X 3 8" xfId="36935" xr:uid="{00000000-0005-0000-0000-00004E830000}"/>
    <cellStyle name="SAPBEXHLevel1X 4" xfId="1003" xr:uid="{00000000-0005-0000-0000-00004F830000}"/>
    <cellStyle name="SAPBEXHLevel1X 4 10" xfId="36939" xr:uid="{00000000-0005-0000-0000-000050830000}"/>
    <cellStyle name="SAPBEXHLevel1X 4 2" xfId="1898" xr:uid="{00000000-0005-0000-0000-000051830000}"/>
    <cellStyle name="SAPBEXHLevel1X 4 2 2" xfId="3660" xr:uid="{00000000-0005-0000-0000-000052830000}"/>
    <cellStyle name="SAPBEXHLevel1X 4 2 2 2" xfId="21617" xr:uid="{00000000-0005-0000-0000-000053830000}"/>
    <cellStyle name="SAPBEXHLevel1X 4 2 2 2 2" xfId="32615" xr:uid="{00000000-0005-0000-0000-000054830000}"/>
    <cellStyle name="SAPBEXHLevel1X 4 2 2 3" xfId="30579" xr:uid="{00000000-0005-0000-0000-000055830000}"/>
    <cellStyle name="SAPBEXHLevel1X 4 2 2 4" xfId="35933" xr:uid="{00000000-0005-0000-0000-000056830000}"/>
    <cellStyle name="SAPBEXHLevel1X 4 2 2 5" xfId="36941" xr:uid="{00000000-0005-0000-0000-000057830000}"/>
    <cellStyle name="SAPBEXHLevel1X 4 2 3" xfId="5397" xr:uid="{00000000-0005-0000-0000-000058830000}"/>
    <cellStyle name="SAPBEXHLevel1X 4 2 3 2" xfId="30982" xr:uid="{00000000-0005-0000-0000-000059830000}"/>
    <cellStyle name="SAPBEXHLevel1X 4 2 3 3" xfId="34975" xr:uid="{00000000-0005-0000-0000-00005A830000}"/>
    <cellStyle name="SAPBEXHLevel1X 4 2 3 4" xfId="36942" xr:uid="{00000000-0005-0000-0000-00005B830000}"/>
    <cellStyle name="SAPBEXHLevel1X 4 2 4" xfId="21616" xr:uid="{00000000-0005-0000-0000-00005C830000}"/>
    <cellStyle name="SAPBEXHLevel1X 4 2 5" xfId="33597" xr:uid="{00000000-0005-0000-0000-00005D830000}"/>
    <cellStyle name="SAPBEXHLevel1X 4 2 6" xfId="34246" xr:uid="{00000000-0005-0000-0000-00005E830000}"/>
    <cellStyle name="SAPBEXHLevel1X 4 2 7" xfId="36940" xr:uid="{00000000-0005-0000-0000-00005F830000}"/>
    <cellStyle name="SAPBEXHLevel1X 4 3" xfId="2120" xr:uid="{00000000-0005-0000-0000-000060830000}"/>
    <cellStyle name="SAPBEXHLevel1X 4 3 2" xfId="21618" xr:uid="{00000000-0005-0000-0000-000061830000}"/>
    <cellStyle name="SAPBEXHLevel1X 4 3 2 2" xfId="7345" xr:uid="{00000000-0005-0000-0000-000062830000}"/>
    <cellStyle name="SAPBEXHLevel1X 4 3 3" xfId="31943" xr:uid="{00000000-0005-0000-0000-000063830000}"/>
    <cellStyle name="SAPBEXHLevel1X 4 3 4" xfId="36943" xr:uid="{00000000-0005-0000-0000-000064830000}"/>
    <cellStyle name="SAPBEXHLevel1X 4 4" xfId="2708" xr:uid="{00000000-0005-0000-0000-000065830000}"/>
    <cellStyle name="SAPBEXHLevel1X 4 4 2" xfId="21619" xr:uid="{00000000-0005-0000-0000-000066830000}"/>
    <cellStyle name="SAPBEXHLevel1X 4 4 2 2" xfId="30103" xr:uid="{00000000-0005-0000-0000-000067830000}"/>
    <cellStyle name="SAPBEXHLevel1X 4 4 3" xfId="31487" xr:uid="{00000000-0005-0000-0000-000068830000}"/>
    <cellStyle name="SAPBEXHLevel1X 4 4 4" xfId="35282" xr:uid="{00000000-0005-0000-0000-000069830000}"/>
    <cellStyle name="SAPBEXHLevel1X 4 5" xfId="3325" xr:uid="{00000000-0005-0000-0000-00006A830000}"/>
    <cellStyle name="SAPBEXHLevel1X 4 5 2" xfId="21620" xr:uid="{00000000-0005-0000-0000-00006B830000}"/>
    <cellStyle name="SAPBEXHLevel1X 4 5 2 2" xfId="6889" xr:uid="{00000000-0005-0000-0000-00006C830000}"/>
    <cellStyle name="SAPBEXHLevel1X 4 5 3" xfId="32119" xr:uid="{00000000-0005-0000-0000-00006D830000}"/>
    <cellStyle name="SAPBEXHLevel1X 4 5 4" xfId="35703" xr:uid="{00000000-0005-0000-0000-00006E830000}"/>
    <cellStyle name="SAPBEXHLevel1X 4 6" xfId="5396" xr:uid="{00000000-0005-0000-0000-00006F830000}"/>
    <cellStyle name="SAPBEXHLevel1X 4 6 2" xfId="30603" xr:uid="{00000000-0005-0000-0000-000070830000}"/>
    <cellStyle name="SAPBEXHLevel1X 4 6 3" xfId="34722" xr:uid="{00000000-0005-0000-0000-000071830000}"/>
    <cellStyle name="SAPBEXHLevel1X 4 7" xfId="7194" xr:uid="{00000000-0005-0000-0000-000072830000}"/>
    <cellStyle name="SAPBEXHLevel1X 4 8" xfId="32378" xr:uid="{00000000-0005-0000-0000-000073830000}"/>
    <cellStyle name="SAPBEXHLevel1X 4 9" xfId="34230" xr:uid="{00000000-0005-0000-0000-000074830000}"/>
    <cellStyle name="SAPBEXHLevel1X 5" xfId="2119" xr:uid="{00000000-0005-0000-0000-000075830000}"/>
    <cellStyle name="SAPBEXHLevel1X 5 10" xfId="34008" xr:uid="{00000000-0005-0000-0000-000076830000}"/>
    <cellStyle name="SAPBEXHLevel1X 5 11" xfId="36944" xr:uid="{00000000-0005-0000-0000-000077830000}"/>
    <cellStyle name="SAPBEXHLevel1X 5 2" xfId="4723" xr:uid="{00000000-0005-0000-0000-000078830000}"/>
    <cellStyle name="SAPBEXHLevel1X 5 2 2" xfId="21622" xr:uid="{00000000-0005-0000-0000-000079830000}"/>
    <cellStyle name="SAPBEXHLevel1X 5 2 2 2" xfId="21623" xr:uid="{00000000-0005-0000-0000-00007A830000}"/>
    <cellStyle name="SAPBEXHLevel1X 5 2 2 2 2" xfId="33432" xr:uid="{00000000-0005-0000-0000-00007B830000}"/>
    <cellStyle name="SAPBEXHLevel1X 5 2 2 3" xfId="29837" xr:uid="{00000000-0005-0000-0000-00007C830000}"/>
    <cellStyle name="SAPBEXHLevel1X 5 2 3" xfId="21624" xr:uid="{00000000-0005-0000-0000-00007D830000}"/>
    <cellStyle name="SAPBEXHLevel1X 5 2 3 2" xfId="21625" xr:uid="{00000000-0005-0000-0000-00007E830000}"/>
    <cellStyle name="SAPBEXHLevel1X 5 2 3 2 2" xfId="33233" xr:uid="{00000000-0005-0000-0000-00007F830000}"/>
    <cellStyle name="SAPBEXHLevel1X 5 2 3 3" xfId="31938" xr:uid="{00000000-0005-0000-0000-000080830000}"/>
    <cellStyle name="SAPBEXHLevel1X 5 2 4" xfId="21626" xr:uid="{00000000-0005-0000-0000-000081830000}"/>
    <cellStyle name="SAPBEXHLevel1X 5 2 4 2" xfId="21627" xr:uid="{00000000-0005-0000-0000-000082830000}"/>
    <cellStyle name="SAPBEXHLevel1X 5 2 4 2 2" xfId="30700" xr:uid="{00000000-0005-0000-0000-000083830000}"/>
    <cellStyle name="SAPBEXHLevel1X 5 2 4 3" xfId="33657" xr:uid="{00000000-0005-0000-0000-000084830000}"/>
    <cellStyle name="SAPBEXHLevel1X 5 2 5" xfId="21628" xr:uid="{00000000-0005-0000-0000-000085830000}"/>
    <cellStyle name="SAPBEXHLevel1X 5 2 5 2" xfId="32173" xr:uid="{00000000-0005-0000-0000-000086830000}"/>
    <cellStyle name="SAPBEXHLevel1X 5 2 6" xfId="21621" xr:uid="{00000000-0005-0000-0000-000087830000}"/>
    <cellStyle name="SAPBEXHLevel1X 5 2 7" xfId="7333" xr:uid="{00000000-0005-0000-0000-000088830000}"/>
    <cellStyle name="SAPBEXHLevel1X 5 2 8" xfId="36228" xr:uid="{00000000-0005-0000-0000-000089830000}"/>
    <cellStyle name="SAPBEXHLevel1X 5 2 9" xfId="36945" xr:uid="{00000000-0005-0000-0000-00008A830000}"/>
    <cellStyle name="SAPBEXHLevel1X 5 3" xfId="21629" xr:uid="{00000000-0005-0000-0000-00008B830000}"/>
    <cellStyle name="SAPBEXHLevel1X 5 3 2" xfId="21630" xr:uid="{00000000-0005-0000-0000-00008C830000}"/>
    <cellStyle name="SAPBEXHLevel1X 5 3 2 2" xfId="6953" xr:uid="{00000000-0005-0000-0000-00008D830000}"/>
    <cellStyle name="SAPBEXHLevel1X 5 3 3" xfId="32953" xr:uid="{00000000-0005-0000-0000-00008E830000}"/>
    <cellStyle name="SAPBEXHLevel1X 5 3 4" xfId="36946" xr:uid="{00000000-0005-0000-0000-00008F830000}"/>
    <cellStyle name="SAPBEXHLevel1X 5 4" xfId="21631" xr:uid="{00000000-0005-0000-0000-000090830000}"/>
    <cellStyle name="SAPBEXHLevel1X 5 4 2" xfId="21632" xr:uid="{00000000-0005-0000-0000-000091830000}"/>
    <cellStyle name="SAPBEXHLevel1X 5 4 2 2" xfId="30597" xr:uid="{00000000-0005-0000-0000-000092830000}"/>
    <cellStyle name="SAPBEXHLevel1X 5 4 3" xfId="30766" xr:uid="{00000000-0005-0000-0000-000093830000}"/>
    <cellStyle name="SAPBEXHLevel1X 5 5" xfId="21633" xr:uid="{00000000-0005-0000-0000-000094830000}"/>
    <cellStyle name="SAPBEXHLevel1X 5 5 2" xfId="21634" xr:uid="{00000000-0005-0000-0000-000095830000}"/>
    <cellStyle name="SAPBEXHLevel1X 5 5 2 2" xfId="29926" xr:uid="{00000000-0005-0000-0000-000096830000}"/>
    <cellStyle name="SAPBEXHLevel1X 5 5 3" xfId="33026" xr:uid="{00000000-0005-0000-0000-000097830000}"/>
    <cellStyle name="SAPBEXHLevel1X 5 6" xfId="21635" xr:uid="{00000000-0005-0000-0000-000098830000}"/>
    <cellStyle name="SAPBEXHLevel1X 5 6 2" xfId="21636" xr:uid="{00000000-0005-0000-0000-000099830000}"/>
    <cellStyle name="SAPBEXHLevel1X 5 6 2 2" xfId="30666" xr:uid="{00000000-0005-0000-0000-00009A830000}"/>
    <cellStyle name="SAPBEXHLevel1X 5 6 3" xfId="7385" xr:uid="{00000000-0005-0000-0000-00009B830000}"/>
    <cellStyle name="SAPBEXHLevel1X 5 7" xfId="21637" xr:uid="{00000000-0005-0000-0000-00009C830000}"/>
    <cellStyle name="SAPBEXHLevel1X 5 7 2" xfId="21638" xr:uid="{00000000-0005-0000-0000-00009D830000}"/>
    <cellStyle name="SAPBEXHLevel1X 5 7 2 2" xfId="6899" xr:uid="{00000000-0005-0000-0000-00009E830000}"/>
    <cellStyle name="SAPBEXHLevel1X 5 7 3" xfId="29932" xr:uid="{00000000-0005-0000-0000-00009F830000}"/>
    <cellStyle name="SAPBEXHLevel1X 5 8" xfId="21639" xr:uid="{00000000-0005-0000-0000-0000A0830000}"/>
    <cellStyle name="SAPBEXHLevel1X 5 8 2" xfId="7481" xr:uid="{00000000-0005-0000-0000-0000A1830000}"/>
    <cellStyle name="SAPBEXHLevel1X 5 9" xfId="7195" xr:uid="{00000000-0005-0000-0000-0000A2830000}"/>
    <cellStyle name="SAPBEXHLevel1X 6" xfId="2118" xr:uid="{00000000-0005-0000-0000-0000A3830000}"/>
    <cellStyle name="SAPBEXHLevel1X 6 10" xfId="31874" xr:uid="{00000000-0005-0000-0000-0000A4830000}"/>
    <cellStyle name="SAPBEXHLevel1X 6 11" xfId="36947" xr:uid="{00000000-0005-0000-0000-0000A5830000}"/>
    <cellStyle name="SAPBEXHLevel1X 6 2" xfId="2710" xr:uid="{00000000-0005-0000-0000-0000A6830000}"/>
    <cellStyle name="SAPBEXHLevel1X 6 2 2" xfId="21640" xr:uid="{00000000-0005-0000-0000-0000A7830000}"/>
    <cellStyle name="SAPBEXHLevel1X 6 2 2 2" xfId="7453" xr:uid="{00000000-0005-0000-0000-0000A8830000}"/>
    <cellStyle name="SAPBEXHLevel1X 6 2 3" xfId="31018" xr:uid="{00000000-0005-0000-0000-0000A9830000}"/>
    <cellStyle name="SAPBEXHLevel1X 6 2 4" xfId="35284" xr:uid="{00000000-0005-0000-0000-0000AA830000}"/>
    <cellStyle name="SAPBEXHLevel1X 6 2 5" xfId="36948" xr:uid="{00000000-0005-0000-0000-0000AB830000}"/>
    <cellStyle name="SAPBEXHLevel1X 6 3" xfId="2709" xr:uid="{00000000-0005-0000-0000-0000AC830000}"/>
    <cellStyle name="SAPBEXHLevel1X 6 3 2" xfId="21641" xr:uid="{00000000-0005-0000-0000-0000AD830000}"/>
    <cellStyle name="SAPBEXHLevel1X 6 3 2 2" xfId="30028" xr:uid="{00000000-0005-0000-0000-0000AE830000}"/>
    <cellStyle name="SAPBEXHLevel1X 6 3 3" xfId="32303" xr:uid="{00000000-0005-0000-0000-0000AF830000}"/>
    <cellStyle name="SAPBEXHLevel1X 6 3 4" xfId="35283" xr:uid="{00000000-0005-0000-0000-0000B0830000}"/>
    <cellStyle name="SAPBEXHLevel1X 6 3 5" xfId="36949" xr:uid="{00000000-0005-0000-0000-0000B1830000}"/>
    <cellStyle name="SAPBEXHLevel1X 6 4" xfId="21642" xr:uid="{00000000-0005-0000-0000-0000B2830000}"/>
    <cellStyle name="SAPBEXHLevel1X 6 4 2" xfId="21643" xr:uid="{00000000-0005-0000-0000-0000B3830000}"/>
    <cellStyle name="SAPBEXHLevel1X 6 4 2 2" xfId="32373" xr:uid="{00000000-0005-0000-0000-0000B4830000}"/>
    <cellStyle name="SAPBEXHLevel1X 6 4 3" xfId="33194" xr:uid="{00000000-0005-0000-0000-0000B5830000}"/>
    <cellStyle name="SAPBEXHLevel1X 6 5" xfId="21644" xr:uid="{00000000-0005-0000-0000-0000B6830000}"/>
    <cellStyle name="SAPBEXHLevel1X 6 5 2" xfId="21645" xr:uid="{00000000-0005-0000-0000-0000B7830000}"/>
    <cellStyle name="SAPBEXHLevel1X 6 5 2 2" xfId="33040" xr:uid="{00000000-0005-0000-0000-0000B8830000}"/>
    <cellStyle name="SAPBEXHLevel1X 6 5 3" xfId="30008" xr:uid="{00000000-0005-0000-0000-0000B9830000}"/>
    <cellStyle name="SAPBEXHLevel1X 6 6" xfId="21646" xr:uid="{00000000-0005-0000-0000-0000BA830000}"/>
    <cellStyle name="SAPBEXHLevel1X 6 6 2" xfId="21647" xr:uid="{00000000-0005-0000-0000-0000BB830000}"/>
    <cellStyle name="SAPBEXHLevel1X 6 6 2 2" xfId="33223" xr:uid="{00000000-0005-0000-0000-0000BC830000}"/>
    <cellStyle name="SAPBEXHLevel1X 6 6 3" xfId="33815" xr:uid="{00000000-0005-0000-0000-0000BD830000}"/>
    <cellStyle name="SAPBEXHLevel1X 6 7" xfId="21648" xr:uid="{00000000-0005-0000-0000-0000BE830000}"/>
    <cellStyle name="SAPBEXHLevel1X 6 7 2" xfId="31876" xr:uid="{00000000-0005-0000-0000-0000BF830000}"/>
    <cellStyle name="SAPBEXHLevel1X 6 8" xfId="21649" xr:uid="{00000000-0005-0000-0000-0000C0830000}"/>
    <cellStyle name="SAPBEXHLevel1X 6 8 2" xfId="33656" xr:uid="{00000000-0005-0000-0000-0000C1830000}"/>
    <cellStyle name="SAPBEXHLevel1X 6 9" xfId="7196" xr:uid="{00000000-0005-0000-0000-0000C2830000}"/>
    <cellStyle name="SAPBEXHLevel1X 7" xfId="2117" xr:uid="{00000000-0005-0000-0000-0000C3830000}"/>
    <cellStyle name="SAPBEXHLevel1X 7 2" xfId="21650" xr:uid="{00000000-0005-0000-0000-0000C4830000}"/>
    <cellStyle name="SAPBEXHLevel1X 7 2 2" xfId="32434" xr:uid="{00000000-0005-0000-0000-0000C5830000}"/>
    <cellStyle name="SAPBEXHLevel1X 7 3" xfId="21651" xr:uid="{00000000-0005-0000-0000-0000C6830000}"/>
    <cellStyle name="SAPBEXHLevel1X 7 3 2" xfId="30092" xr:uid="{00000000-0005-0000-0000-0000C7830000}"/>
    <cellStyle name="SAPBEXHLevel1X 7 4" xfId="7192" xr:uid="{00000000-0005-0000-0000-0000C8830000}"/>
    <cellStyle name="SAPBEXHLevel1X 7 5" xfId="7160" xr:uid="{00000000-0005-0000-0000-0000C9830000}"/>
    <cellStyle name="SAPBEXHLevel1X 7 6" xfId="35030" xr:uid="{00000000-0005-0000-0000-0000CA830000}"/>
    <cellStyle name="SAPBEXHLevel1X 7 7" xfId="36950" xr:uid="{00000000-0005-0000-0000-0000CB830000}"/>
    <cellStyle name="SAPBEXHLevel1X 8" xfId="2116" xr:uid="{00000000-0005-0000-0000-0000CC830000}"/>
    <cellStyle name="SAPBEXHLevel1X 8 2" xfId="6702" xr:uid="{00000000-0005-0000-0000-0000CD830000}"/>
    <cellStyle name="SAPBEXHLevel1X 8 2 2" xfId="21652" xr:uid="{00000000-0005-0000-0000-0000CE830000}"/>
    <cellStyle name="SAPBEXHLevel1X 8 2 2 2" xfId="30705" xr:uid="{00000000-0005-0000-0000-0000CF830000}"/>
    <cellStyle name="SAPBEXHLevel1X 8 2 3" xfId="7578" xr:uid="{00000000-0005-0000-0000-0000D0830000}"/>
    <cellStyle name="SAPBEXHLevel1X 8 2 4" xfId="30214" xr:uid="{00000000-0005-0000-0000-0000D1830000}"/>
    <cellStyle name="SAPBEXHLevel1X 8 3" xfId="7361" xr:uid="{00000000-0005-0000-0000-0000D2830000}"/>
    <cellStyle name="SAPBEXHLevel1X 8 4" xfId="30753" xr:uid="{00000000-0005-0000-0000-0000D3830000}"/>
    <cellStyle name="SAPBEXHLevel1X 8 5" xfId="36951" xr:uid="{00000000-0005-0000-0000-0000D4830000}"/>
    <cellStyle name="SAPBEXHLevel1X 9" xfId="2115" xr:uid="{00000000-0005-0000-0000-0000D5830000}"/>
    <cellStyle name="SAPBEXHLevel1X 9 2" xfId="21653" xr:uid="{00000000-0005-0000-0000-0000D6830000}"/>
    <cellStyle name="SAPBEXHLevel1X 9 2 2" xfId="7295" xr:uid="{00000000-0005-0000-0000-0000D7830000}"/>
    <cellStyle name="SAPBEXHLevel1X 9 3" xfId="21654" xr:uid="{00000000-0005-0000-0000-0000D8830000}"/>
    <cellStyle name="SAPBEXHLevel1X 9 3 2" xfId="30550" xr:uid="{00000000-0005-0000-0000-0000D9830000}"/>
    <cellStyle name="SAPBEXHLevel1X 9 4" xfId="7576" xr:uid="{00000000-0005-0000-0000-0000DA830000}"/>
    <cellStyle name="SAPBEXHLevel1X 9 5" xfId="7057" xr:uid="{00000000-0005-0000-0000-0000DB830000}"/>
    <cellStyle name="SAPBEXHLevel1X 9 6" xfId="35029" xr:uid="{00000000-0005-0000-0000-0000DC830000}"/>
    <cellStyle name="SAPBEXHLevel1X_1-13 2012 RDG po društvima" xfId="4582" xr:uid="{00000000-0005-0000-0000-0000DD830000}"/>
    <cellStyle name="SAPBEXHLevel2" xfId="301" xr:uid="{00000000-0005-0000-0000-0000DE830000}"/>
    <cellStyle name="SAPBEXHLevel2 10" xfId="5525" xr:uid="{00000000-0005-0000-0000-0000DF830000}"/>
    <cellStyle name="SAPBEXHLevel2 10 2" xfId="21655" xr:uid="{00000000-0005-0000-0000-0000E0830000}"/>
    <cellStyle name="SAPBEXHLevel2 10 2 2" xfId="31120" xr:uid="{00000000-0005-0000-0000-0000E1830000}"/>
    <cellStyle name="SAPBEXHLevel2 10 2 3" xfId="30598" xr:uid="{00000000-0005-0000-0000-0000E2830000}"/>
    <cellStyle name="SAPBEXHLevel2 10 3" xfId="33776" xr:uid="{00000000-0005-0000-0000-0000E3830000}"/>
    <cellStyle name="SAPBEXHLevel2 10 4" xfId="32372" xr:uid="{00000000-0005-0000-0000-0000E4830000}"/>
    <cellStyle name="SAPBEXHLevel2 11" xfId="676" xr:uid="{00000000-0005-0000-0000-0000E5830000}"/>
    <cellStyle name="SAPBEXHLevel2 11 2" xfId="21656" xr:uid="{00000000-0005-0000-0000-0000E6830000}"/>
    <cellStyle name="SAPBEXHLevel2 11 2 2" xfId="32060" xr:uid="{00000000-0005-0000-0000-0000E7830000}"/>
    <cellStyle name="SAPBEXHLevel2 11 2 3" xfId="32007" xr:uid="{00000000-0005-0000-0000-0000E8830000}"/>
    <cellStyle name="SAPBEXHLevel2 11 3" xfId="33783" xr:uid="{00000000-0005-0000-0000-0000E9830000}"/>
    <cellStyle name="SAPBEXHLevel2 11 4" xfId="32475" xr:uid="{00000000-0005-0000-0000-0000EA830000}"/>
    <cellStyle name="SAPBEXHLevel2 12" xfId="6011" xr:uid="{00000000-0005-0000-0000-0000EB830000}"/>
    <cellStyle name="SAPBEXHLevel2 12 2" xfId="33057" xr:uid="{00000000-0005-0000-0000-0000EC830000}"/>
    <cellStyle name="SAPBEXHLevel2 12 3" xfId="32492" xr:uid="{00000000-0005-0000-0000-0000ED830000}"/>
    <cellStyle name="SAPBEXHLevel2 13" xfId="6849" xr:uid="{00000000-0005-0000-0000-0000EE830000}"/>
    <cellStyle name="SAPBEXHLevel2 14" xfId="31831" xr:uid="{00000000-0005-0000-0000-0000EF830000}"/>
    <cellStyle name="SAPBEXHLevel2 15" xfId="30755" xr:uid="{00000000-0005-0000-0000-0000F0830000}"/>
    <cellStyle name="SAPBEXHLevel2 16" xfId="6138" xr:uid="{00000000-0005-0000-0000-0000F1830000}"/>
    <cellStyle name="SAPBEXHLevel2 2" xfId="302" xr:uid="{00000000-0005-0000-0000-0000F2830000}"/>
    <cellStyle name="SAPBEXHLevel2 2 10" xfId="34181" xr:uid="{00000000-0005-0000-0000-0000F3830000}"/>
    <cellStyle name="SAPBEXHLevel2 2 11" xfId="36952" xr:uid="{00000000-0005-0000-0000-0000F4830000}"/>
    <cellStyle name="SAPBEXHLevel2 2 2" xfId="678" xr:uid="{00000000-0005-0000-0000-0000F5830000}"/>
    <cellStyle name="SAPBEXHLevel2 2 2 2" xfId="1009" xr:uid="{00000000-0005-0000-0000-0000F6830000}"/>
    <cellStyle name="SAPBEXHLevel2 2 2 2 2" xfId="21657" xr:uid="{00000000-0005-0000-0000-0000F7830000}"/>
    <cellStyle name="SAPBEXHLevel2 2 2 2 2 2" xfId="33438" xr:uid="{00000000-0005-0000-0000-0000F8830000}"/>
    <cellStyle name="SAPBEXHLevel2 2 2 2 3" xfId="30585" xr:uid="{00000000-0005-0000-0000-0000F9830000}"/>
    <cellStyle name="SAPBEXHLevel2 2 2 3" xfId="4583" xr:uid="{00000000-0005-0000-0000-0000FA830000}"/>
    <cellStyle name="SAPBEXHLevel2 2 2 3 2" xfId="32955" xr:uid="{00000000-0005-0000-0000-0000FB830000}"/>
    <cellStyle name="SAPBEXHLevel2 2 2 3 3" xfId="36188" xr:uid="{00000000-0005-0000-0000-0000FC830000}"/>
    <cellStyle name="SAPBEXHLevel2 2 2 4" xfId="5400" xr:uid="{00000000-0005-0000-0000-0000FD830000}"/>
    <cellStyle name="SAPBEXHLevel2 2 2 4 2" xfId="32172" xr:uid="{00000000-0005-0000-0000-0000FE830000}"/>
    <cellStyle name="SAPBEXHLevel2 2 2 5" xfId="7579" xr:uid="{00000000-0005-0000-0000-0000FF830000}"/>
    <cellStyle name="SAPBEXHLevel2 2 2 6" xfId="30180" xr:uid="{00000000-0005-0000-0000-000000840000}"/>
    <cellStyle name="SAPBEXHLevel2 2 2 7" xfId="34601" xr:uid="{00000000-0005-0000-0000-000001840000}"/>
    <cellStyle name="SAPBEXHLevel2 2 2 8" xfId="36953" xr:uid="{00000000-0005-0000-0000-000002840000}"/>
    <cellStyle name="SAPBEXHLevel2 2 3" xfId="1008" xr:uid="{00000000-0005-0000-0000-000003840000}"/>
    <cellStyle name="SAPBEXHLevel2 2 3 2" xfId="21659" xr:uid="{00000000-0005-0000-0000-000004840000}"/>
    <cellStyle name="SAPBEXHLevel2 2 3 2 2" xfId="31644" xr:uid="{00000000-0005-0000-0000-000005840000}"/>
    <cellStyle name="SAPBEXHLevel2 2 3 3" xfId="21658" xr:uid="{00000000-0005-0000-0000-000006840000}"/>
    <cellStyle name="SAPBEXHLevel2 2 3 4" xfId="33558" xr:uid="{00000000-0005-0000-0000-000007840000}"/>
    <cellStyle name="SAPBEXHLevel2 2 3 5" xfId="34727" xr:uid="{00000000-0005-0000-0000-000008840000}"/>
    <cellStyle name="SAPBEXHLevel2 2 4" xfId="2114" xr:uid="{00000000-0005-0000-0000-000009840000}"/>
    <cellStyle name="SAPBEXHLevel2 2 4 2" xfId="21660" xr:uid="{00000000-0005-0000-0000-00000A840000}"/>
    <cellStyle name="SAPBEXHLevel2 2 4 2 2" xfId="34012" xr:uid="{00000000-0005-0000-0000-00000B840000}"/>
    <cellStyle name="SAPBEXHLevel2 2 4 3" xfId="33517" xr:uid="{00000000-0005-0000-0000-00000C840000}"/>
    <cellStyle name="SAPBEXHLevel2 2 4 4" xfId="35028" xr:uid="{00000000-0005-0000-0000-00000D840000}"/>
    <cellStyle name="SAPBEXHLevel2 2 5" xfId="3010" xr:uid="{00000000-0005-0000-0000-00000E840000}"/>
    <cellStyle name="SAPBEXHLevel2 2 5 2" xfId="21661" xr:uid="{00000000-0005-0000-0000-00000F840000}"/>
    <cellStyle name="SAPBEXHLevel2 2 5 2 2" xfId="30007" xr:uid="{00000000-0005-0000-0000-000010840000}"/>
    <cellStyle name="SAPBEXHLevel2 2 5 3" xfId="32240" xr:uid="{00000000-0005-0000-0000-000011840000}"/>
    <cellStyle name="SAPBEXHLevel2 2 5 4" xfId="35463" xr:uid="{00000000-0005-0000-0000-000012840000}"/>
    <cellStyle name="SAPBEXHLevel2 2 6" xfId="5399" xr:uid="{00000000-0005-0000-0000-000013840000}"/>
    <cellStyle name="SAPBEXHLevel2 2 6 2" xfId="21662" xr:uid="{00000000-0005-0000-0000-000014840000}"/>
    <cellStyle name="SAPBEXHLevel2 2 6 2 2" xfId="31643" xr:uid="{00000000-0005-0000-0000-000015840000}"/>
    <cellStyle name="SAPBEXHLevel2 2 6 3" xfId="31992" xr:uid="{00000000-0005-0000-0000-000016840000}"/>
    <cellStyle name="SAPBEXHLevel2 2 6 4" xfId="34600" xr:uid="{00000000-0005-0000-0000-000017840000}"/>
    <cellStyle name="SAPBEXHLevel2 2 7" xfId="677" xr:uid="{00000000-0005-0000-0000-000018840000}"/>
    <cellStyle name="SAPBEXHLevel2 2 7 2" xfId="30578" xr:uid="{00000000-0005-0000-0000-000019840000}"/>
    <cellStyle name="SAPBEXHLevel2 2 7 3" xfId="34317" xr:uid="{00000000-0005-0000-0000-00001A840000}"/>
    <cellStyle name="SAPBEXHLevel2 2 8" xfId="7197" xr:uid="{00000000-0005-0000-0000-00001B840000}"/>
    <cellStyle name="SAPBEXHLevel2 2 9" xfId="31441" xr:uid="{00000000-0005-0000-0000-00001C840000}"/>
    <cellStyle name="SAPBEXHLevel2 2_CAPEX" xfId="4584" xr:uid="{00000000-0005-0000-0000-00001D840000}"/>
    <cellStyle name="SAPBEXHLevel2 3" xfId="679" xr:uid="{00000000-0005-0000-0000-00001E840000}"/>
    <cellStyle name="SAPBEXHLevel2 3 2" xfId="1010" xr:uid="{00000000-0005-0000-0000-00001F840000}"/>
    <cellStyle name="SAPBEXHLevel2 3 2 2" xfId="2712" xr:uid="{00000000-0005-0000-0000-000020840000}"/>
    <cellStyle name="SAPBEXHLevel2 3 2 2 2" xfId="33684" xr:uid="{00000000-0005-0000-0000-000021840000}"/>
    <cellStyle name="SAPBEXHLevel2 3 2 2 3" xfId="35286" xr:uid="{00000000-0005-0000-0000-000022840000}"/>
    <cellStyle name="SAPBEXHLevel2 3 2 3" xfId="21663" xr:uid="{00000000-0005-0000-0000-000023840000}"/>
    <cellStyle name="SAPBEXHLevel2 3 2 3 2" xfId="32576" xr:uid="{00000000-0005-0000-0000-000024840000}"/>
    <cellStyle name="SAPBEXHLevel2 3 2 4" xfId="7580" xr:uid="{00000000-0005-0000-0000-000025840000}"/>
    <cellStyle name="SAPBEXHLevel2 3 2 5" xfId="33789" xr:uid="{00000000-0005-0000-0000-000026840000}"/>
    <cellStyle name="SAPBEXHLevel2 3 2 6" xfId="34728" xr:uid="{00000000-0005-0000-0000-000027840000}"/>
    <cellStyle name="SAPBEXHLevel2 3 2 7" xfId="36955" xr:uid="{00000000-0005-0000-0000-000028840000}"/>
    <cellStyle name="SAPBEXHLevel2 3 3" xfId="1899" xr:uid="{00000000-0005-0000-0000-000029840000}"/>
    <cellStyle name="SAPBEXHLevel2 3 3 2" xfId="21664" xr:uid="{00000000-0005-0000-0000-00002A840000}"/>
    <cellStyle name="SAPBEXHLevel2 3 3 2 2" xfId="6945" xr:uid="{00000000-0005-0000-0000-00002B840000}"/>
    <cellStyle name="SAPBEXHLevel2 3 3 3" xfId="30334" xr:uid="{00000000-0005-0000-0000-00002C840000}"/>
    <cellStyle name="SAPBEXHLevel2 3 3 4" xfId="36956" xr:uid="{00000000-0005-0000-0000-00002D840000}"/>
    <cellStyle name="SAPBEXHLevel2 3 4" xfId="2711" xr:uid="{00000000-0005-0000-0000-00002E840000}"/>
    <cellStyle name="SAPBEXHLevel2 3 4 2" xfId="21665" xr:uid="{00000000-0005-0000-0000-00002F840000}"/>
    <cellStyle name="SAPBEXHLevel2 3 4 2 2" xfId="31238" xr:uid="{00000000-0005-0000-0000-000030840000}"/>
    <cellStyle name="SAPBEXHLevel2 3 4 3" xfId="33333" xr:uid="{00000000-0005-0000-0000-000031840000}"/>
    <cellStyle name="SAPBEXHLevel2 3 4 4" xfId="35285" xr:uid="{00000000-0005-0000-0000-000032840000}"/>
    <cellStyle name="SAPBEXHLevel2 3 5" xfId="3009" xr:uid="{00000000-0005-0000-0000-000033840000}"/>
    <cellStyle name="SAPBEXHLevel2 3 5 2" xfId="31121" xr:uid="{00000000-0005-0000-0000-000034840000}"/>
    <cellStyle name="SAPBEXHLevel2 3 5 3" xfId="30565" xr:uid="{00000000-0005-0000-0000-000035840000}"/>
    <cellStyle name="SAPBEXHLevel2 3 5 4" xfId="35462" xr:uid="{00000000-0005-0000-0000-000036840000}"/>
    <cellStyle name="SAPBEXHLevel2 3 6" xfId="5401" xr:uid="{00000000-0005-0000-0000-000037840000}"/>
    <cellStyle name="SAPBEXHLevel2 3 6 2" xfId="31122" xr:uid="{00000000-0005-0000-0000-000038840000}"/>
    <cellStyle name="SAPBEXHLevel2 3 6 3" xfId="32135" xr:uid="{00000000-0005-0000-0000-000039840000}"/>
    <cellStyle name="SAPBEXHLevel2 3 6 4" xfId="34602" xr:uid="{00000000-0005-0000-0000-00003A840000}"/>
    <cellStyle name="SAPBEXHLevel2 3 7" xfId="7198" xr:uid="{00000000-0005-0000-0000-00003B840000}"/>
    <cellStyle name="SAPBEXHLevel2 3 8" xfId="30651" xr:uid="{00000000-0005-0000-0000-00003C840000}"/>
    <cellStyle name="SAPBEXHLevel2 3 9" xfId="36954" xr:uid="{00000000-0005-0000-0000-00003D840000}"/>
    <cellStyle name="SAPBEXHLevel2 4" xfId="1007" xr:uid="{00000000-0005-0000-0000-00003E840000}"/>
    <cellStyle name="SAPBEXHLevel2 4 2" xfId="1482" xr:uid="{00000000-0005-0000-0000-00003F840000}"/>
    <cellStyle name="SAPBEXHLevel2 4 2 2" xfId="21666" xr:uid="{00000000-0005-0000-0000-000040840000}"/>
    <cellStyle name="SAPBEXHLevel2 4 2 2 2" xfId="34867" xr:uid="{00000000-0005-0000-0000-000041840000}"/>
    <cellStyle name="SAPBEXHLevel2 4 2 3" xfId="30615" xr:uid="{00000000-0005-0000-0000-000042840000}"/>
    <cellStyle name="SAPBEXHLevel2 4 2 4" xfId="34247" xr:uid="{00000000-0005-0000-0000-000043840000}"/>
    <cellStyle name="SAPBEXHLevel2 4 2 5" xfId="36957" xr:uid="{00000000-0005-0000-0000-000044840000}"/>
    <cellStyle name="SAPBEXHLevel2 4 3" xfId="2713" xr:uid="{00000000-0005-0000-0000-000045840000}"/>
    <cellStyle name="SAPBEXHLevel2 4 4" xfId="5402" xr:uid="{00000000-0005-0000-0000-000046840000}"/>
    <cellStyle name="SAPBEXHLevel2 4 4 2" xfId="32719" xr:uid="{00000000-0005-0000-0000-000047840000}"/>
    <cellStyle name="SAPBEXHLevel2 4 4 3" xfId="34726" xr:uid="{00000000-0005-0000-0000-000048840000}"/>
    <cellStyle name="SAPBEXHLevel2 4 5" xfId="7199" xr:uid="{00000000-0005-0000-0000-000049840000}"/>
    <cellStyle name="SAPBEXHLevel2 4 6" xfId="31552" xr:uid="{00000000-0005-0000-0000-00004A840000}"/>
    <cellStyle name="SAPBEXHLevel2 4 7" xfId="34231" xr:uid="{00000000-0005-0000-0000-00004B840000}"/>
    <cellStyle name="SAPBEXHLevel2 5" xfId="1900" xr:uid="{00000000-0005-0000-0000-00004C840000}"/>
    <cellStyle name="SAPBEXHLevel2 5 2" xfId="2715" xr:uid="{00000000-0005-0000-0000-00004D840000}"/>
    <cellStyle name="SAPBEXHLevel2 5 2 2" xfId="3659" xr:uid="{00000000-0005-0000-0000-00004E840000}"/>
    <cellStyle name="SAPBEXHLevel2 5 2 2 2" xfId="32577" xr:uid="{00000000-0005-0000-0000-00004F840000}"/>
    <cellStyle name="SAPBEXHLevel2 5 2 2 3" xfId="35932" xr:uid="{00000000-0005-0000-0000-000050840000}"/>
    <cellStyle name="SAPBEXHLevel2 5 2 3" xfId="5404" xr:uid="{00000000-0005-0000-0000-000051840000}"/>
    <cellStyle name="SAPBEXHLevel2 5 2 4" xfId="32852" xr:uid="{00000000-0005-0000-0000-000052840000}"/>
    <cellStyle name="SAPBEXHLevel2 5 2 5" xfId="36959" xr:uid="{00000000-0005-0000-0000-000053840000}"/>
    <cellStyle name="SAPBEXHLevel2 5 3" xfId="2714" xr:uid="{00000000-0005-0000-0000-000054840000}"/>
    <cellStyle name="SAPBEXHLevel2 5 3 2" xfId="21667" xr:uid="{00000000-0005-0000-0000-000055840000}"/>
    <cellStyle name="SAPBEXHLevel2 5 3 2 2" xfId="32851" xr:uid="{00000000-0005-0000-0000-000056840000}"/>
    <cellStyle name="SAPBEXHLevel2 5 3 3" xfId="7144" xr:uid="{00000000-0005-0000-0000-000057840000}"/>
    <cellStyle name="SAPBEXHLevel2 5 3 4" xfId="35287" xr:uid="{00000000-0005-0000-0000-000058840000}"/>
    <cellStyle name="SAPBEXHLevel2 5 3 5" xfId="36960" xr:uid="{00000000-0005-0000-0000-000059840000}"/>
    <cellStyle name="SAPBEXHLevel2 5 4" xfId="3326" xr:uid="{00000000-0005-0000-0000-00005A840000}"/>
    <cellStyle name="SAPBEXHLevel2 5 4 2" xfId="32429" xr:uid="{00000000-0005-0000-0000-00005B840000}"/>
    <cellStyle name="SAPBEXHLevel2 5 4 3" xfId="35704" xr:uid="{00000000-0005-0000-0000-00005C840000}"/>
    <cellStyle name="SAPBEXHLevel2 5 5" xfId="5403" xr:uid="{00000000-0005-0000-0000-00005D840000}"/>
    <cellStyle name="SAPBEXHLevel2 5 5 2" xfId="31129" xr:uid="{00000000-0005-0000-0000-00005E840000}"/>
    <cellStyle name="SAPBEXHLevel2 5 5 3" xfId="33839" xr:uid="{00000000-0005-0000-0000-00005F840000}"/>
    <cellStyle name="SAPBEXHLevel2 5 6" xfId="7200" xr:uid="{00000000-0005-0000-0000-000060840000}"/>
    <cellStyle name="SAPBEXHLevel2 5 7" xfId="7495" xr:uid="{00000000-0005-0000-0000-000061840000}"/>
    <cellStyle name="SAPBEXHLevel2 5 8" xfId="34976" xr:uid="{00000000-0005-0000-0000-000062840000}"/>
    <cellStyle name="SAPBEXHLevel2 5 9" xfId="36958" xr:uid="{00000000-0005-0000-0000-000063840000}"/>
    <cellStyle name="SAPBEXHLevel2 6" xfId="2314" xr:uid="{00000000-0005-0000-0000-000064840000}"/>
    <cellStyle name="SAPBEXHLevel2 6 2" xfId="4585" xr:uid="{00000000-0005-0000-0000-000065840000}"/>
    <cellStyle name="SAPBEXHLevel2 6 2 2" xfId="30587" xr:uid="{00000000-0005-0000-0000-000066840000}"/>
    <cellStyle name="SAPBEXHLevel2 6 2 3" xfId="36189" xr:uid="{00000000-0005-0000-0000-000067840000}"/>
    <cellStyle name="SAPBEXHLevel2 6 3" xfId="21668" xr:uid="{00000000-0005-0000-0000-000068840000}"/>
    <cellStyle name="SAPBEXHLevel2 6 3 2" xfId="30475" xr:uid="{00000000-0005-0000-0000-000069840000}"/>
    <cellStyle name="SAPBEXHLevel2 6 4" xfId="7201" xr:uid="{00000000-0005-0000-0000-00006A840000}"/>
    <cellStyle name="SAPBEXHLevel2 6 5" xfId="32054" xr:uid="{00000000-0005-0000-0000-00006B840000}"/>
    <cellStyle name="SAPBEXHLevel2 6 6" xfId="36961" xr:uid="{00000000-0005-0000-0000-00006C840000}"/>
    <cellStyle name="SAPBEXHLevel2 7" xfId="4724" xr:uid="{00000000-0005-0000-0000-00006D840000}"/>
    <cellStyle name="SAPBEXHLevel2 7 2" xfId="21669" xr:uid="{00000000-0005-0000-0000-00006E840000}"/>
    <cellStyle name="SAPBEXHLevel2 7 2 2" xfId="30912" xr:uid="{00000000-0005-0000-0000-00006F840000}"/>
    <cellStyle name="SAPBEXHLevel2 7 3" xfId="21670" xr:uid="{00000000-0005-0000-0000-000070840000}"/>
    <cellStyle name="SAPBEXHLevel2 7 3 2" xfId="32680" xr:uid="{00000000-0005-0000-0000-000071840000}"/>
    <cellStyle name="SAPBEXHLevel2 7 4" xfId="7322" xr:uid="{00000000-0005-0000-0000-000072840000}"/>
    <cellStyle name="SAPBEXHLevel2 7 5" xfId="31217" xr:uid="{00000000-0005-0000-0000-000073840000}"/>
    <cellStyle name="SAPBEXHLevel2 7 6" xfId="33675" xr:uid="{00000000-0005-0000-0000-000074840000}"/>
    <cellStyle name="SAPBEXHLevel2 7 7" xfId="36229" xr:uid="{00000000-0005-0000-0000-000075840000}"/>
    <cellStyle name="SAPBEXHLevel2 8" xfId="5398" xr:uid="{00000000-0005-0000-0000-000076840000}"/>
    <cellStyle name="SAPBEXHLevel2 8 2" xfId="21671" xr:uid="{00000000-0005-0000-0000-000077840000}"/>
    <cellStyle name="SAPBEXHLevel2 8 2 2" xfId="31131" xr:uid="{00000000-0005-0000-0000-000078840000}"/>
    <cellStyle name="SAPBEXHLevel2 8 2 3" xfId="31723" xr:uid="{00000000-0005-0000-0000-000079840000}"/>
    <cellStyle name="SAPBEXHLevel2 8 3" xfId="31130" xr:uid="{00000000-0005-0000-0000-00007A840000}"/>
    <cellStyle name="SAPBEXHLevel2 8 4" xfId="33184" xr:uid="{00000000-0005-0000-0000-00007B840000}"/>
    <cellStyle name="SAPBEXHLevel2 8 5" xfId="34599" xr:uid="{00000000-0005-0000-0000-00007C840000}"/>
    <cellStyle name="SAPBEXHLevel2 9" xfId="5622" xr:uid="{00000000-0005-0000-0000-00007D840000}"/>
    <cellStyle name="SAPBEXHLevel2 9 2" xfId="21672" xr:uid="{00000000-0005-0000-0000-00007E840000}"/>
    <cellStyle name="SAPBEXHLevel2 9 2 2" xfId="30006" xr:uid="{00000000-0005-0000-0000-00007F840000}"/>
    <cellStyle name="SAPBEXHLevel2 9 3" xfId="33317" xr:uid="{00000000-0005-0000-0000-000080840000}"/>
    <cellStyle name="SAPBEXHLevel2 9 4" xfId="34392" xr:uid="{00000000-0005-0000-0000-000081840000}"/>
    <cellStyle name="SAPBEXHLevel2_1-13 2012 RDG po društvima" xfId="4586" xr:uid="{00000000-0005-0000-0000-000082840000}"/>
    <cellStyle name="SAPBEXHLevel2X" xfId="303" xr:uid="{00000000-0005-0000-0000-000083840000}"/>
    <cellStyle name="SAPBEXHLevel2X 10" xfId="2113" xr:uid="{00000000-0005-0000-0000-000084840000}"/>
    <cellStyle name="SAPBEXHLevel2X 10 2" xfId="21673" xr:uid="{00000000-0005-0000-0000-000085840000}"/>
    <cellStyle name="SAPBEXHLevel2X 10 2 2" xfId="30027" xr:uid="{00000000-0005-0000-0000-000086840000}"/>
    <cellStyle name="SAPBEXHLevel2X 10 3" xfId="32134" xr:uid="{00000000-0005-0000-0000-000087840000}"/>
    <cellStyle name="SAPBEXHLevel2X 11" xfId="2230" xr:uid="{00000000-0005-0000-0000-000088840000}"/>
    <cellStyle name="SAPBEXHLevel2X 11 2" xfId="21674" xr:uid="{00000000-0005-0000-0000-000089840000}"/>
    <cellStyle name="SAPBEXHLevel2X 11 2 2" xfId="33193" xr:uid="{00000000-0005-0000-0000-00008A840000}"/>
    <cellStyle name="SAPBEXHLevel2X 11 3" xfId="32529" xr:uid="{00000000-0005-0000-0000-00008B840000}"/>
    <cellStyle name="SAPBEXHLevel2X 12" xfId="2201" xr:uid="{00000000-0005-0000-0000-00008C840000}"/>
    <cellStyle name="SAPBEXHLevel2X 12 2" xfId="21675" xr:uid="{00000000-0005-0000-0000-00008D840000}"/>
    <cellStyle name="SAPBEXHLevel2X 12 2 2" xfId="32251" xr:uid="{00000000-0005-0000-0000-00008E840000}"/>
    <cellStyle name="SAPBEXHLevel2X 12 3" xfId="33639" xr:uid="{00000000-0005-0000-0000-00008F840000}"/>
    <cellStyle name="SAPBEXHLevel2X 12 4" xfId="35090" xr:uid="{00000000-0005-0000-0000-000090840000}"/>
    <cellStyle name="SAPBEXHLevel2X 13" xfId="5405" xr:uid="{00000000-0005-0000-0000-000091840000}"/>
    <cellStyle name="SAPBEXHLevel2X 13 2" xfId="21676" xr:uid="{00000000-0005-0000-0000-000092840000}"/>
    <cellStyle name="SAPBEXHLevel2X 13 2 2" xfId="33140" xr:uid="{00000000-0005-0000-0000-000093840000}"/>
    <cellStyle name="SAPBEXHLevel2X 13 3" xfId="21677" xr:uid="{00000000-0005-0000-0000-000094840000}"/>
    <cellStyle name="SAPBEXHLevel2X 13 3 2" xfId="30354" xr:uid="{00000000-0005-0000-0000-000095840000}"/>
    <cellStyle name="SAPBEXHLevel2X 13 4" xfId="30492" xr:uid="{00000000-0005-0000-0000-000096840000}"/>
    <cellStyle name="SAPBEXHLevel2X 13 5" xfId="34603" xr:uid="{00000000-0005-0000-0000-000097840000}"/>
    <cellStyle name="SAPBEXHLevel2X 14" xfId="680" xr:uid="{00000000-0005-0000-0000-000098840000}"/>
    <cellStyle name="SAPBEXHLevel2X 14 2" xfId="21678" xr:uid="{00000000-0005-0000-0000-000099840000}"/>
    <cellStyle name="SAPBEXHLevel2X 14 2 2" xfId="30288" xr:uid="{00000000-0005-0000-0000-00009A840000}"/>
    <cellStyle name="SAPBEXHLevel2X 14 3" xfId="32339" xr:uid="{00000000-0005-0000-0000-00009B840000}"/>
    <cellStyle name="SAPBEXHLevel2X 14 4" xfId="34393" xr:uid="{00000000-0005-0000-0000-00009C840000}"/>
    <cellStyle name="SAPBEXHLevel2X 15" xfId="6012" xr:uid="{00000000-0005-0000-0000-00009D840000}"/>
    <cellStyle name="SAPBEXHLevel2X 15 2" xfId="31162" xr:uid="{00000000-0005-0000-0000-00009E840000}"/>
    <cellStyle name="SAPBEXHLevel2X 16" xfId="6051" xr:uid="{00000000-0005-0000-0000-00009F840000}"/>
    <cellStyle name="SAPBEXHLevel2X 16 2" xfId="31194" xr:uid="{00000000-0005-0000-0000-0000A0840000}"/>
    <cellStyle name="SAPBEXHLevel2X 17" xfId="6850" xr:uid="{00000000-0005-0000-0000-0000A1840000}"/>
    <cellStyle name="SAPBEXHLevel2X 18" xfId="30836" xr:uid="{00000000-0005-0000-0000-0000A2840000}"/>
    <cellStyle name="SAPBEXHLevel2X 19" xfId="6139" xr:uid="{00000000-0005-0000-0000-0000A3840000}"/>
    <cellStyle name="SAPBEXHLevel2X 2" xfId="304" xr:uid="{00000000-0005-0000-0000-0000A4840000}"/>
    <cellStyle name="SAPBEXHLevel2X 2 10" xfId="34182" xr:uid="{00000000-0005-0000-0000-0000A5840000}"/>
    <cellStyle name="SAPBEXHLevel2X 2 11" xfId="6140" xr:uid="{00000000-0005-0000-0000-0000A6840000}"/>
    <cellStyle name="SAPBEXHLevel2X 2 12" xfId="36962" xr:uid="{00000000-0005-0000-0000-0000A7840000}"/>
    <cellStyle name="SAPBEXHLevel2X 2 2" xfId="682" xr:uid="{00000000-0005-0000-0000-0000A8840000}"/>
    <cellStyle name="SAPBEXHLevel2X 2 2 10" xfId="34605" xr:uid="{00000000-0005-0000-0000-0000A9840000}"/>
    <cellStyle name="SAPBEXHLevel2X 2 2 11" xfId="36963" xr:uid="{00000000-0005-0000-0000-0000AA840000}"/>
    <cellStyle name="SAPBEXHLevel2X 2 2 2" xfId="1013" xr:uid="{00000000-0005-0000-0000-0000AB840000}"/>
    <cellStyle name="SAPBEXHLevel2X 2 2 2 2" xfId="21679" xr:uid="{00000000-0005-0000-0000-0000AC840000}"/>
    <cellStyle name="SAPBEXHLevel2X 2 2 2 2 2" xfId="30192" xr:uid="{00000000-0005-0000-0000-0000AD840000}"/>
    <cellStyle name="SAPBEXHLevel2X 2 2 2 3" xfId="33713" xr:uid="{00000000-0005-0000-0000-0000AE840000}"/>
    <cellStyle name="SAPBEXHLevel2X 2 2 2 4" xfId="34731" xr:uid="{00000000-0005-0000-0000-0000AF840000}"/>
    <cellStyle name="SAPBEXHLevel2X 2 2 3" xfId="4587" xr:uid="{00000000-0005-0000-0000-0000B0840000}"/>
    <cellStyle name="SAPBEXHLevel2X 2 2 3 2" xfId="21680" xr:uid="{00000000-0005-0000-0000-0000B1840000}"/>
    <cellStyle name="SAPBEXHLevel2X 2 2 3 2 2" xfId="31506" xr:uid="{00000000-0005-0000-0000-0000B2840000}"/>
    <cellStyle name="SAPBEXHLevel2X 2 2 3 3" xfId="33943" xr:uid="{00000000-0005-0000-0000-0000B3840000}"/>
    <cellStyle name="SAPBEXHLevel2X 2 2 3 4" xfId="36190" xr:uid="{00000000-0005-0000-0000-0000B4840000}"/>
    <cellStyle name="SAPBEXHLevel2X 2 2 4" xfId="5407" xr:uid="{00000000-0005-0000-0000-0000B5840000}"/>
    <cellStyle name="SAPBEXHLevel2X 2 2 4 2" xfId="21681" xr:uid="{00000000-0005-0000-0000-0000B6840000}"/>
    <cellStyle name="SAPBEXHLevel2X 2 2 4 2 2" xfId="31005" xr:uid="{00000000-0005-0000-0000-0000B7840000}"/>
    <cellStyle name="SAPBEXHLevel2X 2 2 4 3" xfId="30382" xr:uid="{00000000-0005-0000-0000-0000B8840000}"/>
    <cellStyle name="SAPBEXHLevel2X 2 2 5" xfId="21682" xr:uid="{00000000-0005-0000-0000-0000B9840000}"/>
    <cellStyle name="SAPBEXHLevel2X 2 2 5 2" xfId="21683" xr:uid="{00000000-0005-0000-0000-0000BA840000}"/>
    <cellStyle name="SAPBEXHLevel2X 2 2 5 2 2" xfId="31685" xr:uid="{00000000-0005-0000-0000-0000BB840000}"/>
    <cellStyle name="SAPBEXHLevel2X 2 2 5 3" xfId="31004" xr:uid="{00000000-0005-0000-0000-0000BC840000}"/>
    <cellStyle name="SAPBEXHLevel2X 2 2 6" xfId="21684" xr:uid="{00000000-0005-0000-0000-0000BD840000}"/>
    <cellStyle name="SAPBEXHLevel2X 2 2 6 2" xfId="33239" xr:uid="{00000000-0005-0000-0000-0000BE840000}"/>
    <cellStyle name="SAPBEXHLevel2X 2 2 7" xfId="21685" xr:uid="{00000000-0005-0000-0000-0000BF840000}"/>
    <cellStyle name="SAPBEXHLevel2X 2 2 7 2" xfId="7465" xr:uid="{00000000-0005-0000-0000-0000C0840000}"/>
    <cellStyle name="SAPBEXHLevel2X 2 2 8" xfId="7582" xr:uid="{00000000-0005-0000-0000-0000C1840000}"/>
    <cellStyle name="SAPBEXHLevel2X 2 2 9" xfId="34052" xr:uid="{00000000-0005-0000-0000-0000C2840000}"/>
    <cellStyle name="SAPBEXHLevel2X 2 3" xfId="1012" xr:uid="{00000000-0005-0000-0000-0000C3840000}"/>
    <cellStyle name="SAPBEXHLevel2X 2 3 2" xfId="21687" xr:uid="{00000000-0005-0000-0000-0000C4840000}"/>
    <cellStyle name="SAPBEXHLevel2X 2 3 2 2" xfId="32539" xr:uid="{00000000-0005-0000-0000-0000C5840000}"/>
    <cellStyle name="SAPBEXHLevel2X 2 3 3" xfId="21686" xr:uid="{00000000-0005-0000-0000-0000C6840000}"/>
    <cellStyle name="SAPBEXHLevel2X 2 3 3 2" xfId="30491" xr:uid="{00000000-0005-0000-0000-0000C7840000}"/>
    <cellStyle name="SAPBEXHLevel2X 2 3 4" xfId="34069" xr:uid="{00000000-0005-0000-0000-0000C8840000}"/>
    <cellStyle name="SAPBEXHLevel2X 2 3 5" xfId="34730" xr:uid="{00000000-0005-0000-0000-0000C9840000}"/>
    <cellStyle name="SAPBEXHLevel2X 2 3 6" xfId="36964" xr:uid="{00000000-0005-0000-0000-0000CA840000}"/>
    <cellStyle name="SAPBEXHLevel2X 2 4" xfId="2112" xr:uid="{00000000-0005-0000-0000-0000CB840000}"/>
    <cellStyle name="SAPBEXHLevel2X 2 4 2" xfId="21688" xr:uid="{00000000-0005-0000-0000-0000CC840000}"/>
    <cellStyle name="SAPBEXHLevel2X 2 4 2 2" xfId="6825" xr:uid="{00000000-0005-0000-0000-0000CD840000}"/>
    <cellStyle name="SAPBEXHLevel2X 2 4 3" xfId="30351" xr:uid="{00000000-0005-0000-0000-0000CE840000}"/>
    <cellStyle name="SAPBEXHLevel2X 2 5" xfId="3008" xr:uid="{00000000-0005-0000-0000-0000CF840000}"/>
    <cellStyle name="SAPBEXHLevel2X 2 5 2" xfId="21689" xr:uid="{00000000-0005-0000-0000-0000D0840000}"/>
    <cellStyle name="SAPBEXHLevel2X 2 5 2 2" xfId="32522" xr:uid="{00000000-0005-0000-0000-0000D1840000}"/>
    <cellStyle name="SAPBEXHLevel2X 2 5 3" xfId="30802" xr:uid="{00000000-0005-0000-0000-0000D2840000}"/>
    <cellStyle name="SAPBEXHLevel2X 2 5 4" xfId="35461" xr:uid="{00000000-0005-0000-0000-0000D3840000}"/>
    <cellStyle name="SAPBEXHLevel2X 2 6" xfId="5406" xr:uid="{00000000-0005-0000-0000-0000D4840000}"/>
    <cellStyle name="SAPBEXHLevel2X 2 6 2" xfId="21690" xr:uid="{00000000-0005-0000-0000-0000D5840000}"/>
    <cellStyle name="SAPBEXHLevel2X 2 6 2 2" xfId="7466" xr:uid="{00000000-0005-0000-0000-0000D6840000}"/>
    <cellStyle name="SAPBEXHLevel2X 2 6 3" xfId="30483" xr:uid="{00000000-0005-0000-0000-0000D7840000}"/>
    <cellStyle name="SAPBEXHLevel2X 2 6 4" xfId="34604" xr:uid="{00000000-0005-0000-0000-0000D8840000}"/>
    <cellStyle name="SAPBEXHLevel2X 2 7" xfId="681" xr:uid="{00000000-0005-0000-0000-0000D9840000}"/>
    <cellStyle name="SAPBEXHLevel2X 2 7 2" xfId="31442" xr:uid="{00000000-0005-0000-0000-0000DA840000}"/>
    <cellStyle name="SAPBEXHLevel2X 2 7 3" xfId="34318" xr:uid="{00000000-0005-0000-0000-0000DB840000}"/>
    <cellStyle name="SAPBEXHLevel2X 2 8" xfId="7203" xr:uid="{00000000-0005-0000-0000-0000DC840000}"/>
    <cellStyle name="SAPBEXHLevel2X 2 9" xfId="32762" xr:uid="{00000000-0005-0000-0000-0000DD840000}"/>
    <cellStyle name="SAPBEXHLevel2X 2_CAPEX" xfId="4588" xr:uid="{00000000-0005-0000-0000-0000DE840000}"/>
    <cellStyle name="SAPBEXHLevel2X 3" xfId="683" xr:uid="{00000000-0005-0000-0000-0000DF840000}"/>
    <cellStyle name="SAPBEXHLevel2X 3 2" xfId="1014" xr:uid="{00000000-0005-0000-0000-0000E0840000}"/>
    <cellStyle name="SAPBEXHLevel2X 3 2 2" xfId="2717" xr:uid="{00000000-0005-0000-0000-0000E1840000}"/>
    <cellStyle name="SAPBEXHLevel2X 3 2 2 2" xfId="21691" xr:uid="{00000000-0005-0000-0000-0000E2840000}"/>
    <cellStyle name="SAPBEXHLevel2X 3 2 2 2 2" xfId="30043" xr:uid="{00000000-0005-0000-0000-0000E3840000}"/>
    <cellStyle name="SAPBEXHLevel2X 3 2 2 3" xfId="30796" xr:uid="{00000000-0005-0000-0000-0000E4840000}"/>
    <cellStyle name="SAPBEXHLevel2X 3 2 2 4" xfId="35289" xr:uid="{00000000-0005-0000-0000-0000E5840000}"/>
    <cellStyle name="SAPBEXHLevel2X 3 2 2 5" xfId="36967" xr:uid="{00000000-0005-0000-0000-0000E6840000}"/>
    <cellStyle name="SAPBEXHLevel2X 3 2 3" xfId="21692" xr:uid="{00000000-0005-0000-0000-0000E7840000}"/>
    <cellStyle name="SAPBEXHLevel2X 3 2 3 2" xfId="30133" xr:uid="{00000000-0005-0000-0000-0000E8840000}"/>
    <cellStyle name="SAPBEXHLevel2X 3 2 4" xfId="21693" xr:uid="{00000000-0005-0000-0000-0000E9840000}"/>
    <cellStyle name="SAPBEXHLevel2X 3 2 4 2" xfId="33755" xr:uid="{00000000-0005-0000-0000-0000EA840000}"/>
    <cellStyle name="SAPBEXHLevel2X 3 2 5" xfId="31311" xr:uid="{00000000-0005-0000-0000-0000EB840000}"/>
    <cellStyle name="SAPBEXHLevel2X 3 2 6" xfId="34732" xr:uid="{00000000-0005-0000-0000-0000EC840000}"/>
    <cellStyle name="SAPBEXHLevel2X 3 2 7" xfId="36966" xr:uid="{00000000-0005-0000-0000-0000ED840000}"/>
    <cellStyle name="SAPBEXHLevel2X 3 3" xfId="1901" xr:uid="{00000000-0005-0000-0000-0000EE840000}"/>
    <cellStyle name="SAPBEXHLevel2X 3 3 2" xfId="21694" xr:uid="{00000000-0005-0000-0000-0000EF840000}"/>
    <cellStyle name="SAPBEXHLevel2X 3 3 2 2" xfId="30928" xr:uid="{00000000-0005-0000-0000-0000F0840000}"/>
    <cellStyle name="SAPBEXHLevel2X 3 3 3" xfId="30284" xr:uid="{00000000-0005-0000-0000-0000F1840000}"/>
    <cellStyle name="SAPBEXHLevel2X 3 3 4" xfId="36968" xr:uid="{00000000-0005-0000-0000-0000F2840000}"/>
    <cellStyle name="SAPBEXHLevel2X 3 4" xfId="2111" xr:uid="{00000000-0005-0000-0000-0000F3840000}"/>
    <cellStyle name="SAPBEXHLevel2X 3 4 2" xfId="21695" xr:uid="{00000000-0005-0000-0000-0000F4840000}"/>
    <cellStyle name="SAPBEXHLevel2X 3 4 2 2" xfId="33056" xr:uid="{00000000-0005-0000-0000-0000F5840000}"/>
    <cellStyle name="SAPBEXHLevel2X 3 4 3" xfId="31463" xr:uid="{00000000-0005-0000-0000-0000F6840000}"/>
    <cellStyle name="SAPBEXHLevel2X 3 4 4" xfId="35027" xr:uid="{00000000-0005-0000-0000-0000F7840000}"/>
    <cellStyle name="SAPBEXHLevel2X 3 5" xfId="2716" xr:uid="{00000000-0005-0000-0000-0000F8840000}"/>
    <cellStyle name="SAPBEXHLevel2X 3 5 2" xfId="30699" xr:uid="{00000000-0005-0000-0000-0000F9840000}"/>
    <cellStyle name="SAPBEXHLevel2X 3 5 3" xfId="35288" xr:uid="{00000000-0005-0000-0000-0000FA840000}"/>
    <cellStyle name="SAPBEXHLevel2X 3 6" xfId="3007" xr:uid="{00000000-0005-0000-0000-0000FB840000}"/>
    <cellStyle name="SAPBEXHLevel2X 3 6 2" xfId="35460" xr:uid="{00000000-0005-0000-0000-0000FC840000}"/>
    <cellStyle name="SAPBEXHLevel2X 3 7" xfId="5408" xr:uid="{00000000-0005-0000-0000-0000FD840000}"/>
    <cellStyle name="SAPBEXHLevel2X 3 7 2" xfId="34606" xr:uid="{00000000-0005-0000-0000-0000FE840000}"/>
    <cellStyle name="SAPBEXHLevel2X 3 8" xfId="36965" xr:uid="{00000000-0005-0000-0000-0000FF840000}"/>
    <cellStyle name="SAPBEXHLevel2X 4" xfId="1011" xr:uid="{00000000-0005-0000-0000-000000850000}"/>
    <cellStyle name="SAPBEXHLevel2X 4 10" xfId="36969" xr:uid="{00000000-0005-0000-0000-000001850000}"/>
    <cellStyle name="SAPBEXHLevel2X 4 2" xfId="1902" xr:uid="{00000000-0005-0000-0000-000002850000}"/>
    <cellStyle name="SAPBEXHLevel2X 4 2 2" xfId="3658" xr:uid="{00000000-0005-0000-0000-000003850000}"/>
    <cellStyle name="SAPBEXHLevel2X 4 2 2 2" xfId="21697" xr:uid="{00000000-0005-0000-0000-000004850000}"/>
    <cellStyle name="SAPBEXHLevel2X 4 2 2 2 2" xfId="30204" xr:uid="{00000000-0005-0000-0000-000005850000}"/>
    <cellStyle name="SAPBEXHLevel2X 4 2 2 3" xfId="32281" xr:uid="{00000000-0005-0000-0000-000006850000}"/>
    <cellStyle name="SAPBEXHLevel2X 4 2 2 4" xfId="35931" xr:uid="{00000000-0005-0000-0000-000007850000}"/>
    <cellStyle name="SAPBEXHLevel2X 4 2 2 5" xfId="36971" xr:uid="{00000000-0005-0000-0000-000008850000}"/>
    <cellStyle name="SAPBEXHLevel2X 4 2 3" xfId="5410" xr:uid="{00000000-0005-0000-0000-000009850000}"/>
    <cellStyle name="SAPBEXHLevel2X 4 2 3 2" xfId="30955" xr:uid="{00000000-0005-0000-0000-00000A850000}"/>
    <cellStyle name="SAPBEXHLevel2X 4 2 3 3" xfId="34977" xr:uid="{00000000-0005-0000-0000-00000B850000}"/>
    <cellStyle name="SAPBEXHLevel2X 4 2 3 4" xfId="36972" xr:uid="{00000000-0005-0000-0000-00000C850000}"/>
    <cellStyle name="SAPBEXHLevel2X 4 2 4" xfId="21696" xr:uid="{00000000-0005-0000-0000-00000D850000}"/>
    <cellStyle name="SAPBEXHLevel2X 4 2 5" xfId="7241" xr:uid="{00000000-0005-0000-0000-00000E850000}"/>
    <cellStyle name="SAPBEXHLevel2X 4 2 6" xfId="34248" xr:uid="{00000000-0005-0000-0000-00000F850000}"/>
    <cellStyle name="SAPBEXHLevel2X 4 2 7" xfId="36970" xr:uid="{00000000-0005-0000-0000-000010850000}"/>
    <cellStyle name="SAPBEXHLevel2X 4 3" xfId="2110" xr:uid="{00000000-0005-0000-0000-000011850000}"/>
    <cellStyle name="SAPBEXHLevel2X 4 3 2" xfId="21698" xr:uid="{00000000-0005-0000-0000-000012850000}"/>
    <cellStyle name="SAPBEXHLevel2X 4 3 2 2" xfId="6987" xr:uid="{00000000-0005-0000-0000-000013850000}"/>
    <cellStyle name="SAPBEXHLevel2X 4 3 3" xfId="33576" xr:uid="{00000000-0005-0000-0000-000014850000}"/>
    <cellStyle name="SAPBEXHLevel2X 4 3 4" xfId="36973" xr:uid="{00000000-0005-0000-0000-000015850000}"/>
    <cellStyle name="SAPBEXHLevel2X 4 4" xfId="2718" xr:uid="{00000000-0005-0000-0000-000016850000}"/>
    <cellStyle name="SAPBEXHLevel2X 4 4 2" xfId="21699" xr:uid="{00000000-0005-0000-0000-000017850000}"/>
    <cellStyle name="SAPBEXHLevel2X 4 4 2 2" xfId="30698" xr:uid="{00000000-0005-0000-0000-000018850000}"/>
    <cellStyle name="SAPBEXHLevel2X 4 4 3" xfId="31691" xr:uid="{00000000-0005-0000-0000-000019850000}"/>
    <cellStyle name="SAPBEXHLevel2X 4 4 4" xfId="35290" xr:uid="{00000000-0005-0000-0000-00001A850000}"/>
    <cellStyle name="SAPBEXHLevel2X 4 5" xfId="3329" xr:uid="{00000000-0005-0000-0000-00001B850000}"/>
    <cellStyle name="SAPBEXHLevel2X 4 5 2" xfId="21700" xr:uid="{00000000-0005-0000-0000-00001C850000}"/>
    <cellStyle name="SAPBEXHLevel2X 4 5 2 2" xfId="33960" xr:uid="{00000000-0005-0000-0000-00001D850000}"/>
    <cellStyle name="SAPBEXHLevel2X 4 5 3" xfId="33516" xr:uid="{00000000-0005-0000-0000-00001E850000}"/>
    <cellStyle name="SAPBEXHLevel2X 4 5 4" xfId="35705" xr:uid="{00000000-0005-0000-0000-00001F850000}"/>
    <cellStyle name="SAPBEXHLevel2X 4 6" xfId="5409" xr:uid="{00000000-0005-0000-0000-000020850000}"/>
    <cellStyle name="SAPBEXHLevel2X 4 6 2" xfId="32659" xr:uid="{00000000-0005-0000-0000-000021850000}"/>
    <cellStyle name="SAPBEXHLevel2X 4 6 3" xfId="34729" xr:uid="{00000000-0005-0000-0000-000022850000}"/>
    <cellStyle name="SAPBEXHLevel2X 4 7" xfId="7204" xr:uid="{00000000-0005-0000-0000-000023850000}"/>
    <cellStyle name="SAPBEXHLevel2X 4 8" xfId="31699" xr:uid="{00000000-0005-0000-0000-000024850000}"/>
    <cellStyle name="SAPBEXHLevel2X 4 9" xfId="34232" xr:uid="{00000000-0005-0000-0000-000025850000}"/>
    <cellStyle name="SAPBEXHLevel2X 5" xfId="2109" xr:uid="{00000000-0005-0000-0000-000026850000}"/>
    <cellStyle name="SAPBEXHLevel2X 5 10" xfId="33652" xr:uid="{00000000-0005-0000-0000-000027850000}"/>
    <cellStyle name="SAPBEXHLevel2X 5 11" xfId="36974" xr:uid="{00000000-0005-0000-0000-000028850000}"/>
    <cellStyle name="SAPBEXHLevel2X 5 2" xfId="4725" xr:uid="{00000000-0005-0000-0000-000029850000}"/>
    <cellStyle name="SAPBEXHLevel2X 5 2 2" xfId="21702" xr:uid="{00000000-0005-0000-0000-00002A850000}"/>
    <cellStyle name="SAPBEXHLevel2X 5 2 2 2" xfId="21703" xr:uid="{00000000-0005-0000-0000-00002B850000}"/>
    <cellStyle name="SAPBEXHLevel2X 5 2 2 2 2" xfId="34010" xr:uid="{00000000-0005-0000-0000-00002C850000}"/>
    <cellStyle name="SAPBEXHLevel2X 5 2 2 3" xfId="33813" xr:uid="{00000000-0005-0000-0000-00002D850000}"/>
    <cellStyle name="SAPBEXHLevel2X 5 2 3" xfId="21704" xr:uid="{00000000-0005-0000-0000-00002E850000}"/>
    <cellStyle name="SAPBEXHLevel2X 5 2 3 2" xfId="21705" xr:uid="{00000000-0005-0000-0000-00002F850000}"/>
    <cellStyle name="SAPBEXHLevel2X 5 2 3 2 2" xfId="32643" xr:uid="{00000000-0005-0000-0000-000030850000}"/>
    <cellStyle name="SAPBEXHLevel2X 5 2 3 3" xfId="34009" xr:uid="{00000000-0005-0000-0000-000031850000}"/>
    <cellStyle name="SAPBEXHLevel2X 5 2 4" xfId="21706" xr:uid="{00000000-0005-0000-0000-000032850000}"/>
    <cellStyle name="SAPBEXHLevel2X 5 2 4 2" xfId="21707" xr:uid="{00000000-0005-0000-0000-000033850000}"/>
    <cellStyle name="SAPBEXHLevel2X 5 2 4 2 2" xfId="30325" xr:uid="{00000000-0005-0000-0000-000034850000}"/>
    <cellStyle name="SAPBEXHLevel2X 5 2 4 3" xfId="31931" xr:uid="{00000000-0005-0000-0000-000035850000}"/>
    <cellStyle name="SAPBEXHLevel2X 5 2 5" xfId="21708" xr:uid="{00000000-0005-0000-0000-000036850000}"/>
    <cellStyle name="SAPBEXHLevel2X 5 2 5 2" xfId="7400" xr:uid="{00000000-0005-0000-0000-000037850000}"/>
    <cellStyle name="SAPBEXHLevel2X 5 2 6" xfId="21701" xr:uid="{00000000-0005-0000-0000-000038850000}"/>
    <cellStyle name="SAPBEXHLevel2X 5 2 7" xfId="31214" xr:uid="{00000000-0005-0000-0000-000039850000}"/>
    <cellStyle name="SAPBEXHLevel2X 5 2 8" xfId="36230" xr:uid="{00000000-0005-0000-0000-00003A850000}"/>
    <cellStyle name="SAPBEXHLevel2X 5 2 9" xfId="36975" xr:uid="{00000000-0005-0000-0000-00003B850000}"/>
    <cellStyle name="SAPBEXHLevel2X 5 3" xfId="21709" xr:uid="{00000000-0005-0000-0000-00003C850000}"/>
    <cellStyle name="SAPBEXHLevel2X 5 3 2" xfId="21710" xr:uid="{00000000-0005-0000-0000-00003D850000}"/>
    <cellStyle name="SAPBEXHLevel2X 5 3 2 2" xfId="30953" xr:uid="{00000000-0005-0000-0000-00003E850000}"/>
    <cellStyle name="SAPBEXHLevel2X 5 3 3" xfId="32543" xr:uid="{00000000-0005-0000-0000-00003F850000}"/>
    <cellStyle name="SAPBEXHLevel2X 5 3 4" xfId="36976" xr:uid="{00000000-0005-0000-0000-000040850000}"/>
    <cellStyle name="SAPBEXHLevel2X 5 4" xfId="21711" xr:uid="{00000000-0005-0000-0000-000041850000}"/>
    <cellStyle name="SAPBEXHLevel2X 5 4 2" xfId="21712" xr:uid="{00000000-0005-0000-0000-000042850000}"/>
    <cellStyle name="SAPBEXHLevel2X 5 4 2 2" xfId="32059" xr:uid="{00000000-0005-0000-0000-000043850000}"/>
    <cellStyle name="SAPBEXHLevel2X 5 4 3" xfId="32006" xr:uid="{00000000-0005-0000-0000-000044850000}"/>
    <cellStyle name="SAPBEXHLevel2X 5 5" xfId="21713" xr:uid="{00000000-0005-0000-0000-000045850000}"/>
    <cellStyle name="SAPBEXHLevel2X 5 5 2" xfId="21714" xr:uid="{00000000-0005-0000-0000-000046850000}"/>
    <cellStyle name="SAPBEXHLevel2X 5 5 2 2" xfId="33351" xr:uid="{00000000-0005-0000-0000-000047850000}"/>
    <cellStyle name="SAPBEXHLevel2X 5 5 3" xfId="33055" xr:uid="{00000000-0005-0000-0000-000048850000}"/>
    <cellStyle name="SAPBEXHLevel2X 5 6" xfId="21715" xr:uid="{00000000-0005-0000-0000-000049850000}"/>
    <cellStyle name="SAPBEXHLevel2X 5 6 2" xfId="21716" xr:uid="{00000000-0005-0000-0000-00004A850000}"/>
    <cellStyle name="SAPBEXHLevel2X 5 6 2 2" xfId="29881" xr:uid="{00000000-0005-0000-0000-00004B850000}"/>
    <cellStyle name="SAPBEXHLevel2X 5 6 3" xfId="6868" xr:uid="{00000000-0005-0000-0000-00004C850000}"/>
    <cellStyle name="SAPBEXHLevel2X 5 7" xfId="21717" xr:uid="{00000000-0005-0000-0000-00004D850000}"/>
    <cellStyle name="SAPBEXHLevel2X 5 7 2" xfId="21718" xr:uid="{00000000-0005-0000-0000-00004E850000}"/>
    <cellStyle name="SAPBEXHLevel2X 5 7 2 2" xfId="32073" xr:uid="{00000000-0005-0000-0000-00004F850000}"/>
    <cellStyle name="SAPBEXHLevel2X 5 7 3" xfId="7378" xr:uid="{00000000-0005-0000-0000-000050850000}"/>
    <cellStyle name="SAPBEXHLevel2X 5 8" xfId="21719" xr:uid="{00000000-0005-0000-0000-000051850000}"/>
    <cellStyle name="SAPBEXHLevel2X 5 8 2" xfId="32419" xr:uid="{00000000-0005-0000-0000-000052850000}"/>
    <cellStyle name="SAPBEXHLevel2X 5 9" xfId="7205" xr:uid="{00000000-0005-0000-0000-000053850000}"/>
    <cellStyle name="SAPBEXHLevel2X 6" xfId="2108" xr:uid="{00000000-0005-0000-0000-000054850000}"/>
    <cellStyle name="SAPBEXHLevel2X 6 10" xfId="33915" xr:uid="{00000000-0005-0000-0000-000055850000}"/>
    <cellStyle name="SAPBEXHLevel2X 6 11" xfId="36977" xr:uid="{00000000-0005-0000-0000-000056850000}"/>
    <cellStyle name="SAPBEXHLevel2X 6 2" xfId="2720" xr:uid="{00000000-0005-0000-0000-000057850000}"/>
    <cellStyle name="SAPBEXHLevel2X 6 2 2" xfId="21720" xr:uid="{00000000-0005-0000-0000-000058850000}"/>
    <cellStyle name="SAPBEXHLevel2X 6 2 2 2" xfId="31056" xr:uid="{00000000-0005-0000-0000-000059850000}"/>
    <cellStyle name="SAPBEXHLevel2X 6 2 3" xfId="30116" xr:uid="{00000000-0005-0000-0000-00005A850000}"/>
    <cellStyle name="SAPBEXHLevel2X 6 2 4" xfId="35292" xr:uid="{00000000-0005-0000-0000-00005B850000}"/>
    <cellStyle name="SAPBEXHLevel2X 6 2 5" xfId="36978" xr:uid="{00000000-0005-0000-0000-00005C850000}"/>
    <cellStyle name="SAPBEXHLevel2X 6 3" xfId="2719" xr:uid="{00000000-0005-0000-0000-00005D850000}"/>
    <cellStyle name="SAPBEXHLevel2X 6 3 2" xfId="21721" xr:uid="{00000000-0005-0000-0000-00005E850000}"/>
    <cellStyle name="SAPBEXHLevel2X 6 3 2 2" xfId="32727" xr:uid="{00000000-0005-0000-0000-00005F850000}"/>
    <cellStyle name="SAPBEXHLevel2X 6 3 3" xfId="32733" xr:uid="{00000000-0005-0000-0000-000060850000}"/>
    <cellStyle name="SAPBEXHLevel2X 6 3 4" xfId="35291" xr:uid="{00000000-0005-0000-0000-000061850000}"/>
    <cellStyle name="SAPBEXHLevel2X 6 3 5" xfId="36979" xr:uid="{00000000-0005-0000-0000-000062850000}"/>
    <cellStyle name="SAPBEXHLevel2X 6 4" xfId="21722" xr:uid="{00000000-0005-0000-0000-000063850000}"/>
    <cellStyle name="SAPBEXHLevel2X 6 4 2" xfId="21723" xr:uid="{00000000-0005-0000-0000-000064850000}"/>
    <cellStyle name="SAPBEXHLevel2X 6 4 2 2" xfId="32769" xr:uid="{00000000-0005-0000-0000-000065850000}"/>
    <cellStyle name="SAPBEXHLevel2X 6 4 3" xfId="31540" xr:uid="{00000000-0005-0000-0000-000066850000}"/>
    <cellStyle name="SAPBEXHLevel2X 6 5" xfId="21724" xr:uid="{00000000-0005-0000-0000-000067850000}"/>
    <cellStyle name="SAPBEXHLevel2X 6 5 2" xfId="21725" xr:uid="{00000000-0005-0000-0000-000068850000}"/>
    <cellStyle name="SAPBEXHLevel2X 6 5 2 2" xfId="33557" xr:uid="{00000000-0005-0000-0000-000069850000}"/>
    <cellStyle name="SAPBEXHLevel2X 6 5 3" xfId="31879" xr:uid="{00000000-0005-0000-0000-00006A850000}"/>
    <cellStyle name="SAPBEXHLevel2X 6 6" xfId="21726" xr:uid="{00000000-0005-0000-0000-00006B850000}"/>
    <cellStyle name="SAPBEXHLevel2X 6 6 2" xfId="21727" xr:uid="{00000000-0005-0000-0000-00006C850000}"/>
    <cellStyle name="SAPBEXHLevel2X 6 6 2 2" xfId="33961" xr:uid="{00000000-0005-0000-0000-00006D850000}"/>
    <cellStyle name="SAPBEXHLevel2X 6 6 3" xfId="32304" xr:uid="{00000000-0005-0000-0000-00006E850000}"/>
    <cellStyle name="SAPBEXHLevel2X 6 7" xfId="21728" xr:uid="{00000000-0005-0000-0000-00006F850000}"/>
    <cellStyle name="SAPBEXHLevel2X 6 7 2" xfId="29907" xr:uid="{00000000-0005-0000-0000-000070850000}"/>
    <cellStyle name="SAPBEXHLevel2X 6 8" xfId="21729" xr:uid="{00000000-0005-0000-0000-000071850000}"/>
    <cellStyle name="SAPBEXHLevel2X 6 8 2" xfId="33139" xr:uid="{00000000-0005-0000-0000-000072850000}"/>
    <cellStyle name="SAPBEXHLevel2X 6 9" xfId="7206" xr:uid="{00000000-0005-0000-0000-000073850000}"/>
    <cellStyle name="SAPBEXHLevel2X 7" xfId="2107" xr:uid="{00000000-0005-0000-0000-000074850000}"/>
    <cellStyle name="SAPBEXHLevel2X 7 2" xfId="21730" xr:uid="{00000000-0005-0000-0000-000075850000}"/>
    <cellStyle name="SAPBEXHLevel2X 7 2 2" xfId="31726" xr:uid="{00000000-0005-0000-0000-000076850000}"/>
    <cellStyle name="SAPBEXHLevel2X 7 3" xfId="21731" xr:uid="{00000000-0005-0000-0000-000077850000}"/>
    <cellStyle name="SAPBEXHLevel2X 7 3 2" xfId="6865" xr:uid="{00000000-0005-0000-0000-000078850000}"/>
    <cellStyle name="SAPBEXHLevel2X 7 4" xfId="7202" xr:uid="{00000000-0005-0000-0000-000079850000}"/>
    <cellStyle name="SAPBEXHLevel2X 7 5" xfId="31521" xr:uid="{00000000-0005-0000-0000-00007A850000}"/>
    <cellStyle name="SAPBEXHLevel2X 7 6" xfId="35026" xr:uid="{00000000-0005-0000-0000-00007B850000}"/>
    <cellStyle name="SAPBEXHLevel2X 7 7" xfId="36980" xr:uid="{00000000-0005-0000-0000-00007C850000}"/>
    <cellStyle name="SAPBEXHLevel2X 8" xfId="2106" xr:uid="{00000000-0005-0000-0000-00007D850000}"/>
    <cellStyle name="SAPBEXHLevel2X 8 2" xfId="6703" xr:uid="{00000000-0005-0000-0000-00007E850000}"/>
    <cellStyle name="SAPBEXHLevel2X 8 2 2" xfId="21732" xr:uid="{00000000-0005-0000-0000-00007F850000}"/>
    <cellStyle name="SAPBEXHLevel2X 8 2 2 2" xfId="33192" xr:uid="{00000000-0005-0000-0000-000080850000}"/>
    <cellStyle name="SAPBEXHLevel2X 8 2 3" xfId="7583" xr:uid="{00000000-0005-0000-0000-000081850000}"/>
    <cellStyle name="SAPBEXHLevel2X 8 2 4" xfId="33944" xr:uid="{00000000-0005-0000-0000-000082850000}"/>
    <cellStyle name="SAPBEXHLevel2X 8 3" xfId="7362" xr:uid="{00000000-0005-0000-0000-000083850000}"/>
    <cellStyle name="SAPBEXHLevel2X 8 4" xfId="30814" xr:uid="{00000000-0005-0000-0000-000084850000}"/>
    <cellStyle name="SAPBEXHLevel2X 8 5" xfId="36981" xr:uid="{00000000-0005-0000-0000-000085850000}"/>
    <cellStyle name="SAPBEXHLevel2X 9" xfId="2105" xr:uid="{00000000-0005-0000-0000-000086850000}"/>
    <cellStyle name="SAPBEXHLevel2X 9 2" xfId="21733" xr:uid="{00000000-0005-0000-0000-000087850000}"/>
    <cellStyle name="SAPBEXHLevel2X 9 2 2" xfId="31673" xr:uid="{00000000-0005-0000-0000-000088850000}"/>
    <cellStyle name="SAPBEXHLevel2X 9 3" xfId="21734" xr:uid="{00000000-0005-0000-0000-000089850000}"/>
    <cellStyle name="SAPBEXHLevel2X 9 3 2" xfId="33655" xr:uid="{00000000-0005-0000-0000-00008A850000}"/>
    <cellStyle name="SAPBEXHLevel2X 9 4" xfId="7581" xr:uid="{00000000-0005-0000-0000-00008B850000}"/>
    <cellStyle name="SAPBEXHLevel2X 9 5" xfId="33528" xr:uid="{00000000-0005-0000-0000-00008C850000}"/>
    <cellStyle name="SAPBEXHLevel2X 9 6" xfId="35025" xr:uid="{00000000-0005-0000-0000-00008D850000}"/>
    <cellStyle name="SAPBEXHLevel2X_1-13 2012 RDG po društvima" xfId="4589" xr:uid="{00000000-0005-0000-0000-00008E850000}"/>
    <cellStyle name="SAPBEXHLevel3" xfId="305" xr:uid="{00000000-0005-0000-0000-00008F850000}"/>
    <cellStyle name="SAPBEXHLevel3 10" xfId="5524" xr:uid="{00000000-0005-0000-0000-000090850000}"/>
    <cellStyle name="SAPBEXHLevel3 10 2" xfId="21735" xr:uid="{00000000-0005-0000-0000-000091850000}"/>
    <cellStyle name="SAPBEXHLevel3 10 2 2" xfId="6821" xr:uid="{00000000-0005-0000-0000-000092850000}"/>
    <cellStyle name="SAPBEXHLevel3 10 2 3" xfId="33424" xr:uid="{00000000-0005-0000-0000-000093850000}"/>
    <cellStyle name="SAPBEXHLevel3 10 3" xfId="33579" xr:uid="{00000000-0005-0000-0000-000094850000}"/>
    <cellStyle name="SAPBEXHLevel3 10 4" xfId="33312" xr:uid="{00000000-0005-0000-0000-000095850000}"/>
    <cellStyle name="SAPBEXHLevel3 11" xfId="684" xr:uid="{00000000-0005-0000-0000-000096850000}"/>
    <cellStyle name="SAPBEXHLevel3 11 2" xfId="21736" xr:uid="{00000000-0005-0000-0000-000097850000}"/>
    <cellStyle name="SAPBEXHLevel3 11 2 2" xfId="32491" xr:uid="{00000000-0005-0000-0000-000098850000}"/>
    <cellStyle name="SAPBEXHLevel3 11 2 3" xfId="31765" xr:uid="{00000000-0005-0000-0000-000099850000}"/>
    <cellStyle name="SAPBEXHLevel3 11 3" xfId="30443" xr:uid="{00000000-0005-0000-0000-00009A850000}"/>
    <cellStyle name="SAPBEXHLevel3 11 4" xfId="33331" xr:uid="{00000000-0005-0000-0000-00009B850000}"/>
    <cellStyle name="SAPBEXHLevel3 12" xfId="6013" xr:uid="{00000000-0005-0000-0000-00009C850000}"/>
    <cellStyle name="SAPBEXHLevel3 12 2" xfId="33580" xr:uid="{00000000-0005-0000-0000-00009D850000}"/>
    <cellStyle name="SAPBEXHLevel3 12 3" xfId="30853" xr:uid="{00000000-0005-0000-0000-00009E850000}"/>
    <cellStyle name="SAPBEXHLevel3 13" xfId="6851" xr:uid="{00000000-0005-0000-0000-00009F850000}"/>
    <cellStyle name="SAPBEXHLevel3 14" xfId="30574" xr:uid="{00000000-0005-0000-0000-0000A0850000}"/>
    <cellStyle name="SAPBEXHLevel3 15" xfId="31656" xr:uid="{00000000-0005-0000-0000-0000A1850000}"/>
    <cellStyle name="SAPBEXHLevel3 16" xfId="6141" xr:uid="{00000000-0005-0000-0000-0000A2850000}"/>
    <cellStyle name="SAPBEXHLevel3 2" xfId="306" xr:uid="{00000000-0005-0000-0000-0000A3850000}"/>
    <cellStyle name="SAPBEXHLevel3 2 10" xfId="34183" xr:uid="{00000000-0005-0000-0000-0000A4850000}"/>
    <cellStyle name="SAPBEXHLevel3 2 2" xfId="686" xr:uid="{00000000-0005-0000-0000-0000A5850000}"/>
    <cellStyle name="SAPBEXHLevel3 2 2 2" xfId="1017" xr:uid="{00000000-0005-0000-0000-0000A6850000}"/>
    <cellStyle name="SAPBEXHLevel3 2 2 2 2" xfId="21737" xr:uid="{00000000-0005-0000-0000-0000A7850000}"/>
    <cellStyle name="SAPBEXHLevel3 2 2 2 2 2" xfId="32330" xr:uid="{00000000-0005-0000-0000-0000A8850000}"/>
    <cellStyle name="SAPBEXHLevel3 2 2 2 3" xfId="7418" xr:uid="{00000000-0005-0000-0000-0000A9850000}"/>
    <cellStyle name="SAPBEXHLevel3 2 2 3" xfId="4590" xr:uid="{00000000-0005-0000-0000-0000AA850000}"/>
    <cellStyle name="SAPBEXHLevel3 2 2 3 2" xfId="32845" xr:uid="{00000000-0005-0000-0000-0000AB850000}"/>
    <cellStyle name="SAPBEXHLevel3 2 2 3 3" xfId="36191" xr:uid="{00000000-0005-0000-0000-0000AC850000}"/>
    <cellStyle name="SAPBEXHLevel3 2 2 4" xfId="5413" xr:uid="{00000000-0005-0000-0000-0000AD850000}"/>
    <cellStyle name="SAPBEXHLevel3 2 2 4 2" xfId="33175" xr:uid="{00000000-0005-0000-0000-0000AE850000}"/>
    <cellStyle name="SAPBEXHLevel3 2 2 5" xfId="7584" xr:uid="{00000000-0005-0000-0000-0000AF850000}"/>
    <cellStyle name="SAPBEXHLevel3 2 2 6" xfId="32376" xr:uid="{00000000-0005-0000-0000-0000B0850000}"/>
    <cellStyle name="SAPBEXHLevel3 2 2 7" xfId="34609" xr:uid="{00000000-0005-0000-0000-0000B1850000}"/>
    <cellStyle name="SAPBEXHLevel3 2 2 8" xfId="36982" xr:uid="{00000000-0005-0000-0000-0000B2850000}"/>
    <cellStyle name="SAPBEXHLevel3 2 3" xfId="1016" xr:uid="{00000000-0005-0000-0000-0000B3850000}"/>
    <cellStyle name="SAPBEXHLevel3 2 3 2" xfId="21739" xr:uid="{00000000-0005-0000-0000-0000B4850000}"/>
    <cellStyle name="SAPBEXHLevel3 2 3 2 2" xfId="30272" xr:uid="{00000000-0005-0000-0000-0000B5850000}"/>
    <cellStyle name="SAPBEXHLevel3 2 3 3" xfId="21738" xr:uid="{00000000-0005-0000-0000-0000B6850000}"/>
    <cellStyle name="SAPBEXHLevel3 2 3 4" xfId="30301" xr:uid="{00000000-0005-0000-0000-0000B7850000}"/>
    <cellStyle name="SAPBEXHLevel3 2 3 5" xfId="34734" xr:uid="{00000000-0005-0000-0000-0000B8850000}"/>
    <cellStyle name="SAPBEXHLevel3 2 4" xfId="2104" xr:uid="{00000000-0005-0000-0000-0000B9850000}"/>
    <cellStyle name="SAPBEXHLevel3 2 4 2" xfId="21740" xr:uid="{00000000-0005-0000-0000-0000BA850000}"/>
    <cellStyle name="SAPBEXHLevel3 2 4 2 2" xfId="33221" xr:uid="{00000000-0005-0000-0000-0000BB850000}"/>
    <cellStyle name="SAPBEXHLevel3 2 4 3" xfId="32751" xr:uid="{00000000-0005-0000-0000-0000BC850000}"/>
    <cellStyle name="SAPBEXHLevel3 2 4 4" xfId="35024" xr:uid="{00000000-0005-0000-0000-0000BD850000}"/>
    <cellStyle name="SAPBEXHLevel3 2 5" xfId="3006" xr:uid="{00000000-0005-0000-0000-0000BE850000}"/>
    <cellStyle name="SAPBEXHLevel3 2 5 2" xfId="21741" xr:uid="{00000000-0005-0000-0000-0000BF850000}"/>
    <cellStyle name="SAPBEXHLevel3 2 5 2 2" xfId="30964" xr:uid="{00000000-0005-0000-0000-0000C0850000}"/>
    <cellStyle name="SAPBEXHLevel3 2 5 3" xfId="31991" xr:uid="{00000000-0005-0000-0000-0000C1850000}"/>
    <cellStyle name="SAPBEXHLevel3 2 5 4" xfId="35459" xr:uid="{00000000-0005-0000-0000-0000C2850000}"/>
    <cellStyle name="SAPBEXHLevel3 2 6" xfId="5412" xr:uid="{00000000-0005-0000-0000-0000C3850000}"/>
    <cellStyle name="SAPBEXHLevel3 2 6 2" xfId="21742" xr:uid="{00000000-0005-0000-0000-0000C4850000}"/>
    <cellStyle name="SAPBEXHLevel3 2 6 2 2" xfId="31082" xr:uid="{00000000-0005-0000-0000-0000C5850000}"/>
    <cellStyle name="SAPBEXHLevel3 2 6 3" xfId="33705" xr:uid="{00000000-0005-0000-0000-0000C6850000}"/>
    <cellStyle name="SAPBEXHLevel3 2 6 4" xfId="34608" xr:uid="{00000000-0005-0000-0000-0000C7850000}"/>
    <cellStyle name="SAPBEXHLevel3 2 7" xfId="685" xr:uid="{00000000-0005-0000-0000-0000C8850000}"/>
    <cellStyle name="SAPBEXHLevel3 2 7 2" xfId="31634" xr:uid="{00000000-0005-0000-0000-0000C9850000}"/>
    <cellStyle name="SAPBEXHLevel3 2 7 3" xfId="34319" xr:uid="{00000000-0005-0000-0000-0000CA850000}"/>
    <cellStyle name="SAPBEXHLevel3 2 8" xfId="7207" xr:uid="{00000000-0005-0000-0000-0000CB850000}"/>
    <cellStyle name="SAPBEXHLevel3 2 9" xfId="32631" xr:uid="{00000000-0005-0000-0000-0000CC850000}"/>
    <cellStyle name="SAPBEXHLevel3 2_CAPEX" xfId="4591" xr:uid="{00000000-0005-0000-0000-0000CD850000}"/>
    <cellStyle name="SAPBEXHLevel3 3" xfId="687" xr:uid="{00000000-0005-0000-0000-0000CE850000}"/>
    <cellStyle name="SAPBEXHLevel3 3 2" xfId="1018" xr:uid="{00000000-0005-0000-0000-0000CF850000}"/>
    <cellStyle name="SAPBEXHLevel3 3 2 2" xfId="2722" xr:uid="{00000000-0005-0000-0000-0000D0850000}"/>
    <cellStyle name="SAPBEXHLevel3 3 2 2 2" xfId="31840" xr:uid="{00000000-0005-0000-0000-0000D1850000}"/>
    <cellStyle name="SAPBEXHLevel3 3 2 2 3" xfId="35294" xr:uid="{00000000-0005-0000-0000-0000D2850000}"/>
    <cellStyle name="SAPBEXHLevel3 3 2 3" xfId="21743" xr:uid="{00000000-0005-0000-0000-0000D3850000}"/>
    <cellStyle name="SAPBEXHLevel3 3 2 3 2" xfId="33638" xr:uid="{00000000-0005-0000-0000-0000D4850000}"/>
    <cellStyle name="SAPBEXHLevel3 3 2 4" xfId="7585" xr:uid="{00000000-0005-0000-0000-0000D5850000}"/>
    <cellStyle name="SAPBEXHLevel3 3 2 5" xfId="33674" xr:uid="{00000000-0005-0000-0000-0000D6850000}"/>
    <cellStyle name="SAPBEXHLevel3 3 2 6" xfId="34735" xr:uid="{00000000-0005-0000-0000-0000D7850000}"/>
    <cellStyle name="SAPBEXHLevel3 3 2 7" xfId="36984" xr:uid="{00000000-0005-0000-0000-0000D8850000}"/>
    <cellStyle name="SAPBEXHLevel3 3 3" xfId="1903" xr:uid="{00000000-0005-0000-0000-0000D9850000}"/>
    <cellStyle name="SAPBEXHLevel3 3 3 2" xfId="21744" xr:uid="{00000000-0005-0000-0000-0000DA850000}"/>
    <cellStyle name="SAPBEXHLevel3 3 3 2 2" xfId="31547" xr:uid="{00000000-0005-0000-0000-0000DB850000}"/>
    <cellStyle name="SAPBEXHLevel3 3 3 3" xfId="33484" xr:uid="{00000000-0005-0000-0000-0000DC850000}"/>
    <cellStyle name="SAPBEXHLevel3 3 3 4" xfId="36985" xr:uid="{00000000-0005-0000-0000-0000DD850000}"/>
    <cellStyle name="SAPBEXHLevel3 3 4" xfId="2721" xr:uid="{00000000-0005-0000-0000-0000DE850000}"/>
    <cellStyle name="SAPBEXHLevel3 3 4 2" xfId="21745" xr:uid="{00000000-0005-0000-0000-0000DF850000}"/>
    <cellStyle name="SAPBEXHLevel3 3 4 2 2" xfId="7428" xr:uid="{00000000-0005-0000-0000-0000E0850000}"/>
    <cellStyle name="SAPBEXHLevel3 3 4 3" xfId="7145" xr:uid="{00000000-0005-0000-0000-0000E1850000}"/>
    <cellStyle name="SAPBEXHLevel3 3 4 4" xfId="35293" xr:uid="{00000000-0005-0000-0000-0000E2850000}"/>
    <cellStyle name="SAPBEXHLevel3 3 5" xfId="3002" xr:uid="{00000000-0005-0000-0000-0000E3850000}"/>
    <cellStyle name="SAPBEXHLevel3 3 5 2" xfId="33582" xr:uid="{00000000-0005-0000-0000-0000E4850000}"/>
    <cellStyle name="SAPBEXHLevel3 3 5 3" xfId="6948" xr:uid="{00000000-0005-0000-0000-0000E5850000}"/>
    <cellStyle name="SAPBEXHLevel3 3 5 4" xfId="35456" xr:uid="{00000000-0005-0000-0000-0000E6850000}"/>
    <cellStyle name="SAPBEXHLevel3 3 6" xfId="5414" xr:uid="{00000000-0005-0000-0000-0000E7850000}"/>
    <cellStyle name="SAPBEXHLevel3 3 6 2" xfId="30446" xr:uid="{00000000-0005-0000-0000-0000E8850000}"/>
    <cellStyle name="SAPBEXHLevel3 3 6 3" xfId="30153" xr:uid="{00000000-0005-0000-0000-0000E9850000}"/>
    <cellStyle name="SAPBEXHLevel3 3 6 4" xfId="34610" xr:uid="{00000000-0005-0000-0000-0000EA850000}"/>
    <cellStyle name="SAPBEXHLevel3 3 7" xfId="7208" xr:uid="{00000000-0005-0000-0000-0000EB850000}"/>
    <cellStyle name="SAPBEXHLevel3 3 8" xfId="7388" xr:uid="{00000000-0005-0000-0000-0000EC850000}"/>
    <cellStyle name="SAPBEXHLevel3 3 9" xfId="36983" xr:uid="{00000000-0005-0000-0000-0000ED850000}"/>
    <cellStyle name="SAPBEXHLevel3 4" xfId="1015" xr:uid="{00000000-0005-0000-0000-0000EE850000}"/>
    <cellStyle name="SAPBEXHLevel3 4 2" xfId="1491" xr:uid="{00000000-0005-0000-0000-0000EF850000}"/>
    <cellStyle name="SAPBEXHLevel3 4 2 2" xfId="21746" xr:uid="{00000000-0005-0000-0000-0000F0850000}"/>
    <cellStyle name="SAPBEXHLevel3 4 2 2 2" xfId="34868" xr:uid="{00000000-0005-0000-0000-0000F1850000}"/>
    <cellStyle name="SAPBEXHLevel3 4 2 3" xfId="30224" xr:uid="{00000000-0005-0000-0000-0000F2850000}"/>
    <cellStyle name="SAPBEXHLevel3 4 2 4" xfId="34249" xr:uid="{00000000-0005-0000-0000-0000F3850000}"/>
    <cellStyle name="SAPBEXHLevel3 4 2 5" xfId="36986" xr:uid="{00000000-0005-0000-0000-0000F4850000}"/>
    <cellStyle name="SAPBEXHLevel3 4 3" xfId="2723" xr:uid="{00000000-0005-0000-0000-0000F5850000}"/>
    <cellStyle name="SAPBEXHLevel3 4 4" xfId="5415" xr:uid="{00000000-0005-0000-0000-0000F6850000}"/>
    <cellStyle name="SAPBEXHLevel3 4 4 2" xfId="32333" xr:uid="{00000000-0005-0000-0000-0000F7850000}"/>
    <cellStyle name="SAPBEXHLevel3 4 4 3" xfId="34733" xr:uid="{00000000-0005-0000-0000-0000F8850000}"/>
    <cellStyle name="SAPBEXHLevel3 4 5" xfId="7209" xr:uid="{00000000-0005-0000-0000-0000F9850000}"/>
    <cellStyle name="SAPBEXHLevel3 4 6" xfId="33914" xr:uid="{00000000-0005-0000-0000-0000FA850000}"/>
    <cellStyle name="SAPBEXHLevel3 4 7" xfId="34233" xr:uid="{00000000-0005-0000-0000-0000FB850000}"/>
    <cellStyle name="SAPBEXHLevel3 5" xfId="1904" xr:uid="{00000000-0005-0000-0000-0000FC850000}"/>
    <cellStyle name="SAPBEXHLevel3 5 2" xfId="2725" xr:uid="{00000000-0005-0000-0000-0000FD850000}"/>
    <cellStyle name="SAPBEXHLevel3 5 2 2" xfId="3657" xr:uid="{00000000-0005-0000-0000-0000FE850000}"/>
    <cellStyle name="SAPBEXHLevel3 5 2 2 2" xfId="31132" xr:uid="{00000000-0005-0000-0000-0000FF850000}"/>
    <cellStyle name="SAPBEXHLevel3 5 2 2 3" xfId="35930" xr:uid="{00000000-0005-0000-0000-000000860000}"/>
    <cellStyle name="SAPBEXHLevel3 5 2 3" xfId="5417" xr:uid="{00000000-0005-0000-0000-000001860000}"/>
    <cellStyle name="SAPBEXHLevel3 5 2 4" xfId="31012" xr:uid="{00000000-0005-0000-0000-000002860000}"/>
    <cellStyle name="SAPBEXHLevel3 5 2 5" xfId="36988" xr:uid="{00000000-0005-0000-0000-000003860000}"/>
    <cellStyle name="SAPBEXHLevel3 5 3" xfId="2724" xr:uid="{00000000-0005-0000-0000-000004860000}"/>
    <cellStyle name="SAPBEXHLevel3 5 3 2" xfId="21747" xr:uid="{00000000-0005-0000-0000-000005860000}"/>
    <cellStyle name="SAPBEXHLevel3 5 3 2 2" xfId="33769" xr:uid="{00000000-0005-0000-0000-000006860000}"/>
    <cellStyle name="SAPBEXHLevel3 5 3 3" xfId="32171" xr:uid="{00000000-0005-0000-0000-000007860000}"/>
    <cellStyle name="SAPBEXHLevel3 5 3 4" xfId="35295" xr:uid="{00000000-0005-0000-0000-000008860000}"/>
    <cellStyle name="SAPBEXHLevel3 5 3 5" xfId="36989" xr:uid="{00000000-0005-0000-0000-000009860000}"/>
    <cellStyle name="SAPBEXHLevel3 5 4" xfId="3330" xr:uid="{00000000-0005-0000-0000-00000A860000}"/>
    <cellStyle name="SAPBEXHLevel3 5 4 2" xfId="32781" xr:uid="{00000000-0005-0000-0000-00000B860000}"/>
    <cellStyle name="SAPBEXHLevel3 5 4 3" xfId="35706" xr:uid="{00000000-0005-0000-0000-00000C860000}"/>
    <cellStyle name="SAPBEXHLevel3 5 5" xfId="5416" xr:uid="{00000000-0005-0000-0000-00000D860000}"/>
    <cellStyle name="SAPBEXHLevel3 5 5 2" xfId="31779" xr:uid="{00000000-0005-0000-0000-00000E860000}"/>
    <cellStyle name="SAPBEXHLevel3 5 5 3" xfId="32542" xr:uid="{00000000-0005-0000-0000-00000F860000}"/>
    <cellStyle name="SAPBEXHLevel3 5 6" xfId="7210" xr:uid="{00000000-0005-0000-0000-000010860000}"/>
    <cellStyle name="SAPBEXHLevel3 5 7" xfId="7252" xr:uid="{00000000-0005-0000-0000-000011860000}"/>
    <cellStyle name="SAPBEXHLevel3 5 8" xfId="34978" xr:uid="{00000000-0005-0000-0000-000012860000}"/>
    <cellStyle name="SAPBEXHLevel3 5 9" xfId="36987" xr:uid="{00000000-0005-0000-0000-000013860000}"/>
    <cellStyle name="SAPBEXHLevel3 6" xfId="2313" xr:uid="{00000000-0005-0000-0000-000014860000}"/>
    <cellStyle name="SAPBEXHLevel3 6 2" xfId="4592" xr:uid="{00000000-0005-0000-0000-000015860000}"/>
    <cellStyle name="SAPBEXHLevel3 6 2 2" xfId="33208" xr:uid="{00000000-0005-0000-0000-000016860000}"/>
    <cellStyle name="SAPBEXHLevel3 6 2 3" xfId="36192" xr:uid="{00000000-0005-0000-0000-000017860000}"/>
    <cellStyle name="SAPBEXHLevel3 6 3" xfId="21748" xr:uid="{00000000-0005-0000-0000-000018860000}"/>
    <cellStyle name="SAPBEXHLevel3 6 3 2" xfId="30624" xr:uid="{00000000-0005-0000-0000-000019860000}"/>
    <cellStyle name="SAPBEXHLevel3 6 4" xfId="7211" xr:uid="{00000000-0005-0000-0000-00001A860000}"/>
    <cellStyle name="SAPBEXHLevel3 6 5" xfId="33281" xr:uid="{00000000-0005-0000-0000-00001B860000}"/>
    <cellStyle name="SAPBEXHLevel3 6 6" xfId="36990" xr:uid="{00000000-0005-0000-0000-00001C860000}"/>
    <cellStyle name="SAPBEXHLevel3 7" xfId="4726" xr:uid="{00000000-0005-0000-0000-00001D860000}"/>
    <cellStyle name="SAPBEXHLevel3 7 2" xfId="21749" xr:uid="{00000000-0005-0000-0000-00001E860000}"/>
    <cellStyle name="SAPBEXHLevel3 7 2 2" xfId="30623" xr:uid="{00000000-0005-0000-0000-00001F860000}"/>
    <cellStyle name="SAPBEXHLevel3 7 3" xfId="21750" xr:uid="{00000000-0005-0000-0000-000020860000}"/>
    <cellStyle name="SAPBEXHLevel3 7 3 2" xfId="31166" xr:uid="{00000000-0005-0000-0000-000021860000}"/>
    <cellStyle name="SAPBEXHLevel3 7 4" xfId="7323" xr:uid="{00000000-0005-0000-0000-000022860000}"/>
    <cellStyle name="SAPBEXHLevel3 7 5" xfId="30142" xr:uid="{00000000-0005-0000-0000-000023860000}"/>
    <cellStyle name="SAPBEXHLevel3 7 6" xfId="31520" xr:uid="{00000000-0005-0000-0000-000024860000}"/>
    <cellStyle name="SAPBEXHLevel3 7 7" xfId="36231" xr:uid="{00000000-0005-0000-0000-000025860000}"/>
    <cellStyle name="SAPBEXHLevel3 8" xfId="5411" xr:uid="{00000000-0005-0000-0000-000026860000}"/>
    <cellStyle name="SAPBEXHLevel3 8 2" xfId="21751" xr:uid="{00000000-0005-0000-0000-000027860000}"/>
    <cellStyle name="SAPBEXHLevel3 8 2 2" xfId="31133" xr:uid="{00000000-0005-0000-0000-000028860000}"/>
    <cellStyle name="SAPBEXHLevel3 8 2 3" xfId="7062" xr:uid="{00000000-0005-0000-0000-000029860000}"/>
    <cellStyle name="SAPBEXHLevel3 8 3" xfId="32582" xr:uid="{00000000-0005-0000-0000-00002A860000}"/>
    <cellStyle name="SAPBEXHLevel3 8 4" xfId="30879" xr:uid="{00000000-0005-0000-0000-00002B860000}"/>
    <cellStyle name="SAPBEXHLevel3 8 5" xfId="34607" xr:uid="{00000000-0005-0000-0000-00002C860000}"/>
    <cellStyle name="SAPBEXHLevel3 9" xfId="5623" xr:uid="{00000000-0005-0000-0000-00002D860000}"/>
    <cellStyle name="SAPBEXHLevel3 9 2" xfId="21752" xr:uid="{00000000-0005-0000-0000-00002E860000}"/>
    <cellStyle name="SAPBEXHLevel3 9 2 2" xfId="30852" xr:uid="{00000000-0005-0000-0000-00002F860000}"/>
    <cellStyle name="SAPBEXHLevel3 9 3" xfId="30001" xr:uid="{00000000-0005-0000-0000-000030860000}"/>
    <cellStyle name="SAPBEXHLevel3 9 4" xfId="34394" xr:uid="{00000000-0005-0000-0000-000031860000}"/>
    <cellStyle name="SAPBEXHLevel3_ Bottom up 2013-2015_Template1" xfId="4593" xr:uid="{00000000-0005-0000-0000-000032860000}"/>
    <cellStyle name="SAPBEXHLevel3X" xfId="307" xr:uid="{00000000-0005-0000-0000-000033860000}"/>
    <cellStyle name="SAPBEXHLevel3X 10" xfId="2103" xr:uid="{00000000-0005-0000-0000-000034860000}"/>
    <cellStyle name="SAPBEXHLevel3X 10 2" xfId="21753" xr:uid="{00000000-0005-0000-0000-000035860000}"/>
    <cellStyle name="SAPBEXHLevel3X 10 2 2" xfId="31597" xr:uid="{00000000-0005-0000-0000-000036860000}"/>
    <cellStyle name="SAPBEXHLevel3X 10 3" xfId="33586" xr:uid="{00000000-0005-0000-0000-000037860000}"/>
    <cellStyle name="SAPBEXHLevel3X 11" xfId="2229" xr:uid="{00000000-0005-0000-0000-000038860000}"/>
    <cellStyle name="SAPBEXHLevel3X 11 2" xfId="21754" xr:uid="{00000000-0005-0000-0000-000039860000}"/>
    <cellStyle name="SAPBEXHLevel3X 11 2 2" xfId="31373" xr:uid="{00000000-0005-0000-0000-00003A860000}"/>
    <cellStyle name="SAPBEXHLevel3X 11 3" xfId="29968" xr:uid="{00000000-0005-0000-0000-00003B860000}"/>
    <cellStyle name="SAPBEXHLevel3X 12" xfId="2200" xr:uid="{00000000-0005-0000-0000-00003C860000}"/>
    <cellStyle name="SAPBEXHLevel3X 12 2" xfId="21755" xr:uid="{00000000-0005-0000-0000-00003D860000}"/>
    <cellStyle name="SAPBEXHLevel3X 12 2 2" xfId="33283" xr:uid="{00000000-0005-0000-0000-00003E860000}"/>
    <cellStyle name="SAPBEXHLevel3X 12 3" xfId="31266" xr:uid="{00000000-0005-0000-0000-00003F860000}"/>
    <cellStyle name="SAPBEXHLevel3X 12 4" xfId="35089" xr:uid="{00000000-0005-0000-0000-000040860000}"/>
    <cellStyle name="SAPBEXHLevel3X 13" xfId="5418" xr:uid="{00000000-0005-0000-0000-000041860000}"/>
    <cellStyle name="SAPBEXHLevel3X 13 2" xfId="21756" xr:uid="{00000000-0005-0000-0000-000042860000}"/>
    <cellStyle name="SAPBEXHLevel3X 13 2 2" xfId="30152" xr:uid="{00000000-0005-0000-0000-000043860000}"/>
    <cellStyle name="SAPBEXHLevel3X 13 3" xfId="21757" xr:uid="{00000000-0005-0000-0000-000044860000}"/>
    <cellStyle name="SAPBEXHLevel3X 13 3 2" xfId="31929" xr:uid="{00000000-0005-0000-0000-000045860000}"/>
    <cellStyle name="SAPBEXHLevel3X 13 4" xfId="30000" xr:uid="{00000000-0005-0000-0000-000046860000}"/>
    <cellStyle name="SAPBEXHLevel3X 13 5" xfId="34611" xr:uid="{00000000-0005-0000-0000-000047860000}"/>
    <cellStyle name="SAPBEXHLevel3X 14" xfId="688" xr:uid="{00000000-0005-0000-0000-000048860000}"/>
    <cellStyle name="SAPBEXHLevel3X 14 2" xfId="21758" xr:uid="{00000000-0005-0000-0000-000049860000}"/>
    <cellStyle name="SAPBEXHLevel3X 14 2 2" xfId="31833" xr:uid="{00000000-0005-0000-0000-00004A860000}"/>
    <cellStyle name="SAPBEXHLevel3X 14 3" xfId="6877" xr:uid="{00000000-0005-0000-0000-00004B860000}"/>
    <cellStyle name="SAPBEXHLevel3X 14 4" xfId="34395" xr:uid="{00000000-0005-0000-0000-00004C860000}"/>
    <cellStyle name="SAPBEXHLevel3X 15" xfId="6014" xr:uid="{00000000-0005-0000-0000-00004D860000}"/>
    <cellStyle name="SAPBEXHLevel3X 15 2" xfId="31596" xr:uid="{00000000-0005-0000-0000-00004E860000}"/>
    <cellStyle name="SAPBEXHLevel3X 16" xfId="6052" xr:uid="{00000000-0005-0000-0000-00004F860000}"/>
    <cellStyle name="SAPBEXHLevel3X 16 2" xfId="31265" xr:uid="{00000000-0005-0000-0000-000050860000}"/>
    <cellStyle name="SAPBEXHLevel3X 17" xfId="6852" xr:uid="{00000000-0005-0000-0000-000051860000}"/>
    <cellStyle name="SAPBEXHLevel3X 18" xfId="30646" xr:uid="{00000000-0005-0000-0000-000052860000}"/>
    <cellStyle name="SAPBEXHLevel3X 19" xfId="6142" xr:uid="{00000000-0005-0000-0000-000053860000}"/>
    <cellStyle name="SAPBEXHLevel3X 2" xfId="308" xr:uid="{00000000-0005-0000-0000-000054860000}"/>
    <cellStyle name="SAPBEXHLevel3X 2 10" xfId="34184" xr:uid="{00000000-0005-0000-0000-000055860000}"/>
    <cellStyle name="SAPBEXHLevel3X 2 11" xfId="6143" xr:uid="{00000000-0005-0000-0000-000056860000}"/>
    <cellStyle name="SAPBEXHLevel3X 2 12" xfId="36991" xr:uid="{00000000-0005-0000-0000-000057860000}"/>
    <cellStyle name="SAPBEXHLevel3X 2 2" xfId="690" xr:uid="{00000000-0005-0000-0000-000058860000}"/>
    <cellStyle name="SAPBEXHLevel3X 2 2 10" xfId="34613" xr:uid="{00000000-0005-0000-0000-000059860000}"/>
    <cellStyle name="SAPBEXHLevel3X 2 2 11" xfId="36992" xr:uid="{00000000-0005-0000-0000-00005A860000}"/>
    <cellStyle name="SAPBEXHLevel3X 2 2 2" xfId="1021" xr:uid="{00000000-0005-0000-0000-00005B860000}"/>
    <cellStyle name="SAPBEXHLevel3X 2 2 2 2" xfId="21759" xr:uid="{00000000-0005-0000-0000-00005C860000}"/>
    <cellStyle name="SAPBEXHLevel3X 2 2 2 2 2" xfId="31785" xr:uid="{00000000-0005-0000-0000-00005D860000}"/>
    <cellStyle name="SAPBEXHLevel3X 2 2 2 3" xfId="33305" xr:uid="{00000000-0005-0000-0000-00005E860000}"/>
    <cellStyle name="SAPBEXHLevel3X 2 2 2 4" xfId="34738" xr:uid="{00000000-0005-0000-0000-00005F860000}"/>
    <cellStyle name="SAPBEXHLevel3X 2 2 3" xfId="4594" xr:uid="{00000000-0005-0000-0000-000060860000}"/>
    <cellStyle name="SAPBEXHLevel3X 2 2 3 2" xfId="21760" xr:uid="{00000000-0005-0000-0000-000061860000}"/>
    <cellStyle name="SAPBEXHLevel3X 2 2 3 2 2" xfId="30777" xr:uid="{00000000-0005-0000-0000-000062860000}"/>
    <cellStyle name="SAPBEXHLevel3X 2 2 3 3" xfId="32583" xr:uid="{00000000-0005-0000-0000-000063860000}"/>
    <cellStyle name="SAPBEXHLevel3X 2 2 3 4" xfId="36193" xr:uid="{00000000-0005-0000-0000-000064860000}"/>
    <cellStyle name="SAPBEXHLevel3X 2 2 4" xfId="5420" xr:uid="{00000000-0005-0000-0000-000065860000}"/>
    <cellStyle name="SAPBEXHLevel3X 2 2 4 2" xfId="21761" xr:uid="{00000000-0005-0000-0000-000066860000}"/>
    <cellStyle name="SAPBEXHLevel3X 2 2 4 2 2" xfId="32525" xr:uid="{00000000-0005-0000-0000-000067860000}"/>
    <cellStyle name="SAPBEXHLevel3X 2 2 4 3" xfId="30539" xr:uid="{00000000-0005-0000-0000-000068860000}"/>
    <cellStyle name="SAPBEXHLevel3X 2 2 5" xfId="21762" xr:uid="{00000000-0005-0000-0000-000069860000}"/>
    <cellStyle name="SAPBEXHLevel3X 2 2 5 2" xfId="21763" xr:uid="{00000000-0005-0000-0000-00006A860000}"/>
    <cellStyle name="SAPBEXHLevel3X 2 2 5 2 2" xfId="33844" xr:uid="{00000000-0005-0000-0000-00006B860000}"/>
    <cellStyle name="SAPBEXHLevel3X 2 2 5 3" xfId="32997" xr:uid="{00000000-0005-0000-0000-00006C860000}"/>
    <cellStyle name="SAPBEXHLevel3X 2 2 6" xfId="21764" xr:uid="{00000000-0005-0000-0000-00006D860000}"/>
    <cellStyle name="SAPBEXHLevel3X 2 2 6 2" xfId="32482" xr:uid="{00000000-0005-0000-0000-00006E860000}"/>
    <cellStyle name="SAPBEXHLevel3X 2 2 7" xfId="21765" xr:uid="{00000000-0005-0000-0000-00006F860000}"/>
    <cellStyle name="SAPBEXHLevel3X 2 2 7 2" xfId="31494" xr:uid="{00000000-0005-0000-0000-000070860000}"/>
    <cellStyle name="SAPBEXHLevel3X 2 2 8" xfId="7587" xr:uid="{00000000-0005-0000-0000-000071860000}"/>
    <cellStyle name="SAPBEXHLevel3X 2 2 9" xfId="31292" xr:uid="{00000000-0005-0000-0000-000072860000}"/>
    <cellStyle name="SAPBEXHLevel3X 2 3" xfId="1020" xr:uid="{00000000-0005-0000-0000-000073860000}"/>
    <cellStyle name="SAPBEXHLevel3X 2 3 2" xfId="21767" xr:uid="{00000000-0005-0000-0000-000074860000}"/>
    <cellStyle name="SAPBEXHLevel3X 2 3 2 2" xfId="30186" xr:uid="{00000000-0005-0000-0000-000075860000}"/>
    <cellStyle name="SAPBEXHLevel3X 2 3 3" xfId="21766" xr:uid="{00000000-0005-0000-0000-000076860000}"/>
    <cellStyle name="SAPBEXHLevel3X 2 3 3 2" xfId="31745" xr:uid="{00000000-0005-0000-0000-000077860000}"/>
    <cellStyle name="SAPBEXHLevel3X 2 3 4" xfId="32473" xr:uid="{00000000-0005-0000-0000-000078860000}"/>
    <cellStyle name="SAPBEXHLevel3X 2 3 5" xfId="34737" xr:uid="{00000000-0005-0000-0000-000079860000}"/>
    <cellStyle name="SAPBEXHLevel3X 2 3 6" xfId="36993" xr:uid="{00000000-0005-0000-0000-00007A860000}"/>
    <cellStyle name="SAPBEXHLevel3X 2 4" xfId="2102" xr:uid="{00000000-0005-0000-0000-00007B860000}"/>
    <cellStyle name="SAPBEXHLevel3X 2 4 2" xfId="21768" xr:uid="{00000000-0005-0000-0000-00007C860000}"/>
    <cellStyle name="SAPBEXHLevel3X 2 4 2 2" xfId="33068" xr:uid="{00000000-0005-0000-0000-00007D860000}"/>
    <cellStyle name="SAPBEXHLevel3X 2 4 3" xfId="30783" xr:uid="{00000000-0005-0000-0000-00007E860000}"/>
    <cellStyle name="SAPBEXHLevel3X 2 5" xfId="3000" xr:uid="{00000000-0005-0000-0000-00007F860000}"/>
    <cellStyle name="SAPBEXHLevel3X 2 5 2" xfId="21769" xr:uid="{00000000-0005-0000-0000-000080860000}"/>
    <cellStyle name="SAPBEXHLevel3X 2 5 2 2" xfId="33423" xr:uid="{00000000-0005-0000-0000-000081860000}"/>
    <cellStyle name="SAPBEXHLevel3X 2 5 3" xfId="31180" xr:uid="{00000000-0005-0000-0000-000082860000}"/>
    <cellStyle name="SAPBEXHLevel3X 2 5 4" xfId="35454" xr:uid="{00000000-0005-0000-0000-000083860000}"/>
    <cellStyle name="SAPBEXHLevel3X 2 6" xfId="5419" xr:uid="{00000000-0005-0000-0000-000084860000}"/>
    <cellStyle name="SAPBEXHLevel3X 2 6 2" xfId="21770" xr:uid="{00000000-0005-0000-0000-000085860000}"/>
    <cellStyle name="SAPBEXHLevel3X 2 6 2 2" xfId="7171" xr:uid="{00000000-0005-0000-0000-000086860000}"/>
    <cellStyle name="SAPBEXHLevel3X 2 6 3" xfId="33504" xr:uid="{00000000-0005-0000-0000-000087860000}"/>
    <cellStyle name="SAPBEXHLevel3X 2 6 4" xfId="34612" xr:uid="{00000000-0005-0000-0000-000088860000}"/>
    <cellStyle name="SAPBEXHLevel3X 2 7" xfId="689" xr:uid="{00000000-0005-0000-0000-000089860000}"/>
    <cellStyle name="SAPBEXHLevel3X 2 7 2" xfId="30514" xr:uid="{00000000-0005-0000-0000-00008A860000}"/>
    <cellStyle name="SAPBEXHLevel3X 2 7 3" xfId="34320" xr:uid="{00000000-0005-0000-0000-00008B860000}"/>
    <cellStyle name="SAPBEXHLevel3X 2 8" xfId="7213" xr:uid="{00000000-0005-0000-0000-00008C860000}"/>
    <cellStyle name="SAPBEXHLevel3X 2 9" xfId="6951" xr:uid="{00000000-0005-0000-0000-00008D860000}"/>
    <cellStyle name="SAPBEXHLevel3X 2_CAPEX" xfId="4595" xr:uid="{00000000-0005-0000-0000-00008E860000}"/>
    <cellStyle name="SAPBEXHLevel3X 3" xfId="691" xr:uid="{00000000-0005-0000-0000-00008F860000}"/>
    <cellStyle name="SAPBEXHLevel3X 3 2" xfId="1022" xr:uid="{00000000-0005-0000-0000-000090860000}"/>
    <cellStyle name="SAPBEXHLevel3X 3 2 2" xfId="2727" xr:uid="{00000000-0005-0000-0000-000091860000}"/>
    <cellStyle name="SAPBEXHLevel3X 3 2 2 2" xfId="21771" xr:uid="{00000000-0005-0000-0000-000092860000}"/>
    <cellStyle name="SAPBEXHLevel3X 3 2 2 2 2" xfId="30683" xr:uid="{00000000-0005-0000-0000-000093860000}"/>
    <cellStyle name="SAPBEXHLevel3X 3 2 2 3" xfId="31048" xr:uid="{00000000-0005-0000-0000-000094860000}"/>
    <cellStyle name="SAPBEXHLevel3X 3 2 2 4" xfId="35297" xr:uid="{00000000-0005-0000-0000-000095860000}"/>
    <cellStyle name="SAPBEXHLevel3X 3 2 2 5" xfId="36996" xr:uid="{00000000-0005-0000-0000-000096860000}"/>
    <cellStyle name="SAPBEXHLevel3X 3 2 3" xfId="21772" xr:uid="{00000000-0005-0000-0000-000097860000}"/>
    <cellStyle name="SAPBEXHLevel3X 3 2 3 2" xfId="29925" xr:uid="{00000000-0005-0000-0000-000098860000}"/>
    <cellStyle name="SAPBEXHLevel3X 3 2 4" xfId="21773" xr:uid="{00000000-0005-0000-0000-000099860000}"/>
    <cellStyle name="SAPBEXHLevel3X 3 2 4 2" xfId="6892" xr:uid="{00000000-0005-0000-0000-00009A860000}"/>
    <cellStyle name="SAPBEXHLevel3X 3 2 5" xfId="30223" xr:uid="{00000000-0005-0000-0000-00009B860000}"/>
    <cellStyle name="SAPBEXHLevel3X 3 2 6" xfId="34739" xr:uid="{00000000-0005-0000-0000-00009C860000}"/>
    <cellStyle name="SAPBEXHLevel3X 3 2 7" xfId="36995" xr:uid="{00000000-0005-0000-0000-00009D860000}"/>
    <cellStyle name="SAPBEXHLevel3X 3 3" xfId="1905" xr:uid="{00000000-0005-0000-0000-00009E860000}"/>
    <cellStyle name="SAPBEXHLevel3X 3 3 2" xfId="21774" xr:uid="{00000000-0005-0000-0000-00009F860000}"/>
    <cellStyle name="SAPBEXHLevel3X 3 3 2 2" xfId="31188" xr:uid="{00000000-0005-0000-0000-0000A0860000}"/>
    <cellStyle name="SAPBEXHLevel3X 3 3 3" xfId="33370" xr:uid="{00000000-0005-0000-0000-0000A1860000}"/>
    <cellStyle name="SAPBEXHLevel3X 3 3 4" xfId="36997" xr:uid="{00000000-0005-0000-0000-0000A2860000}"/>
    <cellStyle name="SAPBEXHLevel3X 3 4" xfId="2101" xr:uid="{00000000-0005-0000-0000-0000A3860000}"/>
    <cellStyle name="SAPBEXHLevel3X 3 4 2" xfId="21775" xr:uid="{00000000-0005-0000-0000-0000A4860000}"/>
    <cellStyle name="SAPBEXHLevel3X 3 4 2 2" xfId="31352" xr:uid="{00000000-0005-0000-0000-0000A5860000}"/>
    <cellStyle name="SAPBEXHLevel3X 3 4 3" xfId="30309" xr:uid="{00000000-0005-0000-0000-0000A6860000}"/>
    <cellStyle name="SAPBEXHLevel3X 3 4 4" xfId="35023" xr:uid="{00000000-0005-0000-0000-0000A7860000}"/>
    <cellStyle name="SAPBEXHLevel3X 3 5" xfId="2726" xr:uid="{00000000-0005-0000-0000-0000A8860000}"/>
    <cellStyle name="SAPBEXHLevel3X 3 5 2" xfId="31179" xr:uid="{00000000-0005-0000-0000-0000A9860000}"/>
    <cellStyle name="SAPBEXHLevel3X 3 5 3" xfId="35296" xr:uid="{00000000-0005-0000-0000-0000AA860000}"/>
    <cellStyle name="SAPBEXHLevel3X 3 6" xfId="2999" xr:uid="{00000000-0005-0000-0000-0000AB860000}"/>
    <cellStyle name="SAPBEXHLevel3X 3 6 2" xfId="35453" xr:uid="{00000000-0005-0000-0000-0000AC860000}"/>
    <cellStyle name="SAPBEXHLevel3X 3 7" xfId="5421" xr:uid="{00000000-0005-0000-0000-0000AD860000}"/>
    <cellStyle name="SAPBEXHLevel3X 3 7 2" xfId="34614" xr:uid="{00000000-0005-0000-0000-0000AE860000}"/>
    <cellStyle name="SAPBEXHLevel3X 3 8" xfId="36994" xr:uid="{00000000-0005-0000-0000-0000AF860000}"/>
    <cellStyle name="SAPBEXHLevel3X 4" xfId="1019" xr:uid="{00000000-0005-0000-0000-0000B0860000}"/>
    <cellStyle name="SAPBEXHLevel3X 4 10" xfId="36998" xr:uid="{00000000-0005-0000-0000-0000B1860000}"/>
    <cellStyle name="SAPBEXHLevel3X 4 2" xfId="1906" xr:uid="{00000000-0005-0000-0000-0000B2860000}"/>
    <cellStyle name="SAPBEXHLevel3X 4 2 2" xfId="3656" xr:uid="{00000000-0005-0000-0000-0000B3860000}"/>
    <cellStyle name="SAPBEXHLevel3X 4 2 2 2" xfId="21777" xr:uid="{00000000-0005-0000-0000-0000B4860000}"/>
    <cellStyle name="SAPBEXHLevel3X 4 2 2 2 2" xfId="31134" xr:uid="{00000000-0005-0000-0000-0000B5860000}"/>
    <cellStyle name="SAPBEXHLevel3X 4 2 2 3" xfId="32118" xr:uid="{00000000-0005-0000-0000-0000B6860000}"/>
    <cellStyle name="SAPBEXHLevel3X 4 2 2 4" xfId="35929" xr:uid="{00000000-0005-0000-0000-0000B7860000}"/>
    <cellStyle name="SAPBEXHLevel3X 4 2 2 5" xfId="37000" xr:uid="{00000000-0005-0000-0000-0000B8860000}"/>
    <cellStyle name="SAPBEXHLevel3X 4 2 3" xfId="5423" xr:uid="{00000000-0005-0000-0000-0000B9860000}"/>
    <cellStyle name="SAPBEXHLevel3X 4 2 3 2" xfId="33067" xr:uid="{00000000-0005-0000-0000-0000BA860000}"/>
    <cellStyle name="SAPBEXHLevel3X 4 2 3 3" xfId="34979" xr:uid="{00000000-0005-0000-0000-0000BB860000}"/>
    <cellStyle name="SAPBEXHLevel3X 4 2 3 4" xfId="37001" xr:uid="{00000000-0005-0000-0000-0000BC860000}"/>
    <cellStyle name="SAPBEXHLevel3X 4 2 4" xfId="21776" xr:uid="{00000000-0005-0000-0000-0000BD860000}"/>
    <cellStyle name="SAPBEXHLevel3X 4 2 5" xfId="30775" xr:uid="{00000000-0005-0000-0000-0000BE860000}"/>
    <cellStyle name="SAPBEXHLevel3X 4 2 6" xfId="34250" xr:uid="{00000000-0005-0000-0000-0000BF860000}"/>
    <cellStyle name="SAPBEXHLevel3X 4 2 7" xfId="36999" xr:uid="{00000000-0005-0000-0000-0000C0860000}"/>
    <cellStyle name="SAPBEXHLevel3X 4 3" xfId="2100" xr:uid="{00000000-0005-0000-0000-0000C1860000}"/>
    <cellStyle name="SAPBEXHLevel3X 4 3 2" xfId="21778" xr:uid="{00000000-0005-0000-0000-0000C2860000}"/>
    <cellStyle name="SAPBEXHLevel3X 4 3 2 2" xfId="30851" xr:uid="{00000000-0005-0000-0000-0000C3860000}"/>
    <cellStyle name="SAPBEXHLevel3X 4 3 3" xfId="33122" xr:uid="{00000000-0005-0000-0000-0000C4860000}"/>
    <cellStyle name="SAPBEXHLevel3X 4 3 4" xfId="37002" xr:uid="{00000000-0005-0000-0000-0000C5860000}"/>
    <cellStyle name="SAPBEXHLevel3X 4 4" xfId="2728" xr:uid="{00000000-0005-0000-0000-0000C6860000}"/>
    <cellStyle name="SAPBEXHLevel3X 4 4 2" xfId="21779" xr:uid="{00000000-0005-0000-0000-0000C7860000}"/>
    <cellStyle name="SAPBEXHLevel3X 4 4 2 2" xfId="31546" xr:uid="{00000000-0005-0000-0000-0000C8860000}"/>
    <cellStyle name="SAPBEXHLevel3X 4 4 3" xfId="31684" xr:uid="{00000000-0005-0000-0000-0000C9860000}"/>
    <cellStyle name="SAPBEXHLevel3X 4 4 4" xfId="35298" xr:uid="{00000000-0005-0000-0000-0000CA860000}"/>
    <cellStyle name="SAPBEXHLevel3X 4 5" xfId="3333" xr:uid="{00000000-0005-0000-0000-0000CB860000}"/>
    <cellStyle name="SAPBEXHLevel3X 4 5 2" xfId="21780" xr:uid="{00000000-0005-0000-0000-0000CC860000}"/>
    <cellStyle name="SAPBEXHLevel3X 4 5 2 2" xfId="30918" xr:uid="{00000000-0005-0000-0000-0000CD860000}"/>
    <cellStyle name="SAPBEXHLevel3X 4 5 3" xfId="31728" xr:uid="{00000000-0005-0000-0000-0000CE860000}"/>
    <cellStyle name="SAPBEXHLevel3X 4 5 4" xfId="35709" xr:uid="{00000000-0005-0000-0000-0000CF860000}"/>
    <cellStyle name="SAPBEXHLevel3X 4 6" xfId="5422" xr:uid="{00000000-0005-0000-0000-0000D0860000}"/>
    <cellStyle name="SAPBEXHLevel3X 4 6 2" xfId="33685" xr:uid="{00000000-0005-0000-0000-0000D1860000}"/>
    <cellStyle name="SAPBEXHLevel3X 4 6 3" xfId="34736" xr:uid="{00000000-0005-0000-0000-0000D2860000}"/>
    <cellStyle name="SAPBEXHLevel3X 4 7" xfId="7214" xr:uid="{00000000-0005-0000-0000-0000D3860000}"/>
    <cellStyle name="SAPBEXHLevel3X 4 8" xfId="31202" xr:uid="{00000000-0005-0000-0000-0000D4860000}"/>
    <cellStyle name="SAPBEXHLevel3X 4 9" xfId="34234" xr:uid="{00000000-0005-0000-0000-0000D5860000}"/>
    <cellStyle name="SAPBEXHLevel3X 5" xfId="2099" xr:uid="{00000000-0005-0000-0000-0000D6860000}"/>
    <cellStyle name="SAPBEXHLevel3X 5 10" xfId="33206" xr:uid="{00000000-0005-0000-0000-0000D7860000}"/>
    <cellStyle name="SAPBEXHLevel3X 5 11" xfId="37003" xr:uid="{00000000-0005-0000-0000-0000D8860000}"/>
    <cellStyle name="SAPBEXHLevel3X 5 2" xfId="4727" xr:uid="{00000000-0005-0000-0000-0000D9860000}"/>
    <cellStyle name="SAPBEXHLevel3X 5 2 2" xfId="21782" xr:uid="{00000000-0005-0000-0000-0000DA860000}"/>
    <cellStyle name="SAPBEXHLevel3X 5 2 2 2" xfId="21783" xr:uid="{00000000-0005-0000-0000-0000DB860000}"/>
    <cellStyle name="SAPBEXHLevel3X 5 2 2 2 2" xfId="32396" xr:uid="{00000000-0005-0000-0000-0000DC860000}"/>
    <cellStyle name="SAPBEXHLevel3X 5 2 2 3" xfId="33968" xr:uid="{00000000-0005-0000-0000-0000DD860000}"/>
    <cellStyle name="SAPBEXHLevel3X 5 2 3" xfId="21784" xr:uid="{00000000-0005-0000-0000-0000DE860000}"/>
    <cellStyle name="SAPBEXHLevel3X 5 2 3 2" xfId="21785" xr:uid="{00000000-0005-0000-0000-0000DF860000}"/>
    <cellStyle name="SAPBEXHLevel3X 5 2 3 2 2" xfId="34081" xr:uid="{00000000-0005-0000-0000-0000E0860000}"/>
    <cellStyle name="SAPBEXHLevel3X 5 2 3 3" xfId="32588" xr:uid="{00000000-0005-0000-0000-0000E1860000}"/>
    <cellStyle name="SAPBEXHLevel3X 5 2 4" xfId="21786" xr:uid="{00000000-0005-0000-0000-0000E2860000}"/>
    <cellStyle name="SAPBEXHLevel3X 5 2 4 2" xfId="21787" xr:uid="{00000000-0005-0000-0000-0000E3860000}"/>
    <cellStyle name="SAPBEXHLevel3X 5 2 4 2 2" xfId="32505" xr:uid="{00000000-0005-0000-0000-0000E4860000}"/>
    <cellStyle name="SAPBEXHLevel3X 5 2 4 3" xfId="32591" xr:uid="{00000000-0005-0000-0000-0000E5860000}"/>
    <cellStyle name="SAPBEXHLevel3X 5 2 5" xfId="21788" xr:uid="{00000000-0005-0000-0000-0000E6860000}"/>
    <cellStyle name="SAPBEXHLevel3X 5 2 5 2" xfId="33535" xr:uid="{00000000-0005-0000-0000-0000E7860000}"/>
    <cellStyle name="SAPBEXHLevel3X 5 2 6" xfId="21781" xr:uid="{00000000-0005-0000-0000-0000E8860000}"/>
    <cellStyle name="SAPBEXHLevel3X 5 2 7" xfId="33967" xr:uid="{00000000-0005-0000-0000-0000E9860000}"/>
    <cellStyle name="SAPBEXHLevel3X 5 2 8" xfId="36232" xr:uid="{00000000-0005-0000-0000-0000EA860000}"/>
    <cellStyle name="SAPBEXHLevel3X 5 2 9" xfId="37004" xr:uid="{00000000-0005-0000-0000-0000EB860000}"/>
    <cellStyle name="SAPBEXHLevel3X 5 3" xfId="21789" xr:uid="{00000000-0005-0000-0000-0000EC860000}"/>
    <cellStyle name="SAPBEXHLevel3X 5 3 2" xfId="21790" xr:uid="{00000000-0005-0000-0000-0000ED860000}"/>
    <cellStyle name="SAPBEXHLevel3X 5 3 2 2" xfId="30282" xr:uid="{00000000-0005-0000-0000-0000EE860000}"/>
    <cellStyle name="SAPBEXHLevel3X 5 3 3" xfId="33364" xr:uid="{00000000-0005-0000-0000-0000EF860000}"/>
    <cellStyle name="SAPBEXHLevel3X 5 3 4" xfId="37005" xr:uid="{00000000-0005-0000-0000-0000F0860000}"/>
    <cellStyle name="SAPBEXHLevel3X 5 4" xfId="21791" xr:uid="{00000000-0005-0000-0000-0000F1860000}"/>
    <cellStyle name="SAPBEXHLevel3X 5 4 2" xfId="21792" xr:uid="{00000000-0005-0000-0000-0000F2860000}"/>
    <cellStyle name="SAPBEXHLevel3X 5 4 2 2" xfId="30693" xr:uid="{00000000-0005-0000-0000-0000F3860000}"/>
    <cellStyle name="SAPBEXHLevel3X 5 4 3" xfId="30005" xr:uid="{00000000-0005-0000-0000-0000F4860000}"/>
    <cellStyle name="SAPBEXHLevel3X 5 5" xfId="21793" xr:uid="{00000000-0005-0000-0000-0000F5860000}"/>
    <cellStyle name="SAPBEXHLevel3X 5 5 2" xfId="21794" xr:uid="{00000000-0005-0000-0000-0000F6860000}"/>
    <cellStyle name="SAPBEXHLevel3X 5 5 2 2" xfId="33654" xr:uid="{00000000-0005-0000-0000-0000F7860000}"/>
    <cellStyle name="SAPBEXHLevel3X 5 5 3" xfId="31046" xr:uid="{00000000-0005-0000-0000-0000F8860000}"/>
    <cellStyle name="SAPBEXHLevel3X 5 6" xfId="21795" xr:uid="{00000000-0005-0000-0000-0000F9860000}"/>
    <cellStyle name="SAPBEXHLevel3X 5 6 2" xfId="21796" xr:uid="{00000000-0005-0000-0000-0000FA860000}"/>
    <cellStyle name="SAPBEXHLevel3X 5 6 2 2" xfId="31017" xr:uid="{00000000-0005-0000-0000-0000FB860000}"/>
    <cellStyle name="SAPBEXHLevel3X 5 6 3" xfId="30588" xr:uid="{00000000-0005-0000-0000-0000FC860000}"/>
    <cellStyle name="SAPBEXHLevel3X 5 7" xfId="21797" xr:uid="{00000000-0005-0000-0000-0000FD860000}"/>
    <cellStyle name="SAPBEXHLevel3X 5 7 2" xfId="21798" xr:uid="{00000000-0005-0000-0000-0000FE860000}"/>
    <cellStyle name="SAPBEXHLevel3X 5 7 2 2" xfId="7087" xr:uid="{00000000-0005-0000-0000-0000FF860000}"/>
    <cellStyle name="SAPBEXHLevel3X 5 7 3" xfId="31044" xr:uid="{00000000-0005-0000-0000-000000870000}"/>
    <cellStyle name="SAPBEXHLevel3X 5 8" xfId="21799" xr:uid="{00000000-0005-0000-0000-000001870000}"/>
    <cellStyle name="SAPBEXHLevel3X 5 8 2" xfId="29954" xr:uid="{00000000-0005-0000-0000-000002870000}"/>
    <cellStyle name="SAPBEXHLevel3X 5 9" xfId="7215" xr:uid="{00000000-0005-0000-0000-000003870000}"/>
    <cellStyle name="SAPBEXHLevel3X 6" xfId="2098" xr:uid="{00000000-0005-0000-0000-000004870000}"/>
    <cellStyle name="SAPBEXHLevel3X 6 10" xfId="30504" xr:uid="{00000000-0005-0000-0000-000005870000}"/>
    <cellStyle name="SAPBEXHLevel3X 6 11" xfId="37006" xr:uid="{00000000-0005-0000-0000-000006870000}"/>
    <cellStyle name="SAPBEXHLevel3X 6 2" xfId="2730" xr:uid="{00000000-0005-0000-0000-000007870000}"/>
    <cellStyle name="SAPBEXHLevel3X 6 2 2" xfId="21800" xr:uid="{00000000-0005-0000-0000-000008870000}"/>
    <cellStyle name="SAPBEXHLevel3X 6 2 2 2" xfId="13130" xr:uid="{00000000-0005-0000-0000-000009870000}"/>
    <cellStyle name="SAPBEXHLevel3X 6 2 3" xfId="31351" xr:uid="{00000000-0005-0000-0000-00000A870000}"/>
    <cellStyle name="SAPBEXHLevel3X 6 2 4" xfId="35300" xr:uid="{00000000-0005-0000-0000-00000B870000}"/>
    <cellStyle name="SAPBEXHLevel3X 6 2 5" xfId="37007" xr:uid="{00000000-0005-0000-0000-00000C870000}"/>
    <cellStyle name="SAPBEXHLevel3X 6 3" xfId="2729" xr:uid="{00000000-0005-0000-0000-00000D870000}"/>
    <cellStyle name="SAPBEXHLevel3X 6 3 2" xfId="21801" xr:uid="{00000000-0005-0000-0000-00000E870000}"/>
    <cellStyle name="SAPBEXHLevel3X 6 3 2 2" xfId="22256" xr:uid="{00000000-0005-0000-0000-00000F870000}"/>
    <cellStyle name="SAPBEXHLevel3X 6 3 3" xfId="33962" xr:uid="{00000000-0005-0000-0000-000010870000}"/>
    <cellStyle name="SAPBEXHLevel3X 6 3 4" xfId="35299" xr:uid="{00000000-0005-0000-0000-000011870000}"/>
    <cellStyle name="SAPBEXHLevel3X 6 3 5" xfId="37008" xr:uid="{00000000-0005-0000-0000-000012870000}"/>
    <cellStyle name="SAPBEXHLevel3X 6 4" xfId="21802" xr:uid="{00000000-0005-0000-0000-000013870000}"/>
    <cellStyle name="SAPBEXHLevel3X 6 4 2" xfId="21803" xr:uid="{00000000-0005-0000-0000-000014870000}"/>
    <cellStyle name="SAPBEXHLevel3X 6 4 2 2" xfId="33466" xr:uid="{00000000-0005-0000-0000-000015870000}"/>
    <cellStyle name="SAPBEXHLevel3X 6 4 3" xfId="31582" xr:uid="{00000000-0005-0000-0000-000016870000}"/>
    <cellStyle name="SAPBEXHLevel3X 6 5" xfId="21804" xr:uid="{00000000-0005-0000-0000-000017870000}"/>
    <cellStyle name="SAPBEXHLevel3X 6 5 2" xfId="21805" xr:uid="{00000000-0005-0000-0000-000018870000}"/>
    <cellStyle name="SAPBEXHLevel3X 6 5 2 2" xfId="33311" xr:uid="{00000000-0005-0000-0000-000019870000}"/>
    <cellStyle name="SAPBEXHLevel3X 6 5 3" xfId="30655" xr:uid="{00000000-0005-0000-0000-00001A870000}"/>
    <cellStyle name="SAPBEXHLevel3X 6 6" xfId="21806" xr:uid="{00000000-0005-0000-0000-00001B870000}"/>
    <cellStyle name="SAPBEXHLevel3X 6 6 2" xfId="21807" xr:uid="{00000000-0005-0000-0000-00001C870000}"/>
    <cellStyle name="SAPBEXHLevel3X 6 6 2 2" xfId="31528" xr:uid="{00000000-0005-0000-0000-00001D870000}"/>
    <cellStyle name="SAPBEXHLevel3X 6 6 3" xfId="13274" xr:uid="{00000000-0005-0000-0000-00001E870000}"/>
    <cellStyle name="SAPBEXHLevel3X 6 7" xfId="21808" xr:uid="{00000000-0005-0000-0000-00001F870000}"/>
    <cellStyle name="SAPBEXHLevel3X 6 7 2" xfId="31341" xr:uid="{00000000-0005-0000-0000-000020870000}"/>
    <cellStyle name="SAPBEXHLevel3X 6 8" xfId="21809" xr:uid="{00000000-0005-0000-0000-000021870000}"/>
    <cellStyle name="SAPBEXHLevel3X 6 8 2" xfId="33567" xr:uid="{00000000-0005-0000-0000-000022870000}"/>
    <cellStyle name="SAPBEXHLevel3X 6 9" xfId="7216" xr:uid="{00000000-0005-0000-0000-000023870000}"/>
    <cellStyle name="SAPBEXHLevel3X 7" xfId="2097" xr:uid="{00000000-0005-0000-0000-000024870000}"/>
    <cellStyle name="SAPBEXHLevel3X 7 2" xfId="21810" xr:uid="{00000000-0005-0000-0000-000025870000}"/>
    <cellStyle name="SAPBEXHLevel3X 7 2 2" xfId="31310" xr:uid="{00000000-0005-0000-0000-000026870000}"/>
    <cellStyle name="SAPBEXHLevel3X 7 3" xfId="21811" xr:uid="{00000000-0005-0000-0000-000027870000}"/>
    <cellStyle name="SAPBEXHLevel3X 7 3 2" xfId="32480" xr:uid="{00000000-0005-0000-0000-000028870000}"/>
    <cellStyle name="SAPBEXHLevel3X 7 4" xfId="7212" xr:uid="{00000000-0005-0000-0000-000029870000}"/>
    <cellStyle name="SAPBEXHLevel3X 7 5" xfId="32185" xr:uid="{00000000-0005-0000-0000-00002A870000}"/>
    <cellStyle name="SAPBEXHLevel3X 7 6" xfId="35022" xr:uid="{00000000-0005-0000-0000-00002B870000}"/>
    <cellStyle name="SAPBEXHLevel3X 7 7" xfId="37009" xr:uid="{00000000-0005-0000-0000-00002C870000}"/>
    <cellStyle name="SAPBEXHLevel3X 8" xfId="2096" xr:uid="{00000000-0005-0000-0000-00002D870000}"/>
    <cellStyle name="SAPBEXHLevel3X 8 2" xfId="6704" xr:uid="{00000000-0005-0000-0000-00002E870000}"/>
    <cellStyle name="SAPBEXHLevel3X 8 2 2" xfId="21812" xr:uid="{00000000-0005-0000-0000-00002F870000}"/>
    <cellStyle name="SAPBEXHLevel3X 8 2 2 2" xfId="32255" xr:uid="{00000000-0005-0000-0000-000030870000}"/>
    <cellStyle name="SAPBEXHLevel3X 8 2 3" xfId="7588" xr:uid="{00000000-0005-0000-0000-000031870000}"/>
    <cellStyle name="SAPBEXHLevel3X 8 2 4" xfId="30821" xr:uid="{00000000-0005-0000-0000-000032870000}"/>
    <cellStyle name="SAPBEXHLevel3X 8 3" xfId="7363" xr:uid="{00000000-0005-0000-0000-000033870000}"/>
    <cellStyle name="SAPBEXHLevel3X 8 4" xfId="33591" xr:uid="{00000000-0005-0000-0000-000034870000}"/>
    <cellStyle name="SAPBEXHLevel3X 8 5" xfId="37010" xr:uid="{00000000-0005-0000-0000-000035870000}"/>
    <cellStyle name="SAPBEXHLevel3X 9" xfId="2095" xr:uid="{00000000-0005-0000-0000-000036870000}"/>
    <cellStyle name="SAPBEXHLevel3X 9 2" xfId="21813" xr:uid="{00000000-0005-0000-0000-000037870000}"/>
    <cellStyle name="SAPBEXHLevel3X 9 2 2" xfId="33767" xr:uid="{00000000-0005-0000-0000-000038870000}"/>
    <cellStyle name="SAPBEXHLevel3X 9 3" xfId="21814" xr:uid="{00000000-0005-0000-0000-000039870000}"/>
    <cellStyle name="SAPBEXHLevel3X 9 3 2" xfId="31353" xr:uid="{00000000-0005-0000-0000-00003A870000}"/>
    <cellStyle name="SAPBEXHLevel3X 9 4" xfId="7586" xr:uid="{00000000-0005-0000-0000-00003B870000}"/>
    <cellStyle name="SAPBEXHLevel3X 9 5" xfId="33024" xr:uid="{00000000-0005-0000-0000-00003C870000}"/>
    <cellStyle name="SAPBEXHLevel3X 9 6" xfId="35021" xr:uid="{00000000-0005-0000-0000-00003D870000}"/>
    <cellStyle name="SAPBEXHLevel3X_1-13 2012 RDG po društvima" xfId="4596" xr:uid="{00000000-0005-0000-0000-00003E870000}"/>
    <cellStyle name="SAPBEXinputData" xfId="309" xr:uid="{00000000-0005-0000-0000-00003F870000}"/>
    <cellStyle name="SAPBEXinputData 10" xfId="2094" xr:uid="{00000000-0005-0000-0000-000040870000}"/>
    <cellStyle name="SAPBEXinputData 10 2" xfId="21815" xr:uid="{00000000-0005-0000-0000-000041870000}"/>
    <cellStyle name="SAPBEXinputData 10 2 2" xfId="29456" xr:uid="{00000000-0005-0000-0000-000042870000}"/>
    <cellStyle name="SAPBEXinputData 10 2 3" xfId="29457" xr:uid="{00000000-0005-0000-0000-000043870000}"/>
    <cellStyle name="SAPBEXinputData 10 2 4" xfId="29458" xr:uid="{00000000-0005-0000-0000-000044870000}"/>
    <cellStyle name="SAPBEXinputData 10 3" xfId="21816" xr:uid="{00000000-0005-0000-0000-000045870000}"/>
    <cellStyle name="SAPBEXinputData 10 3 2" xfId="29459" xr:uid="{00000000-0005-0000-0000-000046870000}"/>
    <cellStyle name="SAPBEXinputData 10 3 3" xfId="29460" xr:uid="{00000000-0005-0000-0000-000047870000}"/>
    <cellStyle name="SAPBEXinputData 10 3 4" xfId="29461" xr:uid="{00000000-0005-0000-0000-000048870000}"/>
    <cellStyle name="SAPBEXinputData 10 4" xfId="29462" xr:uid="{00000000-0005-0000-0000-000049870000}"/>
    <cellStyle name="SAPBEXinputData 10 5" xfId="29463" xr:uid="{00000000-0005-0000-0000-00004A870000}"/>
    <cellStyle name="SAPBEXinputData 10 6" xfId="29464" xr:uid="{00000000-0005-0000-0000-00004B870000}"/>
    <cellStyle name="SAPBEXinputData 11" xfId="2228" xr:uid="{00000000-0005-0000-0000-00004C870000}"/>
    <cellStyle name="SAPBEXinputData 11 2" xfId="21817" xr:uid="{00000000-0005-0000-0000-00004D870000}"/>
    <cellStyle name="SAPBEXinputData 11 2 2" xfId="29465" xr:uid="{00000000-0005-0000-0000-00004E870000}"/>
    <cellStyle name="SAPBEXinputData 11 2 3" xfId="29466" xr:uid="{00000000-0005-0000-0000-00004F870000}"/>
    <cellStyle name="SAPBEXinputData 11 2 4" xfId="29467" xr:uid="{00000000-0005-0000-0000-000050870000}"/>
    <cellStyle name="SAPBEXinputData 11 3" xfId="21818" xr:uid="{00000000-0005-0000-0000-000051870000}"/>
    <cellStyle name="SAPBEXinputData 11 3 2" xfId="29468" xr:uid="{00000000-0005-0000-0000-000052870000}"/>
    <cellStyle name="SAPBEXinputData 11 3 3" xfId="29469" xr:uid="{00000000-0005-0000-0000-000053870000}"/>
    <cellStyle name="SAPBEXinputData 11 3 4" xfId="29470" xr:uid="{00000000-0005-0000-0000-000054870000}"/>
    <cellStyle name="SAPBEXinputData 11 4" xfId="29471" xr:uid="{00000000-0005-0000-0000-000055870000}"/>
    <cellStyle name="SAPBEXinputData 11 5" xfId="29472" xr:uid="{00000000-0005-0000-0000-000056870000}"/>
    <cellStyle name="SAPBEXinputData 11 6" xfId="29473" xr:uid="{00000000-0005-0000-0000-000057870000}"/>
    <cellStyle name="SAPBEXinputData 12" xfId="5424" xr:uid="{00000000-0005-0000-0000-000058870000}"/>
    <cellStyle name="SAPBEXinputData 12 2" xfId="21819" xr:uid="{00000000-0005-0000-0000-000059870000}"/>
    <cellStyle name="SAPBEXinputData 12 2 2" xfId="29474" xr:uid="{00000000-0005-0000-0000-00005A870000}"/>
    <cellStyle name="SAPBEXinputData 12 2 3" xfId="29475" xr:uid="{00000000-0005-0000-0000-00005B870000}"/>
    <cellStyle name="SAPBEXinputData 12 2 4" xfId="29476" xr:uid="{00000000-0005-0000-0000-00005C870000}"/>
    <cellStyle name="SAPBEXinputData 12 3" xfId="21820" xr:uid="{00000000-0005-0000-0000-00005D870000}"/>
    <cellStyle name="SAPBEXinputData 12 3 2" xfId="29477" xr:uid="{00000000-0005-0000-0000-00005E870000}"/>
    <cellStyle name="SAPBEXinputData 12 3 3" xfId="29478" xr:uid="{00000000-0005-0000-0000-00005F870000}"/>
    <cellStyle name="SAPBEXinputData 12 3 4" xfId="29479" xr:uid="{00000000-0005-0000-0000-000060870000}"/>
    <cellStyle name="SAPBEXinputData 12 4" xfId="29480" xr:uid="{00000000-0005-0000-0000-000061870000}"/>
    <cellStyle name="SAPBEXinputData 12 5" xfId="29481" xr:uid="{00000000-0005-0000-0000-000062870000}"/>
    <cellStyle name="SAPBEXinputData 12 6" xfId="29482" xr:uid="{00000000-0005-0000-0000-000063870000}"/>
    <cellStyle name="SAPBEXinputData 12 7" xfId="34615" xr:uid="{00000000-0005-0000-0000-000064870000}"/>
    <cellStyle name="SAPBEXinputData 13" xfId="692" xr:uid="{00000000-0005-0000-0000-000065870000}"/>
    <cellStyle name="SAPBEXinputData 13 2" xfId="21821" xr:uid="{00000000-0005-0000-0000-000066870000}"/>
    <cellStyle name="SAPBEXinputData 13 2 2" xfId="29483" xr:uid="{00000000-0005-0000-0000-000067870000}"/>
    <cellStyle name="SAPBEXinputData 13 2 3" xfId="29484" xr:uid="{00000000-0005-0000-0000-000068870000}"/>
    <cellStyle name="SAPBEXinputData 13 2 4" xfId="29485" xr:uid="{00000000-0005-0000-0000-000069870000}"/>
    <cellStyle name="SAPBEXinputData 13 3" xfId="29486" xr:uid="{00000000-0005-0000-0000-00006A870000}"/>
    <cellStyle name="SAPBEXinputData 13 4" xfId="29487" xr:uid="{00000000-0005-0000-0000-00006B870000}"/>
    <cellStyle name="SAPBEXinputData 13 5" xfId="29488" xr:uid="{00000000-0005-0000-0000-00006C870000}"/>
    <cellStyle name="SAPBEXinputData 13 6" xfId="29489" xr:uid="{00000000-0005-0000-0000-00006D870000}"/>
    <cellStyle name="SAPBEXinputData 13 7" xfId="34396" xr:uid="{00000000-0005-0000-0000-00006E870000}"/>
    <cellStyle name="SAPBEXinputData 14" xfId="6053" xr:uid="{00000000-0005-0000-0000-00006F870000}"/>
    <cellStyle name="SAPBEXinputData 14 2" xfId="29490" xr:uid="{00000000-0005-0000-0000-000070870000}"/>
    <cellStyle name="SAPBEXinputData 14 3" xfId="29491" xr:uid="{00000000-0005-0000-0000-000071870000}"/>
    <cellStyle name="SAPBEXinputData 14 4" xfId="29492" xr:uid="{00000000-0005-0000-0000-000072870000}"/>
    <cellStyle name="SAPBEXinputData 15" xfId="21822" xr:uid="{00000000-0005-0000-0000-000073870000}"/>
    <cellStyle name="SAPBEXinputData 15 2" xfId="29493" xr:uid="{00000000-0005-0000-0000-000074870000}"/>
    <cellStyle name="SAPBEXinputData 15 3" xfId="29494" xr:uid="{00000000-0005-0000-0000-000075870000}"/>
    <cellStyle name="SAPBEXinputData 15 4" xfId="29495" xr:uid="{00000000-0005-0000-0000-000076870000}"/>
    <cellStyle name="SAPBEXinputData 16" xfId="29496" xr:uid="{00000000-0005-0000-0000-000077870000}"/>
    <cellStyle name="SAPBEXinputData 17" xfId="29497" xr:uid="{00000000-0005-0000-0000-000078870000}"/>
    <cellStyle name="SAPBEXinputData 18" xfId="29498" xr:uid="{00000000-0005-0000-0000-000079870000}"/>
    <cellStyle name="SAPBEXinputData 19" xfId="6144" xr:uid="{00000000-0005-0000-0000-00007A870000}"/>
    <cellStyle name="SAPBEXinputData 2" xfId="310" xr:uid="{00000000-0005-0000-0000-00007B870000}"/>
    <cellStyle name="SAPBEXinputData 2 2" xfId="694" xr:uid="{00000000-0005-0000-0000-00007C870000}"/>
    <cellStyle name="SAPBEXinputData 2 2 2" xfId="1025" xr:uid="{00000000-0005-0000-0000-00007D870000}"/>
    <cellStyle name="SAPBEXinputData 2 2 2 2" xfId="21823" xr:uid="{00000000-0005-0000-0000-00007E870000}"/>
    <cellStyle name="SAPBEXinputData 2 2 2 2 2" xfId="29499" xr:uid="{00000000-0005-0000-0000-00007F870000}"/>
    <cellStyle name="SAPBEXinputData 2 2 2 2 3" xfId="29500" xr:uid="{00000000-0005-0000-0000-000080870000}"/>
    <cellStyle name="SAPBEXinputData 2 2 2 2 4" xfId="29501" xr:uid="{00000000-0005-0000-0000-000081870000}"/>
    <cellStyle name="SAPBEXinputData 2 2 2 3" xfId="21824" xr:uid="{00000000-0005-0000-0000-000082870000}"/>
    <cellStyle name="SAPBEXinputData 2 2 2 3 2" xfId="29502" xr:uid="{00000000-0005-0000-0000-000083870000}"/>
    <cellStyle name="SAPBEXinputData 2 2 2 3 3" xfId="29503" xr:uid="{00000000-0005-0000-0000-000084870000}"/>
    <cellStyle name="SAPBEXinputData 2 2 2 3 4" xfId="29504" xr:uid="{00000000-0005-0000-0000-000085870000}"/>
    <cellStyle name="SAPBEXinputData 2 2 2 4" xfId="29505" xr:uid="{00000000-0005-0000-0000-000086870000}"/>
    <cellStyle name="SAPBEXinputData 2 2 2 5" xfId="29506" xr:uid="{00000000-0005-0000-0000-000087870000}"/>
    <cellStyle name="SAPBEXinputData 2 2 2 6" xfId="29507" xr:uid="{00000000-0005-0000-0000-000088870000}"/>
    <cellStyle name="SAPBEXinputData 2 2 2 7" xfId="34741" xr:uid="{00000000-0005-0000-0000-000089870000}"/>
    <cellStyle name="SAPBEXinputData 2 2 2 8" xfId="37013" xr:uid="{00000000-0005-0000-0000-00008A870000}"/>
    <cellStyle name="SAPBEXinputData 2 2 3" xfId="5426" xr:uid="{00000000-0005-0000-0000-00008B870000}"/>
    <cellStyle name="SAPBEXinputData 2 2 3 2" xfId="21825" xr:uid="{00000000-0005-0000-0000-00008C870000}"/>
    <cellStyle name="SAPBEXinputData 2 2 4" xfId="21826" xr:uid="{00000000-0005-0000-0000-00008D870000}"/>
    <cellStyle name="SAPBEXinputData 2 2 4 2" xfId="21827" xr:uid="{00000000-0005-0000-0000-00008E870000}"/>
    <cellStyle name="SAPBEXinputData 2 2 4 2 2" xfId="29508" xr:uid="{00000000-0005-0000-0000-00008F870000}"/>
    <cellStyle name="SAPBEXinputData 2 2 4 2 3" xfId="29509" xr:uid="{00000000-0005-0000-0000-000090870000}"/>
    <cellStyle name="SAPBEXinputData 2 2 4 2 4" xfId="29510" xr:uid="{00000000-0005-0000-0000-000091870000}"/>
    <cellStyle name="SAPBEXinputData 2 2 4 3" xfId="21828" xr:uid="{00000000-0005-0000-0000-000092870000}"/>
    <cellStyle name="SAPBEXinputData 2 2 4 3 2" xfId="29511" xr:uid="{00000000-0005-0000-0000-000093870000}"/>
    <cellStyle name="SAPBEXinputData 2 2 4 3 3" xfId="29512" xr:uid="{00000000-0005-0000-0000-000094870000}"/>
    <cellStyle name="SAPBEXinputData 2 2 4 3 4" xfId="29513" xr:uid="{00000000-0005-0000-0000-000095870000}"/>
    <cellStyle name="SAPBEXinputData 2 2 4 4" xfId="29514" xr:uid="{00000000-0005-0000-0000-000096870000}"/>
    <cellStyle name="SAPBEXinputData 2 2 4 5" xfId="29515" xr:uid="{00000000-0005-0000-0000-000097870000}"/>
    <cellStyle name="SAPBEXinputData 2 2 4 6" xfId="29516" xr:uid="{00000000-0005-0000-0000-000098870000}"/>
    <cellStyle name="SAPBEXinputData 2 2 5" xfId="21829" xr:uid="{00000000-0005-0000-0000-000099870000}"/>
    <cellStyle name="SAPBEXinputData 2 2 5 2" xfId="21830" xr:uid="{00000000-0005-0000-0000-00009A870000}"/>
    <cellStyle name="SAPBEXinputData 2 2 5 2 2" xfId="29517" xr:uid="{00000000-0005-0000-0000-00009B870000}"/>
    <cellStyle name="SAPBEXinputData 2 2 5 2 3" xfId="29518" xr:uid="{00000000-0005-0000-0000-00009C870000}"/>
    <cellStyle name="SAPBEXinputData 2 2 5 2 4" xfId="29519" xr:uid="{00000000-0005-0000-0000-00009D870000}"/>
    <cellStyle name="SAPBEXinputData 2 2 5 3" xfId="21831" xr:uid="{00000000-0005-0000-0000-00009E870000}"/>
    <cellStyle name="SAPBEXinputData 2 2 5 3 2" xfId="29520" xr:uid="{00000000-0005-0000-0000-00009F870000}"/>
    <cellStyle name="SAPBEXinputData 2 2 5 3 3" xfId="29521" xr:uid="{00000000-0005-0000-0000-0000A0870000}"/>
    <cellStyle name="SAPBEXinputData 2 2 5 3 4" xfId="29522" xr:uid="{00000000-0005-0000-0000-0000A1870000}"/>
    <cellStyle name="SAPBEXinputData 2 2 5 4" xfId="29523" xr:uid="{00000000-0005-0000-0000-0000A2870000}"/>
    <cellStyle name="SAPBEXinputData 2 2 5 5" xfId="29524" xr:uid="{00000000-0005-0000-0000-0000A3870000}"/>
    <cellStyle name="SAPBEXinputData 2 2 5 6" xfId="29525" xr:uid="{00000000-0005-0000-0000-0000A4870000}"/>
    <cellStyle name="SAPBEXinputData 2 2 6" xfId="21832" xr:uid="{00000000-0005-0000-0000-0000A5870000}"/>
    <cellStyle name="SAPBEXinputData 2 2 6 2" xfId="29526" xr:uid="{00000000-0005-0000-0000-0000A6870000}"/>
    <cellStyle name="SAPBEXinputData 2 2 6 3" xfId="29527" xr:uid="{00000000-0005-0000-0000-0000A7870000}"/>
    <cellStyle name="SAPBEXinputData 2 2 6 4" xfId="29528" xr:uid="{00000000-0005-0000-0000-0000A8870000}"/>
    <cellStyle name="SAPBEXinputData 2 2 7" xfId="21833" xr:uid="{00000000-0005-0000-0000-0000A9870000}"/>
    <cellStyle name="SAPBEXinputData 2 2 7 2" xfId="29529" xr:uid="{00000000-0005-0000-0000-0000AA870000}"/>
    <cellStyle name="SAPBEXinputData 2 2 7 3" xfId="29530" xr:uid="{00000000-0005-0000-0000-0000AB870000}"/>
    <cellStyle name="SAPBEXinputData 2 2 7 4" xfId="29531" xr:uid="{00000000-0005-0000-0000-0000AC870000}"/>
    <cellStyle name="SAPBEXinputData 2 2 8" xfId="34617" xr:uid="{00000000-0005-0000-0000-0000AD870000}"/>
    <cellStyle name="SAPBEXinputData 2 2 9" xfId="37012" xr:uid="{00000000-0005-0000-0000-0000AE870000}"/>
    <cellStyle name="SAPBEXinputData 2 3" xfId="1024" xr:uid="{00000000-0005-0000-0000-0000AF870000}"/>
    <cellStyle name="SAPBEXinputData 2 3 2" xfId="21834" xr:uid="{00000000-0005-0000-0000-0000B0870000}"/>
    <cellStyle name="SAPBEXinputData 2 3 2 2" xfId="29532" xr:uid="{00000000-0005-0000-0000-0000B1870000}"/>
    <cellStyle name="SAPBEXinputData 2 3 2 3" xfId="29533" xr:uid="{00000000-0005-0000-0000-0000B2870000}"/>
    <cellStyle name="SAPBEXinputData 2 3 2 4" xfId="29534" xr:uid="{00000000-0005-0000-0000-0000B3870000}"/>
    <cellStyle name="SAPBEXinputData 2 3 3" xfId="21835" xr:uid="{00000000-0005-0000-0000-0000B4870000}"/>
    <cellStyle name="SAPBEXinputData 2 3 3 2" xfId="29535" xr:uid="{00000000-0005-0000-0000-0000B5870000}"/>
    <cellStyle name="SAPBEXinputData 2 3 3 3" xfId="29536" xr:uid="{00000000-0005-0000-0000-0000B6870000}"/>
    <cellStyle name="SAPBEXinputData 2 3 3 4" xfId="29537" xr:uid="{00000000-0005-0000-0000-0000B7870000}"/>
    <cellStyle name="SAPBEXinputData 2 3 4" xfId="29538" xr:uid="{00000000-0005-0000-0000-0000B8870000}"/>
    <cellStyle name="SAPBEXinputData 2 3 5" xfId="29539" xr:uid="{00000000-0005-0000-0000-0000B9870000}"/>
    <cellStyle name="SAPBEXinputData 2 3 6" xfId="29540" xr:uid="{00000000-0005-0000-0000-0000BA870000}"/>
    <cellStyle name="SAPBEXinputData 2 3 7" xfId="7636" xr:uid="{00000000-0005-0000-0000-0000BB870000}"/>
    <cellStyle name="SAPBEXinputData 2 3 8" xfId="34740" xr:uid="{00000000-0005-0000-0000-0000BC870000}"/>
    <cellStyle name="SAPBEXinputData 2 3 9" xfId="37014" xr:uid="{00000000-0005-0000-0000-0000BD870000}"/>
    <cellStyle name="SAPBEXinputData 2 4" xfId="2093" xr:uid="{00000000-0005-0000-0000-0000BE870000}"/>
    <cellStyle name="SAPBEXinputData 2 4 2" xfId="21836" xr:uid="{00000000-0005-0000-0000-0000BF870000}"/>
    <cellStyle name="SAPBEXinputData 2 4 3" xfId="35020" xr:uid="{00000000-0005-0000-0000-0000C0870000}"/>
    <cellStyle name="SAPBEXinputData 2 4 4" xfId="37015" xr:uid="{00000000-0005-0000-0000-0000C1870000}"/>
    <cellStyle name="SAPBEXinputData 2 5" xfId="5425" xr:uid="{00000000-0005-0000-0000-0000C2870000}"/>
    <cellStyle name="SAPBEXinputData 2 5 2" xfId="21837" xr:uid="{00000000-0005-0000-0000-0000C3870000}"/>
    <cellStyle name="SAPBEXinputData 2 5 2 2" xfId="29541" xr:uid="{00000000-0005-0000-0000-0000C4870000}"/>
    <cellStyle name="SAPBEXinputData 2 5 2 3" xfId="29542" xr:uid="{00000000-0005-0000-0000-0000C5870000}"/>
    <cellStyle name="SAPBEXinputData 2 5 2 4" xfId="29543" xr:uid="{00000000-0005-0000-0000-0000C6870000}"/>
    <cellStyle name="SAPBEXinputData 2 5 3" xfId="21838" xr:uid="{00000000-0005-0000-0000-0000C7870000}"/>
    <cellStyle name="SAPBEXinputData 2 5 3 2" xfId="29544" xr:uid="{00000000-0005-0000-0000-0000C8870000}"/>
    <cellStyle name="SAPBEXinputData 2 5 3 3" xfId="29545" xr:uid="{00000000-0005-0000-0000-0000C9870000}"/>
    <cellStyle name="SAPBEXinputData 2 5 3 4" xfId="29546" xr:uid="{00000000-0005-0000-0000-0000CA870000}"/>
    <cellStyle name="SAPBEXinputData 2 5 4" xfId="29547" xr:uid="{00000000-0005-0000-0000-0000CB870000}"/>
    <cellStyle name="SAPBEXinputData 2 5 5" xfId="29548" xr:uid="{00000000-0005-0000-0000-0000CC870000}"/>
    <cellStyle name="SAPBEXinputData 2 5 6" xfId="29549" xr:uid="{00000000-0005-0000-0000-0000CD870000}"/>
    <cellStyle name="SAPBEXinputData 2 5 7" xfId="34616" xr:uid="{00000000-0005-0000-0000-0000CE870000}"/>
    <cellStyle name="SAPBEXinputData 2 6" xfId="693" xr:uid="{00000000-0005-0000-0000-0000CF870000}"/>
    <cellStyle name="SAPBEXinputData 2 6 2" xfId="29550" xr:uid="{00000000-0005-0000-0000-0000D0870000}"/>
    <cellStyle name="SAPBEXinputData 2 6 3" xfId="29551" xr:uid="{00000000-0005-0000-0000-0000D1870000}"/>
    <cellStyle name="SAPBEXinputData 2 6 4" xfId="29552" xr:uid="{00000000-0005-0000-0000-0000D2870000}"/>
    <cellStyle name="SAPBEXinputData 2 6 5" xfId="34321" xr:uid="{00000000-0005-0000-0000-0000D3870000}"/>
    <cellStyle name="SAPBEXinputData 2 7" xfId="34185" xr:uid="{00000000-0005-0000-0000-0000D4870000}"/>
    <cellStyle name="SAPBEXinputData 2 8" xfId="6145" xr:uid="{00000000-0005-0000-0000-0000D5870000}"/>
    <cellStyle name="SAPBEXinputData 2 9" xfId="37011" xr:uid="{00000000-0005-0000-0000-0000D6870000}"/>
    <cellStyle name="SAPBEXinputData 2_Investments - Beruházások" xfId="36399" xr:uid="{00000000-0005-0000-0000-0000D7870000}"/>
    <cellStyle name="SAPBEXinputData 3" xfId="1023" xr:uid="{00000000-0005-0000-0000-0000D8870000}"/>
    <cellStyle name="SAPBEXinputData 3 2" xfId="2092" xr:uid="{00000000-0005-0000-0000-0000D9870000}"/>
    <cellStyle name="SAPBEXinputData 3 2 2" xfId="21840" xr:uid="{00000000-0005-0000-0000-0000DA870000}"/>
    <cellStyle name="SAPBEXinputData 3 2 2 2" xfId="21841" xr:uid="{00000000-0005-0000-0000-0000DB870000}"/>
    <cellStyle name="SAPBEXinputData 3 2 2 3" xfId="37018" xr:uid="{00000000-0005-0000-0000-0000DC870000}"/>
    <cellStyle name="SAPBEXinputData 3 2 3" xfId="21842" xr:uid="{00000000-0005-0000-0000-0000DD870000}"/>
    <cellStyle name="SAPBEXinputData 3 2 4" xfId="21839" xr:uid="{00000000-0005-0000-0000-0000DE870000}"/>
    <cellStyle name="SAPBEXinputData 3 2 5" xfId="35019" xr:uid="{00000000-0005-0000-0000-0000DF870000}"/>
    <cellStyle name="SAPBEXinputData 3 2 6" xfId="37017" xr:uid="{00000000-0005-0000-0000-0000E0870000}"/>
    <cellStyle name="SAPBEXinputData 3 3" xfId="2731" xr:uid="{00000000-0005-0000-0000-0000E1870000}"/>
    <cellStyle name="SAPBEXinputData 3 3 2" xfId="21843" xr:uid="{00000000-0005-0000-0000-0000E2870000}"/>
    <cellStyle name="SAPBEXinputData 3 3 3" xfId="35301" xr:uid="{00000000-0005-0000-0000-0000E3870000}"/>
    <cellStyle name="SAPBEXinputData 3 4" xfId="4597" xr:uid="{00000000-0005-0000-0000-0000E4870000}"/>
    <cellStyle name="SAPBEXinputData 3 4 2" xfId="29553" xr:uid="{00000000-0005-0000-0000-0000E5870000}"/>
    <cellStyle name="SAPBEXinputData 3 4 3" xfId="29554" xr:uid="{00000000-0005-0000-0000-0000E6870000}"/>
    <cellStyle name="SAPBEXinputData 3 4 4" xfId="29555" xr:uid="{00000000-0005-0000-0000-0000E7870000}"/>
    <cellStyle name="SAPBEXinputData 3 4 5" xfId="36194" xr:uid="{00000000-0005-0000-0000-0000E8870000}"/>
    <cellStyle name="SAPBEXinputData 3 5" xfId="34338" xr:uid="{00000000-0005-0000-0000-0000E9870000}"/>
    <cellStyle name="SAPBEXinputData 3 6" xfId="37016" xr:uid="{00000000-0005-0000-0000-0000EA870000}"/>
    <cellStyle name="SAPBEXinputData 4" xfId="1907" xr:uid="{00000000-0005-0000-0000-0000EB870000}"/>
    <cellStyle name="SAPBEXinputData 4 2" xfId="2091" xr:uid="{00000000-0005-0000-0000-0000EC870000}"/>
    <cellStyle name="SAPBEXinputData 4 2 10" xfId="37020" xr:uid="{00000000-0005-0000-0000-0000ED870000}"/>
    <cellStyle name="SAPBEXinputData 4 2 2" xfId="21845" xr:uid="{00000000-0005-0000-0000-0000EE870000}"/>
    <cellStyle name="SAPBEXinputData 4 2 2 2" xfId="21846" xr:uid="{00000000-0005-0000-0000-0000EF870000}"/>
    <cellStyle name="SAPBEXinputData 4 2 2 2 2" xfId="29556" xr:uid="{00000000-0005-0000-0000-0000F0870000}"/>
    <cellStyle name="SAPBEXinputData 4 2 2 2 3" xfId="29557" xr:uid="{00000000-0005-0000-0000-0000F1870000}"/>
    <cellStyle name="SAPBEXinputData 4 2 2 2 4" xfId="29558" xr:uid="{00000000-0005-0000-0000-0000F2870000}"/>
    <cellStyle name="SAPBEXinputData 4 2 2 3" xfId="21847" xr:uid="{00000000-0005-0000-0000-0000F3870000}"/>
    <cellStyle name="SAPBEXinputData 4 2 2 3 2" xfId="29559" xr:uid="{00000000-0005-0000-0000-0000F4870000}"/>
    <cellStyle name="SAPBEXinputData 4 2 2 3 3" xfId="29560" xr:uid="{00000000-0005-0000-0000-0000F5870000}"/>
    <cellStyle name="SAPBEXinputData 4 2 2 3 4" xfId="29561" xr:uid="{00000000-0005-0000-0000-0000F6870000}"/>
    <cellStyle name="SAPBEXinputData 4 2 2 4" xfId="29562" xr:uid="{00000000-0005-0000-0000-0000F7870000}"/>
    <cellStyle name="SAPBEXinputData 4 2 2 5" xfId="29563" xr:uid="{00000000-0005-0000-0000-0000F8870000}"/>
    <cellStyle name="SAPBEXinputData 4 2 2 6" xfId="29564" xr:uid="{00000000-0005-0000-0000-0000F9870000}"/>
    <cellStyle name="SAPBEXinputData 4 2 2 7" xfId="37021" xr:uid="{00000000-0005-0000-0000-0000FA870000}"/>
    <cellStyle name="SAPBEXinputData 4 2 3" xfId="21848" xr:uid="{00000000-0005-0000-0000-0000FB870000}"/>
    <cellStyle name="SAPBEXinputData 4 2 3 2" xfId="29565" xr:uid="{00000000-0005-0000-0000-0000FC870000}"/>
    <cellStyle name="SAPBEXinputData 4 2 3 3" xfId="29566" xr:uid="{00000000-0005-0000-0000-0000FD870000}"/>
    <cellStyle name="SAPBEXinputData 4 2 3 4" xfId="29567" xr:uid="{00000000-0005-0000-0000-0000FE870000}"/>
    <cellStyle name="SAPBEXinputData 4 2 3 5" xfId="37022" xr:uid="{00000000-0005-0000-0000-0000FF870000}"/>
    <cellStyle name="SAPBEXinputData 4 2 4" xfId="21849" xr:uid="{00000000-0005-0000-0000-000000880000}"/>
    <cellStyle name="SAPBEXinputData 4 2 4 2" xfId="29568" xr:uid="{00000000-0005-0000-0000-000001880000}"/>
    <cellStyle name="SAPBEXinputData 4 2 4 3" xfId="29569" xr:uid="{00000000-0005-0000-0000-000002880000}"/>
    <cellStyle name="SAPBEXinputData 4 2 4 4" xfId="29570" xr:uid="{00000000-0005-0000-0000-000003880000}"/>
    <cellStyle name="SAPBEXinputData 4 2 5" xfId="29571" xr:uid="{00000000-0005-0000-0000-000004880000}"/>
    <cellStyle name="SAPBEXinputData 4 2 6" xfId="29572" xr:uid="{00000000-0005-0000-0000-000005880000}"/>
    <cellStyle name="SAPBEXinputData 4 2 7" xfId="29573" xr:uid="{00000000-0005-0000-0000-000006880000}"/>
    <cellStyle name="SAPBEXinputData 4 2 8" xfId="21844" xr:uid="{00000000-0005-0000-0000-000007880000}"/>
    <cellStyle name="SAPBEXinputData 4 2 9" xfId="34251" xr:uid="{00000000-0005-0000-0000-000008880000}"/>
    <cellStyle name="SAPBEXinputData 4 3" xfId="2732" xr:uid="{00000000-0005-0000-0000-000009880000}"/>
    <cellStyle name="SAPBEXinputData 4 3 2" xfId="21850" xr:uid="{00000000-0005-0000-0000-00000A880000}"/>
    <cellStyle name="SAPBEXinputData 4 3 2 2" xfId="29574" xr:uid="{00000000-0005-0000-0000-00000B880000}"/>
    <cellStyle name="SAPBEXinputData 4 3 2 3" xfId="29575" xr:uid="{00000000-0005-0000-0000-00000C880000}"/>
    <cellStyle name="SAPBEXinputData 4 3 2 4" xfId="29576" xr:uid="{00000000-0005-0000-0000-00000D880000}"/>
    <cellStyle name="SAPBEXinputData 4 3 3" xfId="21851" xr:uid="{00000000-0005-0000-0000-00000E880000}"/>
    <cellStyle name="SAPBEXinputData 4 3 3 2" xfId="29577" xr:uid="{00000000-0005-0000-0000-00000F880000}"/>
    <cellStyle name="SAPBEXinputData 4 3 3 3" xfId="29578" xr:uid="{00000000-0005-0000-0000-000010880000}"/>
    <cellStyle name="SAPBEXinputData 4 3 3 4" xfId="29579" xr:uid="{00000000-0005-0000-0000-000011880000}"/>
    <cellStyle name="SAPBEXinputData 4 3 4" xfId="29580" xr:uid="{00000000-0005-0000-0000-000012880000}"/>
    <cellStyle name="SAPBEXinputData 4 3 5" xfId="29581" xr:uid="{00000000-0005-0000-0000-000013880000}"/>
    <cellStyle name="SAPBEXinputData 4 3 6" xfId="29582" xr:uid="{00000000-0005-0000-0000-000014880000}"/>
    <cellStyle name="SAPBEXinputData 4 3 7" xfId="35302" xr:uid="{00000000-0005-0000-0000-000015880000}"/>
    <cellStyle name="SAPBEXinputData 4 3 8" xfId="37023" xr:uid="{00000000-0005-0000-0000-000016880000}"/>
    <cellStyle name="SAPBEXinputData 4 4" xfId="21852" xr:uid="{00000000-0005-0000-0000-000017880000}"/>
    <cellStyle name="SAPBEXinputData 4 4 2" xfId="21853" xr:uid="{00000000-0005-0000-0000-000018880000}"/>
    <cellStyle name="SAPBEXinputData 4 4 3" xfId="34980" xr:uid="{00000000-0005-0000-0000-000019880000}"/>
    <cellStyle name="SAPBEXinputData 4 5" xfId="21854" xr:uid="{00000000-0005-0000-0000-00001A880000}"/>
    <cellStyle name="SAPBEXinputData 4 5 2" xfId="21855" xr:uid="{00000000-0005-0000-0000-00001B880000}"/>
    <cellStyle name="SAPBEXinputData 4 5 2 2" xfId="29583" xr:uid="{00000000-0005-0000-0000-00001C880000}"/>
    <cellStyle name="SAPBEXinputData 4 5 2 3" xfId="29584" xr:uid="{00000000-0005-0000-0000-00001D880000}"/>
    <cellStyle name="SAPBEXinputData 4 5 2 4" xfId="29585" xr:uid="{00000000-0005-0000-0000-00001E880000}"/>
    <cellStyle name="SAPBEXinputData 4 5 3" xfId="21856" xr:uid="{00000000-0005-0000-0000-00001F880000}"/>
    <cellStyle name="SAPBEXinputData 4 5 3 2" xfId="29586" xr:uid="{00000000-0005-0000-0000-000020880000}"/>
    <cellStyle name="SAPBEXinputData 4 5 3 3" xfId="29587" xr:uid="{00000000-0005-0000-0000-000021880000}"/>
    <cellStyle name="SAPBEXinputData 4 5 3 4" xfId="29588" xr:uid="{00000000-0005-0000-0000-000022880000}"/>
    <cellStyle name="SAPBEXinputData 4 5 4" xfId="29589" xr:uid="{00000000-0005-0000-0000-000023880000}"/>
    <cellStyle name="SAPBEXinputData 4 5 5" xfId="29590" xr:uid="{00000000-0005-0000-0000-000024880000}"/>
    <cellStyle name="SAPBEXinputData 4 5 6" xfId="29591" xr:uid="{00000000-0005-0000-0000-000025880000}"/>
    <cellStyle name="SAPBEXinputData 4 6" xfId="21857" xr:uid="{00000000-0005-0000-0000-000026880000}"/>
    <cellStyle name="SAPBEXinputData 4 6 2" xfId="29592" xr:uid="{00000000-0005-0000-0000-000027880000}"/>
    <cellStyle name="SAPBEXinputData 4 6 3" xfId="29593" xr:uid="{00000000-0005-0000-0000-000028880000}"/>
    <cellStyle name="SAPBEXinputData 4 6 4" xfId="29594" xr:uid="{00000000-0005-0000-0000-000029880000}"/>
    <cellStyle name="SAPBEXinputData 4 7" xfId="34235" xr:uid="{00000000-0005-0000-0000-00002A880000}"/>
    <cellStyle name="SAPBEXinputData 4 8" xfId="37019" xr:uid="{00000000-0005-0000-0000-00002B880000}"/>
    <cellStyle name="SAPBEXinputData 5" xfId="2090" xr:uid="{00000000-0005-0000-0000-00002C880000}"/>
    <cellStyle name="SAPBEXinputData 5 10" xfId="29595" xr:uid="{00000000-0005-0000-0000-00002D880000}"/>
    <cellStyle name="SAPBEXinputData 5 11" xfId="29596" xr:uid="{00000000-0005-0000-0000-00002E880000}"/>
    <cellStyle name="SAPBEXinputData 5 12" xfId="37024" xr:uid="{00000000-0005-0000-0000-00002F880000}"/>
    <cellStyle name="SAPBEXinputData 5 2" xfId="6705" xr:uid="{00000000-0005-0000-0000-000030880000}"/>
    <cellStyle name="SAPBEXinputData 5 2 10" xfId="37025" xr:uid="{00000000-0005-0000-0000-000031880000}"/>
    <cellStyle name="SAPBEXinputData 5 2 2" xfId="21858" xr:uid="{00000000-0005-0000-0000-000032880000}"/>
    <cellStyle name="SAPBEXinputData 5 2 2 2" xfId="21859" xr:uid="{00000000-0005-0000-0000-000033880000}"/>
    <cellStyle name="SAPBEXinputData 5 2 2 2 2" xfId="29597" xr:uid="{00000000-0005-0000-0000-000034880000}"/>
    <cellStyle name="SAPBEXinputData 5 2 2 2 3" xfId="29598" xr:uid="{00000000-0005-0000-0000-000035880000}"/>
    <cellStyle name="SAPBEXinputData 5 2 2 2 4" xfId="29599" xr:uid="{00000000-0005-0000-0000-000036880000}"/>
    <cellStyle name="SAPBEXinputData 5 2 2 3" xfId="21860" xr:uid="{00000000-0005-0000-0000-000037880000}"/>
    <cellStyle name="SAPBEXinputData 5 2 2 3 2" xfId="29600" xr:uid="{00000000-0005-0000-0000-000038880000}"/>
    <cellStyle name="SAPBEXinputData 5 2 2 3 3" xfId="29601" xr:uid="{00000000-0005-0000-0000-000039880000}"/>
    <cellStyle name="SAPBEXinputData 5 2 2 3 4" xfId="29602" xr:uid="{00000000-0005-0000-0000-00003A880000}"/>
    <cellStyle name="SAPBEXinputData 5 2 2 4" xfId="29603" xr:uid="{00000000-0005-0000-0000-00003B880000}"/>
    <cellStyle name="SAPBEXinputData 5 2 2 5" xfId="29604" xr:uid="{00000000-0005-0000-0000-00003C880000}"/>
    <cellStyle name="SAPBEXinputData 5 2 2 6" xfId="29605" xr:uid="{00000000-0005-0000-0000-00003D880000}"/>
    <cellStyle name="SAPBEXinputData 5 2 3" xfId="21861" xr:uid="{00000000-0005-0000-0000-00003E880000}"/>
    <cellStyle name="SAPBEXinputData 5 2 3 2" xfId="21862" xr:uid="{00000000-0005-0000-0000-00003F880000}"/>
    <cellStyle name="SAPBEXinputData 5 2 4" xfId="21863" xr:uid="{00000000-0005-0000-0000-000040880000}"/>
    <cellStyle name="SAPBEXinputData 5 2 4 2" xfId="21864" xr:uid="{00000000-0005-0000-0000-000041880000}"/>
    <cellStyle name="SAPBEXinputData 5 2 4 2 2" xfId="29606" xr:uid="{00000000-0005-0000-0000-000042880000}"/>
    <cellStyle name="SAPBEXinputData 5 2 4 2 3" xfId="29607" xr:uid="{00000000-0005-0000-0000-000043880000}"/>
    <cellStyle name="SAPBEXinputData 5 2 4 2 4" xfId="29608" xr:uid="{00000000-0005-0000-0000-000044880000}"/>
    <cellStyle name="SAPBEXinputData 5 2 4 3" xfId="21865" xr:uid="{00000000-0005-0000-0000-000045880000}"/>
    <cellStyle name="SAPBEXinputData 5 2 4 3 2" xfId="29609" xr:uid="{00000000-0005-0000-0000-000046880000}"/>
    <cellStyle name="SAPBEXinputData 5 2 4 3 3" xfId="29610" xr:uid="{00000000-0005-0000-0000-000047880000}"/>
    <cellStyle name="SAPBEXinputData 5 2 4 3 4" xfId="29611" xr:uid="{00000000-0005-0000-0000-000048880000}"/>
    <cellStyle name="SAPBEXinputData 5 2 4 4" xfId="29612" xr:uid="{00000000-0005-0000-0000-000049880000}"/>
    <cellStyle name="SAPBEXinputData 5 2 4 5" xfId="29613" xr:uid="{00000000-0005-0000-0000-00004A880000}"/>
    <cellStyle name="SAPBEXinputData 5 2 4 6" xfId="29614" xr:uid="{00000000-0005-0000-0000-00004B880000}"/>
    <cellStyle name="SAPBEXinputData 5 2 5" xfId="21866" xr:uid="{00000000-0005-0000-0000-00004C880000}"/>
    <cellStyle name="SAPBEXinputData 5 2 5 2" xfId="29615" xr:uid="{00000000-0005-0000-0000-00004D880000}"/>
    <cellStyle name="SAPBEXinputData 5 2 5 3" xfId="29616" xr:uid="{00000000-0005-0000-0000-00004E880000}"/>
    <cellStyle name="SAPBEXinputData 5 2 5 4" xfId="29617" xr:uid="{00000000-0005-0000-0000-00004F880000}"/>
    <cellStyle name="SAPBEXinputData 5 2 6" xfId="21867" xr:uid="{00000000-0005-0000-0000-000050880000}"/>
    <cellStyle name="SAPBEXinputData 5 2 6 2" xfId="29618" xr:uid="{00000000-0005-0000-0000-000051880000}"/>
    <cellStyle name="SAPBEXinputData 5 2 6 3" xfId="29619" xr:uid="{00000000-0005-0000-0000-000052880000}"/>
    <cellStyle name="SAPBEXinputData 5 2 6 4" xfId="29620" xr:uid="{00000000-0005-0000-0000-000053880000}"/>
    <cellStyle name="SAPBEXinputData 5 2 7" xfId="29621" xr:uid="{00000000-0005-0000-0000-000054880000}"/>
    <cellStyle name="SAPBEXinputData 5 2 8" xfId="29622" xr:uid="{00000000-0005-0000-0000-000055880000}"/>
    <cellStyle name="SAPBEXinputData 5 2 9" xfId="29623" xr:uid="{00000000-0005-0000-0000-000056880000}"/>
    <cellStyle name="SAPBEXinputData 5 3" xfId="6341" xr:uid="{00000000-0005-0000-0000-000057880000}"/>
    <cellStyle name="SAPBEXinputData 5 3 2" xfId="21869" xr:uid="{00000000-0005-0000-0000-000058880000}"/>
    <cellStyle name="SAPBEXinputData 5 3 2 2" xfId="29624" xr:uid="{00000000-0005-0000-0000-000059880000}"/>
    <cellStyle name="SAPBEXinputData 5 3 2 3" xfId="29625" xr:uid="{00000000-0005-0000-0000-00005A880000}"/>
    <cellStyle name="SAPBEXinputData 5 3 2 4" xfId="29626" xr:uid="{00000000-0005-0000-0000-00005B880000}"/>
    <cellStyle name="SAPBEXinputData 5 3 3" xfId="21870" xr:uid="{00000000-0005-0000-0000-00005C880000}"/>
    <cellStyle name="SAPBEXinputData 5 3 3 2" xfId="29627" xr:uid="{00000000-0005-0000-0000-00005D880000}"/>
    <cellStyle name="SAPBEXinputData 5 3 3 3" xfId="29628" xr:uid="{00000000-0005-0000-0000-00005E880000}"/>
    <cellStyle name="SAPBEXinputData 5 3 3 4" xfId="29629" xr:uid="{00000000-0005-0000-0000-00005F880000}"/>
    <cellStyle name="SAPBEXinputData 5 3 4" xfId="29630" xr:uid="{00000000-0005-0000-0000-000060880000}"/>
    <cellStyle name="SAPBEXinputData 5 3 5" xfId="29631" xr:uid="{00000000-0005-0000-0000-000061880000}"/>
    <cellStyle name="SAPBEXinputData 5 3 6" xfId="29632" xr:uid="{00000000-0005-0000-0000-000062880000}"/>
    <cellStyle name="SAPBEXinputData 5 3 7" xfId="37026" xr:uid="{00000000-0005-0000-0000-000063880000}"/>
    <cellStyle name="SAPBEXinputData 5 4" xfId="21871" xr:uid="{00000000-0005-0000-0000-000064880000}"/>
    <cellStyle name="SAPBEXinputData 5 4 2" xfId="21872" xr:uid="{00000000-0005-0000-0000-000065880000}"/>
    <cellStyle name="SAPBEXinputData 5 5" xfId="21873" xr:uid="{00000000-0005-0000-0000-000066880000}"/>
    <cellStyle name="SAPBEXinputData 5 5 2" xfId="21874" xr:uid="{00000000-0005-0000-0000-000067880000}"/>
    <cellStyle name="SAPBEXinputData 5 5 2 2" xfId="29633" xr:uid="{00000000-0005-0000-0000-000068880000}"/>
    <cellStyle name="SAPBEXinputData 5 5 2 3" xfId="29634" xr:uid="{00000000-0005-0000-0000-000069880000}"/>
    <cellStyle name="SAPBEXinputData 5 5 2 4" xfId="29635" xr:uid="{00000000-0005-0000-0000-00006A880000}"/>
    <cellStyle name="SAPBEXinputData 5 5 3" xfId="21875" xr:uid="{00000000-0005-0000-0000-00006B880000}"/>
    <cellStyle name="SAPBEXinputData 5 5 3 2" xfId="29636" xr:uid="{00000000-0005-0000-0000-00006C880000}"/>
    <cellStyle name="SAPBEXinputData 5 5 3 3" xfId="29637" xr:uid="{00000000-0005-0000-0000-00006D880000}"/>
    <cellStyle name="SAPBEXinputData 5 5 3 4" xfId="29638" xr:uid="{00000000-0005-0000-0000-00006E880000}"/>
    <cellStyle name="SAPBEXinputData 5 5 4" xfId="29639" xr:uid="{00000000-0005-0000-0000-00006F880000}"/>
    <cellStyle name="SAPBEXinputData 5 5 5" xfId="29640" xr:uid="{00000000-0005-0000-0000-000070880000}"/>
    <cellStyle name="SAPBEXinputData 5 5 6" xfId="29641" xr:uid="{00000000-0005-0000-0000-000071880000}"/>
    <cellStyle name="SAPBEXinputData 5 6" xfId="21876" xr:uid="{00000000-0005-0000-0000-000072880000}"/>
    <cellStyle name="SAPBEXinputData 5 6 2" xfId="21877" xr:uid="{00000000-0005-0000-0000-000073880000}"/>
    <cellStyle name="SAPBEXinputData 5 6 2 2" xfId="29642" xr:uid="{00000000-0005-0000-0000-000074880000}"/>
    <cellStyle name="SAPBEXinputData 5 6 2 3" xfId="29643" xr:uid="{00000000-0005-0000-0000-000075880000}"/>
    <cellStyle name="SAPBEXinputData 5 6 2 4" xfId="29644" xr:uid="{00000000-0005-0000-0000-000076880000}"/>
    <cellStyle name="SAPBEXinputData 5 6 3" xfId="21878" xr:uid="{00000000-0005-0000-0000-000077880000}"/>
    <cellStyle name="SAPBEXinputData 5 6 3 2" xfId="29645" xr:uid="{00000000-0005-0000-0000-000078880000}"/>
    <cellStyle name="SAPBEXinputData 5 6 3 3" xfId="29646" xr:uid="{00000000-0005-0000-0000-000079880000}"/>
    <cellStyle name="SAPBEXinputData 5 6 3 4" xfId="29647" xr:uid="{00000000-0005-0000-0000-00007A880000}"/>
    <cellStyle name="SAPBEXinputData 5 6 4" xfId="29648" xr:uid="{00000000-0005-0000-0000-00007B880000}"/>
    <cellStyle name="SAPBEXinputData 5 6 5" xfId="29649" xr:uid="{00000000-0005-0000-0000-00007C880000}"/>
    <cellStyle name="SAPBEXinputData 5 6 6" xfId="29650" xr:uid="{00000000-0005-0000-0000-00007D880000}"/>
    <cellStyle name="SAPBEXinputData 5 7" xfId="21879" xr:uid="{00000000-0005-0000-0000-00007E880000}"/>
    <cellStyle name="SAPBEXinputData 5 8" xfId="21880" xr:uid="{00000000-0005-0000-0000-00007F880000}"/>
    <cellStyle name="SAPBEXinputData 5 8 2" xfId="29651" xr:uid="{00000000-0005-0000-0000-000080880000}"/>
    <cellStyle name="SAPBEXinputData 5 8 3" xfId="29652" xr:uid="{00000000-0005-0000-0000-000081880000}"/>
    <cellStyle name="SAPBEXinputData 5 8 4" xfId="29653" xr:uid="{00000000-0005-0000-0000-000082880000}"/>
    <cellStyle name="SAPBEXinputData 5 9" xfId="29654" xr:uid="{00000000-0005-0000-0000-000083880000}"/>
    <cellStyle name="SAPBEXinputData 6" xfId="2089" xr:uid="{00000000-0005-0000-0000-000084880000}"/>
    <cellStyle name="SAPBEXinputData 6 2" xfId="2734" xr:uid="{00000000-0005-0000-0000-000085880000}"/>
    <cellStyle name="SAPBEXinputData 6 2 2" xfId="21882" xr:uid="{00000000-0005-0000-0000-000086880000}"/>
    <cellStyle name="SAPBEXinputData 6 2 2 2" xfId="29655" xr:uid="{00000000-0005-0000-0000-000087880000}"/>
    <cellStyle name="SAPBEXinputData 6 2 2 3" xfId="29656" xr:uid="{00000000-0005-0000-0000-000088880000}"/>
    <cellStyle name="SAPBEXinputData 6 2 2 4" xfId="29657" xr:uid="{00000000-0005-0000-0000-000089880000}"/>
    <cellStyle name="SAPBEXinputData 6 2 2 5" xfId="37029" xr:uid="{00000000-0005-0000-0000-00008A880000}"/>
    <cellStyle name="SAPBEXinputData 6 2 3" xfId="21883" xr:uid="{00000000-0005-0000-0000-00008B880000}"/>
    <cellStyle name="SAPBEXinputData 6 2 3 2" xfId="29658" xr:uid="{00000000-0005-0000-0000-00008C880000}"/>
    <cellStyle name="SAPBEXinputData 6 2 3 3" xfId="29659" xr:uid="{00000000-0005-0000-0000-00008D880000}"/>
    <cellStyle name="SAPBEXinputData 6 2 3 4" xfId="29660" xr:uid="{00000000-0005-0000-0000-00008E880000}"/>
    <cellStyle name="SAPBEXinputData 6 2 4" xfId="29661" xr:uid="{00000000-0005-0000-0000-00008F880000}"/>
    <cellStyle name="SAPBEXinputData 6 2 5" xfId="29662" xr:uid="{00000000-0005-0000-0000-000090880000}"/>
    <cellStyle name="SAPBEXinputData 6 2 6" xfId="29663" xr:uid="{00000000-0005-0000-0000-000091880000}"/>
    <cellStyle name="SAPBEXinputData 6 2 7" xfId="21881" xr:uid="{00000000-0005-0000-0000-000092880000}"/>
    <cellStyle name="SAPBEXinputData 6 2 8" xfId="37028" xr:uid="{00000000-0005-0000-0000-000093880000}"/>
    <cellStyle name="SAPBEXinputData 6 3" xfId="2733" xr:uid="{00000000-0005-0000-0000-000094880000}"/>
    <cellStyle name="SAPBEXinputData 6 3 2" xfId="21884" xr:uid="{00000000-0005-0000-0000-000095880000}"/>
    <cellStyle name="SAPBEXinputData 6 3 2 2" xfId="29664" xr:uid="{00000000-0005-0000-0000-000096880000}"/>
    <cellStyle name="SAPBEXinputData 6 3 2 3" xfId="29665" xr:uid="{00000000-0005-0000-0000-000097880000}"/>
    <cellStyle name="SAPBEXinputData 6 3 2 4" xfId="29666" xr:uid="{00000000-0005-0000-0000-000098880000}"/>
    <cellStyle name="SAPBEXinputData 6 3 3" xfId="21885" xr:uid="{00000000-0005-0000-0000-000099880000}"/>
    <cellStyle name="SAPBEXinputData 6 3 3 2" xfId="29667" xr:uid="{00000000-0005-0000-0000-00009A880000}"/>
    <cellStyle name="SAPBEXinputData 6 3 3 3" xfId="29668" xr:uid="{00000000-0005-0000-0000-00009B880000}"/>
    <cellStyle name="SAPBEXinputData 6 3 3 4" xfId="29669" xr:uid="{00000000-0005-0000-0000-00009C880000}"/>
    <cellStyle name="SAPBEXinputData 6 3 4" xfId="29670" xr:uid="{00000000-0005-0000-0000-00009D880000}"/>
    <cellStyle name="SAPBEXinputData 6 3 5" xfId="29671" xr:uid="{00000000-0005-0000-0000-00009E880000}"/>
    <cellStyle name="SAPBEXinputData 6 3 6" xfId="29672" xr:uid="{00000000-0005-0000-0000-00009F880000}"/>
    <cellStyle name="SAPBEXinputData 6 3 7" xfId="35303" xr:uid="{00000000-0005-0000-0000-0000A0880000}"/>
    <cellStyle name="SAPBEXinputData 6 3 8" xfId="37030" xr:uid="{00000000-0005-0000-0000-0000A1880000}"/>
    <cellStyle name="SAPBEXinputData 6 4" xfId="21886" xr:uid="{00000000-0005-0000-0000-0000A2880000}"/>
    <cellStyle name="SAPBEXinputData 6 4 2" xfId="21887" xr:uid="{00000000-0005-0000-0000-0000A3880000}"/>
    <cellStyle name="SAPBEXinputData 6 5" xfId="21888" xr:uid="{00000000-0005-0000-0000-0000A4880000}"/>
    <cellStyle name="SAPBEXinputData 6 5 2" xfId="21889" xr:uid="{00000000-0005-0000-0000-0000A5880000}"/>
    <cellStyle name="SAPBEXinputData 6 5 2 2" xfId="29673" xr:uid="{00000000-0005-0000-0000-0000A6880000}"/>
    <cellStyle name="SAPBEXinputData 6 5 2 3" xfId="29674" xr:uid="{00000000-0005-0000-0000-0000A7880000}"/>
    <cellStyle name="SAPBEXinputData 6 5 2 4" xfId="29675" xr:uid="{00000000-0005-0000-0000-0000A8880000}"/>
    <cellStyle name="SAPBEXinputData 6 5 3" xfId="21890" xr:uid="{00000000-0005-0000-0000-0000A9880000}"/>
    <cellStyle name="SAPBEXinputData 6 5 3 2" xfId="29676" xr:uid="{00000000-0005-0000-0000-0000AA880000}"/>
    <cellStyle name="SAPBEXinputData 6 5 3 3" xfId="29677" xr:uid="{00000000-0005-0000-0000-0000AB880000}"/>
    <cellStyle name="SAPBEXinputData 6 5 3 4" xfId="29678" xr:uid="{00000000-0005-0000-0000-0000AC880000}"/>
    <cellStyle name="SAPBEXinputData 6 5 4" xfId="29679" xr:uid="{00000000-0005-0000-0000-0000AD880000}"/>
    <cellStyle name="SAPBEXinputData 6 5 5" xfId="29680" xr:uid="{00000000-0005-0000-0000-0000AE880000}"/>
    <cellStyle name="SAPBEXinputData 6 5 6" xfId="29681" xr:uid="{00000000-0005-0000-0000-0000AF880000}"/>
    <cellStyle name="SAPBEXinputData 6 6" xfId="21891" xr:uid="{00000000-0005-0000-0000-0000B0880000}"/>
    <cellStyle name="SAPBEXinputData 6 6 2" xfId="21892" xr:uid="{00000000-0005-0000-0000-0000B1880000}"/>
    <cellStyle name="SAPBEXinputData 6 6 2 2" xfId="29682" xr:uid="{00000000-0005-0000-0000-0000B2880000}"/>
    <cellStyle name="SAPBEXinputData 6 6 2 3" xfId="29683" xr:uid="{00000000-0005-0000-0000-0000B3880000}"/>
    <cellStyle name="SAPBEXinputData 6 6 2 4" xfId="29684" xr:uid="{00000000-0005-0000-0000-0000B4880000}"/>
    <cellStyle name="SAPBEXinputData 6 6 3" xfId="21893" xr:uid="{00000000-0005-0000-0000-0000B5880000}"/>
    <cellStyle name="SAPBEXinputData 6 6 3 2" xfId="29685" xr:uid="{00000000-0005-0000-0000-0000B6880000}"/>
    <cellStyle name="SAPBEXinputData 6 6 3 3" xfId="29686" xr:uid="{00000000-0005-0000-0000-0000B7880000}"/>
    <cellStyle name="SAPBEXinputData 6 6 3 4" xfId="29687" xr:uid="{00000000-0005-0000-0000-0000B8880000}"/>
    <cellStyle name="SAPBEXinputData 6 6 4" xfId="29688" xr:uid="{00000000-0005-0000-0000-0000B9880000}"/>
    <cellStyle name="SAPBEXinputData 6 6 5" xfId="29689" xr:uid="{00000000-0005-0000-0000-0000BA880000}"/>
    <cellStyle name="SAPBEXinputData 6 6 6" xfId="29690" xr:uid="{00000000-0005-0000-0000-0000BB880000}"/>
    <cellStyle name="SAPBEXinputData 6 7" xfId="21894" xr:uid="{00000000-0005-0000-0000-0000BC880000}"/>
    <cellStyle name="SAPBEXinputData 6 8" xfId="21895" xr:uid="{00000000-0005-0000-0000-0000BD880000}"/>
    <cellStyle name="SAPBEXinputData 6 9" xfId="37027" xr:uid="{00000000-0005-0000-0000-0000BE880000}"/>
    <cellStyle name="SAPBEXinputData 7" xfId="2088" xr:uid="{00000000-0005-0000-0000-0000BF880000}"/>
    <cellStyle name="SAPBEXinputData 7 2" xfId="21896" xr:uid="{00000000-0005-0000-0000-0000C0880000}"/>
    <cellStyle name="SAPBEXinputData 7 3" xfId="35018" xr:uid="{00000000-0005-0000-0000-0000C1880000}"/>
    <cellStyle name="SAPBEXinputData 7 4" xfId="37031" xr:uid="{00000000-0005-0000-0000-0000C2880000}"/>
    <cellStyle name="SAPBEXinputData 8" xfId="2087" xr:uid="{00000000-0005-0000-0000-0000C3880000}"/>
    <cellStyle name="SAPBEXinputData 8 2" xfId="21897" xr:uid="{00000000-0005-0000-0000-0000C4880000}"/>
    <cellStyle name="SAPBEXinputData 8 2 2" xfId="29691" xr:uid="{00000000-0005-0000-0000-0000C5880000}"/>
    <cellStyle name="SAPBEXinputData 8 2 3" xfId="29692" xr:uid="{00000000-0005-0000-0000-0000C6880000}"/>
    <cellStyle name="SAPBEXinputData 8 2 4" xfId="29693" xr:uid="{00000000-0005-0000-0000-0000C7880000}"/>
    <cellStyle name="SAPBEXinputData 8 3" xfId="21898" xr:uid="{00000000-0005-0000-0000-0000C8880000}"/>
    <cellStyle name="SAPBEXinputData 8 3 2" xfId="29694" xr:uid="{00000000-0005-0000-0000-0000C9880000}"/>
    <cellStyle name="SAPBEXinputData 8 3 3" xfId="29695" xr:uid="{00000000-0005-0000-0000-0000CA880000}"/>
    <cellStyle name="SAPBEXinputData 8 3 4" xfId="29696" xr:uid="{00000000-0005-0000-0000-0000CB880000}"/>
    <cellStyle name="SAPBEXinputData 8 4" xfId="29697" xr:uid="{00000000-0005-0000-0000-0000CC880000}"/>
    <cellStyle name="SAPBEXinputData 8 5" xfId="29698" xr:uid="{00000000-0005-0000-0000-0000CD880000}"/>
    <cellStyle name="SAPBEXinputData 8 6" xfId="29699" xr:uid="{00000000-0005-0000-0000-0000CE880000}"/>
    <cellStyle name="SAPBEXinputData 8 7" xfId="37032" xr:uid="{00000000-0005-0000-0000-0000CF880000}"/>
    <cellStyle name="SAPBEXinputData 9" xfId="2086" xr:uid="{00000000-0005-0000-0000-0000D0880000}"/>
    <cellStyle name="SAPBEXinputData 9 2" xfId="21899" xr:uid="{00000000-0005-0000-0000-0000D1880000}"/>
    <cellStyle name="SAPBEXinputData 9 2 2" xfId="29700" xr:uid="{00000000-0005-0000-0000-0000D2880000}"/>
    <cellStyle name="SAPBEXinputData 9 2 3" xfId="29701" xr:uid="{00000000-0005-0000-0000-0000D3880000}"/>
    <cellStyle name="SAPBEXinputData 9 2 4" xfId="29702" xr:uid="{00000000-0005-0000-0000-0000D4880000}"/>
    <cellStyle name="SAPBEXinputData 9 3" xfId="21900" xr:uid="{00000000-0005-0000-0000-0000D5880000}"/>
    <cellStyle name="SAPBEXinputData 9 3 2" xfId="29703" xr:uid="{00000000-0005-0000-0000-0000D6880000}"/>
    <cellStyle name="SAPBEXinputData 9 3 3" xfId="29704" xr:uid="{00000000-0005-0000-0000-0000D7880000}"/>
    <cellStyle name="SAPBEXinputData 9 3 4" xfId="29705" xr:uid="{00000000-0005-0000-0000-0000D8880000}"/>
    <cellStyle name="SAPBEXinputData 9 4" xfId="29706" xr:uid="{00000000-0005-0000-0000-0000D9880000}"/>
    <cellStyle name="SAPBEXinputData 9 5" xfId="29707" xr:uid="{00000000-0005-0000-0000-0000DA880000}"/>
    <cellStyle name="SAPBEXinputData 9 6" xfId="29708" xr:uid="{00000000-0005-0000-0000-0000DB880000}"/>
    <cellStyle name="SAPBEXinputData_2010 non KPI targets_CAPEX_OPEX_2010y" xfId="6330" xr:uid="{00000000-0005-0000-0000-0000DC880000}"/>
    <cellStyle name="SAPBEXItemHeader" xfId="311" xr:uid="{00000000-0005-0000-0000-0000DD880000}"/>
    <cellStyle name="SAPBEXItemHeader 2" xfId="1026" xr:uid="{00000000-0005-0000-0000-0000DE880000}"/>
    <cellStyle name="SAPBEXItemHeader 2 2" xfId="21901" xr:uid="{00000000-0005-0000-0000-0000DF880000}"/>
    <cellStyle name="SAPBEXItemHeader 2 2 2" xfId="32270" xr:uid="{00000000-0005-0000-0000-0000E0880000}"/>
    <cellStyle name="SAPBEXItemHeader 2 3" xfId="21902" xr:uid="{00000000-0005-0000-0000-0000E1880000}"/>
    <cellStyle name="SAPBEXItemHeader 2 3 2" xfId="32592" xr:uid="{00000000-0005-0000-0000-0000E2880000}"/>
    <cellStyle name="SAPBEXItemHeader 2 4" xfId="21903" xr:uid="{00000000-0005-0000-0000-0000E3880000}"/>
    <cellStyle name="SAPBEXItemHeader 2 4 2" xfId="31003" xr:uid="{00000000-0005-0000-0000-0000E4880000}"/>
    <cellStyle name="SAPBEXItemHeader 2 5" xfId="7220" xr:uid="{00000000-0005-0000-0000-0000E5880000}"/>
    <cellStyle name="SAPBEXItemHeader 2 6" xfId="30716" xr:uid="{00000000-0005-0000-0000-0000E6880000}"/>
    <cellStyle name="SAPBEXItemHeader 3" xfId="2996" xr:uid="{00000000-0005-0000-0000-0000E7880000}"/>
    <cellStyle name="SAPBEXItemHeader 3 2" xfId="30350" xr:uid="{00000000-0005-0000-0000-0000E8880000}"/>
    <cellStyle name="SAPBEXItemHeader 3 3" xfId="35450" xr:uid="{00000000-0005-0000-0000-0000E9880000}"/>
    <cellStyle name="SAPBEXItemHeader 4" xfId="5427" xr:uid="{00000000-0005-0000-0000-0000EA880000}"/>
    <cellStyle name="SAPBEXItemHeader 4 2" xfId="34618" xr:uid="{00000000-0005-0000-0000-0000EB880000}"/>
    <cellStyle name="SAPBEXItemHeader 5" xfId="695" xr:uid="{00000000-0005-0000-0000-0000EC880000}"/>
    <cellStyle name="SAPBEXresData" xfId="312" xr:uid="{00000000-0005-0000-0000-0000ED880000}"/>
    <cellStyle name="SAPBEXresData 10" xfId="30697" xr:uid="{00000000-0005-0000-0000-0000EE880000}"/>
    <cellStyle name="SAPBEXresData 11" xfId="34167" xr:uid="{00000000-0005-0000-0000-0000EF880000}"/>
    <cellStyle name="SAPBEXresData 12" xfId="6146" xr:uid="{00000000-0005-0000-0000-0000F0880000}"/>
    <cellStyle name="SAPBEXresData 2" xfId="313" xr:uid="{00000000-0005-0000-0000-0000F1880000}"/>
    <cellStyle name="SAPBEXresData 2 2" xfId="2085" xr:uid="{00000000-0005-0000-0000-0000F2880000}"/>
    <cellStyle name="SAPBEXresData 2 2 2" xfId="2736" xr:uid="{00000000-0005-0000-0000-0000F3880000}"/>
    <cellStyle name="SAPBEXresData 2 2 2 2" xfId="32726" xr:uid="{00000000-0005-0000-0000-0000F4880000}"/>
    <cellStyle name="SAPBEXresData 2 2 3" xfId="21904" xr:uid="{00000000-0005-0000-0000-0000F5880000}"/>
    <cellStyle name="SAPBEXresData 2 2 4" xfId="32676" xr:uid="{00000000-0005-0000-0000-0000F6880000}"/>
    <cellStyle name="SAPBEXresData 2 2 5" xfId="35017" xr:uid="{00000000-0005-0000-0000-0000F7880000}"/>
    <cellStyle name="SAPBEXresData 2 3" xfId="2735" xr:uid="{00000000-0005-0000-0000-0000F8880000}"/>
    <cellStyle name="SAPBEXresData 2 3 2" xfId="21905" xr:uid="{00000000-0005-0000-0000-0000F9880000}"/>
    <cellStyle name="SAPBEXresData 2 3 3" xfId="31246" xr:uid="{00000000-0005-0000-0000-0000FA880000}"/>
    <cellStyle name="SAPBEXresData 2 3 4" xfId="37033" xr:uid="{00000000-0005-0000-0000-0000FB880000}"/>
    <cellStyle name="SAPBEXresData 2 4" xfId="2994" xr:uid="{00000000-0005-0000-0000-0000FC880000}"/>
    <cellStyle name="SAPBEXresData 2 4 2" xfId="7370" xr:uid="{00000000-0005-0000-0000-0000FD880000}"/>
    <cellStyle name="SAPBEXresData 2 4 3" xfId="35448" xr:uid="{00000000-0005-0000-0000-0000FE880000}"/>
    <cellStyle name="SAPBEXresData 2 5" xfId="21906" xr:uid="{00000000-0005-0000-0000-0000FF880000}"/>
    <cellStyle name="SAPBEXresData 2 5 2" xfId="33738" xr:uid="{00000000-0005-0000-0000-000000890000}"/>
    <cellStyle name="SAPBEXresData 2 6" xfId="7222" xr:uid="{00000000-0005-0000-0000-000001890000}"/>
    <cellStyle name="SAPBEXresData 2 7" xfId="31855" xr:uid="{00000000-0005-0000-0000-000002890000}"/>
    <cellStyle name="SAPBEXresData 3" xfId="696" xr:uid="{00000000-0005-0000-0000-000003890000}"/>
    <cellStyle name="SAPBEXresData 3 2" xfId="1028" xr:uid="{00000000-0005-0000-0000-000004890000}"/>
    <cellStyle name="SAPBEXresData 3 2 2" xfId="21908" xr:uid="{00000000-0005-0000-0000-000005890000}"/>
    <cellStyle name="SAPBEXresData 3 2 2 2" xfId="31376" xr:uid="{00000000-0005-0000-0000-000006890000}"/>
    <cellStyle name="SAPBEXresData 3 2 3" xfId="21907" xr:uid="{00000000-0005-0000-0000-000007890000}"/>
    <cellStyle name="SAPBEXresData 3 2 4" xfId="30635" xr:uid="{00000000-0005-0000-0000-000008890000}"/>
    <cellStyle name="SAPBEXresData 3 2 5" xfId="34742" xr:uid="{00000000-0005-0000-0000-000009890000}"/>
    <cellStyle name="SAPBEXresData 3 3" xfId="2737" xr:uid="{00000000-0005-0000-0000-00000A890000}"/>
    <cellStyle name="SAPBEXresData 3 3 2" xfId="32209" xr:uid="{00000000-0005-0000-0000-00000B890000}"/>
    <cellStyle name="SAPBEXresData 3 3 3" xfId="35304" xr:uid="{00000000-0005-0000-0000-00000C890000}"/>
    <cellStyle name="SAPBEXresData 3 4" xfId="4598" xr:uid="{00000000-0005-0000-0000-00000D890000}"/>
    <cellStyle name="SAPBEXresData 3 4 2" xfId="36195" xr:uid="{00000000-0005-0000-0000-00000E890000}"/>
    <cellStyle name="SAPBEXresData 3 5" xfId="5428" xr:uid="{00000000-0005-0000-0000-00000F890000}"/>
    <cellStyle name="SAPBEXresData 3 6" xfId="34619" xr:uid="{00000000-0005-0000-0000-000010890000}"/>
    <cellStyle name="SAPBEXresData 4" xfId="2227" xr:uid="{00000000-0005-0000-0000-000011890000}"/>
    <cellStyle name="SAPBEXresData 4 2" xfId="3341" xr:uid="{00000000-0005-0000-0000-000012890000}"/>
    <cellStyle name="SAPBEXresData 4 2 2" xfId="21909" xr:uid="{00000000-0005-0000-0000-000013890000}"/>
    <cellStyle name="SAPBEXresData 4 2 3" xfId="32723" xr:uid="{00000000-0005-0000-0000-000014890000}"/>
    <cellStyle name="SAPBEXresData 4 2 4" xfId="35717" xr:uid="{00000000-0005-0000-0000-000015890000}"/>
    <cellStyle name="SAPBEXresData 4 3" xfId="5429" xr:uid="{00000000-0005-0000-0000-000016890000}"/>
    <cellStyle name="SAPBEXresData 4 4" xfId="30083" xr:uid="{00000000-0005-0000-0000-000017890000}"/>
    <cellStyle name="SAPBEXresData 4 5" xfId="35105" xr:uid="{00000000-0005-0000-0000-000018890000}"/>
    <cellStyle name="SAPBEXresData 5" xfId="2312" xr:uid="{00000000-0005-0000-0000-000019890000}"/>
    <cellStyle name="SAPBEXresData 5 2" xfId="21910" xr:uid="{00000000-0005-0000-0000-00001A890000}"/>
    <cellStyle name="SAPBEXresData 5 2 2" xfId="32338" xr:uid="{00000000-0005-0000-0000-00001B890000}"/>
    <cellStyle name="SAPBEXresData 5 3" xfId="7221" xr:uid="{00000000-0005-0000-0000-00001C890000}"/>
    <cellStyle name="SAPBEXresData 5 4" xfId="30696" xr:uid="{00000000-0005-0000-0000-00001D890000}"/>
    <cellStyle name="SAPBEXresData 5 5" xfId="35133" xr:uid="{00000000-0005-0000-0000-00001E890000}"/>
    <cellStyle name="SAPBEXresData 6" xfId="6015" xr:uid="{00000000-0005-0000-0000-00001F890000}"/>
    <cellStyle name="SAPBEXresData 6 2" xfId="21911" xr:uid="{00000000-0005-0000-0000-000020890000}"/>
    <cellStyle name="SAPBEXresData 6 2 2" xfId="30490" xr:uid="{00000000-0005-0000-0000-000021890000}"/>
    <cellStyle name="SAPBEXresData 6 3" xfId="7592" xr:uid="{00000000-0005-0000-0000-000022890000}"/>
    <cellStyle name="SAPBEXresData 6 4" xfId="34054" xr:uid="{00000000-0005-0000-0000-000023890000}"/>
    <cellStyle name="SAPBEXresData 6 5" xfId="34397" xr:uid="{00000000-0005-0000-0000-000024890000}"/>
    <cellStyle name="SAPBEXresData 7" xfId="6706" xr:uid="{00000000-0005-0000-0000-000025890000}"/>
    <cellStyle name="SAPBEXresData 7 2" xfId="21912" xr:uid="{00000000-0005-0000-0000-000026890000}"/>
    <cellStyle name="SAPBEXresData 7 2 2" xfId="30349" xr:uid="{00000000-0005-0000-0000-000027890000}"/>
    <cellStyle name="SAPBEXresData 7 3" xfId="7591" xr:uid="{00000000-0005-0000-0000-000028890000}"/>
    <cellStyle name="SAPBEXresData 7 4" xfId="34053" xr:uid="{00000000-0005-0000-0000-000029890000}"/>
    <cellStyle name="SAPBEXresData 8" xfId="21913" xr:uid="{00000000-0005-0000-0000-00002A890000}"/>
    <cellStyle name="SAPBEXresData 8 2" xfId="30478" xr:uid="{00000000-0005-0000-0000-00002B890000}"/>
    <cellStyle name="SAPBEXresData 9" xfId="6854" xr:uid="{00000000-0005-0000-0000-00002C890000}"/>
    <cellStyle name="SAPBEXresData_1-13 2012 RDG po društvima" xfId="4599" xr:uid="{00000000-0005-0000-0000-00002D890000}"/>
    <cellStyle name="SAPBEXresDataEmph" xfId="314" xr:uid="{00000000-0005-0000-0000-00002E890000}"/>
    <cellStyle name="SAPBEXresDataEmph 10" xfId="6147" xr:uid="{00000000-0005-0000-0000-00002F890000}"/>
    <cellStyle name="SAPBEXresDataEmph 2" xfId="315" xr:uid="{00000000-0005-0000-0000-000030890000}"/>
    <cellStyle name="SAPBEXresDataEmph 2 2" xfId="2739" xr:uid="{00000000-0005-0000-0000-000031890000}"/>
    <cellStyle name="SAPBEXresDataEmph 2 2 2" xfId="21915" xr:uid="{00000000-0005-0000-0000-000032890000}"/>
    <cellStyle name="SAPBEXresDataEmph 2 2 2 2" xfId="6921" xr:uid="{00000000-0005-0000-0000-000033890000}"/>
    <cellStyle name="SAPBEXresDataEmph 2 2 3" xfId="21914" xr:uid="{00000000-0005-0000-0000-000034890000}"/>
    <cellStyle name="SAPBEXresDataEmph 2 2 4" xfId="30850" xr:uid="{00000000-0005-0000-0000-000035890000}"/>
    <cellStyle name="SAPBEXresDataEmph 2 3" xfId="2738" xr:uid="{00000000-0005-0000-0000-000036890000}"/>
    <cellStyle name="SAPBEXresDataEmph 2 3 2" xfId="21916" xr:uid="{00000000-0005-0000-0000-000037890000}"/>
    <cellStyle name="SAPBEXresDataEmph 2 3 3" xfId="32952" xr:uid="{00000000-0005-0000-0000-000038890000}"/>
    <cellStyle name="SAPBEXresDataEmph 2 3 4" xfId="37034" xr:uid="{00000000-0005-0000-0000-000039890000}"/>
    <cellStyle name="SAPBEXresDataEmph 2 4" xfId="2993" xr:uid="{00000000-0005-0000-0000-00003A890000}"/>
    <cellStyle name="SAPBEXresDataEmph 2 4 2" xfId="32266" xr:uid="{00000000-0005-0000-0000-00003B890000}"/>
    <cellStyle name="SAPBEXresDataEmph 2 4 3" xfId="35447" xr:uid="{00000000-0005-0000-0000-00003C890000}"/>
    <cellStyle name="SAPBEXresDataEmph 2 5" xfId="21917" xr:uid="{00000000-0005-0000-0000-00003D890000}"/>
    <cellStyle name="SAPBEXresDataEmph 2 5 2" xfId="30921" xr:uid="{00000000-0005-0000-0000-00003E890000}"/>
    <cellStyle name="SAPBEXresDataEmph 2 6" xfId="7224" xr:uid="{00000000-0005-0000-0000-00003F890000}"/>
    <cellStyle name="SAPBEXresDataEmph 2 7" xfId="30898" xr:uid="{00000000-0005-0000-0000-000040890000}"/>
    <cellStyle name="SAPBEXresDataEmph 3" xfId="697" xr:uid="{00000000-0005-0000-0000-000041890000}"/>
    <cellStyle name="SAPBEXresDataEmph 3 2" xfId="1029" xr:uid="{00000000-0005-0000-0000-000042890000}"/>
    <cellStyle name="SAPBEXresDataEmph 3 2 2" xfId="21919" xr:uid="{00000000-0005-0000-0000-000043890000}"/>
    <cellStyle name="SAPBEXresDataEmph 3 2 3" xfId="21918" xr:uid="{00000000-0005-0000-0000-000044890000}"/>
    <cellStyle name="SAPBEXresDataEmph 3 2 4" xfId="33715" xr:uid="{00000000-0005-0000-0000-000045890000}"/>
    <cellStyle name="SAPBEXresDataEmph 3 2 5" xfId="34743" xr:uid="{00000000-0005-0000-0000-000046890000}"/>
    <cellStyle name="SAPBEXresDataEmph 3 3" xfId="2740" xr:uid="{00000000-0005-0000-0000-000047890000}"/>
    <cellStyle name="SAPBEXresDataEmph 3 3 2" xfId="35305" xr:uid="{00000000-0005-0000-0000-000048890000}"/>
    <cellStyle name="SAPBEXresDataEmph 3 4" xfId="4600" xr:uid="{00000000-0005-0000-0000-000049890000}"/>
    <cellStyle name="SAPBEXresDataEmph 3 4 2" xfId="36196" xr:uid="{00000000-0005-0000-0000-00004A890000}"/>
    <cellStyle name="SAPBEXresDataEmph 3 5" xfId="5430" xr:uid="{00000000-0005-0000-0000-00004B890000}"/>
    <cellStyle name="SAPBEXresDataEmph 3 6" xfId="34620" xr:uid="{00000000-0005-0000-0000-00004C890000}"/>
    <cellStyle name="SAPBEXresDataEmph 4" xfId="2226" xr:uid="{00000000-0005-0000-0000-00004D890000}"/>
    <cellStyle name="SAPBEXresDataEmph 4 2" xfId="3343" xr:uid="{00000000-0005-0000-0000-00004E890000}"/>
    <cellStyle name="SAPBEXresDataEmph 4 2 2" xfId="21920" xr:uid="{00000000-0005-0000-0000-00004F890000}"/>
    <cellStyle name="SAPBEXresDataEmph 4 2 3" xfId="31125" xr:uid="{00000000-0005-0000-0000-000050890000}"/>
    <cellStyle name="SAPBEXresDataEmph 4 2 4" xfId="35719" xr:uid="{00000000-0005-0000-0000-000051890000}"/>
    <cellStyle name="SAPBEXresDataEmph 4 3" xfId="5431" xr:uid="{00000000-0005-0000-0000-000052890000}"/>
    <cellStyle name="SAPBEXresDataEmph 4 4" xfId="6984" xr:uid="{00000000-0005-0000-0000-000053890000}"/>
    <cellStyle name="SAPBEXresDataEmph 5" xfId="2199" xr:uid="{00000000-0005-0000-0000-000054890000}"/>
    <cellStyle name="SAPBEXresDataEmph 5 2" xfId="21921" xr:uid="{00000000-0005-0000-0000-000055890000}"/>
    <cellStyle name="SAPBEXresDataEmph 5 3" xfId="7223" xr:uid="{00000000-0005-0000-0000-000056890000}"/>
    <cellStyle name="SAPBEXresDataEmph 5 4" xfId="33714" xr:uid="{00000000-0005-0000-0000-000057890000}"/>
    <cellStyle name="SAPBEXresDataEmph 5 5" xfId="35088" xr:uid="{00000000-0005-0000-0000-000058890000}"/>
    <cellStyle name="SAPBEXresDataEmph 6" xfId="6016" xr:uid="{00000000-0005-0000-0000-000059890000}"/>
    <cellStyle name="SAPBEXresDataEmph 6 2" xfId="21922" xr:uid="{00000000-0005-0000-0000-00005A890000}"/>
    <cellStyle name="SAPBEXresDataEmph 6 2 2" xfId="30222" xr:uid="{00000000-0005-0000-0000-00005B890000}"/>
    <cellStyle name="SAPBEXresDataEmph 6 3" xfId="34398" xr:uid="{00000000-0005-0000-0000-00005C890000}"/>
    <cellStyle name="SAPBEXresDataEmph 7" xfId="6707" xr:uid="{00000000-0005-0000-0000-00005D890000}"/>
    <cellStyle name="SAPBEXresDataEmph 7 2" xfId="21923" xr:uid="{00000000-0005-0000-0000-00005E890000}"/>
    <cellStyle name="SAPBEXresDataEmph 7 3" xfId="7593" xr:uid="{00000000-0005-0000-0000-00005F890000}"/>
    <cellStyle name="SAPBEXresDataEmph 7 4" xfId="33687" xr:uid="{00000000-0005-0000-0000-000060890000}"/>
    <cellStyle name="SAPBEXresDataEmph 8" xfId="21924" xr:uid="{00000000-0005-0000-0000-000061890000}"/>
    <cellStyle name="SAPBEXresDataEmph 9" xfId="34168" xr:uid="{00000000-0005-0000-0000-000062890000}"/>
    <cellStyle name="SAPBEXresDataEmph_1-13 2012 RDG po društvima" xfId="4601" xr:uid="{00000000-0005-0000-0000-000063890000}"/>
    <cellStyle name="SAPBEXresItem" xfId="316" xr:uid="{00000000-0005-0000-0000-000064890000}"/>
    <cellStyle name="SAPBEXresItem 10" xfId="29857" xr:uid="{00000000-0005-0000-0000-000065890000}"/>
    <cellStyle name="SAPBEXresItem 11" xfId="34169" xr:uid="{00000000-0005-0000-0000-000066890000}"/>
    <cellStyle name="SAPBEXresItem 12" xfId="6148" xr:uid="{00000000-0005-0000-0000-000067890000}"/>
    <cellStyle name="SAPBEXresItem 2" xfId="317" xr:uid="{00000000-0005-0000-0000-000068890000}"/>
    <cellStyle name="SAPBEXresItem 2 2" xfId="2084" xr:uid="{00000000-0005-0000-0000-000069890000}"/>
    <cellStyle name="SAPBEXresItem 2 2 2" xfId="2742" xr:uid="{00000000-0005-0000-0000-00006A890000}"/>
    <cellStyle name="SAPBEXresItem 2 2 2 2" xfId="31832" xr:uid="{00000000-0005-0000-0000-00006B890000}"/>
    <cellStyle name="SAPBEXresItem 2 2 3" xfId="21925" xr:uid="{00000000-0005-0000-0000-00006C890000}"/>
    <cellStyle name="SAPBEXresItem 2 2 4" xfId="31640" xr:uid="{00000000-0005-0000-0000-00006D890000}"/>
    <cellStyle name="SAPBEXresItem 2 2 5" xfId="35016" xr:uid="{00000000-0005-0000-0000-00006E890000}"/>
    <cellStyle name="SAPBEXresItem 2 3" xfId="2741" xr:uid="{00000000-0005-0000-0000-00006F890000}"/>
    <cellStyle name="SAPBEXresItem 2 3 2" xfId="21926" xr:uid="{00000000-0005-0000-0000-000070890000}"/>
    <cellStyle name="SAPBEXresItem 2 3 3" xfId="31718" xr:uid="{00000000-0005-0000-0000-000071890000}"/>
    <cellStyle name="SAPBEXresItem 2 3 4" xfId="37035" xr:uid="{00000000-0005-0000-0000-000072890000}"/>
    <cellStyle name="SAPBEXresItem 2 4" xfId="2992" xr:uid="{00000000-0005-0000-0000-000073890000}"/>
    <cellStyle name="SAPBEXresItem 2 4 2" xfId="31836" xr:uid="{00000000-0005-0000-0000-000074890000}"/>
    <cellStyle name="SAPBEXresItem 2 4 3" xfId="35446" xr:uid="{00000000-0005-0000-0000-000075890000}"/>
    <cellStyle name="SAPBEXresItem 2 5" xfId="21927" xr:uid="{00000000-0005-0000-0000-000076890000}"/>
    <cellStyle name="SAPBEXresItem 2 5 2" xfId="31888" xr:uid="{00000000-0005-0000-0000-000077890000}"/>
    <cellStyle name="SAPBEXresItem 2 6" xfId="7225" xr:uid="{00000000-0005-0000-0000-000078890000}"/>
    <cellStyle name="SAPBEXresItem 2 7" xfId="31091" xr:uid="{00000000-0005-0000-0000-000079890000}"/>
    <cellStyle name="SAPBEXresItem 3" xfId="698" xr:uid="{00000000-0005-0000-0000-00007A890000}"/>
    <cellStyle name="SAPBEXresItem 3 2" xfId="1030" xr:uid="{00000000-0005-0000-0000-00007B890000}"/>
    <cellStyle name="SAPBEXresItem 3 2 2" xfId="21929" xr:uid="{00000000-0005-0000-0000-00007C890000}"/>
    <cellStyle name="SAPBEXresItem 3 2 2 2" xfId="31002" xr:uid="{00000000-0005-0000-0000-00007D890000}"/>
    <cellStyle name="SAPBEXresItem 3 2 3" xfId="21928" xr:uid="{00000000-0005-0000-0000-00007E890000}"/>
    <cellStyle name="SAPBEXresItem 3 2 4" xfId="32850" xr:uid="{00000000-0005-0000-0000-00007F890000}"/>
    <cellStyle name="SAPBEXresItem 3 2 5" xfId="34744" xr:uid="{00000000-0005-0000-0000-000080890000}"/>
    <cellStyle name="SAPBEXresItem 3 3" xfId="2743" xr:uid="{00000000-0005-0000-0000-000081890000}"/>
    <cellStyle name="SAPBEXresItem 3 3 2" xfId="32916" xr:uid="{00000000-0005-0000-0000-000082890000}"/>
    <cellStyle name="SAPBEXresItem 3 3 3" xfId="35306" xr:uid="{00000000-0005-0000-0000-000083890000}"/>
    <cellStyle name="SAPBEXresItem 3 4" xfId="4602" xr:uid="{00000000-0005-0000-0000-000084890000}"/>
    <cellStyle name="SAPBEXresItem 3 4 2" xfId="36197" xr:uid="{00000000-0005-0000-0000-000085890000}"/>
    <cellStyle name="SAPBEXresItem 3 5" xfId="5432" xr:uid="{00000000-0005-0000-0000-000086890000}"/>
    <cellStyle name="SAPBEXresItem 3 6" xfId="34621" xr:uid="{00000000-0005-0000-0000-000087890000}"/>
    <cellStyle name="SAPBEXresItem 4" xfId="2225" xr:uid="{00000000-0005-0000-0000-000088890000}"/>
    <cellStyle name="SAPBEXresItem 4 2" xfId="3345" xr:uid="{00000000-0005-0000-0000-000089890000}"/>
    <cellStyle name="SAPBEXresItem 4 2 2" xfId="21930" xr:uid="{00000000-0005-0000-0000-00008A890000}"/>
    <cellStyle name="SAPBEXresItem 4 2 3" xfId="33505" xr:uid="{00000000-0005-0000-0000-00008B890000}"/>
    <cellStyle name="SAPBEXresItem 4 2 4" xfId="35721" xr:uid="{00000000-0005-0000-0000-00008C890000}"/>
    <cellStyle name="SAPBEXresItem 4 3" xfId="5433" xr:uid="{00000000-0005-0000-0000-00008D890000}"/>
    <cellStyle name="SAPBEXresItem 4 4" xfId="31815" xr:uid="{00000000-0005-0000-0000-00008E890000}"/>
    <cellStyle name="SAPBEXresItem 4 5" xfId="35104" xr:uid="{00000000-0005-0000-0000-00008F890000}"/>
    <cellStyle name="SAPBEXresItem 5" xfId="2311" xr:uid="{00000000-0005-0000-0000-000090890000}"/>
    <cellStyle name="SAPBEXresItem 5 2" xfId="21931" xr:uid="{00000000-0005-0000-0000-000091890000}"/>
    <cellStyle name="SAPBEXresItem 5 2 2" xfId="29991" xr:uid="{00000000-0005-0000-0000-000092890000}"/>
    <cellStyle name="SAPBEXresItem 5 3" xfId="6861" xr:uid="{00000000-0005-0000-0000-000093890000}"/>
    <cellStyle name="SAPBEXresItem 5 4" xfId="30108" xr:uid="{00000000-0005-0000-0000-000094890000}"/>
    <cellStyle name="SAPBEXresItem 5 5" xfId="35132" xr:uid="{00000000-0005-0000-0000-000095890000}"/>
    <cellStyle name="SAPBEXresItem 6" xfId="6017" xr:uid="{00000000-0005-0000-0000-000096890000}"/>
    <cellStyle name="SAPBEXresItem 6 2" xfId="21932" xr:uid="{00000000-0005-0000-0000-000097890000}"/>
    <cellStyle name="SAPBEXresItem 6 2 2" xfId="32951" xr:uid="{00000000-0005-0000-0000-000098890000}"/>
    <cellStyle name="SAPBEXresItem 6 3" xfId="7595" xr:uid="{00000000-0005-0000-0000-000099890000}"/>
    <cellStyle name="SAPBEXresItem 6 4" xfId="7468" xr:uid="{00000000-0005-0000-0000-00009A890000}"/>
    <cellStyle name="SAPBEXresItem 6 5" xfId="34399" xr:uid="{00000000-0005-0000-0000-00009B890000}"/>
    <cellStyle name="SAPBEXresItem 7" xfId="6708" xr:uid="{00000000-0005-0000-0000-00009C890000}"/>
    <cellStyle name="SAPBEXresItem 7 2" xfId="21933" xr:uid="{00000000-0005-0000-0000-00009D890000}"/>
    <cellStyle name="SAPBEXresItem 7 2 2" xfId="32220" xr:uid="{00000000-0005-0000-0000-00009E890000}"/>
    <cellStyle name="SAPBEXresItem 7 3" xfId="7594" xr:uid="{00000000-0005-0000-0000-00009F890000}"/>
    <cellStyle name="SAPBEXresItem 7 4" xfId="31853" xr:uid="{00000000-0005-0000-0000-0000A0890000}"/>
    <cellStyle name="SAPBEXresItem 8" xfId="21934" xr:uid="{00000000-0005-0000-0000-0000A1890000}"/>
    <cellStyle name="SAPBEXresItem 8 2" xfId="32765" xr:uid="{00000000-0005-0000-0000-0000A2890000}"/>
    <cellStyle name="SAPBEXresItem 9" xfId="6855" xr:uid="{00000000-0005-0000-0000-0000A3890000}"/>
    <cellStyle name="SAPBEXresItem_1-13 2012 RDG po društvima" xfId="4603" xr:uid="{00000000-0005-0000-0000-0000A4890000}"/>
    <cellStyle name="SAPBEXresItemX" xfId="318" xr:uid="{00000000-0005-0000-0000-0000A5890000}"/>
    <cellStyle name="SAPBEXresItemX 10" xfId="7219" xr:uid="{00000000-0005-0000-0000-0000A6890000}"/>
    <cellStyle name="SAPBEXresItemX 11" xfId="6149" xr:uid="{00000000-0005-0000-0000-0000A7890000}"/>
    <cellStyle name="SAPBEXresItemX 2" xfId="319" xr:uid="{00000000-0005-0000-0000-0000A8890000}"/>
    <cellStyle name="SAPBEXresItemX 2 2" xfId="1032" xr:uid="{00000000-0005-0000-0000-0000A9890000}"/>
    <cellStyle name="SAPBEXresItemX 2 2 2" xfId="21936" xr:uid="{00000000-0005-0000-0000-0000AA890000}"/>
    <cellStyle name="SAPBEXresItemX 2 2 2 2" xfId="21937" xr:uid="{00000000-0005-0000-0000-0000AB890000}"/>
    <cellStyle name="SAPBEXresItemX 2 2 2 2 2" xfId="7147" xr:uid="{00000000-0005-0000-0000-0000AC890000}"/>
    <cellStyle name="SAPBEXresItemX 2 2 2 3" xfId="33732" xr:uid="{00000000-0005-0000-0000-0000AD890000}"/>
    <cellStyle name="SAPBEXresItemX 2 2 3" xfId="21938" xr:uid="{00000000-0005-0000-0000-0000AE890000}"/>
    <cellStyle name="SAPBEXresItemX 2 2 3 2" xfId="33121" xr:uid="{00000000-0005-0000-0000-0000AF890000}"/>
    <cellStyle name="SAPBEXresItemX 2 2 4" xfId="21939" xr:uid="{00000000-0005-0000-0000-0000B0890000}"/>
    <cellStyle name="SAPBEXresItemX 2 2 4 2" xfId="7094" xr:uid="{00000000-0005-0000-0000-0000B1890000}"/>
    <cellStyle name="SAPBEXresItemX 2 2 5" xfId="21935" xr:uid="{00000000-0005-0000-0000-0000B2890000}"/>
    <cellStyle name="SAPBEXresItemX 2 2 6" xfId="7424" xr:uid="{00000000-0005-0000-0000-0000B3890000}"/>
    <cellStyle name="SAPBEXresItemX 2 3" xfId="2083" xr:uid="{00000000-0005-0000-0000-0000B4890000}"/>
    <cellStyle name="SAPBEXresItemX 2 3 2" xfId="21940" xr:uid="{00000000-0005-0000-0000-0000B5890000}"/>
    <cellStyle name="SAPBEXresItemX 2 3 3" xfId="32416" xr:uid="{00000000-0005-0000-0000-0000B6890000}"/>
    <cellStyle name="SAPBEXresItemX 2 3 4" xfId="35015" xr:uid="{00000000-0005-0000-0000-0000B7890000}"/>
    <cellStyle name="SAPBEXresItemX 2 4" xfId="2744" xr:uid="{00000000-0005-0000-0000-0000B8890000}"/>
    <cellStyle name="SAPBEXresItemX 2 4 2" xfId="21941" xr:uid="{00000000-0005-0000-0000-0000B9890000}"/>
    <cellStyle name="SAPBEXresItemX 2 4 2 2" xfId="33387" xr:uid="{00000000-0005-0000-0000-0000BA890000}"/>
    <cellStyle name="SAPBEXresItemX 2 4 3" xfId="30143" xr:uid="{00000000-0005-0000-0000-0000BB890000}"/>
    <cellStyle name="SAPBEXresItemX 2 4 4" xfId="35307" xr:uid="{00000000-0005-0000-0000-0000BC890000}"/>
    <cellStyle name="SAPBEXresItemX 2 5" xfId="2991" xr:uid="{00000000-0005-0000-0000-0000BD890000}"/>
    <cellStyle name="SAPBEXresItemX 2 5 2" xfId="30348" xr:uid="{00000000-0005-0000-0000-0000BE890000}"/>
    <cellStyle name="SAPBEXresItemX 2 5 3" xfId="35445" xr:uid="{00000000-0005-0000-0000-0000BF890000}"/>
    <cellStyle name="SAPBEXresItemX 2 6" xfId="5435" xr:uid="{00000000-0005-0000-0000-0000C0890000}"/>
    <cellStyle name="SAPBEXresItemX 2 6 2" xfId="33731" xr:uid="{00000000-0005-0000-0000-0000C1890000}"/>
    <cellStyle name="SAPBEXresItemX 2 6 3" xfId="34623" xr:uid="{00000000-0005-0000-0000-0000C2890000}"/>
    <cellStyle name="SAPBEXresItemX 2 7" xfId="700" xr:uid="{00000000-0005-0000-0000-0000C3890000}"/>
    <cellStyle name="SAPBEXresItemX 2 8" xfId="30381" xr:uid="{00000000-0005-0000-0000-0000C4890000}"/>
    <cellStyle name="SAPBEXresItemX 3" xfId="701" xr:uid="{00000000-0005-0000-0000-0000C5890000}"/>
    <cellStyle name="SAPBEXresItemX 3 2" xfId="1033" xr:uid="{00000000-0005-0000-0000-0000C6890000}"/>
    <cellStyle name="SAPBEXresItemX 3 2 2" xfId="21943" xr:uid="{00000000-0005-0000-0000-0000C7890000}"/>
    <cellStyle name="SAPBEXresItemX 3 2 2 2" xfId="31389" xr:uid="{00000000-0005-0000-0000-0000C8890000}"/>
    <cellStyle name="SAPBEXresItemX 3 2 3" xfId="21944" xr:uid="{00000000-0005-0000-0000-0000C9890000}"/>
    <cellStyle name="SAPBEXresItemX 3 2 3 2" xfId="32265" xr:uid="{00000000-0005-0000-0000-0000CA890000}"/>
    <cellStyle name="SAPBEXresItemX 3 2 4" xfId="21942" xr:uid="{00000000-0005-0000-0000-0000CB890000}"/>
    <cellStyle name="SAPBEXresItemX 3 2 5" xfId="7455" xr:uid="{00000000-0005-0000-0000-0000CC890000}"/>
    <cellStyle name="SAPBEXresItemX 3 2 6" xfId="34745" xr:uid="{00000000-0005-0000-0000-0000CD890000}"/>
    <cellStyle name="SAPBEXresItemX 3 2 7" xfId="37036" xr:uid="{00000000-0005-0000-0000-0000CE890000}"/>
    <cellStyle name="SAPBEXresItemX 3 3" xfId="2745" xr:uid="{00000000-0005-0000-0000-0000CF890000}"/>
    <cellStyle name="SAPBEXresItemX 3 3 2" xfId="21945" xr:uid="{00000000-0005-0000-0000-0000D0890000}"/>
    <cellStyle name="SAPBEXresItemX 3 3 2 2" xfId="33503" xr:uid="{00000000-0005-0000-0000-0000D1890000}"/>
    <cellStyle name="SAPBEXresItemX 3 3 3" xfId="30140" xr:uid="{00000000-0005-0000-0000-0000D2890000}"/>
    <cellStyle name="SAPBEXresItemX 3 3 4" xfId="35308" xr:uid="{00000000-0005-0000-0000-0000D3890000}"/>
    <cellStyle name="SAPBEXresItemX 3 4" xfId="4604" xr:uid="{00000000-0005-0000-0000-0000D4890000}"/>
    <cellStyle name="SAPBEXresItemX 3 4 2" xfId="30761" xr:uid="{00000000-0005-0000-0000-0000D5890000}"/>
    <cellStyle name="SAPBEXresItemX 3 4 3" xfId="36198" xr:uid="{00000000-0005-0000-0000-0000D6890000}"/>
    <cellStyle name="SAPBEXresItemX 3 5" xfId="5436" xr:uid="{00000000-0005-0000-0000-0000D7890000}"/>
    <cellStyle name="SAPBEXresItemX 3 5 2" xfId="7358" xr:uid="{00000000-0005-0000-0000-0000D8890000}"/>
    <cellStyle name="SAPBEXresItemX 3 6" xfId="7227" xr:uid="{00000000-0005-0000-0000-0000D9890000}"/>
    <cellStyle name="SAPBEXresItemX 3 7" xfId="33816" xr:uid="{00000000-0005-0000-0000-0000DA890000}"/>
    <cellStyle name="SAPBEXresItemX 3 8" xfId="34624" xr:uid="{00000000-0005-0000-0000-0000DB890000}"/>
    <cellStyle name="SAPBEXresItemX 4" xfId="1031" xr:uid="{00000000-0005-0000-0000-0000DC890000}"/>
    <cellStyle name="SAPBEXresItemX 4 2" xfId="3348" xr:uid="{00000000-0005-0000-0000-0000DD890000}"/>
    <cellStyle name="SAPBEXresItemX 4 2 2" xfId="21947" xr:uid="{00000000-0005-0000-0000-0000DE890000}"/>
    <cellStyle name="SAPBEXresItemX 4 2 2 2" xfId="30849" xr:uid="{00000000-0005-0000-0000-0000DF890000}"/>
    <cellStyle name="SAPBEXresItemX 4 2 3" xfId="21946" xr:uid="{00000000-0005-0000-0000-0000E0890000}"/>
    <cellStyle name="SAPBEXresItemX 4 2 4" xfId="30804" xr:uid="{00000000-0005-0000-0000-0000E1890000}"/>
    <cellStyle name="SAPBEXresItemX 4 2 5" xfId="35724" xr:uid="{00000000-0005-0000-0000-0000E2890000}"/>
    <cellStyle name="SAPBEXresItemX 4 2 6" xfId="37037" xr:uid="{00000000-0005-0000-0000-0000E3890000}"/>
    <cellStyle name="SAPBEXresItemX 4 3" xfId="5437" xr:uid="{00000000-0005-0000-0000-0000E4890000}"/>
    <cellStyle name="SAPBEXresItemX 4 3 2" xfId="30300" xr:uid="{00000000-0005-0000-0000-0000E5890000}"/>
    <cellStyle name="SAPBEXresItemX 4 4" xfId="21948" xr:uid="{00000000-0005-0000-0000-0000E6890000}"/>
    <cellStyle name="SAPBEXresItemX 4 4 2" xfId="33550" xr:uid="{00000000-0005-0000-0000-0000E7890000}"/>
    <cellStyle name="SAPBEXresItemX 4 5" xfId="7228" xr:uid="{00000000-0005-0000-0000-0000E8890000}"/>
    <cellStyle name="SAPBEXresItemX 4 6" xfId="32650" xr:uid="{00000000-0005-0000-0000-0000E9890000}"/>
    <cellStyle name="SAPBEXresItemX 5" xfId="2224" xr:uid="{00000000-0005-0000-0000-0000EA890000}"/>
    <cellStyle name="SAPBEXresItemX 5 2" xfId="21949" xr:uid="{00000000-0005-0000-0000-0000EB890000}"/>
    <cellStyle name="SAPBEXresItemX 5 2 2" xfId="21950" xr:uid="{00000000-0005-0000-0000-0000EC890000}"/>
    <cellStyle name="SAPBEXresItemX 5 2 2 2" xfId="31116" xr:uid="{00000000-0005-0000-0000-0000ED890000}"/>
    <cellStyle name="SAPBEXresItemX 5 2 3" xfId="32764" xr:uid="{00000000-0005-0000-0000-0000EE890000}"/>
    <cellStyle name="SAPBEXresItemX 5 2 4" xfId="37038" xr:uid="{00000000-0005-0000-0000-0000EF890000}"/>
    <cellStyle name="SAPBEXresItemX 5 3" xfId="21951" xr:uid="{00000000-0005-0000-0000-0000F0890000}"/>
    <cellStyle name="SAPBEXresItemX 5 3 2" xfId="31124" xr:uid="{00000000-0005-0000-0000-0000F1890000}"/>
    <cellStyle name="SAPBEXresItemX 5 4" xfId="21952" xr:uid="{00000000-0005-0000-0000-0000F2890000}"/>
    <cellStyle name="SAPBEXresItemX 5 4 2" xfId="30128" xr:uid="{00000000-0005-0000-0000-0000F3890000}"/>
    <cellStyle name="SAPBEXresItemX 5 5" xfId="7226" xr:uid="{00000000-0005-0000-0000-0000F4890000}"/>
    <cellStyle name="SAPBEXresItemX 5 6" xfId="32273" xr:uid="{00000000-0005-0000-0000-0000F5890000}"/>
    <cellStyle name="SAPBEXresItemX 5 7" xfId="35103" xr:uid="{00000000-0005-0000-0000-0000F6890000}"/>
    <cellStyle name="SAPBEXresItemX 6" xfId="2198" xr:uid="{00000000-0005-0000-0000-0000F7890000}"/>
    <cellStyle name="SAPBEXresItemX 6 2" xfId="21953" xr:uid="{00000000-0005-0000-0000-0000F8890000}"/>
    <cellStyle name="SAPBEXresItemX 6 2 2" xfId="30347" xr:uid="{00000000-0005-0000-0000-0000F9890000}"/>
    <cellStyle name="SAPBEXresItemX 6 3" xfId="7597" xr:uid="{00000000-0005-0000-0000-0000FA890000}"/>
    <cellStyle name="SAPBEXresItemX 6 4" xfId="30038" xr:uid="{00000000-0005-0000-0000-0000FB890000}"/>
    <cellStyle name="SAPBEXresItemX 6 5" xfId="35087" xr:uid="{00000000-0005-0000-0000-0000FC890000}"/>
    <cellStyle name="SAPBEXresItemX 7" xfId="5434" xr:uid="{00000000-0005-0000-0000-0000FD890000}"/>
    <cellStyle name="SAPBEXresItemX 7 2" xfId="21954" xr:uid="{00000000-0005-0000-0000-0000FE890000}"/>
    <cellStyle name="SAPBEXresItemX 7 2 2" xfId="31839" xr:uid="{00000000-0005-0000-0000-0000FF890000}"/>
    <cellStyle name="SAPBEXresItemX 7 3" xfId="21955" xr:uid="{00000000-0005-0000-0000-0000008A0000}"/>
    <cellStyle name="SAPBEXresItemX 7 3 2" xfId="30485" xr:uid="{00000000-0005-0000-0000-0000018A0000}"/>
    <cellStyle name="SAPBEXresItemX 7 4" xfId="7596" xr:uid="{00000000-0005-0000-0000-0000028A0000}"/>
    <cellStyle name="SAPBEXresItemX 7 5" xfId="29754" xr:uid="{00000000-0005-0000-0000-0000038A0000}"/>
    <cellStyle name="SAPBEXresItemX 7 6" xfId="34622" xr:uid="{00000000-0005-0000-0000-0000048A0000}"/>
    <cellStyle name="SAPBEXresItemX 8" xfId="699" xr:uid="{00000000-0005-0000-0000-0000058A0000}"/>
    <cellStyle name="SAPBEXresItemX 8 2" xfId="31001" xr:uid="{00000000-0005-0000-0000-0000068A0000}"/>
    <cellStyle name="SAPBEXresItemX 8 3" xfId="34400" xr:uid="{00000000-0005-0000-0000-0000078A0000}"/>
    <cellStyle name="SAPBEXresItemX 9" xfId="6018" xr:uid="{00000000-0005-0000-0000-0000088A0000}"/>
    <cellStyle name="SAPBEXresItemX_1-13 2012 RDG po društvima" xfId="4605" xr:uid="{00000000-0005-0000-0000-0000098A0000}"/>
    <cellStyle name="SAPBEXstdData" xfId="320" xr:uid="{00000000-0005-0000-0000-00000A8A0000}"/>
    <cellStyle name="SAPBEXstdData 10" xfId="32655" xr:uid="{00000000-0005-0000-0000-00000B8A0000}"/>
    <cellStyle name="SAPBEXstdData 11" xfId="32142" xr:uid="{00000000-0005-0000-0000-00000C8A0000}"/>
    <cellStyle name="SAPBEXstdData 12" xfId="6150" xr:uid="{00000000-0005-0000-0000-00000D8A0000}"/>
    <cellStyle name="SAPBEXstdData 2" xfId="702" xr:uid="{00000000-0005-0000-0000-00000E8A0000}"/>
    <cellStyle name="SAPBEXstdData 2 2" xfId="1514" xr:uid="{00000000-0005-0000-0000-00000F8A0000}"/>
    <cellStyle name="SAPBEXstdData 2 2 2" xfId="1910" xr:uid="{00000000-0005-0000-0000-0000108A0000}"/>
    <cellStyle name="SAPBEXstdData 2 2 2 2" xfId="30100" xr:uid="{00000000-0005-0000-0000-0000118A0000}"/>
    <cellStyle name="SAPBEXstdData 2 2 2 3" xfId="34981" xr:uid="{00000000-0005-0000-0000-0000128A0000}"/>
    <cellStyle name="SAPBEXstdData 2 2 3" xfId="21956" xr:uid="{00000000-0005-0000-0000-0000138A0000}"/>
    <cellStyle name="SAPBEXstdData 2 2 3 2" xfId="32903" xr:uid="{00000000-0005-0000-0000-0000148A0000}"/>
    <cellStyle name="SAPBEXstdData 2 2 4" xfId="7230" xr:uid="{00000000-0005-0000-0000-0000158A0000}"/>
    <cellStyle name="SAPBEXstdData 2 2 5" xfId="7494" xr:uid="{00000000-0005-0000-0000-0000168A0000}"/>
    <cellStyle name="SAPBEXstdData 2 2 6" xfId="37039" xr:uid="{00000000-0005-0000-0000-0000178A0000}"/>
    <cellStyle name="SAPBEXstdData 2 3" xfId="2223" xr:uid="{00000000-0005-0000-0000-0000188A0000}"/>
    <cellStyle name="SAPBEXstdData 2 3 2" xfId="21957" xr:uid="{00000000-0005-0000-0000-0000198A0000}"/>
    <cellStyle name="SAPBEXstdData 2 3 3" xfId="31123" xr:uid="{00000000-0005-0000-0000-00001A8A0000}"/>
    <cellStyle name="SAPBEXstdData 2 3 4" xfId="35102" xr:uid="{00000000-0005-0000-0000-00001B8A0000}"/>
    <cellStyle name="SAPBEXstdData 2 4" xfId="2989" xr:uid="{00000000-0005-0000-0000-00001C8A0000}"/>
    <cellStyle name="SAPBEXstdData 2 4 2" xfId="30920" xr:uid="{00000000-0005-0000-0000-00001D8A0000}"/>
    <cellStyle name="SAPBEXstdData 2 4 3" xfId="35443" xr:uid="{00000000-0005-0000-0000-00001E8A0000}"/>
    <cellStyle name="SAPBEXstdData 2 5" xfId="21958" xr:uid="{00000000-0005-0000-0000-00001F8A0000}"/>
    <cellStyle name="SAPBEXstdData 2 5 2" xfId="32829" xr:uid="{00000000-0005-0000-0000-0000208A0000}"/>
    <cellStyle name="SAPBEXstdData 2 6" xfId="7229" xr:uid="{00000000-0005-0000-0000-0000218A0000}"/>
    <cellStyle name="SAPBEXstdData 2 7" xfId="33748" xr:uid="{00000000-0005-0000-0000-0000228A0000}"/>
    <cellStyle name="SAPBEXstdData 3" xfId="1159" xr:uid="{00000000-0005-0000-0000-0000238A0000}"/>
    <cellStyle name="SAPBEXstdData 3 2" xfId="1515" xr:uid="{00000000-0005-0000-0000-0000248A0000}"/>
    <cellStyle name="SAPBEXstdData 3 2 2" xfId="2747" xr:uid="{00000000-0005-0000-0000-0000258A0000}"/>
    <cellStyle name="SAPBEXstdData 3 2 3" xfId="34869" xr:uid="{00000000-0005-0000-0000-0000268A0000}"/>
    <cellStyle name="SAPBEXstdData 3 3" xfId="2746" xr:uid="{00000000-0005-0000-0000-0000278A0000}"/>
    <cellStyle name="SAPBEXstdData 3 3 2" xfId="31438" xr:uid="{00000000-0005-0000-0000-0000288A0000}"/>
    <cellStyle name="SAPBEXstdData 3 3 3" xfId="35309" xr:uid="{00000000-0005-0000-0000-0000298A0000}"/>
    <cellStyle name="SAPBEXstdData 3 3 4" xfId="37041" xr:uid="{00000000-0005-0000-0000-00002A8A0000}"/>
    <cellStyle name="SAPBEXstdData 3 4" xfId="2988" xr:uid="{00000000-0005-0000-0000-00002B8A0000}"/>
    <cellStyle name="SAPBEXstdData 3 4 2" xfId="33465" xr:uid="{00000000-0005-0000-0000-00002C8A0000}"/>
    <cellStyle name="SAPBEXstdData 3 4 3" xfId="35442" xr:uid="{00000000-0005-0000-0000-00002D8A0000}"/>
    <cellStyle name="SAPBEXstdData 3 5" xfId="5438" xr:uid="{00000000-0005-0000-0000-00002E8A0000}"/>
    <cellStyle name="SAPBEXstdData 3 6" xfId="30144" xr:uid="{00000000-0005-0000-0000-00002F8A0000}"/>
    <cellStyle name="SAPBEXstdData 3 7" xfId="29768" xr:uid="{00000000-0005-0000-0000-0000308A0000}"/>
    <cellStyle name="SAPBEXstdData 3 8" xfId="34796" xr:uid="{00000000-0005-0000-0000-0000318A0000}"/>
    <cellStyle name="SAPBEXstdData 4" xfId="1911" xr:uid="{00000000-0005-0000-0000-0000328A0000}"/>
    <cellStyle name="SAPBEXstdData 4 2" xfId="3353" xr:uid="{00000000-0005-0000-0000-0000338A0000}"/>
    <cellStyle name="SAPBEXstdData 4 2 2" xfId="30203" xr:uid="{00000000-0005-0000-0000-0000348A0000}"/>
    <cellStyle name="SAPBEXstdData 4 2 3" xfId="35729" xr:uid="{00000000-0005-0000-0000-0000358A0000}"/>
    <cellStyle name="SAPBEXstdData 4 3" xfId="4117" xr:uid="{00000000-0005-0000-0000-0000368A0000}"/>
    <cellStyle name="SAPBEXstdData 4 3 2" xfId="30793" xr:uid="{00000000-0005-0000-0000-0000378A0000}"/>
    <cellStyle name="SAPBEXstdData 4 3 3" xfId="36036" xr:uid="{00000000-0005-0000-0000-0000388A0000}"/>
    <cellStyle name="SAPBEXstdData 4 4" xfId="5439" xr:uid="{00000000-0005-0000-0000-0000398A0000}"/>
    <cellStyle name="SAPBEXstdData 5" xfId="4606" xr:uid="{00000000-0005-0000-0000-00003A8A0000}"/>
    <cellStyle name="SAPBEXstdData 5 2" xfId="33587" xr:uid="{00000000-0005-0000-0000-00003B8A0000}"/>
    <cellStyle name="SAPBEXstdData 5 3" xfId="31000" xr:uid="{00000000-0005-0000-0000-00003C8A0000}"/>
    <cellStyle name="SAPBEXstdData 5 4" xfId="36199" xr:uid="{00000000-0005-0000-0000-00003D8A0000}"/>
    <cellStyle name="SAPBEXstdData 6" xfId="21959" xr:uid="{00000000-0005-0000-0000-00003E8A0000}"/>
    <cellStyle name="SAPBEXstdData 6 2" xfId="32465" xr:uid="{00000000-0005-0000-0000-00003F8A0000}"/>
    <cellStyle name="SAPBEXstdData 7" xfId="21960" xr:uid="{00000000-0005-0000-0000-0000408A0000}"/>
    <cellStyle name="SAPBEXstdData 7 2" xfId="30620" xr:uid="{00000000-0005-0000-0000-0000418A0000}"/>
    <cellStyle name="SAPBEXstdData 7 3" xfId="30352" xr:uid="{00000000-0005-0000-0000-0000428A0000}"/>
    <cellStyle name="SAPBEXstdData 8" xfId="21961" xr:uid="{00000000-0005-0000-0000-0000438A0000}"/>
    <cellStyle name="SAPBEXstdData 8 2" xfId="30621" xr:uid="{00000000-0005-0000-0000-0000448A0000}"/>
    <cellStyle name="SAPBEXstdData 8 3" xfId="30538" xr:uid="{00000000-0005-0000-0000-0000458A0000}"/>
    <cellStyle name="SAPBEXstdData 9" xfId="6856" xr:uid="{00000000-0005-0000-0000-0000468A0000}"/>
    <cellStyle name="SAPBEXstdData_1-13 2012 RDG po društvima" xfId="4607" xr:uid="{00000000-0005-0000-0000-0000478A0000}"/>
    <cellStyle name="SAPBEXstdDataEmph" xfId="321" xr:uid="{00000000-0005-0000-0000-0000488A0000}"/>
    <cellStyle name="SAPBEXstdDataEmph 10" xfId="31178" xr:uid="{00000000-0005-0000-0000-0000498A0000}"/>
    <cellStyle name="SAPBEXstdDataEmph 11" xfId="31434" xr:uid="{00000000-0005-0000-0000-00004A8A0000}"/>
    <cellStyle name="SAPBEXstdDataEmph 12" xfId="6151" xr:uid="{00000000-0005-0000-0000-00004B8A0000}"/>
    <cellStyle name="SAPBEXstdDataEmph 2" xfId="1912" xr:uid="{00000000-0005-0000-0000-00004C8A0000}"/>
    <cellStyle name="SAPBEXstdDataEmph 2 2" xfId="2082" xr:uid="{00000000-0005-0000-0000-00004D8A0000}"/>
    <cellStyle name="SAPBEXstdDataEmph 2 2 2" xfId="21963" xr:uid="{00000000-0005-0000-0000-00004E8A0000}"/>
    <cellStyle name="SAPBEXstdDataEmph 2 2 2 2" xfId="31821" xr:uid="{00000000-0005-0000-0000-00004F8A0000}"/>
    <cellStyle name="SAPBEXstdDataEmph 2 2 2 3" xfId="32423" xr:uid="{00000000-0005-0000-0000-0000508A0000}"/>
    <cellStyle name="SAPBEXstdDataEmph 2 2 3" xfId="21962" xr:uid="{00000000-0005-0000-0000-0000518A0000}"/>
    <cellStyle name="SAPBEXstdDataEmph 2 2 4" xfId="32716" xr:uid="{00000000-0005-0000-0000-0000528A0000}"/>
    <cellStyle name="SAPBEXstdDataEmph 2 3" xfId="2748" xr:uid="{00000000-0005-0000-0000-0000538A0000}"/>
    <cellStyle name="SAPBEXstdDataEmph 2 3 2" xfId="32414" xr:uid="{00000000-0005-0000-0000-0000548A0000}"/>
    <cellStyle name="SAPBEXstdDataEmph 2 4" xfId="2987" xr:uid="{00000000-0005-0000-0000-0000558A0000}"/>
    <cellStyle name="SAPBEXstdDataEmph 2 4 2" xfId="33408" xr:uid="{00000000-0005-0000-0000-0000568A0000}"/>
    <cellStyle name="SAPBEXstdDataEmph 2 4 3" xfId="35441" xr:uid="{00000000-0005-0000-0000-0000578A0000}"/>
    <cellStyle name="SAPBEXstdDataEmph 2 5" xfId="5440" xr:uid="{00000000-0005-0000-0000-0000588A0000}"/>
    <cellStyle name="SAPBEXstdDataEmph 2 5 2" xfId="31548" xr:uid="{00000000-0005-0000-0000-0000598A0000}"/>
    <cellStyle name="SAPBEXstdDataEmph 2 5 3" xfId="29990" xr:uid="{00000000-0005-0000-0000-00005A8A0000}"/>
    <cellStyle name="SAPBEXstdDataEmph 2 6" xfId="6020" xr:uid="{00000000-0005-0000-0000-00005B8A0000}"/>
    <cellStyle name="SAPBEXstdDataEmph 2 7" xfId="33651" xr:uid="{00000000-0005-0000-0000-00005C8A0000}"/>
    <cellStyle name="SAPBEXstdDataEmph 2 8" xfId="34982" xr:uid="{00000000-0005-0000-0000-00005D8A0000}"/>
    <cellStyle name="SAPBEXstdDataEmph 3" xfId="2222" xr:uid="{00000000-0005-0000-0000-00005E8A0000}"/>
    <cellStyle name="SAPBEXstdDataEmph 3 2" xfId="2749" xr:uid="{00000000-0005-0000-0000-00005F8A0000}"/>
    <cellStyle name="SAPBEXstdDataEmph 3 2 2" xfId="21964" xr:uid="{00000000-0005-0000-0000-0000608A0000}"/>
    <cellStyle name="SAPBEXstdDataEmph 3 2 2 2" xfId="30963" xr:uid="{00000000-0005-0000-0000-0000618A0000}"/>
    <cellStyle name="SAPBEXstdDataEmph 3 2 3" xfId="32474" xr:uid="{00000000-0005-0000-0000-0000628A0000}"/>
    <cellStyle name="SAPBEXstdDataEmph 3 3" xfId="21965" xr:uid="{00000000-0005-0000-0000-0000638A0000}"/>
    <cellStyle name="SAPBEXstdDataEmph 3 3 2" xfId="31545" xr:uid="{00000000-0005-0000-0000-0000648A0000}"/>
    <cellStyle name="SAPBEXstdDataEmph 3 4" xfId="21966" xr:uid="{00000000-0005-0000-0000-0000658A0000}"/>
    <cellStyle name="SAPBEXstdDataEmph 3 4 2" xfId="31822" xr:uid="{00000000-0005-0000-0000-0000668A0000}"/>
    <cellStyle name="SAPBEXstdDataEmph 3 4 3" xfId="32881" xr:uid="{00000000-0005-0000-0000-0000678A0000}"/>
    <cellStyle name="SAPBEXstdDataEmph 3 5" xfId="7231" xr:uid="{00000000-0005-0000-0000-0000688A0000}"/>
    <cellStyle name="SAPBEXstdDataEmph 3 6" xfId="32186" xr:uid="{00000000-0005-0000-0000-0000698A0000}"/>
    <cellStyle name="SAPBEXstdDataEmph 4" xfId="2197" xr:uid="{00000000-0005-0000-0000-00006A8A0000}"/>
    <cellStyle name="SAPBEXstdDataEmph 4 2" xfId="2750" xr:uid="{00000000-0005-0000-0000-00006B8A0000}"/>
    <cellStyle name="SAPBEXstdDataEmph 4 2 2" xfId="35310" xr:uid="{00000000-0005-0000-0000-00006C8A0000}"/>
    <cellStyle name="SAPBEXstdDataEmph 4 3" xfId="30237" xr:uid="{00000000-0005-0000-0000-00006D8A0000}"/>
    <cellStyle name="SAPBEXstdDataEmph 4 4" xfId="35086" xr:uid="{00000000-0005-0000-0000-00006E8A0000}"/>
    <cellStyle name="SAPBEXstdDataEmph 5" xfId="6019" xr:uid="{00000000-0005-0000-0000-00006F8A0000}"/>
    <cellStyle name="SAPBEXstdDataEmph 5 2" xfId="7599" xr:uid="{00000000-0005-0000-0000-0000708A0000}"/>
    <cellStyle name="SAPBEXstdDataEmph 5 3" xfId="32878" xr:uid="{00000000-0005-0000-0000-0000718A0000}"/>
    <cellStyle name="SAPBEXstdDataEmph 5 4" xfId="31961" xr:uid="{00000000-0005-0000-0000-0000728A0000}"/>
    <cellStyle name="SAPBEXstdDataEmph 6" xfId="6709" xr:uid="{00000000-0005-0000-0000-0000738A0000}"/>
    <cellStyle name="SAPBEXstdDataEmph 6 2" xfId="21967" xr:uid="{00000000-0005-0000-0000-0000748A0000}"/>
    <cellStyle name="SAPBEXstdDataEmph 6 2 2" xfId="30435" xr:uid="{00000000-0005-0000-0000-0000758A0000}"/>
    <cellStyle name="SAPBEXstdDataEmph 6 3" xfId="7598" xr:uid="{00000000-0005-0000-0000-0000768A0000}"/>
    <cellStyle name="SAPBEXstdDataEmph 6 4" xfId="34055" xr:uid="{00000000-0005-0000-0000-0000778A0000}"/>
    <cellStyle name="SAPBEXstdDataEmph 7" xfId="21968" xr:uid="{00000000-0005-0000-0000-0000788A0000}"/>
    <cellStyle name="SAPBEXstdDataEmph 7 2" xfId="31549" xr:uid="{00000000-0005-0000-0000-0000798A0000}"/>
    <cellStyle name="SAPBEXstdDataEmph 7 3" xfId="32915" xr:uid="{00000000-0005-0000-0000-00007A8A0000}"/>
    <cellStyle name="SAPBEXstdDataEmph 8" xfId="21969" xr:uid="{00000000-0005-0000-0000-00007B8A0000}"/>
    <cellStyle name="SAPBEXstdDataEmph 8 2" xfId="33588" xr:uid="{00000000-0005-0000-0000-00007C8A0000}"/>
    <cellStyle name="SAPBEXstdDataEmph 8 3" xfId="31350" xr:uid="{00000000-0005-0000-0000-00007D8A0000}"/>
    <cellStyle name="SAPBEXstdDataEmph 9" xfId="6857" xr:uid="{00000000-0005-0000-0000-00007E8A0000}"/>
    <cellStyle name="SAPBEXstdDataEmph_1-13 2012 RDG po društvima" xfId="4608" xr:uid="{00000000-0005-0000-0000-00007F8A0000}"/>
    <cellStyle name="SAPBEXstdItem" xfId="322" xr:uid="{00000000-0005-0000-0000-0000808A0000}"/>
    <cellStyle name="SAPBEXstdItem 10" xfId="33360" xr:uid="{00000000-0005-0000-0000-0000818A0000}"/>
    <cellStyle name="SAPBEXstdItem 11" xfId="6152" xr:uid="{00000000-0005-0000-0000-0000828A0000}"/>
    <cellStyle name="SAPBEXstdItem 2" xfId="703" xr:uid="{00000000-0005-0000-0000-0000838A0000}"/>
    <cellStyle name="SAPBEXstdItem 2 10" xfId="32830" xr:uid="{00000000-0005-0000-0000-0000848A0000}"/>
    <cellStyle name="SAPBEXstdItem 2 11" xfId="34625" xr:uid="{00000000-0005-0000-0000-0000858A0000}"/>
    <cellStyle name="SAPBEXstdItem 2 2" xfId="1034" xr:uid="{00000000-0005-0000-0000-0000868A0000}"/>
    <cellStyle name="SAPBEXstdItem 2 2 2" xfId="2752" xr:uid="{00000000-0005-0000-0000-0000878A0000}"/>
    <cellStyle name="SAPBEXstdItem 2 2 2 2" xfId="31933" xr:uid="{00000000-0005-0000-0000-0000888A0000}"/>
    <cellStyle name="SAPBEXstdItem 2 2 2 3" xfId="35312" xr:uid="{00000000-0005-0000-0000-0000898A0000}"/>
    <cellStyle name="SAPBEXstdItem 2 2 3" xfId="21970" xr:uid="{00000000-0005-0000-0000-00008A8A0000}"/>
    <cellStyle name="SAPBEXstdItem 2 2 3 2" xfId="33120" xr:uid="{00000000-0005-0000-0000-00008B8A0000}"/>
    <cellStyle name="SAPBEXstdItem 2 2 4" xfId="7233" xr:uid="{00000000-0005-0000-0000-00008C8A0000}"/>
    <cellStyle name="SAPBEXstdItem 2 2 5" xfId="30780" xr:uid="{00000000-0005-0000-0000-00008D8A0000}"/>
    <cellStyle name="SAPBEXstdItem 2 2 6" xfId="34746" xr:uid="{00000000-0005-0000-0000-00008E8A0000}"/>
    <cellStyle name="SAPBEXstdItem 2 3" xfId="1913" xr:uid="{00000000-0005-0000-0000-00008F8A0000}"/>
    <cellStyle name="SAPBEXstdItem 2 3 2" xfId="21972" xr:uid="{00000000-0005-0000-0000-0000908A0000}"/>
    <cellStyle name="SAPBEXstdItem 2 3 2 2" xfId="33971" xr:uid="{00000000-0005-0000-0000-0000918A0000}"/>
    <cellStyle name="SAPBEXstdItem 2 3 3" xfId="21971" xr:uid="{00000000-0005-0000-0000-0000928A0000}"/>
    <cellStyle name="SAPBEXstdItem 2 3 4" xfId="30328" xr:uid="{00000000-0005-0000-0000-0000938A0000}"/>
    <cellStyle name="SAPBEXstdItem 2 3 5" xfId="34983" xr:uid="{00000000-0005-0000-0000-0000948A0000}"/>
    <cellStyle name="SAPBEXstdItem 2 3 6" xfId="37042" xr:uid="{00000000-0005-0000-0000-0000958A0000}"/>
    <cellStyle name="SAPBEXstdItem 2 4" xfId="2221" xr:uid="{00000000-0005-0000-0000-0000968A0000}"/>
    <cellStyle name="SAPBEXstdItem 2 4 2" xfId="31997" xr:uid="{00000000-0005-0000-0000-0000978A0000}"/>
    <cellStyle name="SAPBEXstdItem 2 4 3" xfId="35101" xr:uid="{00000000-0005-0000-0000-0000988A0000}"/>
    <cellStyle name="SAPBEXstdItem 2 5" xfId="2751" xr:uid="{00000000-0005-0000-0000-0000998A0000}"/>
    <cellStyle name="SAPBEXstdItem 2 5 2" xfId="21973" xr:uid="{00000000-0005-0000-0000-00009A8A0000}"/>
    <cellStyle name="SAPBEXstdItem 2 5 2 2" xfId="7303" xr:uid="{00000000-0005-0000-0000-00009B8A0000}"/>
    <cellStyle name="SAPBEXstdItem 2 5 3" xfId="33134" xr:uid="{00000000-0005-0000-0000-00009C8A0000}"/>
    <cellStyle name="SAPBEXstdItem 2 5 4" xfId="35311" xr:uid="{00000000-0005-0000-0000-00009D8A0000}"/>
    <cellStyle name="SAPBEXstdItem 2 6" xfId="2982" xr:uid="{00000000-0005-0000-0000-00009E8A0000}"/>
    <cellStyle name="SAPBEXstdItem 2 6 2" xfId="7371" xr:uid="{00000000-0005-0000-0000-00009F8A0000}"/>
    <cellStyle name="SAPBEXstdItem 2 6 3" xfId="35436" xr:uid="{00000000-0005-0000-0000-0000A08A0000}"/>
    <cellStyle name="SAPBEXstdItem 2 7" xfId="4109" xr:uid="{00000000-0005-0000-0000-0000A18A0000}"/>
    <cellStyle name="SAPBEXstdItem 2 7 2" xfId="32560" xr:uid="{00000000-0005-0000-0000-0000A28A0000}"/>
    <cellStyle name="SAPBEXstdItem 2 7 3" xfId="36034" xr:uid="{00000000-0005-0000-0000-0000A38A0000}"/>
    <cellStyle name="SAPBEXstdItem 2 8" xfId="5441" xr:uid="{00000000-0005-0000-0000-0000A48A0000}"/>
    <cellStyle name="SAPBEXstdItem 2 8 2" xfId="32675" xr:uid="{00000000-0005-0000-0000-0000A58A0000}"/>
    <cellStyle name="SAPBEXstdItem 2 9" xfId="7232" xr:uid="{00000000-0005-0000-0000-0000A68A0000}"/>
    <cellStyle name="SAPBEXstdItem 3" xfId="1160" xr:uid="{00000000-0005-0000-0000-0000A78A0000}"/>
    <cellStyle name="SAPBEXstdItem 3 2" xfId="1914" xr:uid="{00000000-0005-0000-0000-0000A88A0000}"/>
    <cellStyle name="SAPBEXstdItem 3 2 2" xfId="2980" xr:uid="{00000000-0005-0000-0000-0000A98A0000}"/>
    <cellStyle name="SAPBEXstdItem 3 2 2 2" xfId="33303" xr:uid="{00000000-0005-0000-0000-0000AA8A0000}"/>
    <cellStyle name="SAPBEXstdItem 3 2 2 3" xfId="35434" xr:uid="{00000000-0005-0000-0000-0000AB8A0000}"/>
    <cellStyle name="SAPBEXstdItem 3 2 3" xfId="3655" xr:uid="{00000000-0005-0000-0000-0000AC8A0000}"/>
    <cellStyle name="SAPBEXstdItem 3 2 3 2" xfId="35928" xr:uid="{00000000-0005-0000-0000-0000AD8A0000}"/>
    <cellStyle name="SAPBEXstdItem 3 2 4" xfId="5443" xr:uid="{00000000-0005-0000-0000-0000AE8A0000}"/>
    <cellStyle name="SAPBEXstdItem 3 2 5" xfId="34984" xr:uid="{00000000-0005-0000-0000-0000AF8A0000}"/>
    <cellStyle name="SAPBEXstdItem 3 3" xfId="2753" xr:uid="{00000000-0005-0000-0000-0000B08A0000}"/>
    <cellStyle name="SAPBEXstdItem 3 3 2" xfId="32578" xr:uid="{00000000-0005-0000-0000-0000B18A0000}"/>
    <cellStyle name="SAPBEXstdItem 3 3 3" xfId="35313" xr:uid="{00000000-0005-0000-0000-0000B28A0000}"/>
    <cellStyle name="SAPBEXstdItem 3 4" xfId="3356" xr:uid="{00000000-0005-0000-0000-0000B38A0000}"/>
    <cellStyle name="SAPBEXstdItem 3 4 2" xfId="33332" xr:uid="{00000000-0005-0000-0000-0000B48A0000}"/>
    <cellStyle name="SAPBEXstdItem 3 4 3" xfId="35732" xr:uid="{00000000-0005-0000-0000-0000B58A0000}"/>
    <cellStyle name="SAPBEXstdItem 3 5" xfId="2981" xr:uid="{00000000-0005-0000-0000-0000B68A0000}"/>
    <cellStyle name="SAPBEXstdItem 3 5 2" xfId="31633" xr:uid="{00000000-0005-0000-0000-0000B78A0000}"/>
    <cellStyle name="SAPBEXstdItem 3 5 3" xfId="35435" xr:uid="{00000000-0005-0000-0000-0000B88A0000}"/>
    <cellStyle name="SAPBEXstdItem 3 6" xfId="5442" xr:uid="{00000000-0005-0000-0000-0000B98A0000}"/>
    <cellStyle name="SAPBEXstdItem 3 7" xfId="32937" xr:uid="{00000000-0005-0000-0000-0000BA8A0000}"/>
    <cellStyle name="SAPBEXstdItem 4" xfId="1915" xr:uid="{00000000-0005-0000-0000-0000BB8A0000}"/>
    <cellStyle name="SAPBEXstdItem 4 2" xfId="2754" xr:uid="{00000000-0005-0000-0000-0000BC8A0000}"/>
    <cellStyle name="SAPBEXstdItem 4 2 2" xfId="33290" xr:uid="{00000000-0005-0000-0000-0000BD8A0000}"/>
    <cellStyle name="SAPBEXstdItem 4 2 3" xfId="35314" xr:uid="{00000000-0005-0000-0000-0000BE8A0000}"/>
    <cellStyle name="SAPBEXstdItem 4 2 4" xfId="37043" xr:uid="{00000000-0005-0000-0000-0000BF8A0000}"/>
    <cellStyle name="SAPBEXstdItem 4 3" xfId="3357" xr:uid="{00000000-0005-0000-0000-0000C08A0000}"/>
    <cellStyle name="SAPBEXstdItem 4 3 2" xfId="35733" xr:uid="{00000000-0005-0000-0000-0000C18A0000}"/>
    <cellStyle name="SAPBEXstdItem 4 4" xfId="2979" xr:uid="{00000000-0005-0000-0000-0000C28A0000}"/>
    <cellStyle name="SAPBEXstdItem 4 4 2" xfId="35433" xr:uid="{00000000-0005-0000-0000-0000C38A0000}"/>
    <cellStyle name="SAPBEXstdItem 4 5" xfId="5444" xr:uid="{00000000-0005-0000-0000-0000C48A0000}"/>
    <cellStyle name="SAPBEXstdItem 4 6" xfId="34985" xr:uid="{00000000-0005-0000-0000-0000C58A0000}"/>
    <cellStyle name="SAPBEXstdItem 5" xfId="2975" xr:uid="{00000000-0005-0000-0000-0000C68A0000}"/>
    <cellStyle name="SAPBEXstdItem 5 2" xfId="21974" xr:uid="{00000000-0005-0000-0000-0000C78A0000}"/>
    <cellStyle name="SAPBEXstdItem 5 2 2" xfId="33069" xr:uid="{00000000-0005-0000-0000-0000C88A0000}"/>
    <cellStyle name="SAPBEXstdItem 5 2 3" xfId="33699" xr:uid="{00000000-0005-0000-0000-0000C98A0000}"/>
    <cellStyle name="SAPBEXstdItem 5 3" xfId="7600" xr:uid="{00000000-0005-0000-0000-0000CA8A0000}"/>
    <cellStyle name="SAPBEXstdItem 5 4" xfId="33578" xr:uid="{00000000-0005-0000-0000-0000CB8A0000}"/>
    <cellStyle name="SAPBEXstdItem 5 5" xfId="35429" xr:uid="{00000000-0005-0000-0000-0000CC8A0000}"/>
    <cellStyle name="SAPBEXstdItem 6" xfId="21975" xr:uid="{00000000-0005-0000-0000-0000CD8A0000}"/>
    <cellStyle name="SAPBEXstdItem 6 2" xfId="31145" xr:uid="{00000000-0005-0000-0000-0000CE8A0000}"/>
    <cellStyle name="SAPBEXstdItem 6 3" xfId="30663" xr:uid="{00000000-0005-0000-0000-0000CF8A0000}"/>
    <cellStyle name="SAPBEXstdItem 7" xfId="21976" xr:uid="{00000000-0005-0000-0000-0000D08A0000}"/>
    <cellStyle name="SAPBEXstdItem 7 2" xfId="31146" xr:uid="{00000000-0005-0000-0000-0000D18A0000}"/>
    <cellStyle name="SAPBEXstdItem 7 3" xfId="13261" xr:uid="{00000000-0005-0000-0000-0000D28A0000}"/>
    <cellStyle name="SAPBEXstdItem 8" xfId="6858" xr:uid="{00000000-0005-0000-0000-0000D38A0000}"/>
    <cellStyle name="SAPBEXstdItem 9" xfId="30575" xr:uid="{00000000-0005-0000-0000-0000D48A0000}"/>
    <cellStyle name="SAPBEXstdItem_1-13 2012 RDG po društvima" xfId="4609" xr:uid="{00000000-0005-0000-0000-0000D58A0000}"/>
    <cellStyle name="SAPBEXstdItemX" xfId="323" xr:uid="{00000000-0005-0000-0000-0000D68A0000}"/>
    <cellStyle name="SAPBEXstdItemX 10" xfId="33909" xr:uid="{00000000-0005-0000-0000-0000D78A0000}"/>
    <cellStyle name="SAPBEXstdItemX 11" xfId="6153" xr:uid="{00000000-0005-0000-0000-0000D88A0000}"/>
    <cellStyle name="SAPBEXstdItemX 2" xfId="324" xr:uid="{00000000-0005-0000-0000-0000D98A0000}"/>
    <cellStyle name="SAPBEXstdItemX 2 10" xfId="37044" xr:uid="{00000000-0005-0000-0000-0000DA8A0000}"/>
    <cellStyle name="SAPBEXstdItemX 2 2" xfId="1036" xr:uid="{00000000-0005-0000-0000-0000DB8A0000}"/>
    <cellStyle name="SAPBEXstdItemX 2 2 2" xfId="4610" xr:uid="{00000000-0005-0000-0000-0000DC8A0000}"/>
    <cellStyle name="SAPBEXstdItemX 2 2 2 2" xfId="21978" xr:uid="{00000000-0005-0000-0000-0000DD8A0000}"/>
    <cellStyle name="SAPBEXstdItemX 2 2 2 2 2" xfId="31023" xr:uid="{00000000-0005-0000-0000-0000DE8A0000}"/>
    <cellStyle name="SAPBEXstdItemX 2 2 2 3" xfId="21977" xr:uid="{00000000-0005-0000-0000-0000DF8A0000}"/>
    <cellStyle name="SAPBEXstdItemX 2 2 2 4" xfId="31024" xr:uid="{00000000-0005-0000-0000-0000E08A0000}"/>
    <cellStyle name="SAPBEXstdItemX 2 2 2 5" xfId="36200" xr:uid="{00000000-0005-0000-0000-0000E18A0000}"/>
    <cellStyle name="SAPBEXstdItemX 2 2 3" xfId="21979" xr:uid="{00000000-0005-0000-0000-0000E28A0000}"/>
    <cellStyle name="SAPBEXstdItemX 2 2 3 2" xfId="7292" xr:uid="{00000000-0005-0000-0000-0000E38A0000}"/>
    <cellStyle name="SAPBEXstdItemX 2 2 4" xfId="21980" xr:uid="{00000000-0005-0000-0000-0000E48A0000}"/>
    <cellStyle name="SAPBEXstdItemX 2 2 4 2" xfId="31349" xr:uid="{00000000-0005-0000-0000-0000E58A0000}"/>
    <cellStyle name="SAPBEXstdItemX 2 2 5" xfId="21981" xr:uid="{00000000-0005-0000-0000-0000E68A0000}"/>
    <cellStyle name="SAPBEXstdItemX 2 2 5 2" xfId="31655" xr:uid="{00000000-0005-0000-0000-0000E78A0000}"/>
    <cellStyle name="SAPBEXstdItemX 2 2 6" xfId="7235" xr:uid="{00000000-0005-0000-0000-0000E88A0000}"/>
    <cellStyle name="SAPBEXstdItemX 2 2 7" xfId="30082" xr:uid="{00000000-0005-0000-0000-0000E98A0000}"/>
    <cellStyle name="SAPBEXstdItemX 2 3" xfId="2081" xr:uid="{00000000-0005-0000-0000-0000EA8A0000}"/>
    <cellStyle name="SAPBEXstdItemX 2 3 2" xfId="21983" xr:uid="{00000000-0005-0000-0000-0000EB8A0000}"/>
    <cellStyle name="SAPBEXstdItemX 2 3 2 2" xfId="30287" xr:uid="{00000000-0005-0000-0000-0000EC8A0000}"/>
    <cellStyle name="SAPBEXstdItemX 2 3 3" xfId="21982" xr:uid="{00000000-0005-0000-0000-0000ED8A0000}"/>
    <cellStyle name="SAPBEXstdItemX 2 3 4" xfId="32291" xr:uid="{00000000-0005-0000-0000-0000EE8A0000}"/>
    <cellStyle name="SAPBEXstdItemX 2 3 5" xfId="35014" xr:uid="{00000000-0005-0000-0000-0000EF8A0000}"/>
    <cellStyle name="SAPBEXstdItemX 2 4" xfId="2755" xr:uid="{00000000-0005-0000-0000-0000F08A0000}"/>
    <cellStyle name="SAPBEXstdItemX 2 4 2" xfId="21984" xr:uid="{00000000-0005-0000-0000-0000F18A0000}"/>
    <cellStyle name="SAPBEXstdItemX 2 4 2 2" xfId="32143" xr:uid="{00000000-0005-0000-0000-0000F28A0000}"/>
    <cellStyle name="SAPBEXstdItemX 2 4 3" xfId="31081" xr:uid="{00000000-0005-0000-0000-0000F38A0000}"/>
    <cellStyle name="SAPBEXstdItemX 2 4 4" xfId="35315" xr:uid="{00000000-0005-0000-0000-0000F48A0000}"/>
    <cellStyle name="SAPBEXstdItemX 2 5" xfId="3477" xr:uid="{00000000-0005-0000-0000-0000F58A0000}"/>
    <cellStyle name="SAPBEXstdItemX 2 5 2" xfId="21985" xr:uid="{00000000-0005-0000-0000-0000F68A0000}"/>
    <cellStyle name="SAPBEXstdItemX 2 5 2 2" xfId="33590" xr:uid="{00000000-0005-0000-0000-0000F78A0000}"/>
    <cellStyle name="SAPBEXstdItemX 2 5 3" xfId="30834" xr:uid="{00000000-0005-0000-0000-0000F88A0000}"/>
    <cellStyle name="SAPBEXstdItemX 2 5 4" xfId="35842" xr:uid="{00000000-0005-0000-0000-0000F98A0000}"/>
    <cellStyle name="SAPBEXstdItemX 2 6" xfId="5446" xr:uid="{00000000-0005-0000-0000-0000FA8A0000}"/>
    <cellStyle name="SAPBEXstdItemX 2 6 2" xfId="33070" xr:uid="{00000000-0005-0000-0000-0000FB8A0000}"/>
    <cellStyle name="SAPBEXstdItemX 2 6 3" xfId="34627" xr:uid="{00000000-0005-0000-0000-0000FC8A0000}"/>
    <cellStyle name="SAPBEXstdItemX 2 7" xfId="705" xr:uid="{00000000-0005-0000-0000-0000FD8A0000}"/>
    <cellStyle name="SAPBEXstdItemX 2 7 2" xfId="31672" xr:uid="{00000000-0005-0000-0000-0000FE8A0000}"/>
    <cellStyle name="SAPBEXstdItemX 2 8" xfId="7234" xr:uid="{00000000-0005-0000-0000-0000FF8A0000}"/>
    <cellStyle name="SAPBEXstdItemX 2 9" xfId="30477" xr:uid="{00000000-0005-0000-0000-0000008B0000}"/>
    <cellStyle name="SAPBEXstdItemX 3" xfId="706" xr:uid="{00000000-0005-0000-0000-0000018B0000}"/>
    <cellStyle name="SAPBEXstdItemX 3 2" xfId="1037" xr:uid="{00000000-0005-0000-0000-0000028B0000}"/>
    <cellStyle name="SAPBEXstdItemX 3 2 2" xfId="2969" xr:uid="{00000000-0005-0000-0000-0000038B0000}"/>
    <cellStyle name="SAPBEXstdItemX 3 2 2 2" xfId="30530" xr:uid="{00000000-0005-0000-0000-0000048B0000}"/>
    <cellStyle name="SAPBEXstdItemX 3 2 2 3" xfId="35423" xr:uid="{00000000-0005-0000-0000-0000058B0000}"/>
    <cellStyle name="SAPBEXstdItemX 3 2 3" xfId="21987" xr:uid="{00000000-0005-0000-0000-0000068B0000}"/>
    <cellStyle name="SAPBEXstdItemX 3 2 3 2" xfId="30221" xr:uid="{00000000-0005-0000-0000-0000078B0000}"/>
    <cellStyle name="SAPBEXstdItemX 3 2 4" xfId="21986" xr:uid="{00000000-0005-0000-0000-0000088B0000}"/>
    <cellStyle name="SAPBEXstdItemX 3 2 5" xfId="31055" xr:uid="{00000000-0005-0000-0000-0000098B0000}"/>
    <cellStyle name="SAPBEXstdItemX 3 2 6" xfId="34747" xr:uid="{00000000-0005-0000-0000-00000A8B0000}"/>
    <cellStyle name="SAPBEXstdItemX 3 2 7" xfId="37045" xr:uid="{00000000-0005-0000-0000-00000B8B0000}"/>
    <cellStyle name="SAPBEXstdItemX 3 3" xfId="2756" xr:uid="{00000000-0005-0000-0000-00000C8B0000}"/>
    <cellStyle name="SAPBEXstdItemX 3 3 2" xfId="21988" xr:uid="{00000000-0005-0000-0000-00000D8B0000}"/>
    <cellStyle name="SAPBEXstdItemX 3 3 2 2" xfId="32557" xr:uid="{00000000-0005-0000-0000-00000E8B0000}"/>
    <cellStyle name="SAPBEXstdItemX 3 3 3" xfId="32005" xr:uid="{00000000-0005-0000-0000-00000F8B0000}"/>
    <cellStyle name="SAPBEXstdItemX 3 3 4" xfId="35316" xr:uid="{00000000-0005-0000-0000-0000108B0000}"/>
    <cellStyle name="SAPBEXstdItemX 3 4" xfId="2970" xr:uid="{00000000-0005-0000-0000-0000118B0000}"/>
    <cellStyle name="SAPBEXstdItemX 3 4 2" xfId="8722" xr:uid="{00000000-0005-0000-0000-0000128B0000}"/>
    <cellStyle name="SAPBEXstdItemX 3 4 3" xfId="35424" xr:uid="{00000000-0005-0000-0000-0000138B0000}"/>
    <cellStyle name="SAPBEXstdItemX 3 5" xfId="4611" xr:uid="{00000000-0005-0000-0000-0000148B0000}"/>
    <cellStyle name="SAPBEXstdItemX 3 5 2" xfId="31405" xr:uid="{00000000-0005-0000-0000-0000158B0000}"/>
    <cellStyle name="SAPBEXstdItemX 3 5 3" xfId="36201" xr:uid="{00000000-0005-0000-0000-0000168B0000}"/>
    <cellStyle name="SAPBEXstdItemX 3 6" xfId="5447" xr:uid="{00000000-0005-0000-0000-0000178B0000}"/>
    <cellStyle name="SAPBEXstdItemX 3 7" xfId="30042" xr:uid="{00000000-0005-0000-0000-0000188B0000}"/>
    <cellStyle name="SAPBEXstdItemX 3 8" xfId="34628" xr:uid="{00000000-0005-0000-0000-0000198B0000}"/>
    <cellStyle name="SAPBEXstdItemX 4" xfId="1035" xr:uid="{00000000-0005-0000-0000-00001A8B0000}"/>
    <cellStyle name="SAPBEXstdItemX 4 2" xfId="3360" xr:uid="{00000000-0005-0000-0000-00001B8B0000}"/>
    <cellStyle name="SAPBEXstdItemX 4 2 2" xfId="21990" xr:uid="{00000000-0005-0000-0000-00001C8B0000}"/>
    <cellStyle name="SAPBEXstdItemX 4 2 2 2" xfId="31654" xr:uid="{00000000-0005-0000-0000-00001D8B0000}"/>
    <cellStyle name="SAPBEXstdItemX 4 2 3" xfId="21989" xr:uid="{00000000-0005-0000-0000-00001E8B0000}"/>
    <cellStyle name="SAPBEXstdItemX 4 2 4" xfId="33669" xr:uid="{00000000-0005-0000-0000-00001F8B0000}"/>
    <cellStyle name="SAPBEXstdItemX 4 2 5" xfId="35734" xr:uid="{00000000-0005-0000-0000-0000208B0000}"/>
    <cellStyle name="SAPBEXstdItemX 4 2 6" xfId="37046" xr:uid="{00000000-0005-0000-0000-0000218B0000}"/>
    <cellStyle name="SAPBEXstdItemX 4 3" xfId="2968" xr:uid="{00000000-0005-0000-0000-0000228B0000}"/>
    <cellStyle name="SAPBEXstdItemX 4 3 2" xfId="32068" xr:uid="{00000000-0005-0000-0000-0000238B0000}"/>
    <cellStyle name="SAPBEXstdItemX 4 3 3" xfId="35422" xr:uid="{00000000-0005-0000-0000-0000248B0000}"/>
    <cellStyle name="SAPBEXstdItemX 4 4" xfId="5448" xr:uid="{00000000-0005-0000-0000-0000258B0000}"/>
    <cellStyle name="SAPBEXstdItemX 4 5" xfId="33676" xr:uid="{00000000-0005-0000-0000-0000268B0000}"/>
    <cellStyle name="SAPBEXstdItemX 5" xfId="2220" xr:uid="{00000000-0005-0000-0000-0000278B0000}"/>
    <cellStyle name="SAPBEXstdItemX 5 2" xfId="3361" xr:uid="{00000000-0005-0000-0000-0000288B0000}"/>
    <cellStyle name="SAPBEXstdItemX 5 2 2" xfId="21991" xr:uid="{00000000-0005-0000-0000-0000298B0000}"/>
    <cellStyle name="SAPBEXstdItemX 5 2 2 2" xfId="33527" xr:uid="{00000000-0005-0000-0000-00002A8B0000}"/>
    <cellStyle name="SAPBEXstdItemX 5 2 3" xfId="32170" xr:uid="{00000000-0005-0000-0000-00002B8B0000}"/>
    <cellStyle name="SAPBEXstdItemX 5 2 4" xfId="35735" xr:uid="{00000000-0005-0000-0000-00002C8B0000}"/>
    <cellStyle name="SAPBEXstdItemX 5 2 5" xfId="37047" xr:uid="{00000000-0005-0000-0000-00002D8B0000}"/>
    <cellStyle name="SAPBEXstdItemX 5 3" xfId="2967" xr:uid="{00000000-0005-0000-0000-00002E8B0000}"/>
    <cellStyle name="SAPBEXstdItemX 5 3 2" xfId="7324" xr:uid="{00000000-0005-0000-0000-00002F8B0000}"/>
    <cellStyle name="SAPBEXstdItemX 5 3 3" xfId="35421" xr:uid="{00000000-0005-0000-0000-0000308B0000}"/>
    <cellStyle name="SAPBEXstdItemX 5 4" xfId="5449" xr:uid="{00000000-0005-0000-0000-0000318B0000}"/>
    <cellStyle name="SAPBEXstdItemX 5 4 2" xfId="33649" xr:uid="{00000000-0005-0000-0000-0000328B0000}"/>
    <cellStyle name="SAPBEXstdItemX 5 5" xfId="7602" xr:uid="{00000000-0005-0000-0000-0000338B0000}"/>
    <cellStyle name="SAPBEXstdItemX 5 6" xfId="29868" xr:uid="{00000000-0005-0000-0000-0000348B0000}"/>
    <cellStyle name="SAPBEXstdItemX 6" xfId="2196" xr:uid="{00000000-0005-0000-0000-0000358B0000}"/>
    <cellStyle name="SAPBEXstdItemX 6 2" xfId="4728" xr:uid="{00000000-0005-0000-0000-0000368B0000}"/>
    <cellStyle name="SAPBEXstdItemX 6 2 2" xfId="32038" xr:uid="{00000000-0005-0000-0000-0000378B0000}"/>
    <cellStyle name="SAPBEXstdItemX 6 2 3" xfId="36233" xr:uid="{00000000-0005-0000-0000-0000388B0000}"/>
    <cellStyle name="SAPBEXstdItemX 6 3" xfId="21992" xr:uid="{00000000-0005-0000-0000-0000398B0000}"/>
    <cellStyle name="SAPBEXstdItemX 6 3 2" xfId="33191" xr:uid="{00000000-0005-0000-0000-00003A8B0000}"/>
    <cellStyle name="SAPBEXstdItemX 6 4" xfId="7601" xr:uid="{00000000-0005-0000-0000-00003B8B0000}"/>
    <cellStyle name="SAPBEXstdItemX 6 5" xfId="30702" xr:uid="{00000000-0005-0000-0000-00003C8B0000}"/>
    <cellStyle name="SAPBEXstdItemX 6 6" xfId="35085" xr:uid="{00000000-0005-0000-0000-00003D8B0000}"/>
    <cellStyle name="SAPBEXstdItemX 7" xfId="5445" xr:uid="{00000000-0005-0000-0000-00003E8B0000}"/>
    <cellStyle name="SAPBEXstdItemX 7 2" xfId="21993" xr:uid="{00000000-0005-0000-0000-00003F8B0000}"/>
    <cellStyle name="SAPBEXstdItemX 7 2 2" xfId="30202" xr:uid="{00000000-0005-0000-0000-0000408B0000}"/>
    <cellStyle name="SAPBEXstdItemX 7 3" xfId="31358" xr:uid="{00000000-0005-0000-0000-0000418B0000}"/>
    <cellStyle name="SAPBEXstdItemX 7 4" xfId="34626" xr:uid="{00000000-0005-0000-0000-0000428B0000}"/>
    <cellStyle name="SAPBEXstdItemX 8" xfId="704" xr:uid="{00000000-0005-0000-0000-0000438B0000}"/>
    <cellStyle name="SAPBEXstdItemX 8 2" xfId="29967" xr:uid="{00000000-0005-0000-0000-0000448B0000}"/>
    <cellStyle name="SAPBEXstdItemX 8 3" xfId="34401" xr:uid="{00000000-0005-0000-0000-0000458B0000}"/>
    <cellStyle name="SAPBEXstdItemX 9" xfId="6021" xr:uid="{00000000-0005-0000-0000-0000468B0000}"/>
    <cellStyle name="SAPBEXstdItemX_1-13 2012 RDG po društvima" xfId="4612" xr:uid="{00000000-0005-0000-0000-0000478B0000}"/>
    <cellStyle name="SAPBEXtitle" xfId="325" xr:uid="{00000000-0005-0000-0000-0000488B0000}"/>
    <cellStyle name="SAPBEXtitle 10" xfId="31857" xr:uid="{00000000-0005-0000-0000-0000498B0000}"/>
    <cellStyle name="SAPBEXtitle 11" xfId="33359" xr:uid="{00000000-0005-0000-0000-00004A8B0000}"/>
    <cellStyle name="SAPBEXtitle 12" xfId="6154" xr:uid="{00000000-0005-0000-0000-00004B8B0000}"/>
    <cellStyle name="SAPBEXtitle 2" xfId="326" xr:uid="{00000000-0005-0000-0000-00004C8B0000}"/>
    <cellStyle name="SAPBEXtitle 2 2" xfId="707" xr:uid="{00000000-0005-0000-0000-00004D8B0000}"/>
    <cellStyle name="SAPBEXtitle 2 2 2" xfId="21994" xr:uid="{00000000-0005-0000-0000-00004E8B0000}"/>
    <cellStyle name="SAPBEXtitle 2 3" xfId="2080" xr:uid="{00000000-0005-0000-0000-00004F8B0000}"/>
    <cellStyle name="SAPBEXtitle 2 3 2" xfId="21995" xr:uid="{00000000-0005-0000-0000-0000508B0000}"/>
    <cellStyle name="SAPBEXtitle 2 3 3" xfId="21996" xr:uid="{00000000-0005-0000-0000-0000518B0000}"/>
    <cellStyle name="SAPBEXtitle 2 3 4" xfId="35013" xr:uid="{00000000-0005-0000-0000-0000528B0000}"/>
    <cellStyle name="SAPBEXtitle 2 4" xfId="2757" xr:uid="{00000000-0005-0000-0000-0000538B0000}"/>
    <cellStyle name="SAPBEXtitle 2 4 2" xfId="31824" xr:uid="{00000000-0005-0000-0000-0000548B0000}"/>
    <cellStyle name="SAPBEXtitle 2 4 3" xfId="35317" xr:uid="{00000000-0005-0000-0000-0000558B0000}"/>
    <cellStyle name="SAPBEXtitle 2 5" xfId="2963" xr:uid="{00000000-0005-0000-0000-0000568B0000}"/>
    <cellStyle name="SAPBEXtitle 2 5 2" xfId="35417" xr:uid="{00000000-0005-0000-0000-0000578B0000}"/>
    <cellStyle name="SAPBEXtitle 2 6" xfId="21997" xr:uid="{00000000-0005-0000-0000-0000588B0000}"/>
    <cellStyle name="SAPBEXtitle 2 6 2" xfId="33431" xr:uid="{00000000-0005-0000-0000-0000598B0000}"/>
    <cellStyle name="SAPBEXtitle 2 6 3" xfId="34322" xr:uid="{00000000-0005-0000-0000-00005A8B0000}"/>
    <cellStyle name="SAPBEXtitle 2 7" xfId="34186" xr:uid="{00000000-0005-0000-0000-00005B8B0000}"/>
    <cellStyle name="SAPBEXtitle 3" xfId="708" xr:uid="{00000000-0005-0000-0000-00005C8B0000}"/>
    <cellStyle name="SAPBEXtitle 3 2" xfId="1038" xr:uid="{00000000-0005-0000-0000-00005D8B0000}"/>
    <cellStyle name="SAPBEXtitle 3 2 2" xfId="21998" xr:uid="{00000000-0005-0000-0000-00005E8B0000}"/>
    <cellStyle name="SAPBEXtitle 3 2 2 2" xfId="33072" xr:uid="{00000000-0005-0000-0000-00005F8B0000}"/>
    <cellStyle name="SAPBEXtitle 3 2 2 3" xfId="32575" xr:uid="{00000000-0005-0000-0000-0000608B0000}"/>
    <cellStyle name="SAPBEXtitle 3 2 2 4" xfId="34748" xr:uid="{00000000-0005-0000-0000-0000618B0000}"/>
    <cellStyle name="SAPBEXtitle 3 2 3" xfId="34252" xr:uid="{00000000-0005-0000-0000-0000628B0000}"/>
    <cellStyle name="SAPBEXtitle 3 3" xfId="2758" xr:uid="{00000000-0005-0000-0000-0000638B0000}"/>
    <cellStyle name="SAPBEXtitle 3 3 2" xfId="31069" xr:uid="{00000000-0005-0000-0000-0000648B0000}"/>
    <cellStyle name="SAPBEXtitle 3 4" xfId="2958" xr:uid="{00000000-0005-0000-0000-0000658B0000}"/>
    <cellStyle name="SAPBEXtitle 3 4 2" xfId="35412" xr:uid="{00000000-0005-0000-0000-0000668B0000}"/>
    <cellStyle name="SAPBEXtitle 3 5" xfId="4613" xr:uid="{00000000-0005-0000-0000-0000678B0000}"/>
    <cellStyle name="SAPBEXtitle 3 5 2" xfId="33598" xr:uid="{00000000-0005-0000-0000-0000688B0000}"/>
    <cellStyle name="SAPBEXtitle 3 5 3" xfId="31823" xr:uid="{00000000-0005-0000-0000-0000698B0000}"/>
    <cellStyle name="SAPBEXtitle 3 5 4" xfId="36202" xr:uid="{00000000-0005-0000-0000-00006A8B0000}"/>
    <cellStyle name="SAPBEXtitle 3 6" xfId="5450" xr:uid="{00000000-0005-0000-0000-00006B8B0000}"/>
    <cellStyle name="SAPBEXtitle 3 7" xfId="34237" xr:uid="{00000000-0005-0000-0000-00006C8B0000}"/>
    <cellStyle name="SAPBEXtitle 4" xfId="1161" xr:uid="{00000000-0005-0000-0000-00006D8B0000}"/>
    <cellStyle name="SAPBEXtitle 4 2" xfId="2759" xr:uid="{00000000-0005-0000-0000-00006E8B0000}"/>
    <cellStyle name="SAPBEXtitle 4 2 2" xfId="21999" xr:uid="{00000000-0005-0000-0000-00006F8B0000}"/>
    <cellStyle name="SAPBEXtitle 4 2 3" xfId="30936" xr:uid="{00000000-0005-0000-0000-0000708B0000}"/>
    <cellStyle name="SAPBEXtitle 4 2 4" xfId="35318" xr:uid="{00000000-0005-0000-0000-0000718B0000}"/>
    <cellStyle name="SAPBEXtitle 4 3" xfId="3364" xr:uid="{00000000-0005-0000-0000-0000728B0000}"/>
    <cellStyle name="SAPBEXtitle 4 3 2" xfId="35738" xr:uid="{00000000-0005-0000-0000-0000738B0000}"/>
    <cellStyle name="SAPBEXtitle 4 4" xfId="4614" xr:uid="{00000000-0005-0000-0000-0000748B0000}"/>
    <cellStyle name="SAPBEXtitle 4 4 2" xfId="36203" xr:uid="{00000000-0005-0000-0000-0000758B0000}"/>
    <cellStyle name="SAPBEXtitle 4 5" xfId="5451" xr:uid="{00000000-0005-0000-0000-0000768B0000}"/>
    <cellStyle name="SAPBEXtitle 5" xfId="2219" xr:uid="{00000000-0005-0000-0000-0000778B0000}"/>
    <cellStyle name="SAPBEXtitle 5 2" xfId="2761" xr:uid="{00000000-0005-0000-0000-0000788B0000}"/>
    <cellStyle name="SAPBEXtitle 5 2 2" xfId="35320" xr:uid="{00000000-0005-0000-0000-0000798B0000}"/>
    <cellStyle name="SAPBEXtitle 5 3" xfId="2760" xr:uid="{00000000-0005-0000-0000-00007A8B0000}"/>
    <cellStyle name="SAPBEXtitle 5 3 2" xfId="35319" xr:uid="{00000000-0005-0000-0000-00007B8B0000}"/>
    <cellStyle name="SAPBEXtitle 5 4" xfId="3365" xr:uid="{00000000-0005-0000-0000-00007C8B0000}"/>
    <cellStyle name="SAPBEXtitle 5 4 2" xfId="35739" xr:uid="{00000000-0005-0000-0000-00007D8B0000}"/>
    <cellStyle name="SAPBEXtitle 5 5" xfId="4615" xr:uid="{00000000-0005-0000-0000-00007E8B0000}"/>
    <cellStyle name="SAPBEXtitle 5 6" xfId="5452" xr:uid="{00000000-0005-0000-0000-00007F8B0000}"/>
    <cellStyle name="SAPBEXtitle 6" xfId="2310" xr:uid="{00000000-0005-0000-0000-0000808B0000}"/>
    <cellStyle name="SAPBEXtitle 6 2" xfId="3366" xr:uid="{00000000-0005-0000-0000-0000818B0000}"/>
    <cellStyle name="SAPBEXtitle 6 2 2" xfId="35740" xr:uid="{00000000-0005-0000-0000-0000828B0000}"/>
    <cellStyle name="SAPBEXtitle 6 3" xfId="5453" xr:uid="{00000000-0005-0000-0000-0000838B0000}"/>
    <cellStyle name="SAPBEXtitle 6 4" xfId="33280" xr:uid="{00000000-0005-0000-0000-0000848B0000}"/>
    <cellStyle name="SAPBEXtitle 6 5" xfId="35131" xr:uid="{00000000-0005-0000-0000-0000858B0000}"/>
    <cellStyle name="SAPBEXtitle 7" xfId="3367" xr:uid="{00000000-0005-0000-0000-0000868B0000}"/>
    <cellStyle name="SAPBEXtitle 7 2" xfId="32082" xr:uid="{00000000-0005-0000-0000-0000878B0000}"/>
    <cellStyle name="SAPBEXtitle 7 3" xfId="31363" xr:uid="{00000000-0005-0000-0000-0000888B0000}"/>
    <cellStyle name="SAPBEXtitle 7 4" xfId="35741" xr:uid="{00000000-0005-0000-0000-0000898B0000}"/>
    <cellStyle name="SAPBEXtitle 8" xfId="3368" xr:uid="{00000000-0005-0000-0000-00008A8B0000}"/>
    <cellStyle name="SAPBEXtitle 8 2" xfId="33071" xr:uid="{00000000-0005-0000-0000-00008B8B0000}"/>
    <cellStyle name="SAPBEXtitle 8 3" xfId="7072" xr:uid="{00000000-0005-0000-0000-00008C8B0000}"/>
    <cellStyle name="SAPBEXtitle 8 4" xfId="35742" xr:uid="{00000000-0005-0000-0000-00008D8B0000}"/>
    <cellStyle name="SAPBEXtitle 9" xfId="6859" xr:uid="{00000000-0005-0000-0000-00008E8B0000}"/>
    <cellStyle name="SAPBEXtitle_1-13 2012 RDG po društvima" xfId="4616" xr:uid="{00000000-0005-0000-0000-00008F8B0000}"/>
    <cellStyle name="SAPBEXunassignedItem" xfId="327" xr:uid="{00000000-0005-0000-0000-0000908B0000}"/>
    <cellStyle name="SAPBEXunassignedItem 2" xfId="1039" xr:uid="{00000000-0005-0000-0000-0000918B0000}"/>
    <cellStyle name="SAPBEXunassignedItem 2 2" xfId="22000" xr:uid="{00000000-0005-0000-0000-0000928B0000}"/>
    <cellStyle name="SAPBEXunassignedItem 2 3" xfId="22001" xr:uid="{00000000-0005-0000-0000-0000938B0000}"/>
    <cellStyle name="SAPBEXunassignedItem 2 4" xfId="22002" xr:uid="{00000000-0005-0000-0000-0000948B0000}"/>
    <cellStyle name="SAPBEXunassignedItem 3" xfId="2944" xr:uid="{00000000-0005-0000-0000-0000958B0000}"/>
    <cellStyle name="SAPBEXunassignedItem 3 2" xfId="35404" xr:uid="{00000000-0005-0000-0000-0000968B0000}"/>
    <cellStyle name="SAPBEXunassignedItem 4" xfId="5454" xr:uid="{00000000-0005-0000-0000-0000978B0000}"/>
    <cellStyle name="SAPBEXunassignedItem 5" xfId="709" xr:uid="{00000000-0005-0000-0000-0000988B0000}"/>
    <cellStyle name="SAPBEXundefined" xfId="328" xr:uid="{00000000-0005-0000-0000-0000998B0000}"/>
    <cellStyle name="SAPBEXundefined 10" xfId="30563" xr:uid="{00000000-0005-0000-0000-00009A8B0000}"/>
    <cellStyle name="SAPBEXundefined 11" xfId="31229" xr:uid="{00000000-0005-0000-0000-00009B8B0000}"/>
    <cellStyle name="SAPBEXundefined 12" xfId="6155" xr:uid="{00000000-0005-0000-0000-00009C8B0000}"/>
    <cellStyle name="SAPBEXundefined 2" xfId="710" xr:uid="{00000000-0005-0000-0000-00009D8B0000}"/>
    <cellStyle name="SAPBEXundefined 2 2" xfId="1040" xr:uid="{00000000-0005-0000-0000-00009E8B0000}"/>
    <cellStyle name="SAPBEXundefined 2 2 2" xfId="22004" xr:uid="{00000000-0005-0000-0000-00009F8B0000}"/>
    <cellStyle name="SAPBEXundefined 2 2 2 2" xfId="30081" xr:uid="{00000000-0005-0000-0000-0000A08B0000}"/>
    <cellStyle name="SAPBEXundefined 2 2 2 3" xfId="30454" xr:uid="{00000000-0005-0000-0000-0000A18B0000}"/>
    <cellStyle name="SAPBEXundefined 2 2 3" xfId="22003" xr:uid="{00000000-0005-0000-0000-0000A28B0000}"/>
    <cellStyle name="SAPBEXundefined 2 2 4" xfId="32363" xr:uid="{00000000-0005-0000-0000-0000A38B0000}"/>
    <cellStyle name="SAPBEXundefined 2 2 5" xfId="34749" xr:uid="{00000000-0005-0000-0000-0000A48B0000}"/>
    <cellStyle name="SAPBEXundefined 2 3" xfId="2079" xr:uid="{00000000-0005-0000-0000-0000A58B0000}"/>
    <cellStyle name="SAPBEXundefined 2 3 2" xfId="30848" xr:uid="{00000000-0005-0000-0000-0000A68B0000}"/>
    <cellStyle name="SAPBEXundefined 2 3 3" xfId="35012" xr:uid="{00000000-0005-0000-0000-0000A78B0000}"/>
    <cellStyle name="SAPBEXundefined 2 4" xfId="2762" xr:uid="{00000000-0005-0000-0000-0000A88B0000}"/>
    <cellStyle name="SAPBEXundefined 2 4 2" xfId="30201" xr:uid="{00000000-0005-0000-0000-0000A98B0000}"/>
    <cellStyle name="SAPBEXundefined 2 4 3" xfId="35321" xr:uid="{00000000-0005-0000-0000-0000AA8B0000}"/>
    <cellStyle name="SAPBEXundefined 2 5" xfId="3479" xr:uid="{00000000-0005-0000-0000-0000AB8B0000}"/>
    <cellStyle name="SAPBEXundefined 2 5 2" xfId="31147" xr:uid="{00000000-0005-0000-0000-0000AC8B0000}"/>
    <cellStyle name="SAPBEXundefined 2 5 3" xfId="7009" xr:uid="{00000000-0005-0000-0000-0000AD8B0000}"/>
    <cellStyle name="SAPBEXundefined 2 5 4" xfId="35844" xr:uid="{00000000-0005-0000-0000-0000AE8B0000}"/>
    <cellStyle name="SAPBEXundefined 2 6" xfId="5455" xr:uid="{00000000-0005-0000-0000-0000AF8B0000}"/>
    <cellStyle name="SAPBEXundefined 2 7" xfId="6023" xr:uid="{00000000-0005-0000-0000-0000B08B0000}"/>
    <cellStyle name="SAPBEXundefined 2 8" xfId="34629" xr:uid="{00000000-0005-0000-0000-0000B18B0000}"/>
    <cellStyle name="SAPBEXundefined 3" xfId="2218" xr:uid="{00000000-0005-0000-0000-0000B28B0000}"/>
    <cellStyle name="SAPBEXundefined 3 2" xfId="2763" xr:uid="{00000000-0005-0000-0000-0000B38B0000}"/>
    <cellStyle name="SAPBEXundefined 3 2 2" xfId="22005" xr:uid="{00000000-0005-0000-0000-0000B48B0000}"/>
    <cellStyle name="SAPBEXundefined 3 2 2 2" xfId="30647" xr:uid="{00000000-0005-0000-0000-0000B58B0000}"/>
    <cellStyle name="SAPBEXundefined 3 2 3" xfId="32277" xr:uid="{00000000-0005-0000-0000-0000B68B0000}"/>
    <cellStyle name="SAPBEXundefined 3 3" xfId="3370" xr:uid="{00000000-0005-0000-0000-0000B78B0000}"/>
    <cellStyle name="SAPBEXundefined 3 3 2" xfId="31784" xr:uid="{00000000-0005-0000-0000-0000B88B0000}"/>
    <cellStyle name="SAPBEXundefined 3 3 3" xfId="35744" xr:uid="{00000000-0005-0000-0000-0000B98B0000}"/>
    <cellStyle name="SAPBEXundefined 3 4" xfId="5456" xr:uid="{00000000-0005-0000-0000-0000BA8B0000}"/>
    <cellStyle name="SAPBEXundefined 3 4 2" xfId="31550" xr:uid="{00000000-0005-0000-0000-0000BB8B0000}"/>
    <cellStyle name="SAPBEXundefined 3 4 3" xfId="32640" xr:uid="{00000000-0005-0000-0000-0000BC8B0000}"/>
    <cellStyle name="SAPBEXundefined 3 5" xfId="7237" xr:uid="{00000000-0005-0000-0000-0000BD8B0000}"/>
    <cellStyle name="SAPBEXundefined 3 6" xfId="31854" xr:uid="{00000000-0005-0000-0000-0000BE8B0000}"/>
    <cellStyle name="SAPBEXundefined 4" xfId="2297" xr:uid="{00000000-0005-0000-0000-0000BF8B0000}"/>
    <cellStyle name="SAPBEXundefined 4 2" xfId="2764" xr:uid="{00000000-0005-0000-0000-0000C08B0000}"/>
    <cellStyle name="SAPBEXundefined 4 2 2" xfId="35322" xr:uid="{00000000-0005-0000-0000-0000C18B0000}"/>
    <cellStyle name="SAPBEXundefined 4 3" xfId="33463" xr:uid="{00000000-0005-0000-0000-0000C28B0000}"/>
    <cellStyle name="SAPBEXundefined 4 4" xfId="35125" xr:uid="{00000000-0005-0000-0000-0000C38B0000}"/>
    <cellStyle name="SAPBEXundefined 5" xfId="6022" xr:uid="{00000000-0005-0000-0000-0000C48B0000}"/>
    <cellStyle name="SAPBEXundefined 5 2" xfId="7604" xr:uid="{00000000-0005-0000-0000-0000C58B0000}"/>
    <cellStyle name="SAPBEXundefined 5 3" xfId="29800" xr:uid="{00000000-0005-0000-0000-0000C68B0000}"/>
    <cellStyle name="SAPBEXundefined 5 4" xfId="31026" xr:uid="{00000000-0005-0000-0000-0000C78B0000}"/>
    <cellStyle name="SAPBEXundefined 6" xfId="6710" xr:uid="{00000000-0005-0000-0000-0000C88B0000}"/>
    <cellStyle name="SAPBEXundefined 6 2" xfId="22006" xr:uid="{00000000-0005-0000-0000-0000C98B0000}"/>
    <cellStyle name="SAPBEXundefined 6 2 2" xfId="33668" xr:uid="{00000000-0005-0000-0000-0000CA8B0000}"/>
    <cellStyle name="SAPBEXundefined 6 3" xfId="7603" xr:uid="{00000000-0005-0000-0000-0000CB8B0000}"/>
    <cellStyle name="SAPBEXundefined 6 4" xfId="32644" xr:uid="{00000000-0005-0000-0000-0000CC8B0000}"/>
    <cellStyle name="SAPBEXundefined 7" xfId="22007" xr:uid="{00000000-0005-0000-0000-0000CD8B0000}"/>
    <cellStyle name="SAPBEXundefined 7 2" xfId="31148" xr:uid="{00000000-0005-0000-0000-0000CE8B0000}"/>
    <cellStyle name="SAPBEXundefined 7 3" xfId="31187" xr:uid="{00000000-0005-0000-0000-0000CF8B0000}"/>
    <cellStyle name="SAPBEXundefined 8" xfId="22008" xr:uid="{00000000-0005-0000-0000-0000D08B0000}"/>
    <cellStyle name="SAPBEXundefined 8 2" xfId="31150" xr:uid="{00000000-0005-0000-0000-0000D18B0000}"/>
    <cellStyle name="SAPBEXundefined 8 3" xfId="31891" xr:uid="{00000000-0005-0000-0000-0000D28B0000}"/>
    <cellStyle name="SAPBEXundefined 9" xfId="6860" xr:uid="{00000000-0005-0000-0000-0000D38B0000}"/>
    <cellStyle name="SAPBEXundefined_1-13 2012 RDG po društvima" xfId="4617" xr:uid="{00000000-0005-0000-0000-0000D48B0000}"/>
    <cellStyle name="SAPOutput" xfId="1916" xr:uid="{00000000-0005-0000-0000-0000D58B0000}"/>
    <cellStyle name="SAPOutput 2" xfId="1917" xr:uid="{00000000-0005-0000-0000-0000D68B0000}"/>
    <cellStyle name="SAPOutput 2 2" xfId="37049" xr:uid="{00000000-0005-0000-0000-0000D78B0000}"/>
    <cellStyle name="SAPOutput 3" xfId="37048" xr:uid="{00000000-0005-0000-0000-0000D88B0000}"/>
    <cellStyle name="Schlecht" xfId="1918" xr:uid="{00000000-0005-0000-0000-0000D98B0000}"/>
    <cellStyle name="SEM-BPS-data" xfId="329" xr:uid="{00000000-0005-0000-0000-0000DA8B0000}"/>
    <cellStyle name="SEM-BPS-data 2" xfId="1041" xr:uid="{00000000-0005-0000-0000-0000DB8B0000}"/>
    <cellStyle name="SEM-BPS-data 2 2" xfId="22009" xr:uid="{00000000-0005-0000-0000-0000DC8B0000}"/>
    <cellStyle name="SEM-BPS-data 2 3" xfId="34750" xr:uid="{00000000-0005-0000-0000-0000DD8B0000}"/>
    <cellStyle name="SEM-BPS-data 3" xfId="2938" xr:uid="{00000000-0005-0000-0000-0000DE8B0000}"/>
    <cellStyle name="SEM-BPS-data 3 2" xfId="35398" xr:uid="{00000000-0005-0000-0000-0000DF8B0000}"/>
    <cellStyle name="SEM-BPS-data 4" xfId="5457" xr:uid="{00000000-0005-0000-0000-0000E08B0000}"/>
    <cellStyle name="SEM-BPS-data 5" xfId="711" xr:uid="{00000000-0005-0000-0000-0000E18B0000}"/>
    <cellStyle name="SEM-BPS-head" xfId="330" xr:uid="{00000000-0005-0000-0000-0000E28B0000}"/>
    <cellStyle name="SEM-BPS-head 2" xfId="1042" xr:uid="{00000000-0005-0000-0000-0000E38B0000}"/>
    <cellStyle name="SEM-BPS-head 2 2" xfId="22010" xr:uid="{00000000-0005-0000-0000-0000E48B0000}"/>
    <cellStyle name="SEM-BPS-head 2 3" xfId="34751" xr:uid="{00000000-0005-0000-0000-0000E58B0000}"/>
    <cellStyle name="SEM-BPS-head 3" xfId="2933" xr:uid="{00000000-0005-0000-0000-0000E68B0000}"/>
    <cellStyle name="SEM-BPS-head 3 2" xfId="35396" xr:uid="{00000000-0005-0000-0000-0000E78B0000}"/>
    <cellStyle name="SEM-BPS-head 4" xfId="5458" xr:uid="{00000000-0005-0000-0000-0000E88B0000}"/>
    <cellStyle name="SEM-BPS-head 5" xfId="712" xr:uid="{00000000-0005-0000-0000-0000E98B0000}"/>
    <cellStyle name="SEM-BPS-headdata" xfId="331" xr:uid="{00000000-0005-0000-0000-0000EA8B0000}"/>
    <cellStyle name="SEM-BPS-headdata 2" xfId="1043" xr:uid="{00000000-0005-0000-0000-0000EB8B0000}"/>
    <cellStyle name="SEM-BPS-headdata 2 2" xfId="4618" xr:uid="{00000000-0005-0000-0000-0000EC8B0000}"/>
    <cellStyle name="SEM-BPS-headdata 2 3" xfId="22011" xr:uid="{00000000-0005-0000-0000-0000ED8B0000}"/>
    <cellStyle name="SEM-BPS-headdata 2 4" xfId="22012" xr:uid="{00000000-0005-0000-0000-0000EE8B0000}"/>
    <cellStyle name="SEM-BPS-headdata 2 5" xfId="34752" xr:uid="{00000000-0005-0000-0000-0000EF8B0000}"/>
    <cellStyle name="SEM-BPS-headdata 3" xfId="2940" xr:uid="{00000000-0005-0000-0000-0000F08B0000}"/>
    <cellStyle name="SEM-BPS-headdata 3 2" xfId="35400" xr:uid="{00000000-0005-0000-0000-0000F18B0000}"/>
    <cellStyle name="SEM-BPS-headdata 4" xfId="5459" xr:uid="{00000000-0005-0000-0000-0000F28B0000}"/>
    <cellStyle name="SEM-BPS-headdata 5" xfId="713" xr:uid="{00000000-0005-0000-0000-0000F38B0000}"/>
    <cellStyle name="SEM-BPS-headkey" xfId="332" xr:uid="{00000000-0005-0000-0000-0000F48B0000}"/>
    <cellStyle name="SEM-BPS-headkey 2" xfId="1044" xr:uid="{00000000-0005-0000-0000-0000F58B0000}"/>
    <cellStyle name="SEM-BPS-headkey 2 2" xfId="4619" xr:uid="{00000000-0005-0000-0000-0000F68B0000}"/>
    <cellStyle name="SEM-BPS-headkey 2 3" xfId="22013" xr:uid="{00000000-0005-0000-0000-0000F78B0000}"/>
    <cellStyle name="SEM-BPS-headkey 2 4" xfId="22014" xr:uid="{00000000-0005-0000-0000-0000F88B0000}"/>
    <cellStyle name="SEM-BPS-headkey 2 5" xfId="34753" xr:uid="{00000000-0005-0000-0000-0000F98B0000}"/>
    <cellStyle name="SEM-BPS-headkey 3" xfId="2939" xr:uid="{00000000-0005-0000-0000-0000FA8B0000}"/>
    <cellStyle name="SEM-BPS-headkey 3 2" xfId="35399" xr:uid="{00000000-0005-0000-0000-0000FB8B0000}"/>
    <cellStyle name="SEM-BPS-headkey 4" xfId="5460" xr:uid="{00000000-0005-0000-0000-0000FC8B0000}"/>
    <cellStyle name="SEM-BPS-headkey 5" xfId="714" xr:uid="{00000000-0005-0000-0000-0000FD8B0000}"/>
    <cellStyle name="SEM-BPS-input-on" xfId="333" xr:uid="{00000000-0005-0000-0000-0000FE8B0000}"/>
    <cellStyle name="SEM-BPS-input-on 2" xfId="1045" xr:uid="{00000000-0005-0000-0000-0000FF8B0000}"/>
    <cellStyle name="SEM-BPS-input-on 2 2" xfId="22015" xr:uid="{00000000-0005-0000-0000-0000008C0000}"/>
    <cellStyle name="SEM-BPS-input-on 2 3" xfId="34754" xr:uid="{00000000-0005-0000-0000-0000018C0000}"/>
    <cellStyle name="SEM-BPS-input-on 3" xfId="2932" xr:uid="{00000000-0005-0000-0000-0000028C0000}"/>
    <cellStyle name="SEM-BPS-input-on 3 2" xfId="35395" xr:uid="{00000000-0005-0000-0000-0000038C0000}"/>
    <cellStyle name="SEM-BPS-input-on 4" xfId="5461" xr:uid="{00000000-0005-0000-0000-0000048C0000}"/>
    <cellStyle name="SEM-BPS-input-on 5" xfId="715" xr:uid="{00000000-0005-0000-0000-0000058C0000}"/>
    <cellStyle name="SEM-BPS-key" xfId="334" xr:uid="{00000000-0005-0000-0000-0000068C0000}"/>
    <cellStyle name="SEM-BPS-key 2" xfId="1046" xr:uid="{00000000-0005-0000-0000-0000078C0000}"/>
    <cellStyle name="SEM-BPS-key 2 2" xfId="22016" xr:uid="{00000000-0005-0000-0000-0000088C0000}"/>
    <cellStyle name="SEM-BPS-key 2 3" xfId="34755" xr:uid="{00000000-0005-0000-0000-0000098C0000}"/>
    <cellStyle name="SEM-BPS-key 3" xfId="2931" xr:uid="{00000000-0005-0000-0000-00000A8C0000}"/>
    <cellStyle name="SEM-BPS-key 3 2" xfId="35394" xr:uid="{00000000-0005-0000-0000-00000B8C0000}"/>
    <cellStyle name="SEM-BPS-key 4" xfId="5462" xr:uid="{00000000-0005-0000-0000-00000C8C0000}"/>
    <cellStyle name="SEM-BPS-key 5" xfId="716" xr:uid="{00000000-0005-0000-0000-00000D8C0000}"/>
    <cellStyle name="SEM-BPS-sub1" xfId="335" xr:uid="{00000000-0005-0000-0000-00000E8C0000}"/>
    <cellStyle name="SEM-BPS-sub1 2" xfId="1047" xr:uid="{00000000-0005-0000-0000-00000F8C0000}"/>
    <cellStyle name="SEM-BPS-sub1 2 2" xfId="34756" xr:uid="{00000000-0005-0000-0000-0000108C0000}"/>
    <cellStyle name="SEM-BPS-sub1 3" xfId="2930" xr:uid="{00000000-0005-0000-0000-0000118C0000}"/>
    <cellStyle name="SEM-BPS-sub1 4" xfId="5463" xr:uid="{00000000-0005-0000-0000-0000128C0000}"/>
    <cellStyle name="SEM-BPS-sub1 5" xfId="717" xr:uid="{00000000-0005-0000-0000-0000138C0000}"/>
    <cellStyle name="SEM-BPS-sub2" xfId="336" xr:uid="{00000000-0005-0000-0000-0000148C0000}"/>
    <cellStyle name="SEM-BPS-sub2 2" xfId="1048" xr:uid="{00000000-0005-0000-0000-0000158C0000}"/>
    <cellStyle name="SEM-BPS-sub2 2 2" xfId="34757" xr:uid="{00000000-0005-0000-0000-0000168C0000}"/>
    <cellStyle name="SEM-BPS-sub2 3" xfId="2926" xr:uid="{00000000-0005-0000-0000-0000178C0000}"/>
    <cellStyle name="SEM-BPS-sub2 4" xfId="5464" xr:uid="{00000000-0005-0000-0000-0000188C0000}"/>
    <cellStyle name="SEM-BPS-sub2 5" xfId="718" xr:uid="{00000000-0005-0000-0000-0000198C0000}"/>
    <cellStyle name="SEM-BPS-total" xfId="337" xr:uid="{00000000-0005-0000-0000-00001A8C0000}"/>
    <cellStyle name="SEM-BPS-total 2" xfId="1049" xr:uid="{00000000-0005-0000-0000-00001B8C0000}"/>
    <cellStyle name="SEM-BPS-total 2 2" xfId="34758" xr:uid="{00000000-0005-0000-0000-00001C8C0000}"/>
    <cellStyle name="SEM-BPS-total 3" xfId="2925" xr:uid="{00000000-0005-0000-0000-00001D8C0000}"/>
    <cellStyle name="SEM-BPS-total 4" xfId="5465" xr:uid="{00000000-0005-0000-0000-00001E8C0000}"/>
    <cellStyle name="SEM-BPS-total 5" xfId="719" xr:uid="{00000000-0005-0000-0000-00001F8C0000}"/>
    <cellStyle name="Semleges 2" xfId="338" xr:uid="{00000000-0005-0000-0000-0000208C0000}"/>
    <cellStyle name="Semleges 2 2" xfId="1050" xr:uid="{00000000-0005-0000-0000-0000218C0000}"/>
    <cellStyle name="Semleges 2 2 2" xfId="22017" xr:uid="{00000000-0005-0000-0000-0000228C0000}"/>
    <cellStyle name="Semleges 2 2 3" xfId="22018" xr:uid="{00000000-0005-0000-0000-0000238C0000}"/>
    <cellStyle name="Semleges 2 2 4" xfId="34759" xr:uid="{00000000-0005-0000-0000-0000248C0000}"/>
    <cellStyle name="Semleges 2 2 5" xfId="37050" xr:uid="{00000000-0005-0000-0000-0000258C0000}"/>
    <cellStyle name="Semleges 2 3" xfId="1919" xr:uid="{00000000-0005-0000-0000-0000268C0000}"/>
    <cellStyle name="Semleges 2 3 2" xfId="22019" xr:uid="{00000000-0005-0000-0000-0000278C0000}"/>
    <cellStyle name="Semleges 2 4" xfId="5466" xr:uid="{00000000-0005-0000-0000-0000288C0000}"/>
    <cellStyle name="Semleges 2 5" xfId="720" xr:uid="{00000000-0005-0000-0000-0000298C0000}"/>
    <cellStyle name="Semleges 3" xfId="4620" xr:uid="{00000000-0005-0000-0000-00002A8C0000}"/>
    <cellStyle name="Semleges 3 2" xfId="22020" xr:uid="{00000000-0005-0000-0000-00002B8C0000}"/>
    <cellStyle name="Semleges 4" xfId="6044" xr:uid="{00000000-0005-0000-0000-00002C8C0000}"/>
    <cellStyle name="Semleges 5" xfId="34355" xr:uid="{00000000-0005-0000-0000-00002D8C0000}"/>
    <cellStyle name="Sheet Title" xfId="339" xr:uid="{00000000-0005-0000-0000-00002E8C0000}"/>
    <cellStyle name="Sheet Title 2" xfId="1051" xr:uid="{00000000-0005-0000-0000-00002F8C0000}"/>
    <cellStyle name="Sheet Title 2 2" xfId="22021" xr:uid="{00000000-0005-0000-0000-0000308C0000}"/>
    <cellStyle name="Sheet Title 2 3" xfId="22022" xr:uid="{00000000-0005-0000-0000-0000318C0000}"/>
    <cellStyle name="Sheet Title 2 4" xfId="34760" xr:uid="{00000000-0005-0000-0000-0000328C0000}"/>
    <cellStyle name="Sheet Title 3" xfId="5467" xr:uid="{00000000-0005-0000-0000-0000338C0000}"/>
    <cellStyle name="Sheet Title 3 2" xfId="34630" xr:uid="{00000000-0005-0000-0000-0000348C0000}"/>
    <cellStyle name="Sheet Title 4" xfId="721" xr:uid="{00000000-0005-0000-0000-0000358C0000}"/>
    <cellStyle name="síma" xfId="1162" xr:uid="{00000000-0005-0000-0000-0000368C0000}"/>
    <cellStyle name="síma 2" xfId="2766" xr:uid="{00000000-0005-0000-0000-0000378C0000}"/>
    <cellStyle name="síma 2 2" xfId="4179" xr:uid="{00000000-0005-0000-0000-0000388C0000}"/>
    <cellStyle name="síma 2 3" xfId="35323" xr:uid="{00000000-0005-0000-0000-0000398C0000}"/>
    <cellStyle name="síma 3" xfId="2765" xr:uid="{00000000-0005-0000-0000-00003A8C0000}"/>
    <cellStyle name="síma 4" xfId="2920" xr:uid="{00000000-0005-0000-0000-00003B8C0000}"/>
    <cellStyle name="síma 4 2" xfId="3609" xr:uid="{00000000-0005-0000-0000-00003C8C0000}"/>
    <cellStyle name="síma 4 3" xfId="35392" xr:uid="{00000000-0005-0000-0000-00003D8C0000}"/>
    <cellStyle name="Slabo" xfId="4621" xr:uid="{00000000-0005-0000-0000-00003E8C0000}"/>
    <cellStyle name="Slabo 2" xfId="6711" xr:uid="{00000000-0005-0000-0000-00003F8C0000}"/>
    <cellStyle name="Slabo 2 2" xfId="22023" xr:uid="{00000000-0005-0000-0000-0000408C0000}"/>
    <cellStyle name="Sledovaný hypertextový odkaz" xfId="4622" xr:uid="{00000000-0005-0000-0000-0000418C0000}"/>
    <cellStyle name="small" xfId="1920" xr:uid="{00000000-0005-0000-0000-0000428C0000}"/>
    <cellStyle name="Spolu" xfId="4623" xr:uid="{00000000-0005-0000-0000-0000438C0000}"/>
    <cellStyle name="Spolu 2" xfId="6712" xr:uid="{00000000-0005-0000-0000-0000448C0000}"/>
    <cellStyle name="Spolu 2 2" xfId="22024" xr:uid="{00000000-0005-0000-0000-0000458C0000}"/>
    <cellStyle name="Spolu 2 3" xfId="7605" xr:uid="{00000000-0005-0000-0000-0000468C0000}"/>
    <cellStyle name="Spolu 3" xfId="7239" xr:uid="{00000000-0005-0000-0000-0000478C0000}"/>
    <cellStyle name="Standaard_Adjust" xfId="340" xr:uid="{00000000-0005-0000-0000-0000488C0000}"/>
    <cellStyle name="Standard_~0027840" xfId="341" xr:uid="{00000000-0005-0000-0000-0000498C0000}"/>
    <cellStyle name="Stil 1" xfId="4624" xr:uid="{00000000-0005-0000-0000-00004A8C0000}"/>
    <cellStyle name="Stil 1 2" xfId="4625" xr:uid="{00000000-0005-0000-0000-00004B8C0000}"/>
    <cellStyle name="Stil 1 2 2" xfId="6713" xr:uid="{00000000-0005-0000-0000-00004C8C0000}"/>
    <cellStyle name="Stil 1 2 2 2" xfId="22025" xr:uid="{00000000-0005-0000-0000-00004D8C0000}"/>
    <cellStyle name="Stil 1 2 3" xfId="22026" xr:uid="{00000000-0005-0000-0000-00004E8C0000}"/>
    <cellStyle name="Stil 1 3" xfId="6714" xr:uid="{00000000-0005-0000-0000-00004F8C0000}"/>
    <cellStyle name="Stil 1 3 2" xfId="22027" xr:uid="{00000000-0005-0000-0000-0000508C0000}"/>
    <cellStyle name="Stil 1 4" xfId="22028" xr:uid="{00000000-0005-0000-0000-0000518C0000}"/>
    <cellStyle name="Stil 1_Bottom Up plan 2013- 2015 tablice 1 i 2_verzija3" xfId="4626" xr:uid="{00000000-0005-0000-0000-0000528C0000}"/>
    <cellStyle name="Stílus 1" xfId="342" xr:uid="{00000000-0005-0000-0000-0000538C0000}"/>
    <cellStyle name="Stílus 1 2" xfId="343" xr:uid="{00000000-0005-0000-0000-0000548C0000}"/>
    <cellStyle name="Stílus 1 2 2" xfId="1053" xr:uid="{00000000-0005-0000-0000-0000558C0000}"/>
    <cellStyle name="Stílus 1 2 2 2" xfId="22029" xr:uid="{00000000-0005-0000-0000-0000568C0000}"/>
    <cellStyle name="Stílus 1 2 2 2 2" xfId="22030" xr:uid="{00000000-0005-0000-0000-0000578C0000}"/>
    <cellStyle name="Stílus 1 2 2 3" xfId="22031" xr:uid="{00000000-0005-0000-0000-0000588C0000}"/>
    <cellStyle name="Stílus 1 2 2 3 2" xfId="22032" xr:uid="{00000000-0005-0000-0000-0000598C0000}"/>
    <cellStyle name="Stílus 1 2 2 4" xfId="22033" xr:uid="{00000000-0005-0000-0000-00005A8C0000}"/>
    <cellStyle name="Stílus 1 2 2 5" xfId="22034" xr:uid="{00000000-0005-0000-0000-00005B8C0000}"/>
    <cellStyle name="Stílus 1 2 3" xfId="5469" xr:uid="{00000000-0005-0000-0000-00005C8C0000}"/>
    <cellStyle name="Stílus 1 2 3 2" xfId="22035" xr:uid="{00000000-0005-0000-0000-00005D8C0000}"/>
    <cellStyle name="Stílus 1 2 3 3" xfId="34632" xr:uid="{00000000-0005-0000-0000-00005E8C0000}"/>
    <cellStyle name="Stílus 1 2 4" xfId="723" xr:uid="{00000000-0005-0000-0000-00005F8C0000}"/>
    <cellStyle name="Stílus 1 2 4 2" xfId="22036" xr:uid="{00000000-0005-0000-0000-0000608C0000}"/>
    <cellStyle name="Stílus 1 2 5" xfId="22037" xr:uid="{00000000-0005-0000-0000-0000618C0000}"/>
    <cellStyle name="Stílus 1 2 6" xfId="37052" xr:uid="{00000000-0005-0000-0000-0000628C0000}"/>
    <cellStyle name="Stílus 1 3" xfId="1052" xr:uid="{00000000-0005-0000-0000-0000638C0000}"/>
    <cellStyle name="Stílus 1 3 2" xfId="2767" xr:uid="{00000000-0005-0000-0000-0000648C0000}"/>
    <cellStyle name="Stílus 1 3 2 2" xfId="22039" xr:uid="{00000000-0005-0000-0000-0000658C0000}"/>
    <cellStyle name="Stílus 1 3 2 3" xfId="22038" xr:uid="{00000000-0005-0000-0000-0000668C0000}"/>
    <cellStyle name="Stílus 1 3 2 4" xfId="35324" xr:uid="{00000000-0005-0000-0000-0000678C0000}"/>
    <cellStyle name="Stílus 1 3 3" xfId="4627" xr:uid="{00000000-0005-0000-0000-0000688C0000}"/>
    <cellStyle name="Stílus 1 3 3 2" xfId="22040" xr:uid="{00000000-0005-0000-0000-0000698C0000}"/>
    <cellStyle name="Stílus 1 3 4" xfId="22041" xr:uid="{00000000-0005-0000-0000-00006A8C0000}"/>
    <cellStyle name="Stílus 1 4" xfId="2916" xr:uid="{00000000-0005-0000-0000-00006B8C0000}"/>
    <cellStyle name="Stílus 1 4 2" xfId="22042" xr:uid="{00000000-0005-0000-0000-00006C8C0000}"/>
    <cellStyle name="Stílus 1 4 2 2" xfId="22043" xr:uid="{00000000-0005-0000-0000-00006D8C0000}"/>
    <cellStyle name="Stílus 1 4 3" xfId="22044" xr:uid="{00000000-0005-0000-0000-00006E8C0000}"/>
    <cellStyle name="Stílus 1 5" xfId="2915" xr:uid="{00000000-0005-0000-0000-00006F8C0000}"/>
    <cellStyle name="Stílus 1 5 2" xfId="22045" xr:uid="{00000000-0005-0000-0000-0000708C0000}"/>
    <cellStyle name="Stílus 1 6" xfId="5468" xr:uid="{00000000-0005-0000-0000-0000718C0000}"/>
    <cellStyle name="Stílus 1 6 2" xfId="22046" xr:uid="{00000000-0005-0000-0000-0000728C0000}"/>
    <cellStyle name="Stílus 1 6 2 2" xfId="22047" xr:uid="{00000000-0005-0000-0000-0000738C0000}"/>
    <cellStyle name="Stílus 1 6 3" xfId="22048" xr:uid="{00000000-0005-0000-0000-0000748C0000}"/>
    <cellStyle name="Stílus 1 6 4" xfId="34631" xr:uid="{00000000-0005-0000-0000-0000758C0000}"/>
    <cellStyle name="Stílus 1 7" xfId="722" xr:uid="{00000000-0005-0000-0000-0000768C0000}"/>
    <cellStyle name="Stílus 1 7 2" xfId="22049" xr:uid="{00000000-0005-0000-0000-0000778C0000}"/>
    <cellStyle name="Stílus 1 8" xfId="6024" xr:uid="{00000000-0005-0000-0000-0000788C0000}"/>
    <cellStyle name="Stílus 1 9" xfId="37051" xr:uid="{00000000-0005-0000-0000-0000798C0000}"/>
    <cellStyle name="Stílus 1_2 Graf i faktori_NOVO radno" xfId="4628" xr:uid="{00000000-0005-0000-0000-00007A8C0000}"/>
    <cellStyle name="Stílus 2" xfId="344" xr:uid="{00000000-0005-0000-0000-00007B8C0000}"/>
    <cellStyle name="Stílus 2 2" xfId="1921" xr:uid="{00000000-0005-0000-0000-00007C8C0000}"/>
    <cellStyle name="Stílus 2 3" xfId="2914" xr:uid="{00000000-0005-0000-0000-00007D8C0000}"/>
    <cellStyle name="Stílus 3" xfId="345" xr:uid="{00000000-0005-0000-0000-00007E8C0000}"/>
    <cellStyle name="Stílus 4" xfId="346" xr:uid="{00000000-0005-0000-0000-00007F8C0000}"/>
    <cellStyle name="Stílus 5" xfId="347" xr:uid="{00000000-0005-0000-0000-0000808C0000}"/>
    <cellStyle name="Stílus 6" xfId="348" xr:uid="{00000000-0005-0000-0000-0000818C0000}"/>
    <cellStyle name="Stílus 7" xfId="349" xr:uid="{00000000-0005-0000-0000-0000828C0000}"/>
    <cellStyle name="Stílus 7 2" xfId="350" xr:uid="{00000000-0005-0000-0000-0000838C0000}"/>
    <cellStyle name="Štýl 1" xfId="4639" xr:uid="{00000000-0005-0000-0000-0000848C0000}"/>
    <cellStyle name="Štýl 1 2" xfId="22050" xr:uid="{00000000-0005-0000-0000-0000858C0000}"/>
    <cellStyle name="Štýl 2" xfId="4640" xr:uid="{00000000-0005-0000-0000-0000868C0000}"/>
    <cellStyle name="STYL0" xfId="351" xr:uid="{00000000-0005-0000-0000-0000878C0000}"/>
    <cellStyle name="STYL0 2" xfId="1054" xr:uid="{00000000-0005-0000-0000-0000888C0000}"/>
    <cellStyle name="STYL0 3" xfId="5470" xr:uid="{00000000-0005-0000-0000-0000898C0000}"/>
    <cellStyle name="STYL0 4" xfId="724" xr:uid="{00000000-0005-0000-0000-00008A8C0000}"/>
    <cellStyle name="STYL1" xfId="352" xr:uid="{00000000-0005-0000-0000-00008B8C0000}"/>
    <cellStyle name="STYL1 2" xfId="1055" xr:uid="{00000000-0005-0000-0000-00008C8C0000}"/>
    <cellStyle name="STYL1 3" xfId="5471" xr:uid="{00000000-0005-0000-0000-00008D8C0000}"/>
    <cellStyle name="STYL1 4" xfId="725" xr:uid="{00000000-0005-0000-0000-00008E8C0000}"/>
    <cellStyle name="STYL2" xfId="353" xr:uid="{00000000-0005-0000-0000-00008F8C0000}"/>
    <cellStyle name="STYL2 2" xfId="1056" xr:uid="{00000000-0005-0000-0000-0000908C0000}"/>
    <cellStyle name="STYL2 3" xfId="5472" xr:uid="{00000000-0005-0000-0000-0000918C0000}"/>
    <cellStyle name="STYL2 4" xfId="726" xr:uid="{00000000-0005-0000-0000-0000928C0000}"/>
    <cellStyle name="STYL3" xfId="354" xr:uid="{00000000-0005-0000-0000-0000938C0000}"/>
    <cellStyle name="STYL3 2" xfId="1057" xr:uid="{00000000-0005-0000-0000-0000948C0000}"/>
    <cellStyle name="STYL3 3" xfId="5473" xr:uid="{00000000-0005-0000-0000-0000958C0000}"/>
    <cellStyle name="STYL3 4" xfId="727" xr:uid="{00000000-0005-0000-0000-0000968C0000}"/>
    <cellStyle name="STYL4" xfId="355" xr:uid="{00000000-0005-0000-0000-0000978C0000}"/>
    <cellStyle name="STYL4 2" xfId="1058" xr:uid="{00000000-0005-0000-0000-0000988C0000}"/>
    <cellStyle name="STYL4 3" xfId="5474" xr:uid="{00000000-0005-0000-0000-0000998C0000}"/>
    <cellStyle name="STYL4 4" xfId="728" xr:uid="{00000000-0005-0000-0000-00009A8C0000}"/>
    <cellStyle name="STYL5" xfId="356" xr:uid="{00000000-0005-0000-0000-00009B8C0000}"/>
    <cellStyle name="STYL5 2" xfId="1059" xr:uid="{00000000-0005-0000-0000-00009C8C0000}"/>
    <cellStyle name="STYL5 3" xfId="5475" xr:uid="{00000000-0005-0000-0000-00009D8C0000}"/>
    <cellStyle name="STYL5 4" xfId="729" xr:uid="{00000000-0005-0000-0000-00009E8C0000}"/>
    <cellStyle name="STYL6" xfId="357" xr:uid="{00000000-0005-0000-0000-00009F8C0000}"/>
    <cellStyle name="STYL6 2" xfId="1060" xr:uid="{00000000-0005-0000-0000-0000A08C0000}"/>
    <cellStyle name="STYL6 3" xfId="5476" xr:uid="{00000000-0005-0000-0000-0000A18C0000}"/>
    <cellStyle name="STYL6 4" xfId="730" xr:uid="{00000000-0005-0000-0000-0000A28C0000}"/>
    <cellStyle name="STYL7" xfId="358" xr:uid="{00000000-0005-0000-0000-0000A38C0000}"/>
    <cellStyle name="STYL7 2" xfId="1061" xr:uid="{00000000-0005-0000-0000-0000A48C0000}"/>
    <cellStyle name="STYL7 3" xfId="5477" xr:uid="{00000000-0005-0000-0000-0000A58C0000}"/>
    <cellStyle name="STYL7 4" xfId="731" xr:uid="{00000000-0005-0000-0000-0000A68C0000}"/>
    <cellStyle name="Style 1" xfId="1922" xr:uid="{00000000-0005-0000-0000-0000A78C0000}"/>
    <cellStyle name="Style 1 2" xfId="1923" xr:uid="{00000000-0005-0000-0000-0000A88C0000}"/>
    <cellStyle name="Style 1 2 2" xfId="6715" xr:uid="{00000000-0005-0000-0000-0000A98C0000}"/>
    <cellStyle name="Style 1 2 2 2" xfId="22051" xr:uid="{00000000-0005-0000-0000-0000AA8C0000}"/>
    <cellStyle name="Style 1 2 3" xfId="22052" xr:uid="{00000000-0005-0000-0000-0000AB8C0000}"/>
    <cellStyle name="Style 1 2 4" xfId="37054" xr:uid="{00000000-0005-0000-0000-0000AC8C0000}"/>
    <cellStyle name="Style 1 3" xfId="1924" xr:uid="{00000000-0005-0000-0000-0000AD8C0000}"/>
    <cellStyle name="Style 1 3 2" xfId="4629" xr:uid="{00000000-0005-0000-0000-0000AE8C0000}"/>
    <cellStyle name="Style 1 3 2 2" xfId="22053" xr:uid="{00000000-0005-0000-0000-0000AF8C0000}"/>
    <cellStyle name="Style 1 3 2 3" xfId="36204" xr:uid="{00000000-0005-0000-0000-0000B08C0000}"/>
    <cellStyle name="Style 1 3 3" xfId="22054" xr:uid="{00000000-0005-0000-0000-0000B18C0000}"/>
    <cellStyle name="Style 1 4" xfId="4141" xr:uid="{00000000-0005-0000-0000-0000B28C0000}"/>
    <cellStyle name="Style 1 4 2" xfId="22055" xr:uid="{00000000-0005-0000-0000-0000B38C0000}"/>
    <cellStyle name="Style 1 4 3" xfId="36052" xr:uid="{00000000-0005-0000-0000-0000B48C0000}"/>
    <cellStyle name="Style 1 5" xfId="22056" xr:uid="{00000000-0005-0000-0000-0000B58C0000}"/>
    <cellStyle name="Style 1 5 2" xfId="22057" xr:uid="{00000000-0005-0000-0000-0000B68C0000}"/>
    <cellStyle name="Style 1 6" xfId="22058" xr:uid="{00000000-0005-0000-0000-0000B78C0000}"/>
    <cellStyle name="Style 1 7" xfId="37053" xr:uid="{00000000-0005-0000-0000-0000B88C0000}"/>
    <cellStyle name="Style 1_BOTTOM UP 2013-2015 OCTOBER 19th" xfId="22059" xr:uid="{00000000-0005-0000-0000-0000B98C0000}"/>
    <cellStyle name="Style 2" xfId="1925" xr:uid="{00000000-0005-0000-0000-0000BA8C0000}"/>
    <cellStyle name="Style 2 2" xfId="1926" xr:uid="{00000000-0005-0000-0000-0000BB8C0000}"/>
    <cellStyle name="Style 2 2 2" xfId="4631" xr:uid="{00000000-0005-0000-0000-0000BC8C0000}"/>
    <cellStyle name="Style 2 2 2 2" xfId="36205" xr:uid="{00000000-0005-0000-0000-0000BD8C0000}"/>
    <cellStyle name="Style 2 3" xfId="2913" xr:uid="{00000000-0005-0000-0000-0000BE8C0000}"/>
    <cellStyle name="Style 2 3 2" xfId="35391" xr:uid="{00000000-0005-0000-0000-0000BF8C0000}"/>
    <cellStyle name="Style 2 4" xfId="4630" xr:uid="{00000000-0005-0000-0000-0000C08C0000}"/>
    <cellStyle name="Style 2_2 Graf i faktori_NOVO radno" xfId="4632" xr:uid="{00000000-0005-0000-0000-0000C18C0000}"/>
    <cellStyle name="Style 21" xfId="2911" xr:uid="{00000000-0005-0000-0000-0000C28C0000}"/>
    <cellStyle name="Style 21 2" xfId="22060" xr:uid="{00000000-0005-0000-0000-0000C38C0000}"/>
    <cellStyle name="Style 21 2 2" xfId="29709" xr:uid="{00000000-0005-0000-0000-0000C48C0000}"/>
    <cellStyle name="Style 21 2 3" xfId="29710" xr:uid="{00000000-0005-0000-0000-0000C58C0000}"/>
    <cellStyle name="Style 21 2 4" xfId="29711" xr:uid="{00000000-0005-0000-0000-0000C68C0000}"/>
    <cellStyle name="Style 21 3" xfId="22061" xr:uid="{00000000-0005-0000-0000-0000C78C0000}"/>
    <cellStyle name="Style 21 3 2" xfId="29712" xr:uid="{00000000-0005-0000-0000-0000C88C0000}"/>
    <cellStyle name="Style 21 3 3" xfId="29713" xr:uid="{00000000-0005-0000-0000-0000C98C0000}"/>
    <cellStyle name="Style 21 3 4" xfId="29714" xr:uid="{00000000-0005-0000-0000-0000CA8C0000}"/>
    <cellStyle name="Style 21 4" xfId="29715" xr:uid="{00000000-0005-0000-0000-0000CB8C0000}"/>
    <cellStyle name="Style 21 5" xfId="29716" xr:uid="{00000000-0005-0000-0000-0000CC8C0000}"/>
    <cellStyle name="Style 21 6" xfId="29717" xr:uid="{00000000-0005-0000-0000-0000CD8C0000}"/>
    <cellStyle name="Style 22" xfId="2909" xr:uid="{00000000-0005-0000-0000-0000CE8C0000}"/>
    <cellStyle name="Style 22 2" xfId="22062" xr:uid="{00000000-0005-0000-0000-0000CF8C0000}"/>
    <cellStyle name="Style 22 2 2" xfId="29718" xr:uid="{00000000-0005-0000-0000-0000D08C0000}"/>
    <cellStyle name="Style 22 2 3" xfId="29719" xr:uid="{00000000-0005-0000-0000-0000D18C0000}"/>
    <cellStyle name="Style 22 2 4" xfId="29720" xr:uid="{00000000-0005-0000-0000-0000D28C0000}"/>
    <cellStyle name="Style 22 3" xfId="22063" xr:uid="{00000000-0005-0000-0000-0000D38C0000}"/>
    <cellStyle name="Style 22 3 2" xfId="29721" xr:uid="{00000000-0005-0000-0000-0000D48C0000}"/>
    <cellStyle name="Style 22 3 3" xfId="29722" xr:uid="{00000000-0005-0000-0000-0000D58C0000}"/>
    <cellStyle name="Style 22 3 4" xfId="29723" xr:uid="{00000000-0005-0000-0000-0000D68C0000}"/>
    <cellStyle name="Style 22 4" xfId="29724" xr:uid="{00000000-0005-0000-0000-0000D78C0000}"/>
    <cellStyle name="Style 22 5" xfId="29725" xr:uid="{00000000-0005-0000-0000-0000D88C0000}"/>
    <cellStyle name="Style 22 6" xfId="29726" xr:uid="{00000000-0005-0000-0000-0000D98C0000}"/>
    <cellStyle name="Style 23" xfId="359" xr:uid="{00000000-0005-0000-0000-0000DA8C0000}"/>
    <cellStyle name="Style 23 2" xfId="1062" xr:uid="{00000000-0005-0000-0000-0000DB8C0000}"/>
    <cellStyle name="Style 23 2 2" xfId="2905" xr:uid="{00000000-0005-0000-0000-0000DC8C0000}"/>
    <cellStyle name="Style 23 2 2 2" xfId="35386" xr:uid="{00000000-0005-0000-0000-0000DD8C0000}"/>
    <cellStyle name="Style 23 2 3" xfId="34761" xr:uid="{00000000-0005-0000-0000-0000DE8C0000}"/>
    <cellStyle name="Style 23 3" xfId="2907" xr:uid="{00000000-0005-0000-0000-0000DF8C0000}"/>
    <cellStyle name="Style 23 4" xfId="5478" xr:uid="{00000000-0005-0000-0000-0000E08C0000}"/>
    <cellStyle name="Style 23 5" xfId="732" xr:uid="{00000000-0005-0000-0000-0000E18C0000}"/>
    <cellStyle name="Style 24" xfId="360" xr:uid="{00000000-0005-0000-0000-0000E28C0000}"/>
    <cellStyle name="Style 24 2" xfId="1063" xr:uid="{00000000-0005-0000-0000-0000E38C0000}"/>
    <cellStyle name="Style 24 2 2" xfId="2901" xr:uid="{00000000-0005-0000-0000-0000E48C0000}"/>
    <cellStyle name="Style 24 2 2 2" xfId="35383" xr:uid="{00000000-0005-0000-0000-0000E58C0000}"/>
    <cellStyle name="Style 24 2 3" xfId="34762" xr:uid="{00000000-0005-0000-0000-0000E68C0000}"/>
    <cellStyle name="Style 24 3" xfId="2903" xr:uid="{00000000-0005-0000-0000-0000E78C0000}"/>
    <cellStyle name="Style 24 4" xfId="5479" xr:uid="{00000000-0005-0000-0000-0000E88C0000}"/>
    <cellStyle name="Style 24 5" xfId="733" xr:uid="{00000000-0005-0000-0000-0000E98C0000}"/>
    <cellStyle name="Style 25" xfId="2900" xr:uid="{00000000-0005-0000-0000-0000EA8C0000}"/>
    <cellStyle name="Style 25 2" xfId="2899" xr:uid="{00000000-0005-0000-0000-0000EB8C0000}"/>
    <cellStyle name="Style 25 2 2" xfId="35382" xr:uid="{00000000-0005-0000-0000-0000EC8C0000}"/>
    <cellStyle name="Style 26" xfId="361" xr:uid="{00000000-0005-0000-0000-0000ED8C0000}"/>
    <cellStyle name="Style 26 2" xfId="2896" xr:uid="{00000000-0005-0000-0000-0000EE8C0000}"/>
    <cellStyle name="Style 26 2 2" xfId="35381" xr:uid="{00000000-0005-0000-0000-0000EF8C0000}"/>
    <cellStyle name="Style 26 3" xfId="2898" xr:uid="{00000000-0005-0000-0000-0000F08C0000}"/>
    <cellStyle name="Style 27" xfId="2895" xr:uid="{00000000-0005-0000-0000-0000F18C0000}"/>
    <cellStyle name="Style 27 2" xfId="2894" xr:uid="{00000000-0005-0000-0000-0000F28C0000}"/>
    <cellStyle name="Style 28" xfId="2893" xr:uid="{00000000-0005-0000-0000-0000F38C0000}"/>
    <cellStyle name="Style 28 2" xfId="2892" xr:uid="{00000000-0005-0000-0000-0000F48C0000}"/>
    <cellStyle name="Style 29" xfId="2891" xr:uid="{00000000-0005-0000-0000-0000F58C0000}"/>
    <cellStyle name="Style 29 2" xfId="2890" xr:uid="{00000000-0005-0000-0000-0000F68C0000}"/>
    <cellStyle name="Style 29 2 2" xfId="35380" xr:uid="{00000000-0005-0000-0000-0000F78C0000}"/>
    <cellStyle name="Style 30" xfId="2889" xr:uid="{00000000-0005-0000-0000-0000F88C0000}"/>
    <cellStyle name="Style 30 2" xfId="2888" xr:uid="{00000000-0005-0000-0000-0000F98C0000}"/>
    <cellStyle name="Style 30 2 2" xfId="35379" xr:uid="{00000000-0005-0000-0000-0000FA8C0000}"/>
    <cellStyle name="Style 31" xfId="2887" xr:uid="{00000000-0005-0000-0000-0000FB8C0000}"/>
    <cellStyle name="Style 31 2" xfId="2886" xr:uid="{00000000-0005-0000-0000-0000FC8C0000}"/>
    <cellStyle name="Style 32" xfId="2885" xr:uid="{00000000-0005-0000-0000-0000FD8C0000}"/>
    <cellStyle name="Style 32 2" xfId="2884" xr:uid="{00000000-0005-0000-0000-0000FE8C0000}"/>
    <cellStyle name="Style 33" xfId="2883" xr:uid="{00000000-0005-0000-0000-0000FF8C0000}"/>
    <cellStyle name="Style 33 2" xfId="22064" xr:uid="{00000000-0005-0000-0000-0000008D0000}"/>
    <cellStyle name="Style 34" xfId="2882" xr:uid="{00000000-0005-0000-0000-0000018D0000}"/>
    <cellStyle name="Style 34 2" xfId="22065" xr:uid="{00000000-0005-0000-0000-0000028D0000}"/>
    <cellStyle name="Style 35" xfId="2881" xr:uid="{00000000-0005-0000-0000-0000038D0000}"/>
    <cellStyle name="Style 35 2" xfId="22066" xr:uid="{00000000-0005-0000-0000-0000048D0000}"/>
    <cellStyle name="subhead" xfId="362" xr:uid="{00000000-0005-0000-0000-0000058D0000}"/>
    <cellStyle name="subhead 2" xfId="1064" xr:uid="{00000000-0005-0000-0000-0000068D0000}"/>
    <cellStyle name="subhead 3" xfId="5480" xr:uid="{00000000-0005-0000-0000-0000078D0000}"/>
    <cellStyle name="subhead 4" xfId="734" xr:uid="{00000000-0005-0000-0000-0000088D0000}"/>
    <cellStyle name="swpBody01" xfId="363" xr:uid="{00000000-0005-0000-0000-0000098D0000}"/>
    <cellStyle name="swpBody01 2" xfId="1065" xr:uid="{00000000-0005-0000-0000-00000A8D0000}"/>
    <cellStyle name="swpBody01 2 2" xfId="3580" xr:uid="{00000000-0005-0000-0000-00000B8D0000}"/>
    <cellStyle name="swpBody01 2 3" xfId="34763" xr:uid="{00000000-0005-0000-0000-00000C8D0000}"/>
    <cellStyle name="swpBody01 3" xfId="2300" xr:uid="{00000000-0005-0000-0000-00000D8D0000}"/>
    <cellStyle name="swpBody01 3 2" xfId="3598" xr:uid="{00000000-0005-0000-0000-00000E8D0000}"/>
    <cellStyle name="swpBody01 4" xfId="2195" xr:uid="{00000000-0005-0000-0000-00000F8D0000}"/>
    <cellStyle name="swpBody01 5" xfId="3568" xr:uid="{00000000-0005-0000-0000-0000108D0000}"/>
    <cellStyle name="swpBody01 6" xfId="5481" xr:uid="{00000000-0005-0000-0000-0000118D0000}"/>
    <cellStyle name="swpBody01 7" xfId="735" xr:uid="{00000000-0005-0000-0000-0000128D0000}"/>
    <cellStyle name="swpBodyClean" xfId="364" xr:uid="{00000000-0005-0000-0000-0000138D0000}"/>
    <cellStyle name="swpBodyClean 2" xfId="1066" xr:uid="{00000000-0005-0000-0000-0000148D0000}"/>
    <cellStyle name="swpBodyClean 2 2" xfId="2879" xr:uid="{00000000-0005-0000-0000-0000158D0000}"/>
    <cellStyle name="swpBodyClean 2 2 2" xfId="35377" xr:uid="{00000000-0005-0000-0000-0000168D0000}"/>
    <cellStyle name="swpBodyClean 3" xfId="5482" xr:uid="{00000000-0005-0000-0000-0000178D0000}"/>
    <cellStyle name="swpBodyClean 3 2" xfId="22067" xr:uid="{00000000-0005-0000-0000-0000188D0000}"/>
    <cellStyle name="swpBodyClean 3 3" xfId="34633" xr:uid="{00000000-0005-0000-0000-0000198D0000}"/>
    <cellStyle name="swpBodyClean 4" xfId="736" xr:uid="{00000000-0005-0000-0000-00001A8D0000}"/>
    <cellStyle name="swpBodyClean 5" xfId="37055" xr:uid="{00000000-0005-0000-0000-00001B8D0000}"/>
    <cellStyle name="swpBodyFirstCol" xfId="365" xr:uid="{00000000-0005-0000-0000-00001C8D0000}"/>
    <cellStyle name="swpBodyFirstCol 2" xfId="1067" xr:uid="{00000000-0005-0000-0000-00001D8D0000}"/>
    <cellStyle name="swpBodyFirstCol 2 2" xfId="3581" xr:uid="{00000000-0005-0000-0000-00001E8D0000}"/>
    <cellStyle name="swpBodyFirstCol 2 3" xfId="34764" xr:uid="{00000000-0005-0000-0000-00001F8D0000}"/>
    <cellStyle name="swpBodyFirstCol 3" xfId="2301" xr:uid="{00000000-0005-0000-0000-0000208D0000}"/>
    <cellStyle name="swpBodyFirstCol 3 2" xfId="3599" xr:uid="{00000000-0005-0000-0000-0000218D0000}"/>
    <cellStyle name="swpBodyFirstCol 4" xfId="2194" xr:uid="{00000000-0005-0000-0000-0000228D0000}"/>
    <cellStyle name="swpBodyFirstCol 5" xfId="3569" xr:uid="{00000000-0005-0000-0000-0000238D0000}"/>
    <cellStyle name="swpBodyFirstCol 6" xfId="5483" xr:uid="{00000000-0005-0000-0000-0000248D0000}"/>
    <cellStyle name="swpBodyFirstCol 7" xfId="737" xr:uid="{00000000-0005-0000-0000-0000258D0000}"/>
    <cellStyle name="swpCaption" xfId="366" xr:uid="{00000000-0005-0000-0000-0000268D0000}"/>
    <cellStyle name="swpCaption 2" xfId="1068" xr:uid="{00000000-0005-0000-0000-0000278D0000}"/>
    <cellStyle name="swpCaption 2 2" xfId="34765" xr:uid="{00000000-0005-0000-0000-0000288D0000}"/>
    <cellStyle name="swpCaption 3" xfId="5484" xr:uid="{00000000-0005-0000-0000-0000298D0000}"/>
    <cellStyle name="swpCaption 4" xfId="738" xr:uid="{00000000-0005-0000-0000-00002A8D0000}"/>
    <cellStyle name="swpClear" xfId="367" xr:uid="{00000000-0005-0000-0000-00002B8D0000}"/>
    <cellStyle name="swpClear 2" xfId="1069" xr:uid="{00000000-0005-0000-0000-00002C8D0000}"/>
    <cellStyle name="swpClear 2 2" xfId="2874" xr:uid="{00000000-0005-0000-0000-00002D8D0000}"/>
    <cellStyle name="swpClear 2 2 2" xfId="35372" xr:uid="{00000000-0005-0000-0000-00002E8D0000}"/>
    <cellStyle name="swpClear 3" xfId="5485" xr:uid="{00000000-0005-0000-0000-00002F8D0000}"/>
    <cellStyle name="swpClear 3 2" xfId="22068" xr:uid="{00000000-0005-0000-0000-0000308D0000}"/>
    <cellStyle name="swpClear 3 3" xfId="34634" xr:uid="{00000000-0005-0000-0000-0000318D0000}"/>
    <cellStyle name="swpClear 4" xfId="739" xr:uid="{00000000-0005-0000-0000-0000328D0000}"/>
    <cellStyle name="swpClear 5" xfId="37056" xr:uid="{00000000-0005-0000-0000-0000338D0000}"/>
    <cellStyle name="swpDatum_english" xfId="368" xr:uid="{00000000-0005-0000-0000-0000348D0000}"/>
    <cellStyle name="swpHBBookTitle" xfId="369" xr:uid="{00000000-0005-0000-0000-0000358D0000}"/>
    <cellStyle name="swpHBBookTitle 2" xfId="1070" xr:uid="{00000000-0005-0000-0000-0000368D0000}"/>
    <cellStyle name="swpHBBookTitle 2 2" xfId="34766" xr:uid="{00000000-0005-0000-0000-0000378D0000}"/>
    <cellStyle name="swpHBBookTitle 3" xfId="5486" xr:uid="{00000000-0005-0000-0000-0000388D0000}"/>
    <cellStyle name="swpHBBookTitle 4" xfId="740" xr:uid="{00000000-0005-0000-0000-0000398D0000}"/>
    <cellStyle name="swpHBChapterTitle" xfId="370" xr:uid="{00000000-0005-0000-0000-00003A8D0000}"/>
    <cellStyle name="swpHBChapterTitle 2" xfId="1071" xr:uid="{00000000-0005-0000-0000-00003B8D0000}"/>
    <cellStyle name="swpHBChapterTitle 2 2" xfId="34767" xr:uid="{00000000-0005-0000-0000-00003C8D0000}"/>
    <cellStyle name="swpHBChapterTitle 3" xfId="5487" xr:uid="{00000000-0005-0000-0000-00003D8D0000}"/>
    <cellStyle name="swpHBChapterTitle 4" xfId="741" xr:uid="{00000000-0005-0000-0000-00003E8D0000}"/>
    <cellStyle name="swpHead01" xfId="371" xr:uid="{00000000-0005-0000-0000-00003F8D0000}"/>
    <cellStyle name="swpHead01 2" xfId="1072" xr:uid="{00000000-0005-0000-0000-0000408D0000}"/>
    <cellStyle name="swpHead01 2 2" xfId="34768" xr:uid="{00000000-0005-0000-0000-0000418D0000}"/>
    <cellStyle name="swpHead01 3" xfId="5488" xr:uid="{00000000-0005-0000-0000-0000428D0000}"/>
    <cellStyle name="swpHead01 4" xfId="742" xr:uid="{00000000-0005-0000-0000-0000438D0000}"/>
    <cellStyle name="swpHead01R" xfId="372" xr:uid="{00000000-0005-0000-0000-0000448D0000}"/>
    <cellStyle name="swpHead01R 2" xfId="1073" xr:uid="{00000000-0005-0000-0000-0000458D0000}"/>
    <cellStyle name="swpHead01R 2 2" xfId="34769" xr:uid="{00000000-0005-0000-0000-0000468D0000}"/>
    <cellStyle name="swpHead01R 3" xfId="5489" xr:uid="{00000000-0005-0000-0000-0000478D0000}"/>
    <cellStyle name="swpHead01R 4" xfId="743" xr:uid="{00000000-0005-0000-0000-0000488D0000}"/>
    <cellStyle name="swpHead02" xfId="373" xr:uid="{00000000-0005-0000-0000-0000498D0000}"/>
    <cellStyle name="swpHead02 2" xfId="1074" xr:uid="{00000000-0005-0000-0000-00004A8D0000}"/>
    <cellStyle name="swpHead02 2 2" xfId="34770" xr:uid="{00000000-0005-0000-0000-00004B8D0000}"/>
    <cellStyle name="swpHead02 3" xfId="5490" xr:uid="{00000000-0005-0000-0000-00004C8D0000}"/>
    <cellStyle name="swpHead02 4" xfId="744" xr:uid="{00000000-0005-0000-0000-00004D8D0000}"/>
    <cellStyle name="swpHead02R" xfId="374" xr:uid="{00000000-0005-0000-0000-00004E8D0000}"/>
    <cellStyle name="swpHead02R 2" xfId="1075" xr:uid="{00000000-0005-0000-0000-00004F8D0000}"/>
    <cellStyle name="swpHead02R 2 2" xfId="34771" xr:uid="{00000000-0005-0000-0000-0000508D0000}"/>
    <cellStyle name="swpHead02R 3" xfId="5491" xr:uid="{00000000-0005-0000-0000-0000518D0000}"/>
    <cellStyle name="swpHead02R 4" xfId="745" xr:uid="{00000000-0005-0000-0000-0000528D0000}"/>
    <cellStyle name="swpHead03" xfId="375" xr:uid="{00000000-0005-0000-0000-0000538D0000}"/>
    <cellStyle name="swpHead03 2" xfId="1076" xr:uid="{00000000-0005-0000-0000-0000548D0000}"/>
    <cellStyle name="swpHead03 2 2" xfId="34772" xr:uid="{00000000-0005-0000-0000-0000558D0000}"/>
    <cellStyle name="swpHead03 3" xfId="5492" xr:uid="{00000000-0005-0000-0000-0000568D0000}"/>
    <cellStyle name="swpHead03 4" xfId="746" xr:uid="{00000000-0005-0000-0000-0000578D0000}"/>
    <cellStyle name="swpHead03R" xfId="376" xr:uid="{00000000-0005-0000-0000-0000588D0000}"/>
    <cellStyle name="swpHead03R 2" xfId="1077" xr:uid="{00000000-0005-0000-0000-0000598D0000}"/>
    <cellStyle name="swpHead03R 2 2" xfId="34773" xr:uid="{00000000-0005-0000-0000-00005A8D0000}"/>
    <cellStyle name="swpHead03R 3" xfId="5493" xr:uid="{00000000-0005-0000-0000-00005B8D0000}"/>
    <cellStyle name="swpHead03R 4" xfId="747" xr:uid="{00000000-0005-0000-0000-00005C8D0000}"/>
    <cellStyle name="swpHeadBraL" xfId="377" xr:uid="{00000000-0005-0000-0000-00005D8D0000}"/>
    <cellStyle name="swpHeadBraL 2" xfId="1078" xr:uid="{00000000-0005-0000-0000-00005E8D0000}"/>
    <cellStyle name="swpHeadBraL 2 2" xfId="2867" xr:uid="{00000000-0005-0000-0000-00005F8D0000}"/>
    <cellStyle name="swpHeadBraL 2 2 2" xfId="35365" xr:uid="{00000000-0005-0000-0000-0000608D0000}"/>
    <cellStyle name="swpHeadBraL 2 3" xfId="3582" xr:uid="{00000000-0005-0000-0000-0000618D0000}"/>
    <cellStyle name="swpHeadBraL 3" xfId="2302" xr:uid="{00000000-0005-0000-0000-0000628D0000}"/>
    <cellStyle name="swpHeadBraL 3 2" xfId="3600" xr:uid="{00000000-0005-0000-0000-0000638D0000}"/>
    <cellStyle name="swpHeadBraL 3 2 2" xfId="35897" xr:uid="{00000000-0005-0000-0000-0000648D0000}"/>
    <cellStyle name="swpHeadBraL 4" xfId="2309" xr:uid="{00000000-0005-0000-0000-0000658D0000}"/>
    <cellStyle name="swpHeadBraL 4 2" xfId="35130" xr:uid="{00000000-0005-0000-0000-0000668D0000}"/>
    <cellStyle name="swpHeadBraL 5" xfId="3570" xr:uid="{00000000-0005-0000-0000-0000678D0000}"/>
    <cellStyle name="swpHeadBraL 6" xfId="5494" xr:uid="{00000000-0005-0000-0000-0000688D0000}"/>
    <cellStyle name="swpHeadBraL 7" xfId="748" xr:uid="{00000000-0005-0000-0000-0000698D0000}"/>
    <cellStyle name="swpHeadBraM" xfId="378" xr:uid="{00000000-0005-0000-0000-00006A8D0000}"/>
    <cellStyle name="swpHeadBraM 2" xfId="1079" xr:uid="{00000000-0005-0000-0000-00006B8D0000}"/>
    <cellStyle name="swpHeadBraM 2 2" xfId="2865" xr:uid="{00000000-0005-0000-0000-00006C8D0000}"/>
    <cellStyle name="swpHeadBraM 2 2 2" xfId="35364" xr:uid="{00000000-0005-0000-0000-00006D8D0000}"/>
    <cellStyle name="swpHeadBraM 2 3" xfId="3583" xr:uid="{00000000-0005-0000-0000-00006E8D0000}"/>
    <cellStyle name="swpHeadBraM 3" xfId="2303" xr:uid="{00000000-0005-0000-0000-00006F8D0000}"/>
    <cellStyle name="swpHeadBraM 3 2" xfId="3601" xr:uid="{00000000-0005-0000-0000-0000708D0000}"/>
    <cellStyle name="swpHeadBraM 3 2 2" xfId="35898" xr:uid="{00000000-0005-0000-0000-0000718D0000}"/>
    <cellStyle name="swpHeadBraM 4" xfId="2308" xr:uid="{00000000-0005-0000-0000-0000728D0000}"/>
    <cellStyle name="swpHeadBraM 4 2" xfId="35129" xr:uid="{00000000-0005-0000-0000-0000738D0000}"/>
    <cellStyle name="swpHeadBraM 5" xfId="3571" xr:uid="{00000000-0005-0000-0000-0000748D0000}"/>
    <cellStyle name="swpHeadBraM 6" xfId="5495" xr:uid="{00000000-0005-0000-0000-0000758D0000}"/>
    <cellStyle name="swpHeadBraM 7" xfId="749" xr:uid="{00000000-0005-0000-0000-0000768D0000}"/>
    <cellStyle name="swpHeadBraR" xfId="379" xr:uid="{00000000-0005-0000-0000-0000778D0000}"/>
    <cellStyle name="swpHeadBraR 2" xfId="1080" xr:uid="{00000000-0005-0000-0000-0000788D0000}"/>
    <cellStyle name="swpHeadBraR 2 2" xfId="2782" xr:uid="{00000000-0005-0000-0000-0000798D0000}"/>
    <cellStyle name="swpHeadBraR 2 2 2" xfId="35331" xr:uid="{00000000-0005-0000-0000-00007A8D0000}"/>
    <cellStyle name="swpHeadBraR 2 3" xfId="3584" xr:uid="{00000000-0005-0000-0000-00007B8D0000}"/>
    <cellStyle name="swpHeadBraR 3" xfId="2304" xr:uid="{00000000-0005-0000-0000-00007C8D0000}"/>
    <cellStyle name="swpHeadBraR 3 2" xfId="3602" xr:uid="{00000000-0005-0000-0000-00007D8D0000}"/>
    <cellStyle name="swpHeadBraR 3 2 2" xfId="35899" xr:uid="{00000000-0005-0000-0000-00007E8D0000}"/>
    <cellStyle name="swpHeadBraR 4" xfId="2307" xr:uid="{00000000-0005-0000-0000-00007F8D0000}"/>
    <cellStyle name="swpHeadBraR 4 2" xfId="35128" xr:uid="{00000000-0005-0000-0000-0000808D0000}"/>
    <cellStyle name="swpHeadBraR 5" xfId="3572" xr:uid="{00000000-0005-0000-0000-0000818D0000}"/>
    <cellStyle name="swpHeadBraR 6" xfId="5496" xr:uid="{00000000-0005-0000-0000-0000828D0000}"/>
    <cellStyle name="swpHeadBraR 7" xfId="750" xr:uid="{00000000-0005-0000-0000-0000838D0000}"/>
    <cellStyle name="swpTag" xfId="380" xr:uid="{00000000-0005-0000-0000-0000848D0000}"/>
    <cellStyle name="swpTotals" xfId="381" xr:uid="{00000000-0005-0000-0000-0000858D0000}"/>
    <cellStyle name="swpTotals 2" xfId="1081" xr:uid="{00000000-0005-0000-0000-0000868D0000}"/>
    <cellStyle name="swpTotals 2 2" xfId="34774" xr:uid="{00000000-0005-0000-0000-0000878D0000}"/>
    <cellStyle name="swpTotals 3" xfId="5497" xr:uid="{00000000-0005-0000-0000-0000888D0000}"/>
    <cellStyle name="swpTotals 4" xfId="751" xr:uid="{00000000-0005-0000-0000-0000898D0000}"/>
    <cellStyle name="swpTotalsNo" xfId="382" xr:uid="{00000000-0005-0000-0000-00008A8D0000}"/>
    <cellStyle name="swpTotalsNo 2" xfId="1082" xr:uid="{00000000-0005-0000-0000-00008B8D0000}"/>
    <cellStyle name="swpTotalsNo 2 2" xfId="34775" xr:uid="{00000000-0005-0000-0000-00008C8D0000}"/>
    <cellStyle name="swpTotalsNo 3" xfId="5498" xr:uid="{00000000-0005-0000-0000-00008D8D0000}"/>
    <cellStyle name="swpTotalsNo 3 2" xfId="34635" xr:uid="{00000000-0005-0000-0000-00008E8D0000}"/>
    <cellStyle name="swpTotalsNo 4" xfId="752" xr:uid="{00000000-0005-0000-0000-00008F8D0000}"/>
    <cellStyle name="swpTotalsTotal" xfId="383" xr:uid="{00000000-0005-0000-0000-0000908D0000}"/>
    <cellStyle name="swpTotalsTotal 2" xfId="1083" xr:uid="{00000000-0005-0000-0000-0000918D0000}"/>
    <cellStyle name="swpTotalsTotal 2 2" xfId="34776" xr:uid="{00000000-0005-0000-0000-0000928D0000}"/>
    <cellStyle name="swpTotalsTotal 3" xfId="5499" xr:uid="{00000000-0005-0000-0000-0000938D0000}"/>
    <cellStyle name="swpTotalsTotal 4" xfId="753" xr:uid="{00000000-0005-0000-0000-0000948D0000}"/>
    <cellStyle name="Számítás 2" xfId="384" xr:uid="{00000000-0005-0000-0000-0000958D0000}"/>
    <cellStyle name="Számítás 2 2" xfId="1084" xr:uid="{00000000-0005-0000-0000-0000968D0000}"/>
    <cellStyle name="Számítás 2 2 2" xfId="22069" xr:uid="{00000000-0005-0000-0000-0000978D0000}"/>
    <cellStyle name="Számítás 2 2 2 2" xfId="30085" xr:uid="{00000000-0005-0000-0000-0000988D0000}"/>
    <cellStyle name="Számítás 2 2 3" xfId="22070" xr:uid="{00000000-0005-0000-0000-0000998D0000}"/>
    <cellStyle name="Számítás 2 2 3 2" xfId="33418" xr:uid="{00000000-0005-0000-0000-00009A8D0000}"/>
    <cellStyle name="Számítás 2 2 4" xfId="7607" xr:uid="{00000000-0005-0000-0000-00009B8D0000}"/>
    <cellStyle name="Számítás 2 2 5" xfId="33155" xr:uid="{00000000-0005-0000-0000-00009C8D0000}"/>
    <cellStyle name="Számítás 2 2 6" xfId="34777" xr:uid="{00000000-0005-0000-0000-00009D8D0000}"/>
    <cellStyle name="Számítás 2 2 7" xfId="37057" xr:uid="{00000000-0005-0000-0000-00009E8D0000}"/>
    <cellStyle name="Számítás 2 3" xfId="1927" xr:uid="{00000000-0005-0000-0000-00009F8D0000}"/>
    <cellStyle name="Számítás 2 3 2" xfId="22071" xr:uid="{00000000-0005-0000-0000-0000A08D0000}"/>
    <cellStyle name="Számítás 2 3 3" xfId="6824" xr:uid="{00000000-0005-0000-0000-0000A18D0000}"/>
    <cellStyle name="Számítás 2 3 4" xfId="34986" xr:uid="{00000000-0005-0000-0000-0000A28D0000}"/>
    <cellStyle name="Számítás 2 4" xfId="5500" xr:uid="{00000000-0005-0000-0000-0000A38D0000}"/>
    <cellStyle name="Számítás 2 4 2" xfId="34636" xr:uid="{00000000-0005-0000-0000-0000A48D0000}"/>
    <cellStyle name="Számítás 2 5" xfId="754" xr:uid="{00000000-0005-0000-0000-0000A58D0000}"/>
    <cellStyle name="Számítás 2 6" xfId="34170" xr:uid="{00000000-0005-0000-0000-0000A68D0000}"/>
    <cellStyle name="Számítás 3" xfId="4634" xr:uid="{00000000-0005-0000-0000-0000A78D0000}"/>
    <cellStyle name="Számítás 3 2" xfId="22072" xr:uid="{00000000-0005-0000-0000-0000A88D0000}"/>
    <cellStyle name="Számítás 3 3" xfId="7608" xr:uid="{00000000-0005-0000-0000-0000A98D0000}"/>
    <cellStyle name="Számítás 3 4" xfId="30576" xr:uid="{00000000-0005-0000-0000-0000AA8D0000}"/>
    <cellStyle name="Számítás 4" xfId="6035" xr:uid="{00000000-0005-0000-0000-0000AB8D0000}"/>
    <cellStyle name="Számítás 5" xfId="34356" xr:uid="{00000000-0005-0000-0000-0000AC8D0000}"/>
    <cellStyle name="Százalék 10" xfId="1928" xr:uid="{00000000-0005-0000-0000-0000AD8D0000}"/>
    <cellStyle name="Százalék 10 2" xfId="4635" xr:uid="{00000000-0005-0000-0000-0000AE8D0000}"/>
    <cellStyle name="Százalék 11" xfId="2180" xr:uid="{00000000-0005-0000-0000-0000AF8D0000}"/>
    <cellStyle name="Százalék 12" xfId="2777" xr:uid="{00000000-0005-0000-0000-0000B08D0000}"/>
    <cellStyle name="Százalék 12 2" xfId="3603" xr:uid="{00000000-0005-0000-0000-0000B18D0000}"/>
    <cellStyle name="Százalék 13" xfId="6057" xr:uid="{00000000-0005-0000-0000-0000B28D0000}"/>
    <cellStyle name="Százalék 14" xfId="36369" xr:uid="{00000000-0005-0000-0000-0000B38D0000}"/>
    <cellStyle name="Százalék 15" xfId="36372" xr:uid="{00000000-0005-0000-0000-0000B48D0000}"/>
    <cellStyle name="Százalék 16" xfId="37058" xr:uid="{00000000-0005-0000-0000-0000B58D0000}"/>
    <cellStyle name="Százalék 2" xfId="385" xr:uid="{00000000-0005-0000-0000-0000B68D0000}"/>
    <cellStyle name="Százalék 2 2" xfId="386" xr:uid="{00000000-0005-0000-0000-0000B78D0000}"/>
    <cellStyle name="Százalék 2 2 2" xfId="1163" xr:uid="{00000000-0005-0000-0000-0000B88D0000}"/>
    <cellStyle name="Százalék 2 2 2 2" xfId="2772" xr:uid="{00000000-0005-0000-0000-0000B98D0000}"/>
    <cellStyle name="Százalék 2 2 2 2 2" xfId="35328" xr:uid="{00000000-0005-0000-0000-0000BA8D0000}"/>
    <cellStyle name="Százalék 2 2 2 3" xfId="37061" xr:uid="{00000000-0005-0000-0000-0000BB8D0000}"/>
    <cellStyle name="Százalék 2 2 3" xfId="2773" xr:uid="{00000000-0005-0000-0000-0000BC8D0000}"/>
    <cellStyle name="Százalék 2 2 3 2" xfId="35329" xr:uid="{00000000-0005-0000-0000-0000BD8D0000}"/>
    <cellStyle name="Százalék 2 2 4" xfId="22073" xr:uid="{00000000-0005-0000-0000-0000BE8D0000}"/>
    <cellStyle name="Százalék 2 2 4 2" xfId="34404" xr:uid="{00000000-0005-0000-0000-0000BF8D0000}"/>
    <cellStyle name="Százalék 2 2 5" xfId="37060" xr:uid="{00000000-0005-0000-0000-0000C08D0000}"/>
    <cellStyle name="Százalék 2 3" xfId="1164" xr:uid="{00000000-0005-0000-0000-0000C18D0000}"/>
    <cellStyle name="Százalék 2 3 2" xfId="1583" xr:uid="{00000000-0005-0000-0000-0000C28D0000}"/>
    <cellStyle name="Százalék 2 3 2 2" xfId="34870" xr:uid="{00000000-0005-0000-0000-0000C38D0000}"/>
    <cellStyle name="Százalék 2 3 2 3" xfId="37063" xr:uid="{00000000-0005-0000-0000-0000C48D0000}"/>
    <cellStyle name="Százalék 2 3 3" xfId="2769" xr:uid="{00000000-0005-0000-0000-0000C58D0000}"/>
    <cellStyle name="Százalék 2 3 3 2" xfId="35326" xr:uid="{00000000-0005-0000-0000-0000C68D0000}"/>
    <cellStyle name="Százalék 2 3 4" xfId="4636" xr:uid="{00000000-0005-0000-0000-0000C78D0000}"/>
    <cellStyle name="Százalék 2 3 5" xfId="37062" xr:uid="{00000000-0005-0000-0000-0000C88D0000}"/>
    <cellStyle name="Százalék 2 4" xfId="1929" xr:uid="{00000000-0005-0000-0000-0000C98D0000}"/>
    <cellStyle name="Százalék 2 4 2" xfId="3412" xr:uid="{00000000-0005-0000-0000-0000CA8D0000}"/>
    <cellStyle name="Százalék 2 4 2 2" xfId="35784" xr:uid="{00000000-0005-0000-0000-0000CB8D0000}"/>
    <cellStyle name="Százalék 2 4 2 3" xfId="37064" xr:uid="{00000000-0005-0000-0000-0000CC8D0000}"/>
    <cellStyle name="Százalék 2 4 3" xfId="5501" xr:uid="{00000000-0005-0000-0000-0000CD8D0000}"/>
    <cellStyle name="Százalék 2 4 4" xfId="22074" xr:uid="{00000000-0005-0000-0000-0000CE8D0000}"/>
    <cellStyle name="Százalék 2 4 4 2" xfId="29727" xr:uid="{00000000-0005-0000-0000-0000CF8D0000}"/>
    <cellStyle name="Százalék 2 4 5" xfId="29728" xr:uid="{00000000-0005-0000-0000-0000D08D0000}"/>
    <cellStyle name="Százalék 2 4 6" xfId="7609" xr:uid="{00000000-0005-0000-0000-0000D18D0000}"/>
    <cellStyle name="Százalék 2 5" xfId="2216" xr:uid="{00000000-0005-0000-0000-0000D28D0000}"/>
    <cellStyle name="Százalék 2 5 2" xfId="22075" xr:uid="{00000000-0005-0000-0000-0000D38D0000}"/>
    <cellStyle name="Százalék 2 5 3" xfId="35100" xr:uid="{00000000-0005-0000-0000-0000D48D0000}"/>
    <cellStyle name="Százalék 2 6" xfId="22076" xr:uid="{00000000-0005-0000-0000-0000D58D0000}"/>
    <cellStyle name="Százalék 2 6 2" xfId="34268" xr:uid="{00000000-0005-0000-0000-0000D68D0000}"/>
    <cellStyle name="Százalék 2 7" xfId="22077" xr:uid="{00000000-0005-0000-0000-0000D78D0000}"/>
    <cellStyle name="Százalék 2 8" xfId="37059" xr:uid="{00000000-0005-0000-0000-0000D88D0000}"/>
    <cellStyle name="Százalék 3" xfId="387" xr:uid="{00000000-0005-0000-0000-0000D98D0000}"/>
    <cellStyle name="Százalék 3 2" xfId="1585" xr:uid="{00000000-0005-0000-0000-0000DA8D0000}"/>
    <cellStyle name="Százalék 3 2 2" xfId="1930" xr:uid="{00000000-0005-0000-0000-0000DB8D0000}"/>
    <cellStyle name="Százalék 3 2 3" xfId="2787" xr:uid="{00000000-0005-0000-0000-0000DC8D0000}"/>
    <cellStyle name="Százalék 3 2 3 2" xfId="35335" xr:uid="{00000000-0005-0000-0000-0000DD8D0000}"/>
    <cellStyle name="Százalék 3 2 4" xfId="37066" xr:uid="{00000000-0005-0000-0000-0000DE8D0000}"/>
    <cellStyle name="Százalék 3 3" xfId="1931" xr:uid="{00000000-0005-0000-0000-0000DF8D0000}"/>
    <cellStyle name="Százalék 3 3 2" xfId="2792" xr:uid="{00000000-0005-0000-0000-0000E08D0000}"/>
    <cellStyle name="Százalék 3 3 2 2" xfId="35338" xr:uid="{00000000-0005-0000-0000-0000E18D0000}"/>
    <cellStyle name="Százalék 3 3 3" xfId="22078" xr:uid="{00000000-0005-0000-0000-0000E28D0000}"/>
    <cellStyle name="Százalék 3 3 4" xfId="37067" xr:uid="{00000000-0005-0000-0000-0000E38D0000}"/>
    <cellStyle name="Százalék 3 4" xfId="2794" xr:uid="{00000000-0005-0000-0000-0000E48D0000}"/>
    <cellStyle name="Százalék 3 4 2" xfId="35340" xr:uid="{00000000-0005-0000-0000-0000E58D0000}"/>
    <cellStyle name="Százalék 3 4 3" xfId="37068" xr:uid="{00000000-0005-0000-0000-0000E68D0000}"/>
    <cellStyle name="Százalék 3 5" xfId="755" xr:uid="{00000000-0005-0000-0000-0000E78D0000}"/>
    <cellStyle name="Százalék 3 5 2" xfId="37069" xr:uid="{00000000-0005-0000-0000-0000E88D0000}"/>
    <cellStyle name="Százalék 3 6" xfId="34405" xr:uid="{00000000-0005-0000-0000-0000E98D0000}"/>
    <cellStyle name="Százalék 3 7" xfId="34357" xr:uid="{00000000-0005-0000-0000-0000EA8D0000}"/>
    <cellStyle name="Százalék 3 8" xfId="37065" xr:uid="{00000000-0005-0000-0000-0000EB8D0000}"/>
    <cellStyle name="Százalék 4" xfId="756" xr:uid="{00000000-0005-0000-0000-0000EC8D0000}"/>
    <cellStyle name="Százalék 4 2" xfId="1587" xr:uid="{00000000-0005-0000-0000-0000ED8D0000}"/>
    <cellStyle name="Százalék 4 2 2" xfId="1932" xr:uid="{00000000-0005-0000-0000-0000EE8D0000}"/>
    <cellStyle name="Százalék 4 2 3" xfId="34871" xr:uid="{00000000-0005-0000-0000-0000EF8D0000}"/>
    <cellStyle name="Százalék 4 2 4" xfId="37071" xr:uid="{00000000-0005-0000-0000-0000F08D0000}"/>
    <cellStyle name="Százalék 4 3" xfId="2788" xr:uid="{00000000-0005-0000-0000-0000F18D0000}"/>
    <cellStyle name="Százalék 4 3 2" xfId="35336" xr:uid="{00000000-0005-0000-0000-0000F28D0000}"/>
    <cellStyle name="Százalék 4 3 3" xfId="37072" xr:uid="{00000000-0005-0000-0000-0000F38D0000}"/>
    <cellStyle name="Százalék 4 4" xfId="37073" xr:uid="{00000000-0005-0000-0000-0000F48D0000}"/>
    <cellStyle name="Százalék 4 5" xfId="37074" xr:uid="{00000000-0005-0000-0000-0000F58D0000}"/>
    <cellStyle name="Százalék 4 6" xfId="37070" xr:uid="{00000000-0005-0000-0000-0000F68D0000}"/>
    <cellStyle name="Százalék 5" xfId="757" xr:uid="{00000000-0005-0000-0000-0000F78D0000}"/>
    <cellStyle name="Százalék 5 2" xfId="1085" xr:uid="{00000000-0005-0000-0000-0000F88D0000}"/>
    <cellStyle name="Százalék 5 2 2" xfId="1934" xr:uid="{00000000-0005-0000-0000-0000F98D0000}"/>
    <cellStyle name="Százalék 5 2 3" xfId="2790" xr:uid="{00000000-0005-0000-0000-0000FA8D0000}"/>
    <cellStyle name="Százalék 5 2 4" xfId="34778" xr:uid="{00000000-0005-0000-0000-0000FB8D0000}"/>
    <cellStyle name="Százalék 5 3" xfId="1933" xr:uid="{00000000-0005-0000-0000-0000FC8D0000}"/>
    <cellStyle name="Százalék 5 3 2" xfId="34987" xr:uid="{00000000-0005-0000-0000-0000FD8D0000}"/>
    <cellStyle name="Százalék 5 4" xfId="2789" xr:uid="{00000000-0005-0000-0000-0000FE8D0000}"/>
    <cellStyle name="Százalék 5 5" xfId="34638" xr:uid="{00000000-0005-0000-0000-0000FF8D0000}"/>
    <cellStyle name="Százalék 5 6" xfId="37075" xr:uid="{00000000-0005-0000-0000-0000008E0000}"/>
    <cellStyle name="Százalék 6" xfId="1935" xr:uid="{00000000-0005-0000-0000-0000018E0000}"/>
    <cellStyle name="Százalék 6 2" xfId="1936" xr:uid="{00000000-0005-0000-0000-0000028E0000}"/>
    <cellStyle name="Százalék 6 2 2" xfId="34989" xr:uid="{00000000-0005-0000-0000-0000038E0000}"/>
    <cellStyle name="Százalék 6 3" xfId="34988" xr:uid="{00000000-0005-0000-0000-0000048E0000}"/>
    <cellStyle name="Százalék 6 4" xfId="37076" xr:uid="{00000000-0005-0000-0000-0000058E0000}"/>
    <cellStyle name="Százalék 7" xfId="1937" xr:uid="{00000000-0005-0000-0000-0000068E0000}"/>
    <cellStyle name="Százalék 7 2" xfId="34990" xr:uid="{00000000-0005-0000-0000-0000078E0000}"/>
    <cellStyle name="Százalék 8" xfId="1938" xr:uid="{00000000-0005-0000-0000-0000088E0000}"/>
    <cellStyle name="Százalék 9" xfId="1939" xr:uid="{00000000-0005-0000-0000-0000098E0000}"/>
    <cellStyle name="Szoveg" xfId="1165" xr:uid="{00000000-0005-0000-0000-00000A8E0000}"/>
    <cellStyle name="Table  - Style6" xfId="1940" xr:uid="{00000000-0005-0000-0000-00000B8E0000}"/>
    <cellStyle name="Table  - Style6 2" xfId="22079" xr:uid="{00000000-0005-0000-0000-00000C8E0000}"/>
    <cellStyle name="Table  - Style6 2 2" xfId="31163" xr:uid="{00000000-0005-0000-0000-00000D8E0000}"/>
    <cellStyle name="Table  - Style6 2 3" xfId="33119" xr:uid="{00000000-0005-0000-0000-00000E8E0000}"/>
    <cellStyle name="Table  - Style6 3" xfId="7325" xr:uid="{00000000-0005-0000-0000-00000F8E0000}"/>
    <cellStyle name="Table  - Style6 4" xfId="30074" xr:uid="{00000000-0005-0000-0000-0000108E0000}"/>
    <cellStyle name="Table  - Style6 5" xfId="32905" xr:uid="{00000000-0005-0000-0000-0000118E0000}"/>
    <cellStyle name="Tabulka" xfId="388" xr:uid="{00000000-0005-0000-0000-0000128E0000}"/>
    <cellStyle name="Tabulka 2" xfId="1166" xr:uid="{00000000-0005-0000-0000-0000138E0000}"/>
    <cellStyle name="Tabulka 3" xfId="2796" xr:uid="{00000000-0005-0000-0000-0000148E0000}"/>
    <cellStyle name="Tabulka č" xfId="389" xr:uid="{00000000-0005-0000-0000-0000158E0000}"/>
    <cellStyle name="Tabulka č 2" xfId="2798" xr:uid="{00000000-0005-0000-0000-0000168E0000}"/>
    <cellStyle name="Tabulka červ" xfId="390" xr:uid="{00000000-0005-0000-0000-0000178E0000}"/>
    <cellStyle name="Tabulka červ 2" xfId="2799" xr:uid="{00000000-0005-0000-0000-0000188E0000}"/>
    <cellStyle name="Tabulka u" xfId="391" xr:uid="{00000000-0005-0000-0000-0000198E0000}"/>
    <cellStyle name="Tabulka u 2" xfId="2800" xr:uid="{00000000-0005-0000-0000-00001A8E0000}"/>
    <cellStyle name="Tabulka_06-11_RP_vs_BP_inventory_DEF" xfId="6331" xr:uid="{00000000-0005-0000-0000-00001B8E0000}"/>
    <cellStyle name="TabulkaCentre" xfId="392" xr:uid="{00000000-0005-0000-0000-00001C8E0000}"/>
    <cellStyle name="TabulkaCentre 2" xfId="2802" xr:uid="{00000000-0005-0000-0000-00001D8E0000}"/>
    <cellStyle name="TabulkaCentreBor" xfId="393" xr:uid="{00000000-0005-0000-0000-00001E8E0000}"/>
    <cellStyle name="TabulkaCentreBor 2" xfId="2803" xr:uid="{00000000-0005-0000-0000-00001F8E0000}"/>
    <cellStyle name="TabulkaCentreW" xfId="394" xr:uid="{00000000-0005-0000-0000-0000208E0000}"/>
    <cellStyle name="TabulkaCentreW 2" xfId="2804" xr:uid="{00000000-0005-0000-0000-0000218E0000}"/>
    <cellStyle name="TabulkaCentreWR" xfId="395" xr:uid="{00000000-0005-0000-0000-0000228E0000}"/>
    <cellStyle name="TabulkaCentreWR 2" xfId="2805" xr:uid="{00000000-0005-0000-0000-0000238E0000}"/>
    <cellStyle name="TabulkaCenUnder" xfId="396" xr:uid="{00000000-0005-0000-0000-0000248E0000}"/>
    <cellStyle name="TabulkaCenUnder 2" xfId="1086" xr:uid="{00000000-0005-0000-0000-0000258E0000}"/>
    <cellStyle name="TabulkaCenUnder 2 2" xfId="22080" xr:uid="{00000000-0005-0000-0000-0000268E0000}"/>
    <cellStyle name="TabulkaCenUnder 2 2 2" xfId="31237" xr:uid="{00000000-0005-0000-0000-0000278E0000}"/>
    <cellStyle name="TabulkaCenUnder 2 3" xfId="22081" xr:uid="{00000000-0005-0000-0000-0000288E0000}"/>
    <cellStyle name="TabulkaCenUnder 2 3 2" xfId="31279" xr:uid="{00000000-0005-0000-0000-0000298E0000}"/>
    <cellStyle name="TabulkaCenUnder 2 4" xfId="31881" xr:uid="{00000000-0005-0000-0000-00002A8E0000}"/>
    <cellStyle name="TabulkaCenUnder 3" xfId="2806" xr:uid="{00000000-0005-0000-0000-00002B8E0000}"/>
    <cellStyle name="TabulkaCenUnder 3 2" xfId="30610" xr:uid="{00000000-0005-0000-0000-00002C8E0000}"/>
    <cellStyle name="TabulkaCenUnder 3 3" xfId="35342" xr:uid="{00000000-0005-0000-0000-00002D8E0000}"/>
    <cellStyle name="TabulkaCenUnder 4" xfId="5502" xr:uid="{00000000-0005-0000-0000-00002E8E0000}"/>
    <cellStyle name="TabulkaCenUnder 4 2" xfId="34639" xr:uid="{00000000-0005-0000-0000-00002F8E0000}"/>
    <cellStyle name="TabulkaCenUnder 5" xfId="758" xr:uid="{00000000-0005-0000-0000-0000308E0000}"/>
    <cellStyle name="Tabulkamodrá" xfId="397" xr:uid="{00000000-0005-0000-0000-0000318E0000}"/>
    <cellStyle name="Tabulkamodrá 2" xfId="2807" xr:uid="{00000000-0005-0000-0000-0000328E0000}"/>
    <cellStyle name="TabulkaRight" xfId="398" xr:uid="{00000000-0005-0000-0000-0000338E0000}"/>
    <cellStyle name="TabulkaRight 2" xfId="2808" xr:uid="{00000000-0005-0000-0000-0000348E0000}"/>
    <cellStyle name="TabulkaRightPercent" xfId="399" xr:uid="{00000000-0005-0000-0000-0000358E0000}"/>
    <cellStyle name="TabulkaRightPercent 2" xfId="2809" xr:uid="{00000000-0005-0000-0000-0000368E0000}"/>
    <cellStyle name="Tabulkašedkolem" xfId="400" xr:uid="{00000000-0005-0000-0000-0000378E0000}"/>
    <cellStyle name="Tabulkašedkolem 2" xfId="2810" xr:uid="{00000000-0005-0000-0000-0000388E0000}"/>
    <cellStyle name="Tabulkašedkolem 3" xfId="34406" xr:uid="{00000000-0005-0000-0000-0000398E0000}"/>
    <cellStyle name="TabulkašedkolemC" xfId="401" xr:uid="{00000000-0005-0000-0000-00003A8E0000}"/>
    <cellStyle name="TabulkašedkolemC 2" xfId="2811" xr:uid="{00000000-0005-0000-0000-00003B8E0000}"/>
    <cellStyle name="TabulkašedkolemC 3" xfId="34407" xr:uid="{00000000-0005-0000-0000-00003C8E0000}"/>
    <cellStyle name="TabulkašedPercent" xfId="402" xr:uid="{00000000-0005-0000-0000-00003D8E0000}"/>
    <cellStyle name="TabulkašedPercent 2" xfId="2812" xr:uid="{00000000-0005-0000-0000-00003E8E0000}"/>
    <cellStyle name="TabulkašedPercent 3" xfId="34408" xr:uid="{00000000-0005-0000-0000-00003F8E0000}"/>
    <cellStyle name="TabulkašedPerRight" xfId="403" xr:uid="{00000000-0005-0000-0000-0000408E0000}"/>
    <cellStyle name="TabulkašedPerRight 2" xfId="2813" xr:uid="{00000000-0005-0000-0000-0000418E0000}"/>
    <cellStyle name="TabulkašedPerRight 3" xfId="34409" xr:uid="{00000000-0005-0000-0000-0000428E0000}"/>
    <cellStyle name="TabulkaUnderRight" xfId="404" xr:uid="{00000000-0005-0000-0000-0000438E0000}"/>
    <cellStyle name="TabulkaUnderRight 2" xfId="2815" xr:uid="{00000000-0005-0000-0000-0000448E0000}"/>
    <cellStyle name="TabulkaUnderRight 2 2" xfId="30090" xr:uid="{00000000-0005-0000-0000-0000458E0000}"/>
    <cellStyle name="TabulkaUnderRight 2 3" xfId="35343" xr:uid="{00000000-0005-0000-0000-0000468E0000}"/>
    <cellStyle name="TabulkaUnderRight 3" xfId="7254" xr:uid="{00000000-0005-0000-0000-0000478E0000}"/>
    <cellStyle name="TabulkaUnderRight 4" xfId="29813" xr:uid="{00000000-0005-0000-0000-0000488E0000}"/>
    <cellStyle name="TabulkšedkolCU" xfId="405" xr:uid="{00000000-0005-0000-0000-0000498E0000}"/>
    <cellStyle name="TabulkšedkolCU 2" xfId="2816" xr:uid="{00000000-0005-0000-0000-00004A8E0000}"/>
    <cellStyle name="TabulkšedkolCU 2 2" xfId="35344" xr:uid="{00000000-0005-0000-0000-00004B8E0000}"/>
    <cellStyle name="TabulkšedkolCU 3" xfId="7255" xr:uid="{00000000-0005-0000-0000-00004C8E0000}"/>
    <cellStyle name="ţ_x001d_đ§_x000c_çţ_x0017__x000d_ŕţU_x0001_˙_x000a__x0008__x001d__x0007__x0001__x0001_" xfId="2817" xr:uid="{00000000-0005-0000-0000-00004D8E0000}"/>
    <cellStyle name="ţ_x001d_đ§_x000c_çţ_x0017__x000d_ŕţU_x0001_˙_x000a__x0008__x001d__x0007__x0001__x0001_ 2" xfId="22082" xr:uid="{00000000-0005-0000-0000-00004E8E0000}"/>
    <cellStyle name="ţ_x001d_đ§_x000c_çţ_x0017__x000d_ŕţU_x0001_˙_x000a__x0008__x001d__x0007__x0001__x0001_ 2 2" xfId="22083" xr:uid="{00000000-0005-0000-0000-00004F8E0000}"/>
    <cellStyle name="ţ_x001d_đ§_x000c_çţ_x0017__x000d_ŕţU_x0001_˙_x000a__x0008__x001d__x0007__x0001__x0001_ 3" xfId="22084" xr:uid="{00000000-0005-0000-0000-0000508E0000}"/>
    <cellStyle name="Tekst objašnjenja" xfId="1941" xr:uid="{00000000-0005-0000-0000-0000518E0000}"/>
    <cellStyle name="Tekst objašnjenja 2" xfId="4641" xr:uid="{00000000-0005-0000-0000-0000528E0000}"/>
    <cellStyle name="Tekst objašnjenja 2 2" xfId="6716" xr:uid="{00000000-0005-0000-0000-0000538E0000}"/>
    <cellStyle name="Tekst objašnjenja 2 2 2" xfId="22085" xr:uid="{00000000-0005-0000-0000-0000548E0000}"/>
    <cellStyle name="Tekst objašnjenja 3" xfId="6717" xr:uid="{00000000-0005-0000-0000-0000558E0000}"/>
    <cellStyle name="Tekst objašnjenja 3 2" xfId="22086" xr:uid="{00000000-0005-0000-0000-0000568E0000}"/>
    <cellStyle name="Tekst objašnjenja_BOTTOM UP 2013-2015 SEPTEMBER (5)" xfId="4642" xr:uid="{00000000-0005-0000-0000-0000578E0000}"/>
    <cellStyle name="Tekst upozorenja" xfId="1942" xr:uid="{00000000-0005-0000-0000-0000588E0000}"/>
    <cellStyle name="Tekst upozorenja 2" xfId="4643" xr:uid="{00000000-0005-0000-0000-0000598E0000}"/>
    <cellStyle name="Tekst upozorenja 2 2" xfId="6718" xr:uid="{00000000-0005-0000-0000-00005A8E0000}"/>
    <cellStyle name="Tekst upozorenja 2 2 2" xfId="22087" xr:uid="{00000000-0005-0000-0000-00005B8E0000}"/>
    <cellStyle name="Tekst upozorenja 3" xfId="6719" xr:uid="{00000000-0005-0000-0000-00005C8E0000}"/>
    <cellStyle name="Tekst upozorenja 3 2" xfId="22088" xr:uid="{00000000-0005-0000-0000-00005D8E0000}"/>
    <cellStyle name="Tekst upozorenja_BOTTOM UP 2013-2015 SEPTEMBER (5)" xfId="4644" xr:uid="{00000000-0005-0000-0000-00005E8E0000}"/>
    <cellStyle name="Testo avviso" xfId="1943" xr:uid="{00000000-0005-0000-0000-00005F8E0000}"/>
    <cellStyle name="Testo avviso 2" xfId="4645" xr:uid="{00000000-0005-0000-0000-0000608E0000}"/>
    <cellStyle name="Testo avviso 2 2" xfId="36208" xr:uid="{00000000-0005-0000-0000-0000618E0000}"/>
    <cellStyle name="Testo avviso 3" xfId="34991" xr:uid="{00000000-0005-0000-0000-0000628E0000}"/>
    <cellStyle name="Testo descrittivo" xfId="1944" xr:uid="{00000000-0005-0000-0000-0000638E0000}"/>
    <cellStyle name="Testo descrittivo 2" xfId="4646" xr:uid="{00000000-0005-0000-0000-0000648E0000}"/>
    <cellStyle name="Testo descrittivo 2 2" xfId="36209" xr:uid="{00000000-0005-0000-0000-0000658E0000}"/>
    <cellStyle name="Testo descrittivo 3" xfId="34992" xr:uid="{00000000-0005-0000-0000-0000668E0000}"/>
    <cellStyle name="text" xfId="1945" xr:uid="{00000000-0005-0000-0000-0000678E0000}"/>
    <cellStyle name="text 2" xfId="1946" xr:uid="{00000000-0005-0000-0000-0000688E0000}"/>
    <cellStyle name="text 2 2" xfId="6720" xr:uid="{00000000-0005-0000-0000-0000698E0000}"/>
    <cellStyle name="text 2 2 2" xfId="22089" xr:uid="{00000000-0005-0000-0000-00006A8E0000}"/>
    <cellStyle name="text 2 3" xfId="22090" xr:uid="{00000000-0005-0000-0000-00006B8E0000}"/>
    <cellStyle name="text 2 3 2" xfId="22091" xr:uid="{00000000-0005-0000-0000-00006C8E0000}"/>
    <cellStyle name="text 2 4" xfId="22092" xr:uid="{00000000-0005-0000-0000-00006D8E0000}"/>
    <cellStyle name="text 2 5" xfId="22093" xr:uid="{00000000-0005-0000-0000-00006E8E0000}"/>
    <cellStyle name="text 2 6" xfId="37078" xr:uid="{00000000-0005-0000-0000-00006F8E0000}"/>
    <cellStyle name="text 3" xfId="1947" xr:uid="{00000000-0005-0000-0000-0000708E0000}"/>
    <cellStyle name="text 3 2" xfId="22094" xr:uid="{00000000-0005-0000-0000-0000718E0000}"/>
    <cellStyle name="text 3 2 2" xfId="22095" xr:uid="{00000000-0005-0000-0000-0000728E0000}"/>
    <cellStyle name="text 3 3" xfId="22096" xr:uid="{00000000-0005-0000-0000-0000738E0000}"/>
    <cellStyle name="text 4" xfId="22097" xr:uid="{00000000-0005-0000-0000-0000748E0000}"/>
    <cellStyle name="text 4 2" xfId="22098" xr:uid="{00000000-0005-0000-0000-0000758E0000}"/>
    <cellStyle name="text 5" xfId="22099" xr:uid="{00000000-0005-0000-0000-0000768E0000}"/>
    <cellStyle name="text 6" xfId="37077" xr:uid="{00000000-0005-0000-0000-0000778E0000}"/>
    <cellStyle name="Text upozornenia" xfId="4647" xr:uid="{00000000-0005-0000-0000-0000788E0000}"/>
    <cellStyle name="Text upozornenia 2" xfId="6721" xr:uid="{00000000-0005-0000-0000-0000798E0000}"/>
    <cellStyle name="Text upozornenia 2 2" xfId="22100" xr:uid="{00000000-0005-0000-0000-00007A8E0000}"/>
    <cellStyle name="text_Bottom Up plan 2013- 2015 Corporate functions" xfId="4648" xr:uid="{00000000-0005-0000-0000-00007B8E0000}"/>
    <cellStyle name="Tickmark" xfId="1948" xr:uid="{00000000-0005-0000-0000-00007C8E0000}"/>
    <cellStyle name="Titel" xfId="406" xr:uid="{00000000-0005-0000-0000-00007D8E0000}"/>
    <cellStyle name="Titel 2" xfId="1087" xr:uid="{00000000-0005-0000-0000-00007E8E0000}"/>
    <cellStyle name="Titel 3" xfId="5503" xr:uid="{00000000-0005-0000-0000-00007F8E0000}"/>
    <cellStyle name="Titel 4" xfId="759" xr:uid="{00000000-0005-0000-0000-0000808E0000}"/>
    <cellStyle name="Title" xfId="760" xr:uid="{00000000-0005-0000-0000-0000818E0000}"/>
    <cellStyle name="Title  - Style1" xfId="1950" xr:uid="{00000000-0005-0000-0000-0000828E0000}"/>
    <cellStyle name="Title 10" xfId="2215" xr:uid="{00000000-0005-0000-0000-0000838E0000}"/>
    <cellStyle name="Title 11" xfId="1909" xr:uid="{00000000-0005-0000-0000-0000848E0000}"/>
    <cellStyle name="Title 12" xfId="2217" xr:uid="{00000000-0005-0000-0000-0000858E0000}"/>
    <cellStyle name="Title 13" xfId="2814" xr:uid="{00000000-0005-0000-0000-0000868E0000}"/>
    <cellStyle name="Title 14" xfId="2818" xr:uid="{00000000-0005-0000-0000-0000878E0000}"/>
    <cellStyle name="Title 15" xfId="3528" xr:uid="{00000000-0005-0000-0000-0000888E0000}"/>
    <cellStyle name="Title 16" xfId="2776" xr:uid="{00000000-0005-0000-0000-0000898E0000}"/>
    <cellStyle name="Title 17" xfId="3529" xr:uid="{00000000-0005-0000-0000-00008A8E0000}"/>
    <cellStyle name="Title 18" xfId="3552" xr:uid="{00000000-0005-0000-0000-00008B8E0000}"/>
    <cellStyle name="Title 19" xfId="3639" xr:uid="{00000000-0005-0000-0000-00008C8E0000}"/>
    <cellStyle name="Title 2" xfId="1088" xr:uid="{00000000-0005-0000-0000-00008D8E0000}"/>
    <cellStyle name="Title 2 2" xfId="2820" xr:uid="{00000000-0005-0000-0000-00008E8E0000}"/>
    <cellStyle name="Title 2 2 2" xfId="4649" xr:uid="{00000000-0005-0000-0000-00008F8E0000}"/>
    <cellStyle name="Title 2 2 2 2" xfId="22102" xr:uid="{00000000-0005-0000-0000-0000908E0000}"/>
    <cellStyle name="Title 2 2 3" xfId="35345" xr:uid="{00000000-0005-0000-0000-0000918E0000}"/>
    <cellStyle name="Title 2 3" xfId="4650" xr:uid="{00000000-0005-0000-0000-0000928E0000}"/>
    <cellStyle name="Title 2 3 2" xfId="22103" xr:uid="{00000000-0005-0000-0000-0000938E0000}"/>
    <cellStyle name="Title 2_Bottom Up plan 2013- 2015 Corporate functions" xfId="4651" xr:uid="{00000000-0005-0000-0000-0000948E0000}"/>
    <cellStyle name="Title 20" xfId="3692" xr:uid="{00000000-0005-0000-0000-0000958E0000}"/>
    <cellStyle name="Title 21" xfId="4189" xr:uid="{00000000-0005-0000-0000-0000968E0000}"/>
    <cellStyle name="Title 22" xfId="4042" xr:uid="{00000000-0005-0000-0000-0000978E0000}"/>
    <cellStyle name="Title 23" xfId="5000" xr:uid="{00000000-0005-0000-0000-0000988E0000}"/>
    <cellStyle name="Title 24" xfId="5793" xr:uid="{00000000-0005-0000-0000-0000998E0000}"/>
    <cellStyle name="Title 25" xfId="5790" xr:uid="{00000000-0005-0000-0000-00009A8E0000}"/>
    <cellStyle name="Title 26" xfId="5850" xr:uid="{00000000-0005-0000-0000-00009B8E0000}"/>
    <cellStyle name="Title 3" xfId="1951" xr:uid="{00000000-0005-0000-0000-00009C8E0000}"/>
    <cellStyle name="Title 3 2" xfId="3437" xr:uid="{00000000-0005-0000-0000-00009D8E0000}"/>
    <cellStyle name="Title 3 2 2" xfId="22104" xr:uid="{00000000-0005-0000-0000-00009E8E0000}"/>
    <cellStyle name="Title 3 2 3" xfId="35809" xr:uid="{00000000-0005-0000-0000-00009F8E0000}"/>
    <cellStyle name="Title 3 3" xfId="2821" xr:uid="{00000000-0005-0000-0000-0000A08E0000}"/>
    <cellStyle name="Title 3 3 2" xfId="35346" xr:uid="{00000000-0005-0000-0000-0000A18E0000}"/>
    <cellStyle name="Title 3 4" xfId="5504" xr:uid="{00000000-0005-0000-0000-0000A28E0000}"/>
    <cellStyle name="Title 3_Realization 2013" xfId="22105" xr:uid="{00000000-0005-0000-0000-0000A38E0000}"/>
    <cellStyle name="Title 4" xfId="1952" xr:uid="{00000000-0005-0000-0000-0000A48E0000}"/>
    <cellStyle name="Title 4 2" xfId="22106" xr:uid="{00000000-0005-0000-0000-0000A58E0000}"/>
    <cellStyle name="Title 5" xfId="1953" xr:uid="{00000000-0005-0000-0000-0000A68E0000}"/>
    <cellStyle name="Title 5 2" xfId="4652" xr:uid="{00000000-0005-0000-0000-0000A78E0000}"/>
    <cellStyle name="Title 6" xfId="1954" xr:uid="{00000000-0005-0000-0000-0000A88E0000}"/>
    <cellStyle name="Title 6 2" xfId="4653" xr:uid="{00000000-0005-0000-0000-0000A98E0000}"/>
    <cellStyle name="Title 7" xfId="1949" xr:uid="{00000000-0005-0000-0000-0000AA8E0000}"/>
    <cellStyle name="Title 7 2" xfId="4654" xr:uid="{00000000-0005-0000-0000-0000AB8E0000}"/>
    <cellStyle name="Title 8" xfId="2213" xr:uid="{00000000-0005-0000-0000-0000AC8E0000}"/>
    <cellStyle name="Title 8 2" xfId="4729" xr:uid="{00000000-0005-0000-0000-0000AD8E0000}"/>
    <cellStyle name="Title 9" xfId="1908" xr:uid="{00000000-0005-0000-0000-0000AE8E0000}"/>
    <cellStyle name="Title_2011 BRQ1_CAPEX_2011 05 10 (3)" xfId="1955" xr:uid="{00000000-0005-0000-0000-0000AF8E0000}"/>
    <cellStyle name="Titles" xfId="1167" xr:uid="{00000000-0005-0000-0000-0000B08E0000}"/>
    <cellStyle name="Titles 2" xfId="2822" xr:uid="{00000000-0005-0000-0000-0000B18E0000}"/>
    <cellStyle name="Titolo" xfId="1956" xr:uid="{00000000-0005-0000-0000-0000B28E0000}"/>
    <cellStyle name="Titolo 1" xfId="1957" xr:uid="{00000000-0005-0000-0000-0000B38E0000}"/>
    <cellStyle name="Titolo 1 2" xfId="4656" xr:uid="{00000000-0005-0000-0000-0000B48E0000}"/>
    <cellStyle name="Titolo 1 2 2" xfId="36211" xr:uid="{00000000-0005-0000-0000-0000B58E0000}"/>
    <cellStyle name="Titolo 1 3" xfId="34994" xr:uid="{00000000-0005-0000-0000-0000B68E0000}"/>
    <cellStyle name="Titolo 2" xfId="1958" xr:uid="{00000000-0005-0000-0000-0000B78E0000}"/>
    <cellStyle name="Titolo 2 2" xfId="4657" xr:uid="{00000000-0005-0000-0000-0000B88E0000}"/>
    <cellStyle name="Titolo 2 2 2" xfId="36212" xr:uid="{00000000-0005-0000-0000-0000B98E0000}"/>
    <cellStyle name="Titolo 2 3" xfId="34995" xr:uid="{00000000-0005-0000-0000-0000BA8E0000}"/>
    <cellStyle name="Titolo 3" xfId="1959" xr:uid="{00000000-0005-0000-0000-0000BB8E0000}"/>
    <cellStyle name="Titolo 3 2" xfId="4658" xr:uid="{00000000-0005-0000-0000-0000BC8E0000}"/>
    <cellStyle name="Titolo 3 2 2" xfId="36213" xr:uid="{00000000-0005-0000-0000-0000BD8E0000}"/>
    <cellStyle name="Titolo 3 3" xfId="34996" xr:uid="{00000000-0005-0000-0000-0000BE8E0000}"/>
    <cellStyle name="Titolo 4" xfId="1960" xr:uid="{00000000-0005-0000-0000-0000BF8E0000}"/>
    <cellStyle name="Titolo 4 2" xfId="4659" xr:uid="{00000000-0005-0000-0000-0000C08E0000}"/>
    <cellStyle name="Titolo 4 2 2" xfId="36214" xr:uid="{00000000-0005-0000-0000-0000C18E0000}"/>
    <cellStyle name="Titolo 4 3" xfId="34997" xr:uid="{00000000-0005-0000-0000-0000C28E0000}"/>
    <cellStyle name="Titolo 5" xfId="4655" xr:uid="{00000000-0005-0000-0000-0000C38E0000}"/>
    <cellStyle name="Titolo 5 2" xfId="36210" xr:uid="{00000000-0005-0000-0000-0000C48E0000}"/>
    <cellStyle name="Titolo 6" xfId="34993" xr:uid="{00000000-0005-0000-0000-0000C58E0000}"/>
    <cellStyle name="Titolo_hat_ker.2012-14" xfId="1961" xr:uid="{00000000-0005-0000-0000-0000C68E0000}"/>
    <cellStyle name="Titul" xfId="4660" xr:uid="{00000000-0005-0000-0000-0000C78E0000}"/>
    <cellStyle name="Titul 2" xfId="6722" xr:uid="{00000000-0005-0000-0000-0000C88E0000}"/>
    <cellStyle name="Titul 2 2" xfId="22107" xr:uid="{00000000-0005-0000-0000-0000C98E0000}"/>
    <cellStyle name="TopBorder" xfId="407" xr:uid="{00000000-0005-0000-0000-0000CA8E0000}"/>
    <cellStyle name="TopBorder 2" xfId="2823" xr:uid="{00000000-0005-0000-0000-0000CB8E0000}"/>
    <cellStyle name="TopBorder 2 2" xfId="35347" xr:uid="{00000000-0005-0000-0000-0000CC8E0000}"/>
    <cellStyle name="TopBorder 3" xfId="34410" xr:uid="{00000000-0005-0000-0000-0000CD8E0000}"/>
    <cellStyle name="TopGrey" xfId="1962" xr:uid="{00000000-0005-0000-0000-0000CE8E0000}"/>
    <cellStyle name="TopGrey 2" xfId="4661" xr:uid="{00000000-0005-0000-0000-0000CF8E0000}"/>
    <cellStyle name="TopGrey 2 2" xfId="22108" xr:uid="{00000000-0005-0000-0000-0000D08E0000}"/>
    <cellStyle name="TopGrey_BR Q4_INA reserves" xfId="4662" xr:uid="{00000000-0005-0000-0000-0000D18E0000}"/>
    <cellStyle name="Totaal" xfId="408" xr:uid="{00000000-0005-0000-0000-0000D28E0000}"/>
    <cellStyle name="Totaal 2" xfId="1089" xr:uid="{00000000-0005-0000-0000-0000D38E0000}"/>
    <cellStyle name="Totaal 3" xfId="5505" xr:uid="{00000000-0005-0000-0000-0000D48E0000}"/>
    <cellStyle name="Totaal 4" xfId="761" xr:uid="{00000000-0005-0000-0000-0000D58E0000}"/>
    <cellStyle name="Total" xfId="762" xr:uid="{00000000-0005-0000-0000-0000D68E0000}"/>
    <cellStyle name="Total 10" xfId="6332" xr:uid="{00000000-0005-0000-0000-0000D78E0000}"/>
    <cellStyle name="Total 10 2" xfId="22109" xr:uid="{00000000-0005-0000-0000-0000D88E0000}"/>
    <cellStyle name="Total 10 2 2" xfId="22110" xr:uid="{00000000-0005-0000-0000-0000D98E0000}"/>
    <cellStyle name="Total 10 3" xfId="22111" xr:uid="{00000000-0005-0000-0000-0000DA8E0000}"/>
    <cellStyle name="Total 10 4" xfId="7327" xr:uid="{00000000-0005-0000-0000-0000DB8E0000}"/>
    <cellStyle name="Total 10 5" xfId="30345" xr:uid="{00000000-0005-0000-0000-0000DC8E0000}"/>
    <cellStyle name="Total 10 6" xfId="34640" xr:uid="{00000000-0005-0000-0000-0000DD8E0000}"/>
    <cellStyle name="Total 11" xfId="22112" xr:uid="{00000000-0005-0000-0000-0000DE8E0000}"/>
    <cellStyle name="Total 11 2" xfId="22113" xr:uid="{00000000-0005-0000-0000-0000DF8E0000}"/>
    <cellStyle name="Total 11 2 2" xfId="7612" xr:uid="{00000000-0005-0000-0000-0000E08E0000}"/>
    <cellStyle name="Total 11 3" xfId="30847" xr:uid="{00000000-0005-0000-0000-0000E18E0000}"/>
    <cellStyle name="Total 12" xfId="22114" xr:uid="{00000000-0005-0000-0000-0000E28E0000}"/>
    <cellStyle name="Total 12 2" xfId="30899" xr:uid="{00000000-0005-0000-0000-0000E38E0000}"/>
    <cellStyle name="Total 13" xfId="6818" xr:uid="{00000000-0005-0000-0000-0000E48E0000}"/>
    <cellStyle name="Total 2" xfId="1090" xr:uid="{00000000-0005-0000-0000-0000E58E0000}"/>
    <cellStyle name="Total 2 10" xfId="5264" xr:uid="{00000000-0005-0000-0000-0000E68E0000}"/>
    <cellStyle name="Total 2 10 2" xfId="22115" xr:uid="{00000000-0005-0000-0000-0000E78E0000}"/>
    <cellStyle name="Total 2 11" xfId="22116" xr:uid="{00000000-0005-0000-0000-0000E88E0000}"/>
    <cellStyle name="Total 2 11 2" xfId="22117" xr:uid="{00000000-0005-0000-0000-0000E98E0000}"/>
    <cellStyle name="Total 2 11 2 2" xfId="22118" xr:uid="{00000000-0005-0000-0000-0000EA8E0000}"/>
    <cellStyle name="Total 2 11 3" xfId="22119" xr:uid="{00000000-0005-0000-0000-0000EB8E0000}"/>
    <cellStyle name="Total 2 12" xfId="22120" xr:uid="{00000000-0005-0000-0000-0000EC8E0000}"/>
    <cellStyle name="Total 2 12 2" xfId="22121" xr:uid="{00000000-0005-0000-0000-0000ED8E0000}"/>
    <cellStyle name="Total 2 12 2 2" xfId="22122" xr:uid="{00000000-0005-0000-0000-0000EE8E0000}"/>
    <cellStyle name="Total 2 12 3" xfId="22123" xr:uid="{00000000-0005-0000-0000-0000EF8E0000}"/>
    <cellStyle name="Total 2 13" xfId="22124" xr:uid="{00000000-0005-0000-0000-0000F08E0000}"/>
    <cellStyle name="Total 2 13 2" xfId="22125" xr:uid="{00000000-0005-0000-0000-0000F18E0000}"/>
    <cellStyle name="Total 2 14" xfId="22126" xr:uid="{00000000-0005-0000-0000-0000F28E0000}"/>
    <cellStyle name="Total 2 14 2" xfId="22127" xr:uid="{00000000-0005-0000-0000-0000F38E0000}"/>
    <cellStyle name="Total 2 15" xfId="22128" xr:uid="{00000000-0005-0000-0000-0000F48E0000}"/>
    <cellStyle name="Total 2 15 2" xfId="33323" xr:uid="{00000000-0005-0000-0000-0000F58E0000}"/>
    <cellStyle name="Total 2 16" xfId="22129" xr:uid="{00000000-0005-0000-0000-0000F68E0000}"/>
    <cellStyle name="Total 2 16 2" xfId="33648" xr:uid="{00000000-0005-0000-0000-0000F78E0000}"/>
    <cellStyle name="Total 2 17" xfId="34779" xr:uid="{00000000-0005-0000-0000-0000F88E0000}"/>
    <cellStyle name="Total 2 2" xfId="1963" xr:uid="{00000000-0005-0000-0000-0000F98E0000}"/>
    <cellStyle name="Total 2 2 10" xfId="22130" xr:uid="{00000000-0005-0000-0000-0000FA8E0000}"/>
    <cellStyle name="Total 2 2 10 2" xfId="22131" xr:uid="{00000000-0005-0000-0000-0000FB8E0000}"/>
    <cellStyle name="Total 2 2 11" xfId="22132" xr:uid="{00000000-0005-0000-0000-0000FC8E0000}"/>
    <cellStyle name="Total 2 2 2" xfId="2828" xr:uid="{00000000-0005-0000-0000-0000FD8E0000}"/>
    <cellStyle name="Total 2 2 2 2" xfId="4663" xr:uid="{00000000-0005-0000-0000-0000FE8E0000}"/>
    <cellStyle name="Total 2 2 2 2 2" xfId="22133" xr:uid="{00000000-0005-0000-0000-0000FF8E0000}"/>
    <cellStyle name="Total 2 2 2 2 3" xfId="7613" xr:uid="{00000000-0005-0000-0000-0000008F0000}"/>
    <cellStyle name="Total 2 2 2 3" xfId="22134" xr:uid="{00000000-0005-0000-0000-0000018F0000}"/>
    <cellStyle name="Total 2 2 2 3 2" xfId="22135" xr:uid="{00000000-0005-0000-0000-0000028F0000}"/>
    <cellStyle name="Total 2 2 2 4" xfId="22136" xr:uid="{00000000-0005-0000-0000-0000038F0000}"/>
    <cellStyle name="Total 2 2 2 5" xfId="7264" xr:uid="{00000000-0005-0000-0000-0000048F0000}"/>
    <cellStyle name="Total 2 2 2 6" xfId="35352" xr:uid="{00000000-0005-0000-0000-0000058F0000}"/>
    <cellStyle name="Total 2 2 2_Realization 2013" xfId="22137" xr:uid="{00000000-0005-0000-0000-0000068F0000}"/>
    <cellStyle name="Total 2 2 3" xfId="22138" xr:uid="{00000000-0005-0000-0000-0000078F0000}"/>
    <cellStyle name="Total 2 2 3 2" xfId="22139" xr:uid="{00000000-0005-0000-0000-0000088F0000}"/>
    <cellStyle name="Total 2 2 4" xfId="22140" xr:uid="{00000000-0005-0000-0000-0000098F0000}"/>
    <cellStyle name="Total 2 2 4 2" xfId="22141" xr:uid="{00000000-0005-0000-0000-00000A8F0000}"/>
    <cellStyle name="Total 2 2 5" xfId="22142" xr:uid="{00000000-0005-0000-0000-00000B8F0000}"/>
    <cellStyle name="Total 2 2 5 2" xfId="22143" xr:uid="{00000000-0005-0000-0000-00000C8F0000}"/>
    <cellStyle name="Total 2 2 6" xfId="22144" xr:uid="{00000000-0005-0000-0000-00000D8F0000}"/>
    <cellStyle name="Total 2 2 6 2" xfId="22145" xr:uid="{00000000-0005-0000-0000-00000E8F0000}"/>
    <cellStyle name="Total 2 2 7" xfId="22146" xr:uid="{00000000-0005-0000-0000-00000F8F0000}"/>
    <cellStyle name="Total 2 2 7 2" xfId="22147" xr:uid="{00000000-0005-0000-0000-0000108F0000}"/>
    <cellStyle name="Total 2 2 8" xfId="22148" xr:uid="{00000000-0005-0000-0000-0000118F0000}"/>
    <cellStyle name="Total 2 2 8 2" xfId="22149" xr:uid="{00000000-0005-0000-0000-0000128F0000}"/>
    <cellStyle name="Total 2 2 9" xfId="22150" xr:uid="{00000000-0005-0000-0000-0000138F0000}"/>
    <cellStyle name="Total 2 2 9 2" xfId="22151" xr:uid="{00000000-0005-0000-0000-0000148F0000}"/>
    <cellStyle name="Total 2 2_BOTTOM UP 2013-2015 OCTOBER 19th" xfId="22152" xr:uid="{00000000-0005-0000-0000-0000158F0000}"/>
    <cellStyle name="Total 2 3" xfId="3442" xr:uid="{00000000-0005-0000-0000-0000168F0000}"/>
    <cellStyle name="Total 2 3 2" xfId="4664" xr:uid="{00000000-0005-0000-0000-0000178F0000}"/>
    <cellStyle name="Total 2 3 2 2" xfId="22153" xr:uid="{00000000-0005-0000-0000-0000188F0000}"/>
    <cellStyle name="Total 2 3 3" xfId="22154" xr:uid="{00000000-0005-0000-0000-0000198F0000}"/>
    <cellStyle name="Total 2 3 4" xfId="35814" xr:uid="{00000000-0005-0000-0000-00001A8F0000}"/>
    <cellStyle name="Total 2 3_Realization 2013" xfId="22155" xr:uid="{00000000-0005-0000-0000-00001B8F0000}"/>
    <cellStyle name="Total 2 4" xfId="2826" xr:uid="{00000000-0005-0000-0000-00001C8F0000}"/>
    <cellStyle name="Total 2 4 2" xfId="4665" xr:uid="{00000000-0005-0000-0000-00001D8F0000}"/>
    <cellStyle name="Total 2 4 2 2" xfId="22156" xr:uid="{00000000-0005-0000-0000-00001E8F0000}"/>
    <cellStyle name="Total 2 4 2 3" xfId="36215" xr:uid="{00000000-0005-0000-0000-00001F8F0000}"/>
    <cellStyle name="Total 2 4 3" xfId="22157" xr:uid="{00000000-0005-0000-0000-0000208F0000}"/>
    <cellStyle name="Total 2 4 4" xfId="35350" xr:uid="{00000000-0005-0000-0000-0000218F0000}"/>
    <cellStyle name="Total 2 5" xfId="4666" xr:uid="{00000000-0005-0000-0000-0000228F0000}"/>
    <cellStyle name="Total 2 5 2" xfId="22158" xr:uid="{00000000-0005-0000-0000-0000238F0000}"/>
    <cellStyle name="Total 2 5 2 2" xfId="22159" xr:uid="{00000000-0005-0000-0000-0000248F0000}"/>
    <cellStyle name="Total 2 5 3" xfId="22160" xr:uid="{00000000-0005-0000-0000-0000258F0000}"/>
    <cellStyle name="Total 2 6" xfId="4667" xr:uid="{00000000-0005-0000-0000-0000268F0000}"/>
    <cellStyle name="Total 2 6 2" xfId="22161" xr:uid="{00000000-0005-0000-0000-0000278F0000}"/>
    <cellStyle name="Total 2 6 2 2" xfId="22162" xr:uid="{00000000-0005-0000-0000-0000288F0000}"/>
    <cellStyle name="Total 2 6 3" xfId="22163" xr:uid="{00000000-0005-0000-0000-0000298F0000}"/>
    <cellStyle name="Total 2 7" xfId="4730" xr:uid="{00000000-0005-0000-0000-00002A8F0000}"/>
    <cellStyle name="Total 2 7 2" xfId="22164" xr:uid="{00000000-0005-0000-0000-00002B8F0000}"/>
    <cellStyle name="Total 2 8" xfId="5506" xr:uid="{00000000-0005-0000-0000-00002C8F0000}"/>
    <cellStyle name="Total 2 8 2" xfId="22165" xr:uid="{00000000-0005-0000-0000-00002D8F0000}"/>
    <cellStyle name="Total 2 9" xfId="5624" xr:uid="{00000000-0005-0000-0000-00002E8F0000}"/>
    <cellStyle name="Total 2 9 2" xfId="22166" xr:uid="{00000000-0005-0000-0000-00002F8F0000}"/>
    <cellStyle name="Total 2_2013 CAPEX FC1 vs BU Plan and Commitments Final 15_4_12_00" xfId="22167" xr:uid="{00000000-0005-0000-0000-0000308F0000}"/>
    <cellStyle name="Total 3" xfId="1964" xr:uid="{00000000-0005-0000-0000-0000318F0000}"/>
    <cellStyle name="Total 3 2" xfId="1965" xr:uid="{00000000-0005-0000-0000-0000328F0000}"/>
    <cellStyle name="Total 3 2 2" xfId="22168" xr:uid="{00000000-0005-0000-0000-0000338F0000}"/>
    <cellStyle name="Total 3 3" xfId="3443" xr:uid="{00000000-0005-0000-0000-0000348F0000}"/>
    <cellStyle name="Total 3 3 2" xfId="35815" xr:uid="{00000000-0005-0000-0000-0000358F0000}"/>
    <cellStyle name="Total 3 4" xfId="2830" xr:uid="{00000000-0005-0000-0000-0000368F0000}"/>
    <cellStyle name="Total 3 5" xfId="5507" xr:uid="{00000000-0005-0000-0000-0000378F0000}"/>
    <cellStyle name="Total 3_2 Graf i faktori_NOVO radno" xfId="4668" xr:uid="{00000000-0005-0000-0000-0000388F0000}"/>
    <cellStyle name="Total 4" xfId="1966" xr:uid="{00000000-0005-0000-0000-0000398F0000}"/>
    <cellStyle name="Total 4 2" xfId="2833" xr:uid="{00000000-0005-0000-0000-00003A8F0000}"/>
    <cellStyle name="Total 4 2 2" xfId="4670" xr:uid="{00000000-0005-0000-0000-00003B8F0000}"/>
    <cellStyle name="Total 4 2 2 2" xfId="22169" xr:uid="{00000000-0005-0000-0000-00003C8F0000}"/>
    <cellStyle name="Total 4 2 2 3" xfId="7614" xr:uid="{00000000-0005-0000-0000-00003D8F0000}"/>
    <cellStyle name="Total 4 2 3" xfId="22170" xr:uid="{00000000-0005-0000-0000-00003E8F0000}"/>
    <cellStyle name="Total 4 2 3 2" xfId="22171" xr:uid="{00000000-0005-0000-0000-00003F8F0000}"/>
    <cellStyle name="Total 4 2 4" xfId="22172" xr:uid="{00000000-0005-0000-0000-0000408F0000}"/>
    <cellStyle name="Total 4 2 5" xfId="22173" xr:uid="{00000000-0005-0000-0000-0000418F0000}"/>
    <cellStyle name="Total 4 2 5 2" xfId="7369" xr:uid="{00000000-0005-0000-0000-0000428F0000}"/>
    <cellStyle name="Total 4 2 6" xfId="7266" xr:uid="{00000000-0005-0000-0000-0000438F0000}"/>
    <cellStyle name="Total 4 2 7" xfId="35353" xr:uid="{00000000-0005-0000-0000-0000448F0000}"/>
    <cellStyle name="Total 4 2_Realization 2013" xfId="22174" xr:uid="{00000000-0005-0000-0000-0000458F0000}"/>
    <cellStyle name="Total 4 3" xfId="4669" xr:uid="{00000000-0005-0000-0000-0000468F0000}"/>
    <cellStyle name="Total 4 3 2" xfId="22175" xr:uid="{00000000-0005-0000-0000-0000478F0000}"/>
    <cellStyle name="Total 4 3 2 2" xfId="30719" xr:uid="{00000000-0005-0000-0000-0000488F0000}"/>
    <cellStyle name="Total 4 3 3" xfId="33138" xr:uid="{00000000-0005-0000-0000-0000498F0000}"/>
    <cellStyle name="Total 4 4" xfId="22176" xr:uid="{00000000-0005-0000-0000-00004A8F0000}"/>
    <cellStyle name="Total 4 4 2" xfId="22177" xr:uid="{00000000-0005-0000-0000-00004B8F0000}"/>
    <cellStyle name="Total 4 5" xfId="22178" xr:uid="{00000000-0005-0000-0000-00004C8F0000}"/>
    <cellStyle name="Total 4 5 2" xfId="22179" xr:uid="{00000000-0005-0000-0000-00004D8F0000}"/>
    <cellStyle name="Total 4 6" xfId="22180" xr:uid="{00000000-0005-0000-0000-00004E8F0000}"/>
    <cellStyle name="Total 4 6 2" xfId="22181" xr:uid="{00000000-0005-0000-0000-00004F8F0000}"/>
    <cellStyle name="Total 4 6 2 2" xfId="31676" xr:uid="{00000000-0005-0000-0000-0000508F0000}"/>
    <cellStyle name="Total 4 6 3" xfId="32906" xr:uid="{00000000-0005-0000-0000-0000518F0000}"/>
    <cellStyle name="Total 4 7" xfId="22182" xr:uid="{00000000-0005-0000-0000-0000528F0000}"/>
    <cellStyle name="Total 4 7 2" xfId="32516" xr:uid="{00000000-0005-0000-0000-0000538F0000}"/>
    <cellStyle name="Total 4 8" xfId="7265" xr:uid="{00000000-0005-0000-0000-0000548F0000}"/>
    <cellStyle name="Total 4 9" xfId="32828" xr:uid="{00000000-0005-0000-0000-0000558F0000}"/>
    <cellStyle name="Total 4_BOTTOM UP 2013-2015 OCTOBER 19th" xfId="22183" xr:uid="{00000000-0005-0000-0000-0000568F0000}"/>
    <cellStyle name="Total 5" xfId="1967" xr:uid="{00000000-0005-0000-0000-0000578F0000}"/>
    <cellStyle name="Total 5 2" xfId="2834" xr:uid="{00000000-0005-0000-0000-0000588F0000}"/>
    <cellStyle name="Total 5 2 2" xfId="22184" xr:uid="{00000000-0005-0000-0000-0000598F0000}"/>
    <cellStyle name="Total 5 2 3" xfId="7615" xr:uid="{00000000-0005-0000-0000-00005A8F0000}"/>
    <cellStyle name="Total 5 2 4" xfId="35354" xr:uid="{00000000-0005-0000-0000-00005B8F0000}"/>
    <cellStyle name="Total 5 3" xfId="22185" xr:uid="{00000000-0005-0000-0000-00005C8F0000}"/>
    <cellStyle name="Total 5 3 2" xfId="22186" xr:uid="{00000000-0005-0000-0000-00005D8F0000}"/>
    <cellStyle name="Total 5 4" xfId="22187" xr:uid="{00000000-0005-0000-0000-00005E8F0000}"/>
    <cellStyle name="Total 5 5" xfId="22188" xr:uid="{00000000-0005-0000-0000-00005F8F0000}"/>
    <cellStyle name="Total 5 5 2" xfId="30409" xr:uid="{00000000-0005-0000-0000-0000608F0000}"/>
    <cellStyle name="Total 5 6" xfId="7267" xr:uid="{00000000-0005-0000-0000-0000618F0000}"/>
    <cellStyle name="Total 5_Realization 2013" xfId="22189" xr:uid="{00000000-0005-0000-0000-0000628F0000}"/>
    <cellStyle name="Total 6" xfId="1968" xr:uid="{00000000-0005-0000-0000-0000638F0000}"/>
    <cellStyle name="Total 6 2" xfId="6723" xr:uid="{00000000-0005-0000-0000-0000648F0000}"/>
    <cellStyle name="Total 6 2 2" xfId="22190" xr:uid="{00000000-0005-0000-0000-0000658F0000}"/>
    <cellStyle name="Total 6 2 3" xfId="7616" xr:uid="{00000000-0005-0000-0000-0000668F0000}"/>
    <cellStyle name="Total 6 3" xfId="22191" xr:uid="{00000000-0005-0000-0000-0000678F0000}"/>
    <cellStyle name="Total 6 3 2" xfId="31462" xr:uid="{00000000-0005-0000-0000-0000688F0000}"/>
    <cellStyle name="Total 6 4" xfId="7268" xr:uid="{00000000-0005-0000-0000-0000698F0000}"/>
    <cellStyle name="Total 7" xfId="1969" xr:uid="{00000000-0005-0000-0000-00006A8F0000}"/>
    <cellStyle name="Total 7 2" xfId="4671" xr:uid="{00000000-0005-0000-0000-00006B8F0000}"/>
    <cellStyle name="Total 7 2 2" xfId="22192" xr:uid="{00000000-0005-0000-0000-00006C8F0000}"/>
    <cellStyle name="Total 7 3" xfId="22193" xr:uid="{00000000-0005-0000-0000-00006D8F0000}"/>
    <cellStyle name="Total 7 4" xfId="34998" xr:uid="{00000000-0005-0000-0000-00006E8F0000}"/>
    <cellStyle name="Total 8" xfId="1970" xr:uid="{00000000-0005-0000-0000-00006F8F0000}"/>
    <cellStyle name="Total 8 2" xfId="6724" xr:uid="{00000000-0005-0000-0000-0000708F0000}"/>
    <cellStyle name="Total 8 2 2" xfId="22194" xr:uid="{00000000-0005-0000-0000-0000718F0000}"/>
    <cellStyle name="Total 8 2 3" xfId="7617" xr:uid="{00000000-0005-0000-0000-0000728F0000}"/>
    <cellStyle name="Total 8 3" xfId="7269" xr:uid="{00000000-0005-0000-0000-0000738F0000}"/>
    <cellStyle name="Total 9" xfId="4672" xr:uid="{00000000-0005-0000-0000-0000748F0000}"/>
    <cellStyle name="Total 9 2" xfId="22195" xr:uid="{00000000-0005-0000-0000-0000758F0000}"/>
    <cellStyle name="Total 9 2 2" xfId="22196" xr:uid="{00000000-0005-0000-0000-0000768F0000}"/>
    <cellStyle name="Total 9 3" xfId="22197" xr:uid="{00000000-0005-0000-0000-0000778F0000}"/>
    <cellStyle name="Total 9 4" xfId="7263" xr:uid="{00000000-0005-0000-0000-0000788F0000}"/>
    <cellStyle name="Total 9 5" xfId="30995" xr:uid="{00000000-0005-0000-0000-0000798F0000}"/>
    <cellStyle name="Total_Bottom Up plan SIS 2010- 2012 v2" xfId="1971" xr:uid="{00000000-0005-0000-0000-00007A8F0000}"/>
    <cellStyle name="Totale" xfId="1972" xr:uid="{00000000-0005-0000-0000-00007B8F0000}"/>
    <cellStyle name="Totale 2" xfId="4673" xr:uid="{00000000-0005-0000-0000-00007C8F0000}"/>
    <cellStyle name="Totale 2 2" xfId="36216" xr:uid="{00000000-0005-0000-0000-00007D8F0000}"/>
    <cellStyle name="Totale 3" xfId="7270" xr:uid="{00000000-0005-0000-0000-00007E8F0000}"/>
    <cellStyle name="Totale 4" xfId="34999" xr:uid="{00000000-0005-0000-0000-00007F8F0000}"/>
    <cellStyle name="Totals" xfId="1168" xr:uid="{00000000-0005-0000-0000-0000808F0000}"/>
    <cellStyle name="Totals 2" xfId="2840" xr:uid="{00000000-0005-0000-0000-0000818F0000}"/>
    <cellStyle name="Totals 2 2" xfId="35355" xr:uid="{00000000-0005-0000-0000-0000828F0000}"/>
    <cellStyle name="TotCol - Style5" xfId="1973" xr:uid="{00000000-0005-0000-0000-0000838F0000}"/>
    <cellStyle name="TotCol - Style5 2" xfId="2819" xr:uid="{00000000-0005-0000-0000-0000848F0000}"/>
    <cellStyle name="TotRow - Style4" xfId="1974" xr:uid="{00000000-0005-0000-0000-0000858F0000}"/>
    <cellStyle name="TotRow - Style4 2" xfId="22198" xr:uid="{00000000-0005-0000-0000-0000868F0000}"/>
    <cellStyle name="TotRow - Style4 2 2" xfId="30091" xr:uid="{00000000-0005-0000-0000-0000878F0000}"/>
    <cellStyle name="TotRow - Style4 2 3" xfId="32133" xr:uid="{00000000-0005-0000-0000-0000888F0000}"/>
    <cellStyle name="TotRow - Style4 3" xfId="7328" xr:uid="{00000000-0005-0000-0000-0000898F0000}"/>
    <cellStyle name="TotRow - Style4 4" xfId="32581" xr:uid="{00000000-0005-0000-0000-00008A8F0000}"/>
    <cellStyle name="TotRow - Style4 5" xfId="32393" xr:uid="{00000000-0005-0000-0000-00008B8F0000}"/>
    <cellStyle name="TSUIKA" xfId="409" xr:uid="{00000000-0005-0000-0000-00008C8F0000}"/>
    <cellStyle name="TSUIKA 2" xfId="1091" xr:uid="{00000000-0005-0000-0000-00008D8F0000}"/>
    <cellStyle name="TSUIKA 3" xfId="5508" xr:uid="{00000000-0005-0000-0000-00008E8F0000}"/>
    <cellStyle name="TSUIKA 4" xfId="763" xr:uid="{00000000-0005-0000-0000-00008F8F0000}"/>
    <cellStyle name="Uitvoer" xfId="410" xr:uid="{00000000-0005-0000-0000-0000958F0000}"/>
    <cellStyle name="Uitvoer 2" xfId="1092" xr:uid="{00000000-0005-0000-0000-0000968F0000}"/>
    <cellStyle name="Uitvoer 3" xfId="5509" xr:uid="{00000000-0005-0000-0000-0000978F0000}"/>
    <cellStyle name="Uitvoer 4" xfId="764" xr:uid="{00000000-0005-0000-0000-0000988F0000}"/>
    <cellStyle name="Ukupni zbroj" xfId="1975" xr:uid="{00000000-0005-0000-0000-0000998F0000}"/>
    <cellStyle name="Ukupni zbroj 2" xfId="4674" xr:uid="{00000000-0005-0000-0000-00009A8F0000}"/>
    <cellStyle name="Ukupni zbroj 2 2" xfId="6725" xr:uid="{00000000-0005-0000-0000-00009B8F0000}"/>
    <cellStyle name="Ukupni zbroj 2 2 2" xfId="22199" xr:uid="{00000000-0005-0000-0000-00009C8F0000}"/>
    <cellStyle name="Ukupni zbroj 2 2 3" xfId="7618" xr:uid="{00000000-0005-0000-0000-00009D8F0000}"/>
    <cellStyle name="Ukupni zbroj 2 3" xfId="7272" xr:uid="{00000000-0005-0000-0000-00009E8F0000}"/>
    <cellStyle name="Ukupni zbroj 3" xfId="6726" xr:uid="{00000000-0005-0000-0000-00009F8F0000}"/>
    <cellStyle name="Ukupni zbroj 3 2" xfId="22200" xr:uid="{00000000-0005-0000-0000-0000A08F0000}"/>
    <cellStyle name="Ukupni zbroj 3 3" xfId="7619" xr:uid="{00000000-0005-0000-0000-0000A18F0000}"/>
    <cellStyle name="Ukupni zbroj 4" xfId="7271" xr:uid="{00000000-0005-0000-0000-0000A28F0000}"/>
    <cellStyle name="Ukupni zbroj_BOTTOM UP 2013-2015 SEPTEMBER (5)" xfId="4675" xr:uid="{00000000-0005-0000-0000-0000A38F0000}"/>
    <cellStyle name="Ukupno" xfId="4676" xr:uid="{00000000-0005-0000-0000-0000A48F0000}"/>
    <cellStyle name="Ukupno 2" xfId="6727" xr:uid="{00000000-0005-0000-0000-0000A58F0000}"/>
    <cellStyle name="Ukupno 2 2" xfId="22201" xr:uid="{00000000-0005-0000-0000-0000A68F0000}"/>
    <cellStyle name="Ukupno 2 3" xfId="7620" xr:uid="{00000000-0005-0000-0000-0000A78F0000}"/>
    <cellStyle name="Ukupno 3" xfId="7273" xr:uid="{00000000-0005-0000-0000-0000A88F0000}"/>
    <cellStyle name="Underline" xfId="411" xr:uid="{00000000-0005-0000-0000-0000A98F0000}"/>
    <cellStyle name="Underline 2" xfId="1093" xr:uid="{00000000-0005-0000-0000-0000AA8F0000}"/>
    <cellStyle name="Underline 2 2" xfId="22202" xr:uid="{00000000-0005-0000-0000-0000AB8F0000}"/>
    <cellStyle name="Underline 2 2 2" xfId="30003" xr:uid="{00000000-0005-0000-0000-0000AC8F0000}"/>
    <cellStyle name="Underline 2 3" xfId="22203" xr:uid="{00000000-0005-0000-0000-0000AD8F0000}"/>
    <cellStyle name="Underline 2 3 2" xfId="32132" xr:uid="{00000000-0005-0000-0000-0000AE8F0000}"/>
    <cellStyle name="Underline 2 4" xfId="30004" xr:uid="{00000000-0005-0000-0000-0000AF8F0000}"/>
    <cellStyle name="Underline 3" xfId="2306" xr:uid="{00000000-0005-0000-0000-0000B08F0000}"/>
    <cellStyle name="Underline 3 2" xfId="33079" xr:uid="{00000000-0005-0000-0000-0000B18F0000}"/>
    <cellStyle name="Underline 3 3" xfId="35127" xr:uid="{00000000-0005-0000-0000-0000B28F0000}"/>
    <cellStyle name="Underline 4" xfId="5510" xr:uid="{00000000-0005-0000-0000-0000B38F0000}"/>
    <cellStyle name="Underline 4 2" xfId="34641" xr:uid="{00000000-0005-0000-0000-0000B48F0000}"/>
    <cellStyle name="Underline 5" xfId="765" xr:uid="{00000000-0005-0000-0000-0000B58F0000}"/>
    <cellStyle name="UNI_STYLE_ATTC" xfId="412" xr:uid="{00000000-0005-0000-0000-0000B68F0000}"/>
    <cellStyle name="Unos" xfId="1976" xr:uid="{00000000-0005-0000-0000-0000B78F0000}"/>
    <cellStyle name="Unos 2" xfId="2334" xr:uid="{00000000-0005-0000-0000-0000B88F0000}"/>
    <cellStyle name="Unos 2 2" xfId="4677" xr:uid="{00000000-0005-0000-0000-0000B98F0000}"/>
    <cellStyle name="Unos 2 2 2" xfId="22204" xr:uid="{00000000-0005-0000-0000-0000BA8F0000}"/>
    <cellStyle name="Unos 2 2 2 2" xfId="33369" xr:uid="{00000000-0005-0000-0000-0000BB8F0000}"/>
    <cellStyle name="Unos 2 2 3" xfId="7621" xr:uid="{00000000-0005-0000-0000-0000BC8F0000}"/>
    <cellStyle name="Unos 2 2 4" xfId="31458" xr:uid="{00000000-0005-0000-0000-0000BD8F0000}"/>
    <cellStyle name="Unos 2 3" xfId="7275" xr:uid="{00000000-0005-0000-0000-0000BE8F0000}"/>
    <cellStyle name="Unos 2 4" xfId="31399" xr:uid="{00000000-0005-0000-0000-0000BF8F0000}"/>
    <cellStyle name="Unos 2 5" xfId="35144" xr:uid="{00000000-0005-0000-0000-0000C08F0000}"/>
    <cellStyle name="Unos 3" xfId="6728" xr:uid="{00000000-0005-0000-0000-0000C18F0000}"/>
    <cellStyle name="Unos 3 2" xfId="22205" xr:uid="{00000000-0005-0000-0000-0000C28F0000}"/>
    <cellStyle name="Unos 3 2 2" xfId="33637" xr:uid="{00000000-0005-0000-0000-0000C38F0000}"/>
    <cellStyle name="Unos 3 3" xfId="7622" xr:uid="{00000000-0005-0000-0000-0000C48F0000}"/>
    <cellStyle name="Unos 3 4" xfId="31662" xr:uid="{00000000-0005-0000-0000-0000C58F0000}"/>
    <cellStyle name="Unos 4" xfId="7274" xr:uid="{00000000-0005-0000-0000-0000C68F0000}"/>
    <cellStyle name="Unos 5" xfId="33987" xr:uid="{00000000-0005-0000-0000-0000C78F0000}"/>
    <cellStyle name="Unos_BOTTOM UP 2013-2015 SEPTEMBER (5)" xfId="4678" xr:uid="{00000000-0005-0000-0000-0000C88F0000}"/>
    <cellStyle name="Unprot" xfId="2335" xr:uid="{00000000-0005-0000-0000-0000C98F0000}"/>
    <cellStyle name="Unprot$" xfId="2336" xr:uid="{00000000-0005-0000-0000-0000CA8F0000}"/>
    <cellStyle name="Unprotect" xfId="3470" xr:uid="{00000000-0005-0000-0000-0000CB8F0000}"/>
    <cellStyle name="UnProtectedCalc" xfId="1169" xr:uid="{00000000-0005-0000-0000-0000CC8F0000}"/>
    <cellStyle name="UnProtectedCalc 2" xfId="3471" xr:uid="{00000000-0005-0000-0000-0000CD8F0000}"/>
    <cellStyle name="Überschrift" xfId="1977" xr:uid="{00000000-0005-0000-0000-0000908F0000}"/>
    <cellStyle name="Überschrift 1" xfId="1978" xr:uid="{00000000-0005-0000-0000-0000918F0000}"/>
    <cellStyle name="Überschrift 2" xfId="1979" xr:uid="{00000000-0005-0000-0000-0000928F0000}"/>
    <cellStyle name="Überschrift 3" xfId="1980" xr:uid="{00000000-0005-0000-0000-0000938F0000}"/>
    <cellStyle name="Überschrift 4" xfId="1981" xr:uid="{00000000-0005-0000-0000-0000948F0000}"/>
    <cellStyle name="v_félk" xfId="1170" xr:uid="{00000000-0005-0000-0000-0000CE8F0000}"/>
    <cellStyle name="v_félk 2" xfId="2824" xr:uid="{00000000-0005-0000-0000-0000CF8F0000}"/>
    <cellStyle name="v_félk 2 2" xfId="22206" xr:uid="{00000000-0005-0000-0000-0000D08F0000}"/>
    <cellStyle name="v_félk 2 3" xfId="35348" xr:uid="{00000000-0005-0000-0000-0000D18F0000}"/>
    <cellStyle name="v_félk 3" xfId="3472" xr:uid="{00000000-0005-0000-0000-0000D28F0000}"/>
    <cellStyle name="v_félk 3 2" xfId="3615" xr:uid="{00000000-0005-0000-0000-0000D38F0000}"/>
    <cellStyle name="v_félk 3 3" xfId="35837" xr:uid="{00000000-0005-0000-0000-0000D48F0000}"/>
    <cellStyle name="v_félk_BR Q4_INA reserves" xfId="4679" xr:uid="{00000000-0005-0000-0000-0000D58F0000}"/>
    <cellStyle name="v_félk_BU 2013-2015 HRK (2)" xfId="22207" xr:uid="{00000000-0005-0000-0000-0000D68F0000}"/>
    <cellStyle name="v_félk_BU 2013-2015 HRK (2) 2" xfId="22208" xr:uid="{00000000-0005-0000-0000-0000D78F0000}"/>
    <cellStyle name="v_félk_CAPEX chart_BR Q4_Krisztina" xfId="4680" xr:uid="{00000000-0005-0000-0000-0000D88F0000}"/>
    <cellStyle name="v_félk_Grafovi_slide 1" xfId="4681" xr:uid="{00000000-0005-0000-0000-0000D98F0000}"/>
    <cellStyle name="v_félk_IT" xfId="6292" xr:uid="{00000000-0005-0000-0000-0000DA8F0000}"/>
    <cellStyle name="v_félk_IT 2" xfId="22209" xr:uid="{00000000-0005-0000-0000-0000DB8F0000}"/>
    <cellStyle name="v_félk_ROACE_INA d d _2010-2015 - final" xfId="4682" xr:uid="{00000000-0005-0000-0000-0000DC8F0000}"/>
    <cellStyle name="v_síma" xfId="1171" xr:uid="{00000000-0005-0000-0000-0000DD8F0000}"/>
    <cellStyle name="v_síma 2" xfId="2825" xr:uid="{00000000-0005-0000-0000-0000DE8F0000}"/>
    <cellStyle name="v_síma 2 2" xfId="22210" xr:uid="{00000000-0005-0000-0000-0000DF8F0000}"/>
    <cellStyle name="v_síma 2 3" xfId="35349" xr:uid="{00000000-0005-0000-0000-0000E08F0000}"/>
    <cellStyle name="v_síma 3" xfId="3473" xr:uid="{00000000-0005-0000-0000-0000E18F0000}"/>
    <cellStyle name="v_síma 3 2" xfId="3616" xr:uid="{00000000-0005-0000-0000-0000E28F0000}"/>
    <cellStyle name="v_síma 3 3" xfId="35838" xr:uid="{00000000-0005-0000-0000-0000E38F0000}"/>
    <cellStyle name="v_síma_BR Q4_INA reserves" xfId="4683" xr:uid="{00000000-0005-0000-0000-0000E48F0000}"/>
    <cellStyle name="v_síma_BU 2013-2015 HRK (2)" xfId="22211" xr:uid="{00000000-0005-0000-0000-0000E58F0000}"/>
    <cellStyle name="v_síma_BU 2013-2015 HRK (2) 2" xfId="22212" xr:uid="{00000000-0005-0000-0000-0000E68F0000}"/>
    <cellStyle name="v_síma_CAPEX chart_BR Q4_Krisztina" xfId="4684" xr:uid="{00000000-0005-0000-0000-0000E78F0000}"/>
    <cellStyle name="v_síma_Grafovi_slide 1" xfId="4685" xr:uid="{00000000-0005-0000-0000-0000E88F0000}"/>
    <cellStyle name="v_síma_IT" xfId="6293" xr:uid="{00000000-0005-0000-0000-0000E98F0000}"/>
    <cellStyle name="v_síma_IT 2" xfId="22213" xr:uid="{00000000-0005-0000-0000-0000EA8F0000}"/>
    <cellStyle name="v_síma_ROACE_INA d d _2010-2015 - final" xfId="4686" xr:uid="{00000000-0005-0000-0000-0000EB8F0000}"/>
    <cellStyle name="v_szürke" xfId="1172" xr:uid="{00000000-0005-0000-0000-0000EC8F0000}"/>
    <cellStyle name="v_szürke 2" xfId="3474" xr:uid="{00000000-0005-0000-0000-0000ED8F0000}"/>
    <cellStyle name="v_szürke 2 2" xfId="22214" xr:uid="{00000000-0005-0000-0000-0000EE8F0000}"/>
    <cellStyle name="v_szürke 2 3" xfId="35839" xr:uid="{00000000-0005-0000-0000-0000EF8F0000}"/>
    <cellStyle name="v_szürke 3" xfId="22215" xr:uid="{00000000-0005-0000-0000-0000F08F0000}"/>
    <cellStyle name="Valore non valido" xfId="1982" xr:uid="{00000000-0005-0000-0000-0000F18F0000}"/>
    <cellStyle name="Valore non valido 2" xfId="4687" xr:uid="{00000000-0005-0000-0000-0000F28F0000}"/>
    <cellStyle name="Valore non valido 2 2" xfId="36217" xr:uid="{00000000-0005-0000-0000-0000F38F0000}"/>
    <cellStyle name="Valore non valido 3" xfId="35000" xr:uid="{00000000-0005-0000-0000-0000F48F0000}"/>
    <cellStyle name="Valore valido" xfId="1983" xr:uid="{00000000-0005-0000-0000-0000F58F0000}"/>
    <cellStyle name="Valore valido 2" xfId="4688" xr:uid="{00000000-0005-0000-0000-0000F68F0000}"/>
    <cellStyle name="Valore valido 2 2" xfId="36218" xr:uid="{00000000-0005-0000-0000-0000F78F0000}"/>
    <cellStyle name="Valore valido 3" xfId="35001" xr:uid="{00000000-0005-0000-0000-0000F88F0000}"/>
    <cellStyle name="Valuta (0)_~6829827" xfId="4689" xr:uid="{00000000-0005-0000-0000-0000F98F0000}"/>
    <cellStyle name="Valuta [0]_rampcurve in ET as per 16092003" xfId="413" xr:uid="{00000000-0005-0000-0000-0000FA8F0000}"/>
    <cellStyle name="Valuta_a - y" xfId="22216" xr:uid="{00000000-0005-0000-0000-0000FB8F0000}"/>
    <cellStyle name="Verklarende tekst" xfId="414" xr:uid="{00000000-0005-0000-0000-0000FC8F0000}"/>
    <cellStyle name="Verklarende tekst 2" xfId="1094" xr:uid="{00000000-0005-0000-0000-0000FD8F0000}"/>
    <cellStyle name="Verklarende tekst 3" xfId="5511" xr:uid="{00000000-0005-0000-0000-0000FE8F0000}"/>
    <cellStyle name="Verklarende tekst 4" xfId="766" xr:uid="{00000000-0005-0000-0000-0000FF8F0000}"/>
    <cellStyle name="Verknüpfte Zelle" xfId="1984" xr:uid="{00000000-0005-0000-0000-000000900000}"/>
    <cellStyle name="Verknüpfte Zelle 2" xfId="3593" xr:uid="{00000000-0005-0000-0000-000001900000}"/>
    <cellStyle name="Vnos" xfId="4690" xr:uid="{00000000-0005-0000-0000-000002900000}"/>
    <cellStyle name="Vnos 2" xfId="6729" xr:uid="{00000000-0005-0000-0000-000003900000}"/>
    <cellStyle name="Vnos 2 2" xfId="22217" xr:uid="{00000000-0005-0000-0000-000004900000}"/>
    <cellStyle name="Vnos 2 2 2" xfId="33677" xr:uid="{00000000-0005-0000-0000-000005900000}"/>
    <cellStyle name="Vnos 2 3" xfId="7623" xr:uid="{00000000-0005-0000-0000-000006900000}"/>
    <cellStyle name="Vnos 2 4" xfId="33785" xr:uid="{00000000-0005-0000-0000-000007900000}"/>
    <cellStyle name="Vnos 3" xfId="7278" xr:uid="{00000000-0005-0000-0000-000008900000}"/>
    <cellStyle name="Vnos 4" xfId="32992" xr:uid="{00000000-0005-0000-0000-000009900000}"/>
    <cellStyle name="Vsota" xfId="4691" xr:uid="{00000000-0005-0000-0000-00000A900000}"/>
    <cellStyle name="Vsota 2" xfId="6730" xr:uid="{00000000-0005-0000-0000-00000B900000}"/>
    <cellStyle name="Vsota 2 2" xfId="22218" xr:uid="{00000000-0005-0000-0000-00000C900000}"/>
    <cellStyle name="Vsota 2 3" xfId="7624" xr:uid="{00000000-0005-0000-0000-00000D900000}"/>
    <cellStyle name="Vsota 3" xfId="7279" xr:uid="{00000000-0005-0000-0000-00000E900000}"/>
    <cellStyle name="Vstup" xfId="4692" xr:uid="{00000000-0005-0000-0000-00000F900000}"/>
    <cellStyle name="Vstup 2" xfId="6731" xr:uid="{00000000-0005-0000-0000-000010900000}"/>
    <cellStyle name="Vstup 2 2" xfId="22219" xr:uid="{00000000-0005-0000-0000-000011900000}"/>
    <cellStyle name="Vstup 2 2 2" xfId="31972" xr:uid="{00000000-0005-0000-0000-000012900000}"/>
    <cellStyle name="Vstup 2 3" xfId="7625" xr:uid="{00000000-0005-0000-0000-000013900000}"/>
    <cellStyle name="Vstup 2 4" xfId="31365" xr:uid="{00000000-0005-0000-0000-000014900000}"/>
    <cellStyle name="Vstup 3" xfId="7280" xr:uid="{00000000-0005-0000-0000-000015900000}"/>
    <cellStyle name="Vstup 4" xfId="30994" xr:uid="{00000000-0005-0000-0000-000016900000}"/>
    <cellStyle name="Výpočet" xfId="4693" xr:uid="{00000000-0005-0000-0000-000017900000}"/>
    <cellStyle name="Výpočet 2" xfId="6732" xr:uid="{00000000-0005-0000-0000-000018900000}"/>
    <cellStyle name="Výpočet 2 2" xfId="22220" xr:uid="{00000000-0005-0000-0000-000019900000}"/>
    <cellStyle name="Výpočet 2 2 2" xfId="30353" xr:uid="{00000000-0005-0000-0000-00001A900000}"/>
    <cellStyle name="Výpočet 2 3" xfId="7626" xr:uid="{00000000-0005-0000-0000-00001B900000}"/>
    <cellStyle name="Výpočet 2 4" xfId="34068" xr:uid="{00000000-0005-0000-0000-00001C900000}"/>
    <cellStyle name="Výpočet 3" xfId="7281" xr:uid="{00000000-0005-0000-0000-00001D900000}"/>
    <cellStyle name="Výpočet 4" xfId="30215" xr:uid="{00000000-0005-0000-0000-00001E900000}"/>
    <cellStyle name="Výstup" xfId="4694" xr:uid="{00000000-0005-0000-0000-00001F900000}"/>
    <cellStyle name="Výstup 2" xfId="6733" xr:uid="{00000000-0005-0000-0000-000020900000}"/>
    <cellStyle name="Výstup 2 2" xfId="22221" xr:uid="{00000000-0005-0000-0000-000021900000}"/>
    <cellStyle name="Výstup 2 2 2" xfId="33653" xr:uid="{00000000-0005-0000-0000-000022900000}"/>
    <cellStyle name="Výstup 2 3" xfId="7627" xr:uid="{00000000-0005-0000-0000-000023900000}"/>
    <cellStyle name="Výstup 2 4" xfId="31564" xr:uid="{00000000-0005-0000-0000-000024900000}"/>
    <cellStyle name="Výstup 3" xfId="7282" xr:uid="{00000000-0005-0000-0000-000025900000}"/>
    <cellStyle name="Výstup 4" xfId="32156" xr:uid="{00000000-0005-0000-0000-000026900000}"/>
    <cellStyle name="Vysvetľujúci text" xfId="4695" xr:uid="{00000000-0005-0000-0000-000027900000}"/>
    <cellStyle name="Vysvetľujúci text 2" xfId="6734" xr:uid="{00000000-0005-0000-0000-000028900000}"/>
    <cellStyle name="Vysvetľujúci text 2 2" xfId="22222" xr:uid="{00000000-0005-0000-0000-000029900000}"/>
    <cellStyle name="Waarschuwingstekst" xfId="415" xr:uid="{00000000-0005-0000-0000-00002A900000}"/>
    <cellStyle name="Waarschuwingstekst 2" xfId="1095" xr:uid="{00000000-0005-0000-0000-00002B900000}"/>
    <cellStyle name="Waarschuwingstekst 3" xfId="5512" xr:uid="{00000000-0005-0000-0000-00002C900000}"/>
    <cellStyle name="Waarschuwingstekst 4" xfId="767" xr:uid="{00000000-0005-0000-0000-00002D900000}"/>
    <cellStyle name="Währung [0]_99_alone_dec" xfId="416" xr:uid="{00000000-0005-0000-0000-00002E900000}"/>
    <cellStyle name="Währung_99_alone_dec" xfId="417" xr:uid="{00000000-0005-0000-0000-00002F900000}"/>
    <cellStyle name="Warnender Text" xfId="1985" xr:uid="{00000000-0005-0000-0000-000030900000}"/>
    <cellStyle name="Warning Text" xfId="768" xr:uid="{00000000-0005-0000-0000-000031900000}"/>
    <cellStyle name="Warning Text 10" xfId="22223" xr:uid="{00000000-0005-0000-0000-000032900000}"/>
    <cellStyle name="Warning Text 10 2" xfId="22224" xr:uid="{00000000-0005-0000-0000-000033900000}"/>
    <cellStyle name="Warning Text 11" xfId="22225" xr:uid="{00000000-0005-0000-0000-000034900000}"/>
    <cellStyle name="Warning Text 2" xfId="1096" xr:uid="{00000000-0005-0000-0000-000035900000}"/>
    <cellStyle name="Warning Text 2 2" xfId="1986" xr:uid="{00000000-0005-0000-0000-000036900000}"/>
    <cellStyle name="Warning Text 2 2 2" xfId="6736" xr:uid="{00000000-0005-0000-0000-000037900000}"/>
    <cellStyle name="Warning Text 2 2 2 2" xfId="22226" xr:uid="{00000000-0005-0000-0000-000038900000}"/>
    <cellStyle name="Warning Text 2 2 3" xfId="22227" xr:uid="{00000000-0005-0000-0000-000039900000}"/>
    <cellStyle name="Warning Text 2 2 4" xfId="22228" xr:uid="{00000000-0005-0000-0000-00003A900000}"/>
    <cellStyle name="Warning Text 2 2 5" xfId="37079" xr:uid="{00000000-0005-0000-0000-00003B900000}"/>
    <cellStyle name="Warning Text 2 3" xfId="2827" xr:uid="{00000000-0005-0000-0000-00003C900000}"/>
    <cellStyle name="Warning Text 2 3 2" xfId="22229" xr:uid="{00000000-0005-0000-0000-00003D900000}"/>
    <cellStyle name="Warning Text 2 3 3" xfId="35351" xr:uid="{00000000-0005-0000-0000-00003E900000}"/>
    <cellStyle name="Warning Text 2 4" xfId="5513" xr:uid="{00000000-0005-0000-0000-00003F900000}"/>
    <cellStyle name="Warning Text 2_BOTTOM UP 2013-2015 OCTOBER 19th" xfId="22230" xr:uid="{00000000-0005-0000-0000-000040900000}"/>
    <cellStyle name="Warning Text 3" xfId="2214" xr:uid="{00000000-0005-0000-0000-000041900000}"/>
    <cellStyle name="Warning Text 3 2" xfId="3454" xr:uid="{00000000-0005-0000-0000-000042900000}"/>
    <cellStyle name="Warning Text 3 2 2" xfId="22231" xr:uid="{00000000-0005-0000-0000-000043900000}"/>
    <cellStyle name="Warning Text 3 2 2 2" xfId="22232" xr:uid="{00000000-0005-0000-0000-000044900000}"/>
    <cellStyle name="Warning Text 3 2 3" xfId="22233" xr:uid="{00000000-0005-0000-0000-000045900000}"/>
    <cellStyle name="Warning Text 3 2 4" xfId="22234" xr:uid="{00000000-0005-0000-0000-000046900000}"/>
    <cellStyle name="Warning Text 3 2 5" xfId="35824" xr:uid="{00000000-0005-0000-0000-000047900000}"/>
    <cellStyle name="Warning Text 3 3" xfId="4696" xr:uid="{00000000-0005-0000-0000-000048900000}"/>
    <cellStyle name="Warning Text 3 3 2" xfId="22235" xr:uid="{00000000-0005-0000-0000-000049900000}"/>
    <cellStyle name="Warning Text 3 4" xfId="5514" xr:uid="{00000000-0005-0000-0000-00004A900000}"/>
    <cellStyle name="Warning Text 3 5" xfId="22236" xr:uid="{00000000-0005-0000-0000-00004B900000}"/>
    <cellStyle name="Warning Text 3_Realization 2013" xfId="22237" xr:uid="{00000000-0005-0000-0000-00004C900000}"/>
    <cellStyle name="Warning Text 4" xfId="4697" xr:uid="{00000000-0005-0000-0000-00004D900000}"/>
    <cellStyle name="Warning Text 4 2" xfId="22238" xr:uid="{00000000-0005-0000-0000-00004E900000}"/>
    <cellStyle name="Warning Text 4 2 2" xfId="22239" xr:uid="{00000000-0005-0000-0000-00004F900000}"/>
    <cellStyle name="Warning Text 4 3" xfId="22240" xr:uid="{00000000-0005-0000-0000-000050900000}"/>
    <cellStyle name="Warning Text 5" xfId="6737" xr:uid="{00000000-0005-0000-0000-000051900000}"/>
    <cellStyle name="Warning Text 5 2" xfId="22241" xr:uid="{00000000-0005-0000-0000-000052900000}"/>
    <cellStyle name="Warning Text 5 2 2" xfId="22242" xr:uid="{00000000-0005-0000-0000-000053900000}"/>
    <cellStyle name="Warning Text 5 3" xfId="22243" xr:uid="{00000000-0005-0000-0000-000054900000}"/>
    <cellStyle name="Warning Text 5 4" xfId="22244" xr:uid="{00000000-0005-0000-0000-000055900000}"/>
    <cellStyle name="Warning Text 5 5" xfId="34642" xr:uid="{00000000-0005-0000-0000-000056900000}"/>
    <cellStyle name="Warning Text 6" xfId="6735" xr:uid="{00000000-0005-0000-0000-000057900000}"/>
    <cellStyle name="Warning Text 6 2" xfId="22246" xr:uid="{00000000-0005-0000-0000-000058900000}"/>
    <cellStyle name="Warning Text 6 3" xfId="22247" xr:uid="{00000000-0005-0000-0000-000059900000}"/>
    <cellStyle name="Warning Text 6 4" xfId="22248" xr:uid="{00000000-0005-0000-0000-00005A900000}"/>
    <cellStyle name="Warning Text 6 5" xfId="22245" xr:uid="{00000000-0005-0000-0000-00005B900000}"/>
    <cellStyle name="Warning Text 7" xfId="22249" xr:uid="{00000000-0005-0000-0000-00005C900000}"/>
    <cellStyle name="Warning Text 7 2" xfId="22250" xr:uid="{00000000-0005-0000-0000-00005D900000}"/>
    <cellStyle name="Warning Text 8" xfId="22251" xr:uid="{00000000-0005-0000-0000-00005E900000}"/>
    <cellStyle name="Warning Text 8 2" xfId="22252" xr:uid="{00000000-0005-0000-0000-00005F900000}"/>
    <cellStyle name="Warning Text 9" xfId="22253" xr:uid="{00000000-0005-0000-0000-000060900000}"/>
    <cellStyle name="Warning Text 9 2" xfId="22254" xr:uid="{00000000-0005-0000-0000-000061900000}"/>
    <cellStyle name="WindowBackground" xfId="418" xr:uid="{00000000-0005-0000-0000-000062900000}"/>
    <cellStyle name="WindowBackground 2" xfId="1097" xr:uid="{00000000-0005-0000-0000-000063900000}"/>
    <cellStyle name="WindowBackground 3" xfId="5515" xr:uid="{00000000-0005-0000-0000-000064900000}"/>
    <cellStyle name="WindowBackground 4" xfId="769" xr:uid="{00000000-0005-0000-0000-000065900000}"/>
    <cellStyle name="XComma" xfId="1987" xr:uid="{00000000-0005-0000-0000-000066900000}"/>
    <cellStyle name="XComma 0.0" xfId="1988" xr:uid="{00000000-0005-0000-0000-000067900000}"/>
    <cellStyle name="XComma 0.00" xfId="1989" xr:uid="{00000000-0005-0000-0000-000068900000}"/>
    <cellStyle name="XComma 0.000" xfId="1990" xr:uid="{00000000-0005-0000-0000-000069900000}"/>
    <cellStyle name="XCurrency" xfId="1991" xr:uid="{00000000-0005-0000-0000-00006A900000}"/>
    <cellStyle name="XCurrency 0.0" xfId="1992" xr:uid="{00000000-0005-0000-0000-00006B900000}"/>
    <cellStyle name="XCurrency 0.00" xfId="1993" xr:uid="{00000000-0005-0000-0000-00006C900000}"/>
    <cellStyle name="XCurrency 0.000" xfId="1994" xr:uid="{00000000-0005-0000-0000-00006D900000}"/>
    <cellStyle name="Year" xfId="419" xr:uid="{00000000-0005-0000-0000-00006E900000}"/>
    <cellStyle name="Year 2" xfId="1173" xr:uid="{00000000-0005-0000-0000-00006F900000}"/>
    <cellStyle name="Year 2 2" xfId="22255" xr:uid="{00000000-0005-0000-0000-000070900000}"/>
    <cellStyle name="Year 2 3" xfId="37081" xr:uid="{00000000-0005-0000-0000-000071900000}"/>
    <cellStyle name="Year 3" xfId="4698" xr:uid="{00000000-0005-0000-0000-000072900000}"/>
    <cellStyle name="Year 4" xfId="6294" xr:uid="{00000000-0005-0000-0000-000073900000}"/>
    <cellStyle name="Year 5" xfId="37080" xr:uid="{00000000-0005-0000-0000-000074900000}"/>
    <cellStyle name="Year EN" xfId="1996" xr:uid="{00000000-0005-0000-0000-000075900000}"/>
    <cellStyle name="Year EN 2" xfId="22257" xr:uid="{00000000-0005-0000-0000-000076900000}"/>
    <cellStyle name="Year RU" xfId="1997" xr:uid="{00000000-0005-0000-0000-000077900000}"/>
    <cellStyle name="Year RU 2" xfId="22258" xr:uid="{00000000-0005-0000-0000-000078900000}"/>
    <cellStyle name="Year_2 Graf i faktori_NOVO radno" xfId="4699" xr:uid="{00000000-0005-0000-0000-000079900000}"/>
    <cellStyle name="Zelle überprüfen" xfId="1998" xr:uid="{00000000-0005-0000-0000-00007A900000}"/>
    <cellStyle name="Zelle überprüfen 2" xfId="3594" xr:uid="{00000000-0005-0000-0000-00007B900000}"/>
    <cellStyle name="Zlá" xfId="4700" xr:uid="{00000000-0005-0000-0000-00007C900000}"/>
    <cellStyle name="Zlá 2" xfId="6738" xr:uid="{00000000-0005-0000-0000-00007D900000}"/>
    <cellStyle name="Zlá 2 2" xfId="22259" xr:uid="{00000000-0005-0000-0000-00007E900000}"/>
    <cellStyle name="Zvýraznenie1" xfId="4701" xr:uid="{00000000-0005-0000-0000-00007F900000}"/>
    <cellStyle name="Zvýraznenie1 2" xfId="6739" xr:uid="{00000000-0005-0000-0000-000080900000}"/>
    <cellStyle name="Zvýraznenie1 2 2" xfId="22260" xr:uid="{00000000-0005-0000-0000-000081900000}"/>
    <cellStyle name="Zvýraznenie2" xfId="4702" xr:uid="{00000000-0005-0000-0000-000082900000}"/>
    <cellStyle name="Zvýraznenie2 2" xfId="6740" xr:uid="{00000000-0005-0000-0000-000083900000}"/>
    <cellStyle name="Zvýraznenie2 2 2" xfId="22261" xr:uid="{00000000-0005-0000-0000-000084900000}"/>
    <cellStyle name="Zvýraznenie3" xfId="4703" xr:uid="{00000000-0005-0000-0000-000085900000}"/>
    <cellStyle name="Zvýraznenie3 2" xfId="6741" xr:uid="{00000000-0005-0000-0000-000086900000}"/>
    <cellStyle name="Zvýraznenie3 2 2" xfId="22262" xr:uid="{00000000-0005-0000-0000-000087900000}"/>
    <cellStyle name="Zvýraznenie4" xfId="4704" xr:uid="{00000000-0005-0000-0000-000088900000}"/>
    <cellStyle name="Zvýraznenie4 2" xfId="6742" xr:uid="{00000000-0005-0000-0000-000089900000}"/>
    <cellStyle name="Zvýraznenie4 2 2" xfId="22263" xr:uid="{00000000-0005-0000-0000-00008A900000}"/>
    <cellStyle name="Zvýraznenie5" xfId="4705" xr:uid="{00000000-0005-0000-0000-00008B900000}"/>
    <cellStyle name="Zvýraznenie5 2" xfId="6743" xr:uid="{00000000-0005-0000-0000-00008C900000}"/>
    <cellStyle name="Zvýraznenie5 2 2" xfId="22264" xr:uid="{00000000-0005-0000-0000-00008D900000}"/>
    <cellStyle name="Zvýraznenie6" xfId="4706" xr:uid="{00000000-0005-0000-0000-00008E900000}"/>
    <cellStyle name="Zvýraznenie6 2" xfId="6744" xr:uid="{00000000-0005-0000-0000-00008F900000}"/>
    <cellStyle name="Zvýraznenie6 2 2" xfId="22265" xr:uid="{00000000-0005-0000-0000-000090900000}"/>
    <cellStyle name="Акцент1" xfId="1999" xr:uid="{00000000-0005-0000-0000-000091900000}"/>
    <cellStyle name="Акцент2" xfId="2000" xr:uid="{00000000-0005-0000-0000-000092900000}"/>
    <cellStyle name="Акцент3" xfId="2001" xr:uid="{00000000-0005-0000-0000-000093900000}"/>
    <cellStyle name="Акцент4" xfId="2002" xr:uid="{00000000-0005-0000-0000-000094900000}"/>
    <cellStyle name="Акцент5" xfId="2003" xr:uid="{00000000-0005-0000-0000-000095900000}"/>
    <cellStyle name="Акцент6" xfId="2004" xr:uid="{00000000-0005-0000-0000-000096900000}"/>
    <cellStyle name="Ввод " xfId="2005" xr:uid="{00000000-0005-0000-0000-000097900000}"/>
    <cellStyle name="Ввод  2" xfId="22266" xr:uid="{00000000-0005-0000-0000-000098900000}"/>
    <cellStyle name="Ввод  2 2" xfId="30159" xr:uid="{00000000-0005-0000-0000-000099900000}"/>
    <cellStyle name="Ввод  3" xfId="7330" xr:uid="{00000000-0005-0000-0000-00009A900000}"/>
    <cellStyle name="Ввод  4" xfId="7429" xr:uid="{00000000-0005-0000-0000-00009B900000}"/>
    <cellStyle name="Вывод" xfId="2006" xr:uid="{00000000-0005-0000-0000-00009C900000}"/>
    <cellStyle name="Вывод 2" xfId="22267" xr:uid="{00000000-0005-0000-0000-00009D900000}"/>
    <cellStyle name="Вывод 2 2" xfId="33916" xr:uid="{00000000-0005-0000-0000-00009E900000}"/>
    <cellStyle name="Вывод 3" xfId="7331" xr:uid="{00000000-0005-0000-0000-00009F900000}"/>
    <cellStyle name="Вывод 4" xfId="33561" xr:uid="{00000000-0005-0000-0000-0000A0900000}"/>
    <cellStyle name="Вычисление" xfId="2007" xr:uid="{00000000-0005-0000-0000-0000A1900000}"/>
    <cellStyle name="Вычисление 2" xfId="22268" xr:uid="{00000000-0005-0000-0000-0000A2900000}"/>
    <cellStyle name="Вычисление 2 2" xfId="30260" xr:uid="{00000000-0005-0000-0000-0000A3900000}"/>
    <cellStyle name="Вычисление 3" xfId="7332" xr:uid="{00000000-0005-0000-0000-0000A4900000}"/>
    <cellStyle name="Вычисление 4" xfId="32184" xr:uid="{00000000-0005-0000-0000-0000A5900000}"/>
    <cellStyle name="Заголовок 1" xfId="2008" xr:uid="{00000000-0005-0000-0000-0000A6900000}"/>
    <cellStyle name="Заголовок 2" xfId="2009" xr:uid="{00000000-0005-0000-0000-0000A7900000}"/>
    <cellStyle name="Заголовок 3" xfId="2010" xr:uid="{00000000-0005-0000-0000-0000A8900000}"/>
    <cellStyle name="Заголовок 3 2" xfId="35002" xr:uid="{00000000-0005-0000-0000-0000A9900000}"/>
    <cellStyle name="Заголовок 4" xfId="2011" xr:uid="{00000000-0005-0000-0000-0000AA900000}"/>
    <cellStyle name="Итог" xfId="2012" xr:uid="{00000000-0005-0000-0000-0000AB900000}"/>
    <cellStyle name="Итог 2" xfId="22269" xr:uid="{00000000-0005-0000-0000-0000AC900000}"/>
    <cellStyle name="Итог 3" xfId="7334" xr:uid="{00000000-0005-0000-0000-0000AD900000}"/>
    <cellStyle name="Контрольная ячейка" xfId="2013" xr:uid="{00000000-0005-0000-0000-0000AE900000}"/>
    <cellStyle name="Контрольная ячейка 2" xfId="2851" xr:uid="{00000000-0005-0000-0000-0000AF900000}"/>
    <cellStyle name="Название" xfId="2014" xr:uid="{00000000-0005-0000-0000-0000B0900000}"/>
    <cellStyle name="Нейтральный" xfId="2015" xr:uid="{00000000-0005-0000-0000-0000B1900000}"/>
    <cellStyle name="Обычный 2" xfId="2016" xr:uid="{00000000-0005-0000-0000-0000B2900000}"/>
    <cellStyle name="Обычный 3" xfId="2017" xr:uid="{00000000-0005-0000-0000-0000B3900000}"/>
    <cellStyle name="Обычный 4" xfId="2018" xr:uid="{00000000-0005-0000-0000-0000B4900000}"/>
    <cellStyle name="Обычный 5" xfId="2019" xr:uid="{00000000-0005-0000-0000-0000B5900000}"/>
    <cellStyle name="Обычный 6" xfId="2020" xr:uid="{00000000-0005-0000-0000-0000B6900000}"/>
    <cellStyle name="Обычный_2008 supl" xfId="2021" xr:uid="{00000000-0005-0000-0000-0000B7900000}"/>
    <cellStyle name="Плохой" xfId="2022" xr:uid="{00000000-0005-0000-0000-0000B8900000}"/>
    <cellStyle name="Пояснение" xfId="2023" xr:uid="{00000000-0005-0000-0000-0000B9900000}"/>
    <cellStyle name="Примечание" xfId="2024" xr:uid="{00000000-0005-0000-0000-0000BA900000}"/>
    <cellStyle name="Примечание 2" xfId="22270" xr:uid="{00000000-0005-0000-0000-0000BB900000}"/>
    <cellStyle name="Примечание 2 2" xfId="30653" xr:uid="{00000000-0005-0000-0000-0000BC900000}"/>
    <cellStyle name="Примечание 3" xfId="7337" xr:uid="{00000000-0005-0000-0000-0000BD900000}"/>
    <cellStyle name="Примечание 4" xfId="31141" xr:uid="{00000000-0005-0000-0000-0000BE900000}"/>
    <cellStyle name="Связанная ячейка" xfId="2025" xr:uid="{00000000-0005-0000-0000-0000BF900000}"/>
    <cellStyle name="Связанная ячейка 2" xfId="2861" xr:uid="{00000000-0005-0000-0000-0000C0900000}"/>
    <cellStyle name="Стиль 1" xfId="2026" xr:uid="{00000000-0005-0000-0000-0000C1900000}"/>
    <cellStyle name="Текст предупреждения" xfId="2027" xr:uid="{00000000-0005-0000-0000-0000C2900000}"/>
    <cellStyle name="Тысячи [0]_laroux" xfId="2028" xr:uid="{00000000-0005-0000-0000-0000C3900000}"/>
    <cellStyle name="Тысячи_laroux" xfId="2029" xr:uid="{00000000-0005-0000-0000-0000C4900000}"/>
    <cellStyle name="Финансовый_2008 supl" xfId="6333" xr:uid="{00000000-0005-0000-0000-0000C5900000}"/>
    <cellStyle name="Хороший" xfId="2030" xr:uid="{00000000-0005-0000-0000-0000C6900000}"/>
    <cellStyle name="パタ－ン－水色" xfId="420" xr:uid="{00000000-0005-0000-0000-0000C7900000}"/>
    <cellStyle name="パタ－ン－黄" xfId="421" xr:uid="{00000000-0005-0000-0000-0000C8900000}"/>
    <cellStyle name="上詰ｵﾘｶｴｼ" xfId="422" xr:uid="{00000000-0005-0000-0000-0000C9900000}"/>
    <cellStyle name="上詰ｵﾘｶｴｼ 2" xfId="1098" xr:uid="{00000000-0005-0000-0000-0000CA900000}"/>
    <cellStyle name="上詰ｵﾘｶｴｼ 3" xfId="5517" xr:uid="{00000000-0005-0000-0000-0000CB900000}"/>
    <cellStyle name="上詰ｵﾘｶｴｼ 4" xfId="770" xr:uid="{00000000-0005-0000-0000-0000CC900000}"/>
    <cellStyle name="上詰配置折返し" xfId="423" xr:uid="{00000000-0005-0000-0000-0000CD900000}"/>
    <cellStyle name="上詰配置折返し 2" xfId="1099" xr:uid="{00000000-0005-0000-0000-0000CE900000}"/>
    <cellStyle name="上詰配置折返し 3" xfId="5518" xr:uid="{00000000-0005-0000-0000-0000CF900000}"/>
    <cellStyle name="上詰配置折返し 4" xfId="771" xr:uid="{00000000-0005-0000-0000-0000D0900000}"/>
    <cellStyle name="下線(羅線)茶" xfId="424" xr:uid="{00000000-0005-0000-0000-0000D1900000}"/>
    <cellStyle name="両端均等ｽﾍﾟｰｽ" xfId="425" xr:uid="{00000000-0005-0000-0000-0000D2900000}"/>
    <cellStyle name="両端均等ｽﾍﾟｰｽ 2" xfId="1100" xr:uid="{00000000-0005-0000-0000-0000D3900000}"/>
    <cellStyle name="両端均等ｽﾍﾟｰｽ 3" xfId="5519" xr:uid="{00000000-0005-0000-0000-0000D4900000}"/>
    <cellStyle name="両端均等ｽﾍﾟｰｽ 4" xfId="772" xr:uid="{00000000-0005-0000-0000-0000D5900000}"/>
    <cellStyle name="中央表示" xfId="426" xr:uid="{00000000-0005-0000-0000-0000D6900000}"/>
    <cellStyle name="全文字ｾﾙ内表示" xfId="427" xr:uid="{00000000-0005-0000-0000-0000D7900000}"/>
    <cellStyle name="全文字ｾﾙ内表示 2" xfId="1101" xr:uid="{00000000-0005-0000-0000-0000D8900000}"/>
    <cellStyle name="全文字ｾﾙ内表示 3" xfId="5520" xr:uid="{00000000-0005-0000-0000-0000D9900000}"/>
    <cellStyle name="全文字ｾﾙ内表示 4" xfId="773" xr:uid="{00000000-0005-0000-0000-0000DA900000}"/>
    <cellStyle name="全文字表示" xfId="428" xr:uid="{00000000-0005-0000-0000-0000DB900000}"/>
    <cellStyle name="文字列" xfId="429" xr:uid="{00000000-0005-0000-0000-0000DC900000}"/>
    <cellStyle name="文字－赤" xfId="430" xr:uid="{00000000-0005-0000-0000-0000DD900000}"/>
    <cellStyle name="未定義" xfId="431" xr:uid="{00000000-0005-0000-0000-0000DE900000}"/>
    <cellStyle name="桁区切り [0.00]_Calc_vs_Actual" xfId="6334" xr:uid="{00000000-0005-0000-0000-0000DF900000}"/>
    <cellStyle name="桁区切り_Calc_vs_Actual" xfId="6335" xr:uid="{00000000-0005-0000-0000-0000E0900000}"/>
    <cellStyle name="標準(全角)" xfId="432" xr:uid="{00000000-0005-0000-0000-0000E1900000}"/>
    <cellStyle name="標準_98HY-1" xfId="6336" xr:uid="{00000000-0005-0000-0000-0000E2900000}"/>
    <cellStyle name="縦中央配置" xfId="433" xr:uid="{00000000-0005-0000-0000-0000E3900000}"/>
    <cellStyle name="縦中央配置 2" xfId="1103" xr:uid="{00000000-0005-0000-0000-0000E4900000}"/>
    <cellStyle name="縦中央配置 3" xfId="5523" xr:uid="{00000000-0005-0000-0000-0000E5900000}"/>
    <cellStyle name="縦中央配置 4" xfId="775" xr:uid="{00000000-0005-0000-0000-0000E6900000}"/>
    <cellStyle name="通貨 [0.00]_Calc_vs_Actual" xfId="6337" xr:uid="{00000000-0005-0000-0000-0000E7900000}"/>
    <cellStyle name="通貨_Calc_vs_Actual" xfId="6338" xr:uid="{00000000-0005-0000-0000-0000E8900000}"/>
  </cellStyles>
  <dxfs count="7">
    <dxf>
      <fill>
        <patternFill patternType="solid">
          <fgColor rgb="FFD9D9D9"/>
          <bgColor rgb="FFD9D9D9"/>
        </patternFill>
      </fill>
    </dxf>
    <dxf>
      <fill>
        <patternFill patternType="solid">
          <fgColor rgb="FFD9D9D9"/>
          <bgColor rgb="FFD9D9D9"/>
        </patternFill>
      </fill>
    </dxf>
    <dxf>
      <font>
        <b/>
        <color rgb="FF000000"/>
      </font>
    </dxf>
    <dxf>
      <font>
        <b/>
        <color rgb="FF000000"/>
      </font>
    </dxf>
    <dxf>
      <font>
        <b/>
        <color rgb="FF000000"/>
      </font>
      <border>
        <top style="double">
          <color rgb="FF000000"/>
        </top>
      </border>
    </dxf>
    <dxf>
      <font>
        <b/>
        <color rgb="FF000000"/>
      </font>
      <border>
        <bottom style="medium">
          <color rgb="FF000000"/>
        </bottom>
      </border>
    </dxf>
    <dxf>
      <font>
        <color rgb="FF000000"/>
      </font>
      <border>
        <left style="thin">
          <color rgb="FF000000"/>
        </left>
        <right style="thin">
          <color rgb="FF000000"/>
        </right>
        <top style="thin">
          <color rgb="FF000000"/>
        </top>
        <bottom style="thin">
          <color rgb="FF000000"/>
        </bottom>
        <vertical style="thin">
          <color rgb="FF000000"/>
        </vertical>
        <horizontal style="thin">
          <color rgb="FF000000"/>
        </horizontal>
      </border>
    </dxf>
  </dxfs>
  <tableStyles count="1" defaultTableStyle="TableStyleMedium2" defaultPivotStyle="PivotStyleLight16">
    <tableStyle name="TableStyleLight15 2" pivot="0" count="7" xr9:uid="{00000000-0011-0000-FFFF-FFFF00000000}">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colors>
    <mruColors>
      <color rgb="FFFFFF97"/>
      <color rgb="FFA7A9AC"/>
      <color rgb="FF8DDEE4"/>
      <color rgb="FFE0E0E0"/>
      <color rgb="FFE6E6E6"/>
      <color rgb="FFB5E9ED"/>
      <color rgb="FF8082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95249</xdr:rowOff>
    </xdr:from>
    <xdr:to>
      <xdr:col>1</xdr:col>
      <xdr:colOff>2533650</xdr:colOff>
      <xdr:row>0</xdr:row>
      <xdr:rowOff>512762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0031" y="95249"/>
          <a:ext cx="2533650" cy="4175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204787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4069773"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twoCellAnchor editAs="oneCell">
    <xdr:from>
      <xdr:col>28</xdr:col>
      <xdr:colOff>0</xdr:colOff>
      <xdr:row>104</xdr:row>
      <xdr:rowOff>104775</xdr:rowOff>
    </xdr:from>
    <xdr:to>
      <xdr:col>30</xdr:col>
      <xdr:colOff>123825</xdr:colOff>
      <xdr:row>105</xdr:row>
      <xdr:rowOff>38100</xdr:rowOff>
    </xdr:to>
    <xdr:pic>
      <xdr:nvPicPr>
        <xdr:cNvPr id="3" name="BExOJEOL437CA641N0XTPH5CB5GS" descr="CZ5SJJUMKKA5PP8VO2P6SN5MJ" hidden="1">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2183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105</xdr:row>
      <xdr:rowOff>104775</xdr:rowOff>
    </xdr:from>
    <xdr:to>
      <xdr:col>30</xdr:col>
      <xdr:colOff>123825</xdr:colOff>
      <xdr:row>106</xdr:row>
      <xdr:rowOff>38100</xdr:rowOff>
    </xdr:to>
    <xdr:pic>
      <xdr:nvPicPr>
        <xdr:cNvPr id="4" name="BExOJEOL437CA641N0XTPH5CB5GS" descr="CZ5SJJUMKKA5PP8VO2P6SN5MJ" hidden="1">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46259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104</xdr:row>
      <xdr:rowOff>104775</xdr:rowOff>
    </xdr:from>
    <xdr:to>
      <xdr:col>30</xdr:col>
      <xdr:colOff>123825</xdr:colOff>
      <xdr:row>105</xdr:row>
      <xdr:rowOff>38100</xdr:rowOff>
    </xdr:to>
    <xdr:pic>
      <xdr:nvPicPr>
        <xdr:cNvPr id="5" name="BExOJEOL437CA641N0XTPH5CB5GS" descr="CZ5SJJUMKKA5PP8VO2P6SN5MJ" hidden="1">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2183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105</xdr:row>
      <xdr:rowOff>104775</xdr:rowOff>
    </xdr:from>
    <xdr:to>
      <xdr:col>30</xdr:col>
      <xdr:colOff>123825</xdr:colOff>
      <xdr:row>106</xdr:row>
      <xdr:rowOff>38100</xdr:rowOff>
    </xdr:to>
    <xdr:pic>
      <xdr:nvPicPr>
        <xdr:cNvPr id="6" name="BExOJEOL437CA641N0XTPH5CB5GS" descr="CZ5SJJUMKKA5PP8VO2P6SN5MJ" hidden="1">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46259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108</xdr:row>
      <xdr:rowOff>9525</xdr:rowOff>
    </xdr:from>
    <xdr:to>
      <xdr:col>30</xdr:col>
      <xdr:colOff>123825</xdr:colOff>
      <xdr:row>108</xdr:row>
      <xdr:rowOff>139700</xdr:rowOff>
    </xdr:to>
    <xdr:pic>
      <xdr:nvPicPr>
        <xdr:cNvPr id="7" name="BExZKTCOR5MLBBTEPNIBHXUVB7AY" descr="MDZOWB5J07R1WPOH7WKQ61UY8" hidden="1">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108</xdr:row>
      <xdr:rowOff>95250</xdr:rowOff>
    </xdr:from>
    <xdr:to>
      <xdr:col>30</xdr:col>
      <xdr:colOff>123825</xdr:colOff>
      <xdr:row>109</xdr:row>
      <xdr:rowOff>37647</xdr:rowOff>
    </xdr:to>
    <xdr:pic>
      <xdr:nvPicPr>
        <xdr:cNvPr id="8" name="BExZKTCOR5MLBBTEPNIBHXUVB7AY" descr="MDZOWB5J07R1WPOH7WKQ61UY8" hidden="1">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95288"/>
          <a:ext cx="123825" cy="1328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108</xdr:row>
      <xdr:rowOff>9525</xdr:rowOff>
    </xdr:from>
    <xdr:to>
      <xdr:col>30</xdr:col>
      <xdr:colOff>123825</xdr:colOff>
      <xdr:row>108</xdr:row>
      <xdr:rowOff>139700</xdr:rowOff>
    </xdr:to>
    <xdr:pic>
      <xdr:nvPicPr>
        <xdr:cNvPr id="9" name="BExZKTCOR5MLBBTEPNIBHXUVB7AY" descr="MDZOWB5J07R1WPOH7WKQ61UY8" hidden="1">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108</xdr:row>
      <xdr:rowOff>9525</xdr:rowOff>
    </xdr:from>
    <xdr:to>
      <xdr:col>30</xdr:col>
      <xdr:colOff>123825</xdr:colOff>
      <xdr:row>108</xdr:row>
      <xdr:rowOff>139700</xdr:rowOff>
    </xdr:to>
    <xdr:pic>
      <xdr:nvPicPr>
        <xdr:cNvPr id="10" name="BExZKTCOR5MLBBTEPNIBHXUVB7AY" descr="MDZOWB5J07R1WPOH7WKQ61UY8" hidden="1">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108</xdr:row>
      <xdr:rowOff>95250</xdr:rowOff>
    </xdr:from>
    <xdr:to>
      <xdr:col>30</xdr:col>
      <xdr:colOff>123825</xdr:colOff>
      <xdr:row>109</xdr:row>
      <xdr:rowOff>37647</xdr:rowOff>
    </xdr:to>
    <xdr:pic>
      <xdr:nvPicPr>
        <xdr:cNvPr id="11" name="BExZKTCOR5MLBBTEPNIBHXUVB7AY" descr="MDZOWB5J07R1WPOH7WKQ61UY8" hidden="1">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95288"/>
          <a:ext cx="123825" cy="1328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108</xdr:row>
      <xdr:rowOff>9525</xdr:rowOff>
    </xdr:from>
    <xdr:to>
      <xdr:col>30</xdr:col>
      <xdr:colOff>123825</xdr:colOff>
      <xdr:row>108</xdr:row>
      <xdr:rowOff>139700</xdr:rowOff>
    </xdr:to>
    <xdr:pic>
      <xdr:nvPicPr>
        <xdr:cNvPr id="12" name="BExZKTCOR5MLBBTEPNIBHXUVB7AY" descr="MDZOWB5J07R1WPOH7WKQ61UY8" hidden="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115</xdr:row>
      <xdr:rowOff>142875</xdr:rowOff>
    </xdr:from>
    <xdr:to>
      <xdr:col>30</xdr:col>
      <xdr:colOff>123825</xdr:colOff>
      <xdr:row>116</xdr:row>
      <xdr:rowOff>76200</xdr:rowOff>
    </xdr:to>
    <xdr:pic>
      <xdr:nvPicPr>
        <xdr:cNvPr id="13" name="BExD8KR50O740DZWTZ6OOVG9SB7G" descr="VRPKSP4YN0LB8DJXDXSTRKAA2" hidden="1">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115</xdr:row>
      <xdr:rowOff>142875</xdr:rowOff>
    </xdr:from>
    <xdr:to>
      <xdr:col>30</xdr:col>
      <xdr:colOff>123825</xdr:colOff>
      <xdr:row>116</xdr:row>
      <xdr:rowOff>76200</xdr:rowOff>
    </xdr:to>
    <xdr:pic>
      <xdr:nvPicPr>
        <xdr:cNvPr id="14" name="BExD8KR50O740DZWTZ6OOVG9SB7G" descr="VRPKSP4YN0LB8DJXDXSTRKAA2" hidden="1">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115</xdr:row>
      <xdr:rowOff>142875</xdr:rowOff>
    </xdr:from>
    <xdr:to>
      <xdr:col>30</xdr:col>
      <xdr:colOff>123825</xdr:colOff>
      <xdr:row>116</xdr:row>
      <xdr:rowOff>76200</xdr:rowOff>
    </xdr:to>
    <xdr:pic>
      <xdr:nvPicPr>
        <xdr:cNvPr id="15" name="BExD8KR50O740DZWTZ6OOVG9SB7G" descr="VRPKSP4YN0LB8DJXDXSTRKAA2" hidden="1">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115</xdr:row>
      <xdr:rowOff>142875</xdr:rowOff>
    </xdr:from>
    <xdr:to>
      <xdr:col>30</xdr:col>
      <xdr:colOff>123825</xdr:colOff>
      <xdr:row>116</xdr:row>
      <xdr:rowOff>76200</xdr:rowOff>
    </xdr:to>
    <xdr:pic>
      <xdr:nvPicPr>
        <xdr:cNvPr id="16" name="BExD8KR50O740DZWTZ6OOVG9SB7G" descr="VRPKSP4YN0LB8DJXDXSTRKAA2" hidden="1">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115</xdr:row>
      <xdr:rowOff>142875</xdr:rowOff>
    </xdr:from>
    <xdr:to>
      <xdr:col>30</xdr:col>
      <xdr:colOff>123825</xdr:colOff>
      <xdr:row>116</xdr:row>
      <xdr:rowOff>76200</xdr:rowOff>
    </xdr:to>
    <xdr:pic>
      <xdr:nvPicPr>
        <xdr:cNvPr id="17" name="BExD8KR50O740DZWTZ6OOVG9SB7G" descr="VRPKSP4YN0LB8DJXDXSTRKAA2" hidden="1">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115</xdr:row>
      <xdr:rowOff>142875</xdr:rowOff>
    </xdr:from>
    <xdr:to>
      <xdr:col>30</xdr:col>
      <xdr:colOff>123825</xdr:colOff>
      <xdr:row>116</xdr:row>
      <xdr:rowOff>76200</xdr:rowOff>
    </xdr:to>
    <xdr:pic>
      <xdr:nvPicPr>
        <xdr:cNvPr id="18" name="BExD8KR50O740DZWTZ6OOVG9SB7G" descr="VRPKSP4YN0LB8DJXDXSTRKAA2" hidden="1">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134</xdr:row>
      <xdr:rowOff>9525</xdr:rowOff>
    </xdr:from>
    <xdr:to>
      <xdr:col>30</xdr:col>
      <xdr:colOff>123825</xdr:colOff>
      <xdr:row>134</xdr:row>
      <xdr:rowOff>133350</xdr:rowOff>
    </xdr:to>
    <xdr:pic>
      <xdr:nvPicPr>
        <xdr:cNvPr id="19" name="BExOJEOL437CA641N0XTPH5CB5GS" descr="CZ5SJJUMKKA5PP8VO2P6SN5MJ" hidden="1">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134</xdr:row>
      <xdr:rowOff>9525</xdr:rowOff>
    </xdr:from>
    <xdr:to>
      <xdr:col>30</xdr:col>
      <xdr:colOff>123825</xdr:colOff>
      <xdr:row>134</xdr:row>
      <xdr:rowOff>133350</xdr:rowOff>
    </xdr:to>
    <xdr:pic>
      <xdr:nvPicPr>
        <xdr:cNvPr id="20" name="BExOJEOL437CA641N0XTPH5CB5GS" descr="CZ5SJJUMKKA5PP8VO2P6SN5MJ" hidden="1">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134</xdr:row>
      <xdr:rowOff>9525</xdr:rowOff>
    </xdr:from>
    <xdr:to>
      <xdr:col>30</xdr:col>
      <xdr:colOff>123825</xdr:colOff>
      <xdr:row>134</xdr:row>
      <xdr:rowOff>133350</xdr:rowOff>
    </xdr:to>
    <xdr:pic>
      <xdr:nvPicPr>
        <xdr:cNvPr id="21" name="BExOJEOL437CA641N0XTPH5CB5GS" descr="CZ5SJJUMKKA5PP8VO2P6SN5MJ" hidden="1">
          <a:extLst>
            <a:ext uri="{FF2B5EF4-FFF2-40B4-BE49-F238E27FC236}">
              <a16:creationId xmlns:a16="http://schemas.microsoft.com/office/drawing/2014/main" id="{00000000-0008-0000-0A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134</xdr:row>
      <xdr:rowOff>9525</xdr:rowOff>
    </xdr:from>
    <xdr:to>
      <xdr:col>30</xdr:col>
      <xdr:colOff>123825</xdr:colOff>
      <xdr:row>134</xdr:row>
      <xdr:rowOff>133350</xdr:rowOff>
    </xdr:to>
    <xdr:pic>
      <xdr:nvPicPr>
        <xdr:cNvPr id="22" name="BExOJEOL437CA641N0XTPH5CB5GS" descr="CZ5SJJUMKKA5PP8VO2P6SN5MJ" hidden="1">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136</xdr:row>
      <xdr:rowOff>19050</xdr:rowOff>
    </xdr:from>
    <xdr:to>
      <xdr:col>30</xdr:col>
      <xdr:colOff>123825</xdr:colOff>
      <xdr:row>136</xdr:row>
      <xdr:rowOff>142875</xdr:rowOff>
    </xdr:to>
    <xdr:pic>
      <xdr:nvPicPr>
        <xdr:cNvPr id="23" name="BExOJEOL437CA641N0XTPH5CB5GS" descr="CZ5SJJUMKKA5PP8VO2P6SN5MJ" hidden="1">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136</xdr:row>
      <xdr:rowOff>19050</xdr:rowOff>
    </xdr:from>
    <xdr:to>
      <xdr:col>30</xdr:col>
      <xdr:colOff>123825</xdr:colOff>
      <xdr:row>136</xdr:row>
      <xdr:rowOff>142875</xdr:rowOff>
    </xdr:to>
    <xdr:pic>
      <xdr:nvPicPr>
        <xdr:cNvPr id="24" name="BExOJEOL437CA641N0XTPH5CB5GS" descr="CZ5SJJUMKKA5PP8VO2P6SN5MJ" hidden="1">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136</xdr:row>
      <xdr:rowOff>19050</xdr:rowOff>
    </xdr:from>
    <xdr:to>
      <xdr:col>30</xdr:col>
      <xdr:colOff>123825</xdr:colOff>
      <xdr:row>136</xdr:row>
      <xdr:rowOff>142875</xdr:rowOff>
    </xdr:to>
    <xdr:pic>
      <xdr:nvPicPr>
        <xdr:cNvPr id="25" name="BExOJEOL437CA641N0XTPH5CB5GS" descr="CZ5SJJUMKKA5PP8VO2P6SN5MJ" hidden="1">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136</xdr:row>
      <xdr:rowOff>19050</xdr:rowOff>
    </xdr:from>
    <xdr:to>
      <xdr:col>30</xdr:col>
      <xdr:colOff>123825</xdr:colOff>
      <xdr:row>136</xdr:row>
      <xdr:rowOff>142875</xdr:rowOff>
    </xdr:to>
    <xdr:pic>
      <xdr:nvPicPr>
        <xdr:cNvPr id="26" name="BExOJEOL437CA641N0XTPH5CB5GS" descr="CZ5SJJUMKKA5PP8VO2P6SN5MJ" hidden="1">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139</xdr:row>
      <xdr:rowOff>19050</xdr:rowOff>
    </xdr:from>
    <xdr:to>
      <xdr:col>30</xdr:col>
      <xdr:colOff>123825</xdr:colOff>
      <xdr:row>139</xdr:row>
      <xdr:rowOff>142875</xdr:rowOff>
    </xdr:to>
    <xdr:pic>
      <xdr:nvPicPr>
        <xdr:cNvPr id="27" name="BExOJEOL437CA641N0XTPH5CB5GS" descr="CZ5SJJUMKKA5PP8VO2P6SN5MJ" hidden="1">
          <a:extLst>
            <a:ext uri="{FF2B5EF4-FFF2-40B4-BE49-F238E27FC236}">
              <a16:creationId xmlns:a16="http://schemas.microsoft.com/office/drawing/2014/main" id="{00000000-0008-0000-0A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139</xdr:row>
      <xdr:rowOff>19050</xdr:rowOff>
    </xdr:from>
    <xdr:to>
      <xdr:col>30</xdr:col>
      <xdr:colOff>123825</xdr:colOff>
      <xdr:row>139</xdr:row>
      <xdr:rowOff>142875</xdr:rowOff>
    </xdr:to>
    <xdr:pic>
      <xdr:nvPicPr>
        <xdr:cNvPr id="28" name="BExOJEOL437CA641N0XTPH5CB5GS" descr="CZ5SJJUMKKA5PP8VO2P6SN5MJ" hidden="1">
          <a:extLst>
            <a:ext uri="{FF2B5EF4-FFF2-40B4-BE49-F238E27FC236}">
              <a16:creationId xmlns:a16="http://schemas.microsoft.com/office/drawing/2014/main" id="{00000000-0008-0000-0A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139</xdr:row>
      <xdr:rowOff>19050</xdr:rowOff>
    </xdr:from>
    <xdr:to>
      <xdr:col>30</xdr:col>
      <xdr:colOff>123825</xdr:colOff>
      <xdr:row>139</xdr:row>
      <xdr:rowOff>142875</xdr:rowOff>
    </xdr:to>
    <xdr:pic>
      <xdr:nvPicPr>
        <xdr:cNvPr id="29" name="BExOJEOL437CA641N0XTPH5CB5GS" descr="CZ5SJJUMKKA5PP8VO2P6SN5MJ" hidden="1">
          <a:extLst>
            <a:ext uri="{FF2B5EF4-FFF2-40B4-BE49-F238E27FC236}">
              <a16:creationId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139</xdr:row>
      <xdr:rowOff>19050</xdr:rowOff>
    </xdr:from>
    <xdr:to>
      <xdr:col>30</xdr:col>
      <xdr:colOff>123825</xdr:colOff>
      <xdr:row>139</xdr:row>
      <xdr:rowOff>142875</xdr:rowOff>
    </xdr:to>
    <xdr:pic>
      <xdr:nvPicPr>
        <xdr:cNvPr id="30" name="BExOJEOL437CA641N0XTPH5CB5GS" descr="CZ5SJJUMKKA5PP8VO2P6SN5MJ" hidden="1">
          <a:extLst>
            <a:ext uri="{FF2B5EF4-FFF2-40B4-BE49-F238E27FC236}">
              <a16:creationId xmlns:a16="http://schemas.microsoft.com/office/drawing/2014/main" id="{00000000-0008-0000-0A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139</xdr:row>
      <xdr:rowOff>19050</xdr:rowOff>
    </xdr:from>
    <xdr:to>
      <xdr:col>30</xdr:col>
      <xdr:colOff>123825</xdr:colOff>
      <xdr:row>139</xdr:row>
      <xdr:rowOff>142875</xdr:rowOff>
    </xdr:to>
    <xdr:pic>
      <xdr:nvPicPr>
        <xdr:cNvPr id="31" name="BExOJEOL437CA641N0XTPH5CB5GS" descr="CZ5SJJUMKKA5PP8VO2P6SN5MJ" hidden="1">
          <a:extLst>
            <a:ext uri="{FF2B5EF4-FFF2-40B4-BE49-F238E27FC236}">
              <a16:creationId xmlns:a16="http://schemas.microsoft.com/office/drawing/2014/main" id="{00000000-0008-0000-0A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139</xdr:row>
      <xdr:rowOff>19050</xdr:rowOff>
    </xdr:from>
    <xdr:to>
      <xdr:col>30</xdr:col>
      <xdr:colOff>123825</xdr:colOff>
      <xdr:row>139</xdr:row>
      <xdr:rowOff>142875</xdr:rowOff>
    </xdr:to>
    <xdr:pic>
      <xdr:nvPicPr>
        <xdr:cNvPr id="32" name="BExOJEOL437CA641N0XTPH5CB5GS" descr="CZ5SJJUMKKA5PP8VO2P6SN5MJ" hidden="1">
          <a:extLst>
            <a:ext uri="{FF2B5EF4-FFF2-40B4-BE49-F238E27FC236}">
              <a16:creationId xmlns:a16="http://schemas.microsoft.com/office/drawing/2014/main" id="{00000000-0008-0000-0A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139</xdr:row>
      <xdr:rowOff>19050</xdr:rowOff>
    </xdr:from>
    <xdr:to>
      <xdr:col>30</xdr:col>
      <xdr:colOff>123825</xdr:colOff>
      <xdr:row>139</xdr:row>
      <xdr:rowOff>142875</xdr:rowOff>
    </xdr:to>
    <xdr:pic>
      <xdr:nvPicPr>
        <xdr:cNvPr id="33" name="BExOJEOL437CA641N0XTPH5CB5GS" descr="CZ5SJJUMKKA5PP8VO2P6SN5MJ" hidden="1">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139</xdr:row>
      <xdr:rowOff>19050</xdr:rowOff>
    </xdr:from>
    <xdr:to>
      <xdr:col>30</xdr:col>
      <xdr:colOff>123825</xdr:colOff>
      <xdr:row>139</xdr:row>
      <xdr:rowOff>142875</xdr:rowOff>
    </xdr:to>
    <xdr:pic>
      <xdr:nvPicPr>
        <xdr:cNvPr id="34" name="BExOJEOL437CA641N0XTPH5CB5GS" descr="CZ5SJJUMKKA5PP8VO2P6SN5MJ" hidden="1">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139</xdr:row>
      <xdr:rowOff>19050</xdr:rowOff>
    </xdr:from>
    <xdr:to>
      <xdr:col>30</xdr:col>
      <xdr:colOff>123825</xdr:colOff>
      <xdr:row>139</xdr:row>
      <xdr:rowOff>142875</xdr:rowOff>
    </xdr:to>
    <xdr:pic>
      <xdr:nvPicPr>
        <xdr:cNvPr id="35" name="BExOJEOL437CA641N0XTPH5CB5GS" descr="CZ5SJJUMKKA5PP8VO2P6SN5MJ" hidden="1">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139</xdr:row>
      <xdr:rowOff>19050</xdr:rowOff>
    </xdr:from>
    <xdr:to>
      <xdr:col>30</xdr:col>
      <xdr:colOff>123825</xdr:colOff>
      <xdr:row>139</xdr:row>
      <xdr:rowOff>142875</xdr:rowOff>
    </xdr:to>
    <xdr:pic>
      <xdr:nvPicPr>
        <xdr:cNvPr id="36" name="BExOJEOL437CA641N0XTPH5CB5GS" descr="CZ5SJJUMKKA5PP8VO2P6SN5MJ" hidden="1">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139</xdr:row>
      <xdr:rowOff>19050</xdr:rowOff>
    </xdr:from>
    <xdr:to>
      <xdr:col>30</xdr:col>
      <xdr:colOff>123825</xdr:colOff>
      <xdr:row>139</xdr:row>
      <xdr:rowOff>142875</xdr:rowOff>
    </xdr:to>
    <xdr:pic>
      <xdr:nvPicPr>
        <xdr:cNvPr id="37" name="BExOJEOL437CA641N0XTPH5CB5GS" descr="CZ5SJJUMKKA5PP8VO2P6SN5MJ" hidden="1">
          <a:extLst>
            <a:ext uri="{FF2B5EF4-FFF2-40B4-BE49-F238E27FC236}">
              <a16:creationId xmlns:a16="http://schemas.microsoft.com/office/drawing/2014/main" id="{00000000-0008-0000-0A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139</xdr:row>
      <xdr:rowOff>19050</xdr:rowOff>
    </xdr:from>
    <xdr:to>
      <xdr:col>30</xdr:col>
      <xdr:colOff>123825</xdr:colOff>
      <xdr:row>139</xdr:row>
      <xdr:rowOff>142875</xdr:rowOff>
    </xdr:to>
    <xdr:pic>
      <xdr:nvPicPr>
        <xdr:cNvPr id="38" name="BExOJEOL437CA641N0XTPH5CB5GS" descr="CZ5SJJUMKKA5PP8VO2P6SN5MJ" hidden="1">
          <a:extLst>
            <a:ext uri="{FF2B5EF4-FFF2-40B4-BE49-F238E27FC236}">
              <a16:creationId xmlns:a16="http://schemas.microsoft.com/office/drawing/2014/main" id="{00000000-0008-0000-0A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139</xdr:row>
      <xdr:rowOff>19050</xdr:rowOff>
    </xdr:from>
    <xdr:to>
      <xdr:col>30</xdr:col>
      <xdr:colOff>123825</xdr:colOff>
      <xdr:row>139</xdr:row>
      <xdr:rowOff>142875</xdr:rowOff>
    </xdr:to>
    <xdr:pic>
      <xdr:nvPicPr>
        <xdr:cNvPr id="39" name="BExOJEOL437CA641N0XTPH5CB5GS" descr="CZ5SJJUMKKA5PP8VO2P6SN5MJ" hidden="1">
          <a:extLst>
            <a:ext uri="{FF2B5EF4-FFF2-40B4-BE49-F238E27FC236}">
              <a16:creationId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139</xdr:row>
      <xdr:rowOff>19050</xdr:rowOff>
    </xdr:from>
    <xdr:to>
      <xdr:col>30</xdr:col>
      <xdr:colOff>123825</xdr:colOff>
      <xdr:row>139</xdr:row>
      <xdr:rowOff>142875</xdr:rowOff>
    </xdr:to>
    <xdr:pic>
      <xdr:nvPicPr>
        <xdr:cNvPr id="40" name="BExOJEOL437CA641N0XTPH5CB5GS" descr="CZ5SJJUMKKA5PP8VO2P6SN5MJ" hidden="1">
          <a:extLst>
            <a:ext uri="{FF2B5EF4-FFF2-40B4-BE49-F238E27FC236}">
              <a16:creationId xmlns:a16="http://schemas.microsoft.com/office/drawing/2014/main" id="{00000000-0008-0000-0A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139</xdr:row>
      <xdr:rowOff>19050</xdr:rowOff>
    </xdr:from>
    <xdr:to>
      <xdr:col>30</xdr:col>
      <xdr:colOff>123825</xdr:colOff>
      <xdr:row>139</xdr:row>
      <xdr:rowOff>142875</xdr:rowOff>
    </xdr:to>
    <xdr:pic>
      <xdr:nvPicPr>
        <xdr:cNvPr id="41" name="BExOJEOL437CA641N0XTPH5CB5GS" descr="CZ5SJJUMKKA5PP8VO2P6SN5MJ" hidden="1">
          <a:extLst>
            <a:ext uri="{FF2B5EF4-FFF2-40B4-BE49-F238E27FC236}">
              <a16:creationId xmlns:a16="http://schemas.microsoft.com/office/drawing/2014/main" id="{00000000-0008-0000-0A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139</xdr:row>
      <xdr:rowOff>19050</xdr:rowOff>
    </xdr:from>
    <xdr:to>
      <xdr:col>30</xdr:col>
      <xdr:colOff>123825</xdr:colOff>
      <xdr:row>139</xdr:row>
      <xdr:rowOff>142875</xdr:rowOff>
    </xdr:to>
    <xdr:pic>
      <xdr:nvPicPr>
        <xdr:cNvPr id="42" name="BExOJEOL437CA641N0XTPH5CB5GS" descr="CZ5SJJUMKKA5PP8VO2P6SN5MJ" hidden="1">
          <a:extLst>
            <a:ext uri="{FF2B5EF4-FFF2-40B4-BE49-F238E27FC236}">
              <a16:creationId xmlns:a16="http://schemas.microsoft.com/office/drawing/2014/main" id="{00000000-0008-0000-0A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139</xdr:row>
      <xdr:rowOff>19050</xdr:rowOff>
    </xdr:from>
    <xdr:to>
      <xdr:col>30</xdr:col>
      <xdr:colOff>123825</xdr:colOff>
      <xdr:row>139</xdr:row>
      <xdr:rowOff>142875</xdr:rowOff>
    </xdr:to>
    <xdr:pic>
      <xdr:nvPicPr>
        <xdr:cNvPr id="43" name="BExOJEOL437CA641N0XTPH5CB5GS" descr="CZ5SJJUMKKA5PP8VO2P6SN5MJ" hidden="1">
          <a:extLst>
            <a:ext uri="{FF2B5EF4-FFF2-40B4-BE49-F238E27FC236}">
              <a16:creationId xmlns:a16="http://schemas.microsoft.com/office/drawing/2014/main" id="{00000000-0008-0000-0A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139</xdr:row>
      <xdr:rowOff>19050</xdr:rowOff>
    </xdr:from>
    <xdr:to>
      <xdr:col>30</xdr:col>
      <xdr:colOff>123825</xdr:colOff>
      <xdr:row>139</xdr:row>
      <xdr:rowOff>142875</xdr:rowOff>
    </xdr:to>
    <xdr:pic>
      <xdr:nvPicPr>
        <xdr:cNvPr id="44" name="BExOJEOL437CA641N0XTPH5CB5GS" descr="CZ5SJJUMKKA5PP8VO2P6SN5MJ" hidden="1">
          <a:extLst>
            <a:ext uri="{FF2B5EF4-FFF2-40B4-BE49-F238E27FC236}">
              <a16:creationId xmlns:a16="http://schemas.microsoft.com/office/drawing/2014/main" id="{00000000-0008-0000-0A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139</xdr:row>
      <xdr:rowOff>19050</xdr:rowOff>
    </xdr:from>
    <xdr:to>
      <xdr:col>30</xdr:col>
      <xdr:colOff>123825</xdr:colOff>
      <xdr:row>139</xdr:row>
      <xdr:rowOff>142875</xdr:rowOff>
    </xdr:to>
    <xdr:pic>
      <xdr:nvPicPr>
        <xdr:cNvPr id="45" name="BExOJEOL437CA641N0XTPH5CB5GS" descr="CZ5SJJUMKKA5PP8VO2P6SN5MJ" hidden="1">
          <a:extLst>
            <a:ext uri="{FF2B5EF4-FFF2-40B4-BE49-F238E27FC236}">
              <a16:creationId xmlns:a16="http://schemas.microsoft.com/office/drawing/2014/main" id="{00000000-0008-0000-0A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139</xdr:row>
      <xdr:rowOff>19050</xdr:rowOff>
    </xdr:from>
    <xdr:to>
      <xdr:col>30</xdr:col>
      <xdr:colOff>123825</xdr:colOff>
      <xdr:row>139</xdr:row>
      <xdr:rowOff>142875</xdr:rowOff>
    </xdr:to>
    <xdr:pic>
      <xdr:nvPicPr>
        <xdr:cNvPr id="46" name="BExOJEOL437CA641N0XTPH5CB5GS" descr="CZ5SJJUMKKA5PP8VO2P6SN5MJ" hidden="1">
          <a:extLst>
            <a:ext uri="{FF2B5EF4-FFF2-40B4-BE49-F238E27FC236}">
              <a16:creationId xmlns:a16="http://schemas.microsoft.com/office/drawing/2014/main" id="{00000000-0008-0000-0A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139</xdr:row>
      <xdr:rowOff>19050</xdr:rowOff>
    </xdr:from>
    <xdr:to>
      <xdr:col>30</xdr:col>
      <xdr:colOff>123825</xdr:colOff>
      <xdr:row>139</xdr:row>
      <xdr:rowOff>142875</xdr:rowOff>
    </xdr:to>
    <xdr:pic>
      <xdr:nvPicPr>
        <xdr:cNvPr id="47" name="BExOJEOL437CA641N0XTPH5CB5GS" descr="CZ5SJJUMKKA5PP8VO2P6SN5MJ" hidden="1">
          <a:extLst>
            <a:ext uri="{FF2B5EF4-FFF2-40B4-BE49-F238E27FC236}">
              <a16:creationId xmlns:a16="http://schemas.microsoft.com/office/drawing/2014/main" id="{00000000-0008-0000-0A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139</xdr:row>
      <xdr:rowOff>19050</xdr:rowOff>
    </xdr:from>
    <xdr:to>
      <xdr:col>30</xdr:col>
      <xdr:colOff>123825</xdr:colOff>
      <xdr:row>139</xdr:row>
      <xdr:rowOff>142875</xdr:rowOff>
    </xdr:to>
    <xdr:pic>
      <xdr:nvPicPr>
        <xdr:cNvPr id="48" name="BExOJEOL437CA641N0XTPH5CB5GS" descr="CZ5SJJUMKKA5PP8VO2P6SN5MJ" hidden="1">
          <a:extLst>
            <a:ext uri="{FF2B5EF4-FFF2-40B4-BE49-F238E27FC236}">
              <a16:creationId xmlns:a16="http://schemas.microsoft.com/office/drawing/2014/main" id="{00000000-0008-0000-0A00-00003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49" name="BExOJEOL437CA641N0XTPH5CB5GS" descr="CZ5SJJUMKKA5PP8VO2P6SN5MJ" hidden="1">
          <a:extLst>
            <a:ext uri="{FF2B5EF4-FFF2-40B4-BE49-F238E27FC236}">
              <a16:creationId xmlns:a16="http://schemas.microsoft.com/office/drawing/2014/main" id="{00000000-0008-0000-0A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50" name="BExOJEOL437CA641N0XTPH5CB5GS" descr="CZ5SJJUMKKA5PP8VO2P6SN5MJ" hidden="1">
          <a:extLst>
            <a:ext uri="{FF2B5EF4-FFF2-40B4-BE49-F238E27FC236}">
              <a16:creationId xmlns:a16="http://schemas.microsoft.com/office/drawing/2014/main" id="{00000000-0008-0000-0A00-00003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51" name="BExOJEOL437CA641N0XTPH5CB5GS" descr="CZ5SJJUMKKA5PP8VO2P6SN5MJ" hidden="1">
          <a:extLst>
            <a:ext uri="{FF2B5EF4-FFF2-40B4-BE49-F238E27FC236}">
              <a16:creationId xmlns:a16="http://schemas.microsoft.com/office/drawing/2014/main" id="{00000000-0008-0000-0A00-00003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52" name="BExOJEOL437CA641N0XTPH5CB5GS" descr="CZ5SJJUMKKA5PP8VO2P6SN5MJ" hidden="1">
          <a:extLst>
            <a:ext uri="{FF2B5EF4-FFF2-40B4-BE49-F238E27FC236}">
              <a16:creationId xmlns:a16="http://schemas.microsoft.com/office/drawing/2014/main" id="{00000000-0008-0000-0A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53" name="BExOJEOL437CA641N0XTPH5CB5GS" descr="CZ5SJJUMKKA5PP8VO2P6SN5MJ" hidden="1">
          <a:extLst>
            <a:ext uri="{FF2B5EF4-FFF2-40B4-BE49-F238E27FC236}">
              <a16:creationId xmlns:a16="http://schemas.microsoft.com/office/drawing/2014/main" id="{00000000-0008-0000-0A00-00003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54" name="BExOJEOL437CA641N0XTPH5CB5GS" descr="CZ5SJJUMKKA5PP8VO2P6SN5MJ" hidden="1">
          <a:extLst>
            <a:ext uri="{FF2B5EF4-FFF2-40B4-BE49-F238E27FC236}">
              <a16:creationId xmlns:a16="http://schemas.microsoft.com/office/drawing/2014/main" id="{00000000-0008-0000-0A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55" name="BExOJEOL437CA641N0XTPH5CB5GS" descr="CZ5SJJUMKKA5PP8VO2P6SN5MJ" hidden="1">
          <a:extLst>
            <a:ext uri="{FF2B5EF4-FFF2-40B4-BE49-F238E27FC236}">
              <a16:creationId xmlns:a16="http://schemas.microsoft.com/office/drawing/2014/main" id="{00000000-0008-0000-0A00-00003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56" name="BExOJEOL437CA641N0XTPH5CB5GS" descr="CZ5SJJUMKKA5PP8VO2P6SN5MJ" hidden="1">
          <a:extLst>
            <a:ext uri="{FF2B5EF4-FFF2-40B4-BE49-F238E27FC236}">
              <a16:creationId xmlns:a16="http://schemas.microsoft.com/office/drawing/2014/main" id="{00000000-0008-0000-0A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57" name="BExOJEOL437CA641N0XTPH5CB5GS" descr="CZ5SJJUMKKA5PP8VO2P6SN5MJ" hidden="1">
          <a:extLst>
            <a:ext uri="{FF2B5EF4-FFF2-40B4-BE49-F238E27FC236}">
              <a16:creationId xmlns:a16="http://schemas.microsoft.com/office/drawing/2014/main" id="{00000000-0008-0000-0A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58" name="BExOJEOL437CA641N0XTPH5CB5GS" descr="CZ5SJJUMKKA5PP8VO2P6SN5MJ" hidden="1">
          <a:extLst>
            <a:ext uri="{FF2B5EF4-FFF2-40B4-BE49-F238E27FC236}">
              <a16:creationId xmlns:a16="http://schemas.microsoft.com/office/drawing/2014/main" id="{00000000-0008-0000-0A00-00003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59" name="BExOJEOL437CA641N0XTPH5CB5GS" descr="CZ5SJJUMKKA5PP8VO2P6SN5MJ" hidden="1">
          <a:extLst>
            <a:ext uri="{FF2B5EF4-FFF2-40B4-BE49-F238E27FC236}">
              <a16:creationId xmlns:a16="http://schemas.microsoft.com/office/drawing/2014/main" id="{00000000-0008-0000-0A00-00003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60" name="BExOJEOL437CA641N0XTPH5CB5GS" descr="CZ5SJJUMKKA5PP8VO2P6SN5MJ" hidden="1">
          <a:extLst>
            <a:ext uri="{FF2B5EF4-FFF2-40B4-BE49-F238E27FC236}">
              <a16:creationId xmlns:a16="http://schemas.microsoft.com/office/drawing/2014/main" id="{00000000-0008-0000-0A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61" name="BExOJEOL437CA641N0XTPH5CB5GS" descr="CZ5SJJUMKKA5PP8VO2P6SN5MJ" hidden="1">
          <a:extLst>
            <a:ext uri="{FF2B5EF4-FFF2-40B4-BE49-F238E27FC236}">
              <a16:creationId xmlns:a16="http://schemas.microsoft.com/office/drawing/2014/main" id="{00000000-0008-0000-0A00-00003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62" name="BExOJEOL437CA641N0XTPH5CB5GS" descr="CZ5SJJUMKKA5PP8VO2P6SN5MJ" hidden="1">
          <a:extLst>
            <a:ext uri="{FF2B5EF4-FFF2-40B4-BE49-F238E27FC236}">
              <a16:creationId xmlns:a16="http://schemas.microsoft.com/office/drawing/2014/main" id="{00000000-0008-0000-0A00-00003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63" name="BExOJEOL437CA641N0XTPH5CB5GS" descr="CZ5SJJUMKKA5PP8VO2P6SN5MJ" hidden="1">
          <a:extLst>
            <a:ext uri="{FF2B5EF4-FFF2-40B4-BE49-F238E27FC236}">
              <a16:creationId xmlns:a16="http://schemas.microsoft.com/office/drawing/2014/main" id="{00000000-0008-0000-0A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64" name="BExOJEOL437CA641N0XTPH5CB5GS" descr="CZ5SJJUMKKA5PP8VO2P6SN5MJ" hidden="1">
          <a:extLst>
            <a:ext uri="{FF2B5EF4-FFF2-40B4-BE49-F238E27FC236}">
              <a16:creationId xmlns:a16="http://schemas.microsoft.com/office/drawing/2014/main" id="{00000000-0008-0000-0A00-00004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65" name="BExOJEOL437CA641N0XTPH5CB5GS" descr="CZ5SJJUMKKA5PP8VO2P6SN5MJ" hidden="1">
          <a:extLst>
            <a:ext uri="{FF2B5EF4-FFF2-40B4-BE49-F238E27FC236}">
              <a16:creationId xmlns:a16="http://schemas.microsoft.com/office/drawing/2014/main" id="{00000000-0008-0000-0A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66" name="BExOJEOL437CA641N0XTPH5CB5GS" descr="CZ5SJJUMKKA5PP8VO2P6SN5MJ" hidden="1">
          <a:extLst>
            <a:ext uri="{FF2B5EF4-FFF2-40B4-BE49-F238E27FC236}">
              <a16:creationId xmlns:a16="http://schemas.microsoft.com/office/drawing/2014/main" id="{00000000-0008-0000-0A00-00004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67" name="BExOJEOL437CA641N0XTPH5CB5GS" descr="CZ5SJJUMKKA5PP8VO2P6SN5MJ" hidden="1">
          <a:extLst>
            <a:ext uri="{FF2B5EF4-FFF2-40B4-BE49-F238E27FC236}">
              <a16:creationId xmlns:a16="http://schemas.microsoft.com/office/drawing/2014/main" id="{00000000-0008-0000-0A00-00004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68" name="BExOJEOL437CA641N0XTPH5CB5GS" descr="CZ5SJJUMKKA5PP8VO2P6SN5MJ" hidden="1">
          <a:extLst>
            <a:ext uri="{FF2B5EF4-FFF2-40B4-BE49-F238E27FC236}">
              <a16:creationId xmlns:a16="http://schemas.microsoft.com/office/drawing/2014/main" id="{00000000-0008-0000-0A00-00004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69" name="BExOJEOL437CA641N0XTPH5CB5GS" descr="CZ5SJJUMKKA5PP8VO2P6SN5MJ" hidden="1">
          <a:extLst>
            <a:ext uri="{FF2B5EF4-FFF2-40B4-BE49-F238E27FC236}">
              <a16:creationId xmlns:a16="http://schemas.microsoft.com/office/drawing/2014/main" id="{00000000-0008-0000-0A00-00004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70" name="BExOJEOL437CA641N0XTPH5CB5GS" descr="CZ5SJJUMKKA5PP8VO2P6SN5MJ" hidden="1">
          <a:extLst>
            <a:ext uri="{FF2B5EF4-FFF2-40B4-BE49-F238E27FC236}">
              <a16:creationId xmlns:a16="http://schemas.microsoft.com/office/drawing/2014/main" id="{00000000-0008-0000-0A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71" name="BExOJEOL437CA641N0XTPH5CB5GS" descr="CZ5SJJUMKKA5PP8VO2P6SN5MJ" hidden="1">
          <a:extLst>
            <a:ext uri="{FF2B5EF4-FFF2-40B4-BE49-F238E27FC236}">
              <a16:creationId xmlns:a16="http://schemas.microsoft.com/office/drawing/2014/main" id="{00000000-0008-0000-0A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72" name="BExOJEOL437CA641N0XTPH5CB5GS" descr="CZ5SJJUMKKA5PP8VO2P6SN5MJ" hidden="1">
          <a:extLst>
            <a:ext uri="{FF2B5EF4-FFF2-40B4-BE49-F238E27FC236}">
              <a16:creationId xmlns:a16="http://schemas.microsoft.com/office/drawing/2014/main" id="{00000000-0008-0000-0A00-00004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73" name="BExOJEOL437CA641N0XTPH5CB5GS" descr="CZ5SJJUMKKA5PP8VO2P6SN5MJ" hidden="1">
          <a:extLst>
            <a:ext uri="{FF2B5EF4-FFF2-40B4-BE49-F238E27FC236}">
              <a16:creationId xmlns:a16="http://schemas.microsoft.com/office/drawing/2014/main" id="{00000000-0008-0000-0A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74" name="BExOJEOL437CA641N0XTPH5CB5GS" descr="CZ5SJJUMKKA5PP8VO2P6SN5MJ" hidden="1">
          <a:extLst>
            <a:ext uri="{FF2B5EF4-FFF2-40B4-BE49-F238E27FC236}">
              <a16:creationId xmlns:a16="http://schemas.microsoft.com/office/drawing/2014/main" id="{00000000-0008-0000-0A00-00004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75" name="BExOJEOL437CA641N0XTPH5CB5GS" descr="CZ5SJJUMKKA5PP8VO2P6SN5MJ" hidden="1">
          <a:extLst>
            <a:ext uri="{FF2B5EF4-FFF2-40B4-BE49-F238E27FC236}">
              <a16:creationId xmlns:a16="http://schemas.microsoft.com/office/drawing/2014/main" id="{00000000-0008-0000-0A00-00004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76" name="BExOJEOL437CA641N0XTPH5CB5GS" descr="CZ5SJJUMKKA5PP8VO2P6SN5MJ" hidden="1">
          <a:extLst>
            <a:ext uri="{FF2B5EF4-FFF2-40B4-BE49-F238E27FC236}">
              <a16:creationId xmlns:a16="http://schemas.microsoft.com/office/drawing/2014/main" id="{00000000-0008-0000-0A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77" name="BExOJEOL437CA641N0XTPH5CB5GS" descr="CZ5SJJUMKKA5PP8VO2P6SN5MJ" hidden="1">
          <a:extLst>
            <a:ext uri="{FF2B5EF4-FFF2-40B4-BE49-F238E27FC236}">
              <a16:creationId xmlns:a16="http://schemas.microsoft.com/office/drawing/2014/main" id="{00000000-0008-0000-0A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78" name="BExOJEOL437CA641N0XTPH5CB5GS" descr="CZ5SJJUMKKA5PP8VO2P6SN5MJ" hidden="1">
          <a:extLst>
            <a:ext uri="{FF2B5EF4-FFF2-40B4-BE49-F238E27FC236}">
              <a16:creationId xmlns:a16="http://schemas.microsoft.com/office/drawing/2014/main" id="{00000000-0008-0000-0A00-00004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79" name="BExOJEOL437CA641N0XTPH5CB5GS" descr="CZ5SJJUMKKA5PP8VO2P6SN5MJ" hidden="1">
          <a:extLst>
            <a:ext uri="{FF2B5EF4-FFF2-40B4-BE49-F238E27FC236}">
              <a16:creationId xmlns:a16="http://schemas.microsoft.com/office/drawing/2014/main" id="{00000000-0008-0000-0A00-00004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80" name="BExOJEOL437CA641N0XTPH5CB5GS" descr="CZ5SJJUMKKA5PP8VO2P6SN5MJ" hidden="1">
          <a:extLst>
            <a:ext uri="{FF2B5EF4-FFF2-40B4-BE49-F238E27FC236}">
              <a16:creationId xmlns:a16="http://schemas.microsoft.com/office/drawing/2014/main" id="{00000000-0008-0000-0A00-00005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81" name="BExOJEOL437CA641N0XTPH5CB5GS" descr="CZ5SJJUMKKA5PP8VO2P6SN5MJ" hidden="1">
          <a:extLst>
            <a:ext uri="{FF2B5EF4-FFF2-40B4-BE49-F238E27FC236}">
              <a16:creationId xmlns:a16="http://schemas.microsoft.com/office/drawing/2014/main" id="{00000000-0008-0000-0A00-00005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82" name="BExOJEOL437CA641N0XTPH5CB5GS" descr="CZ5SJJUMKKA5PP8VO2P6SN5MJ" hidden="1">
          <a:extLst>
            <a:ext uri="{FF2B5EF4-FFF2-40B4-BE49-F238E27FC236}">
              <a16:creationId xmlns:a16="http://schemas.microsoft.com/office/drawing/2014/main" id="{00000000-0008-0000-0A00-00005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83" name="BExOJEOL437CA641N0XTPH5CB5GS" descr="CZ5SJJUMKKA5PP8VO2P6SN5MJ" hidden="1">
          <a:extLst>
            <a:ext uri="{FF2B5EF4-FFF2-40B4-BE49-F238E27FC236}">
              <a16:creationId xmlns:a16="http://schemas.microsoft.com/office/drawing/2014/main" id="{00000000-0008-0000-0A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84" name="BExOJEOL437CA641N0XTPH5CB5GS" descr="CZ5SJJUMKKA5PP8VO2P6SN5MJ" hidden="1">
          <a:extLst>
            <a:ext uri="{FF2B5EF4-FFF2-40B4-BE49-F238E27FC236}">
              <a16:creationId xmlns:a16="http://schemas.microsoft.com/office/drawing/2014/main" id="{00000000-0008-0000-0A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85" name="BExOJEOL437CA641N0XTPH5CB5GS" descr="CZ5SJJUMKKA5PP8VO2P6SN5MJ" hidden="1">
          <a:extLst>
            <a:ext uri="{FF2B5EF4-FFF2-40B4-BE49-F238E27FC236}">
              <a16:creationId xmlns:a16="http://schemas.microsoft.com/office/drawing/2014/main" id="{00000000-0008-0000-0A00-00005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86" name="BExOJEOL437CA641N0XTPH5CB5GS" descr="CZ5SJJUMKKA5PP8VO2P6SN5MJ" hidden="1">
          <a:extLst>
            <a:ext uri="{FF2B5EF4-FFF2-40B4-BE49-F238E27FC236}">
              <a16:creationId xmlns:a16="http://schemas.microsoft.com/office/drawing/2014/main" id="{00000000-0008-0000-0A00-00005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87" name="BExOJEOL437CA641N0XTPH5CB5GS" descr="CZ5SJJUMKKA5PP8VO2P6SN5MJ" hidden="1">
          <a:extLst>
            <a:ext uri="{FF2B5EF4-FFF2-40B4-BE49-F238E27FC236}">
              <a16:creationId xmlns:a16="http://schemas.microsoft.com/office/drawing/2014/main" id="{00000000-0008-0000-0A00-00005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88" name="BExOJEOL437CA641N0XTPH5CB5GS" descr="CZ5SJJUMKKA5PP8VO2P6SN5MJ" hidden="1">
          <a:extLst>
            <a:ext uri="{FF2B5EF4-FFF2-40B4-BE49-F238E27FC236}">
              <a16:creationId xmlns:a16="http://schemas.microsoft.com/office/drawing/2014/main" id="{00000000-0008-0000-0A00-00005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89" name="BExOJEOL437CA641N0XTPH5CB5GS" descr="CZ5SJJUMKKA5PP8VO2P6SN5MJ" hidden="1">
          <a:extLst>
            <a:ext uri="{FF2B5EF4-FFF2-40B4-BE49-F238E27FC236}">
              <a16:creationId xmlns:a16="http://schemas.microsoft.com/office/drawing/2014/main" id="{00000000-0008-0000-0A00-00005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90" name="BExOJEOL437CA641N0XTPH5CB5GS" descr="CZ5SJJUMKKA5PP8VO2P6SN5MJ" hidden="1">
          <a:extLst>
            <a:ext uri="{FF2B5EF4-FFF2-40B4-BE49-F238E27FC236}">
              <a16:creationId xmlns:a16="http://schemas.microsoft.com/office/drawing/2014/main" id="{00000000-0008-0000-0A00-00005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91" name="BExOJEOL437CA641N0XTPH5CB5GS" descr="CZ5SJJUMKKA5PP8VO2P6SN5MJ" hidden="1">
          <a:extLst>
            <a:ext uri="{FF2B5EF4-FFF2-40B4-BE49-F238E27FC236}">
              <a16:creationId xmlns:a16="http://schemas.microsoft.com/office/drawing/2014/main" id="{00000000-0008-0000-0A00-00005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92" name="BExOJEOL437CA641N0XTPH5CB5GS" descr="CZ5SJJUMKKA5PP8VO2P6SN5MJ" hidden="1">
          <a:extLst>
            <a:ext uri="{FF2B5EF4-FFF2-40B4-BE49-F238E27FC236}">
              <a16:creationId xmlns:a16="http://schemas.microsoft.com/office/drawing/2014/main" id="{00000000-0008-0000-0A00-00005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93" name="BExOJEOL437CA641N0XTPH5CB5GS" descr="CZ5SJJUMKKA5PP8VO2P6SN5MJ" hidden="1">
          <a:extLst>
            <a:ext uri="{FF2B5EF4-FFF2-40B4-BE49-F238E27FC236}">
              <a16:creationId xmlns:a16="http://schemas.microsoft.com/office/drawing/2014/main" id="{00000000-0008-0000-0A00-00005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94" name="BExOJEOL437CA641N0XTPH5CB5GS" descr="CZ5SJJUMKKA5PP8VO2P6SN5MJ" hidden="1">
          <a:extLst>
            <a:ext uri="{FF2B5EF4-FFF2-40B4-BE49-F238E27FC236}">
              <a16:creationId xmlns:a16="http://schemas.microsoft.com/office/drawing/2014/main" id="{00000000-0008-0000-0A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95" name="BExOJEOL437CA641N0XTPH5CB5GS" descr="CZ5SJJUMKKA5PP8VO2P6SN5MJ" hidden="1">
          <a:extLst>
            <a:ext uri="{FF2B5EF4-FFF2-40B4-BE49-F238E27FC236}">
              <a16:creationId xmlns:a16="http://schemas.microsoft.com/office/drawing/2014/main" id="{00000000-0008-0000-0A00-00005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96" name="BExOJEOL437CA641N0XTPH5CB5GS" descr="CZ5SJJUMKKA5PP8VO2P6SN5MJ" hidden="1">
          <a:extLst>
            <a:ext uri="{FF2B5EF4-FFF2-40B4-BE49-F238E27FC236}">
              <a16:creationId xmlns:a16="http://schemas.microsoft.com/office/drawing/2014/main" id="{00000000-0008-0000-0A00-00006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97" name="BExOJEOL437CA641N0XTPH5CB5GS" descr="CZ5SJJUMKKA5PP8VO2P6SN5MJ" hidden="1">
          <a:extLst>
            <a:ext uri="{FF2B5EF4-FFF2-40B4-BE49-F238E27FC236}">
              <a16:creationId xmlns:a16="http://schemas.microsoft.com/office/drawing/2014/main" id="{00000000-0008-0000-0A00-00006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98" name="BExOJEOL437CA641N0XTPH5CB5GS" descr="CZ5SJJUMKKA5PP8VO2P6SN5MJ" hidden="1">
          <a:extLst>
            <a:ext uri="{FF2B5EF4-FFF2-40B4-BE49-F238E27FC236}">
              <a16:creationId xmlns:a16="http://schemas.microsoft.com/office/drawing/2014/main" id="{00000000-0008-0000-0A00-00006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99" name="BExOJEOL437CA641N0XTPH5CB5GS" descr="CZ5SJJUMKKA5PP8VO2P6SN5MJ" hidden="1">
          <a:extLst>
            <a:ext uri="{FF2B5EF4-FFF2-40B4-BE49-F238E27FC236}">
              <a16:creationId xmlns:a16="http://schemas.microsoft.com/office/drawing/2014/main" id="{00000000-0008-0000-0A00-00006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00" name="BExOJEOL437CA641N0XTPH5CB5GS" descr="CZ5SJJUMKKA5PP8VO2P6SN5MJ" hidden="1">
          <a:extLst>
            <a:ext uri="{FF2B5EF4-FFF2-40B4-BE49-F238E27FC236}">
              <a16:creationId xmlns:a16="http://schemas.microsoft.com/office/drawing/2014/main" id="{00000000-0008-0000-0A00-00006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01" name="BExOJEOL437CA641N0XTPH5CB5GS" descr="CZ5SJJUMKKA5PP8VO2P6SN5MJ" hidden="1">
          <a:extLst>
            <a:ext uri="{FF2B5EF4-FFF2-40B4-BE49-F238E27FC236}">
              <a16:creationId xmlns:a16="http://schemas.microsoft.com/office/drawing/2014/main" id="{00000000-0008-0000-0A00-00006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02" name="BExOJEOL437CA641N0XTPH5CB5GS" descr="CZ5SJJUMKKA5PP8VO2P6SN5MJ" hidden="1">
          <a:extLst>
            <a:ext uri="{FF2B5EF4-FFF2-40B4-BE49-F238E27FC236}">
              <a16:creationId xmlns:a16="http://schemas.microsoft.com/office/drawing/2014/main" id="{00000000-0008-0000-0A00-00006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03" name="BExOJEOL437CA641N0XTPH5CB5GS" descr="CZ5SJJUMKKA5PP8VO2P6SN5MJ" hidden="1">
          <a:extLst>
            <a:ext uri="{FF2B5EF4-FFF2-40B4-BE49-F238E27FC236}">
              <a16:creationId xmlns:a16="http://schemas.microsoft.com/office/drawing/2014/main" id="{00000000-0008-0000-0A00-00006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04" name="BExOJEOL437CA641N0XTPH5CB5GS" descr="CZ5SJJUMKKA5PP8VO2P6SN5MJ" hidden="1">
          <a:extLst>
            <a:ext uri="{FF2B5EF4-FFF2-40B4-BE49-F238E27FC236}">
              <a16:creationId xmlns:a16="http://schemas.microsoft.com/office/drawing/2014/main" id="{00000000-0008-0000-0A00-00006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05" name="BExOJEOL437CA641N0XTPH5CB5GS" descr="CZ5SJJUMKKA5PP8VO2P6SN5MJ" hidden="1">
          <a:extLst>
            <a:ext uri="{FF2B5EF4-FFF2-40B4-BE49-F238E27FC236}">
              <a16:creationId xmlns:a16="http://schemas.microsoft.com/office/drawing/2014/main" id="{00000000-0008-0000-0A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06" name="BExOJEOL437CA641N0XTPH5CB5GS" descr="CZ5SJJUMKKA5PP8VO2P6SN5MJ" hidden="1">
          <a:extLst>
            <a:ext uri="{FF2B5EF4-FFF2-40B4-BE49-F238E27FC236}">
              <a16:creationId xmlns:a16="http://schemas.microsoft.com/office/drawing/2014/main" id="{00000000-0008-0000-0A00-00006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07" name="BExOJEOL437CA641N0XTPH5CB5GS" descr="CZ5SJJUMKKA5PP8VO2P6SN5MJ" hidden="1">
          <a:extLst>
            <a:ext uri="{FF2B5EF4-FFF2-40B4-BE49-F238E27FC236}">
              <a16:creationId xmlns:a16="http://schemas.microsoft.com/office/drawing/2014/main" id="{00000000-0008-0000-0A00-00006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08" name="BExOJEOL437CA641N0XTPH5CB5GS" descr="CZ5SJJUMKKA5PP8VO2P6SN5MJ" hidden="1">
          <a:extLst>
            <a:ext uri="{FF2B5EF4-FFF2-40B4-BE49-F238E27FC236}">
              <a16:creationId xmlns:a16="http://schemas.microsoft.com/office/drawing/2014/main" id="{00000000-0008-0000-0A00-00006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09" name="BExOJEOL437CA641N0XTPH5CB5GS" descr="CZ5SJJUMKKA5PP8VO2P6SN5MJ" hidden="1">
          <a:extLst>
            <a:ext uri="{FF2B5EF4-FFF2-40B4-BE49-F238E27FC236}">
              <a16:creationId xmlns:a16="http://schemas.microsoft.com/office/drawing/2014/main" id="{00000000-0008-0000-0A00-00006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10" name="BExOJEOL437CA641N0XTPH5CB5GS" descr="CZ5SJJUMKKA5PP8VO2P6SN5MJ" hidden="1">
          <a:extLst>
            <a:ext uri="{FF2B5EF4-FFF2-40B4-BE49-F238E27FC236}">
              <a16:creationId xmlns:a16="http://schemas.microsoft.com/office/drawing/2014/main" id="{00000000-0008-0000-0A00-00006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11" name="BExOJEOL437CA641N0XTPH5CB5GS" descr="CZ5SJJUMKKA5PP8VO2P6SN5MJ" hidden="1">
          <a:extLst>
            <a:ext uri="{FF2B5EF4-FFF2-40B4-BE49-F238E27FC236}">
              <a16:creationId xmlns:a16="http://schemas.microsoft.com/office/drawing/2014/main" id="{00000000-0008-0000-0A00-00006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12" name="BExOJEOL437CA641N0XTPH5CB5GS" descr="CZ5SJJUMKKA5PP8VO2P6SN5MJ" hidden="1">
          <a:extLst>
            <a:ext uri="{FF2B5EF4-FFF2-40B4-BE49-F238E27FC236}">
              <a16:creationId xmlns:a16="http://schemas.microsoft.com/office/drawing/2014/main" id="{00000000-0008-0000-0A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13" name="BExOJEOL437CA641N0XTPH5CB5GS" descr="CZ5SJJUMKKA5PP8VO2P6SN5MJ" hidden="1">
          <a:extLst>
            <a:ext uri="{FF2B5EF4-FFF2-40B4-BE49-F238E27FC236}">
              <a16:creationId xmlns:a16="http://schemas.microsoft.com/office/drawing/2014/main" id="{00000000-0008-0000-0A00-00007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14" name="BExOJEOL437CA641N0XTPH5CB5GS" descr="CZ5SJJUMKKA5PP8VO2P6SN5MJ" hidden="1">
          <a:extLst>
            <a:ext uri="{FF2B5EF4-FFF2-40B4-BE49-F238E27FC236}">
              <a16:creationId xmlns:a16="http://schemas.microsoft.com/office/drawing/2014/main" id="{00000000-0008-0000-0A00-00007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15" name="BExOJEOL437CA641N0XTPH5CB5GS" descr="CZ5SJJUMKKA5PP8VO2P6SN5MJ" hidden="1">
          <a:extLst>
            <a:ext uri="{FF2B5EF4-FFF2-40B4-BE49-F238E27FC236}">
              <a16:creationId xmlns:a16="http://schemas.microsoft.com/office/drawing/2014/main" id="{00000000-0008-0000-0A00-00007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16" name="BExOJEOL437CA641N0XTPH5CB5GS" descr="CZ5SJJUMKKA5PP8VO2P6SN5MJ" hidden="1">
          <a:extLst>
            <a:ext uri="{FF2B5EF4-FFF2-40B4-BE49-F238E27FC236}">
              <a16:creationId xmlns:a16="http://schemas.microsoft.com/office/drawing/2014/main" id="{00000000-0008-0000-0A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17" name="BExOJEOL437CA641N0XTPH5CB5GS" descr="CZ5SJJUMKKA5PP8VO2P6SN5MJ" hidden="1">
          <a:extLst>
            <a:ext uri="{FF2B5EF4-FFF2-40B4-BE49-F238E27FC236}">
              <a16:creationId xmlns:a16="http://schemas.microsoft.com/office/drawing/2014/main" id="{00000000-0008-0000-0A00-00007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18" name="BExOJEOL437CA641N0XTPH5CB5GS" descr="CZ5SJJUMKKA5PP8VO2P6SN5MJ" hidden="1">
          <a:extLst>
            <a:ext uri="{FF2B5EF4-FFF2-40B4-BE49-F238E27FC236}">
              <a16:creationId xmlns:a16="http://schemas.microsoft.com/office/drawing/2014/main" id="{00000000-0008-0000-0A00-00007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19" name="BExOJEOL437CA641N0XTPH5CB5GS" descr="CZ5SJJUMKKA5PP8VO2P6SN5MJ" hidden="1">
          <a:extLst>
            <a:ext uri="{FF2B5EF4-FFF2-40B4-BE49-F238E27FC236}">
              <a16:creationId xmlns:a16="http://schemas.microsoft.com/office/drawing/2014/main" id="{00000000-0008-0000-0A00-00007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20" name="BExOJEOL437CA641N0XTPH5CB5GS" descr="CZ5SJJUMKKA5PP8VO2P6SN5MJ" hidden="1">
          <a:extLst>
            <a:ext uri="{FF2B5EF4-FFF2-40B4-BE49-F238E27FC236}">
              <a16:creationId xmlns:a16="http://schemas.microsoft.com/office/drawing/2014/main" id="{00000000-0008-0000-0A00-00007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21" name="BExOJEOL437CA641N0XTPH5CB5GS" descr="CZ5SJJUMKKA5PP8VO2P6SN5MJ" hidden="1">
          <a:extLst>
            <a:ext uri="{FF2B5EF4-FFF2-40B4-BE49-F238E27FC236}">
              <a16:creationId xmlns:a16="http://schemas.microsoft.com/office/drawing/2014/main" id="{00000000-0008-0000-0A00-00007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22" name="BExOJEOL437CA641N0XTPH5CB5GS" descr="CZ5SJJUMKKA5PP8VO2P6SN5MJ" hidden="1">
          <a:extLst>
            <a:ext uri="{FF2B5EF4-FFF2-40B4-BE49-F238E27FC236}">
              <a16:creationId xmlns:a16="http://schemas.microsoft.com/office/drawing/2014/main" id="{00000000-0008-0000-0A00-00007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23" name="BExOJEOL437CA641N0XTPH5CB5GS" descr="CZ5SJJUMKKA5PP8VO2P6SN5MJ" hidden="1">
          <a:extLst>
            <a:ext uri="{FF2B5EF4-FFF2-40B4-BE49-F238E27FC236}">
              <a16:creationId xmlns:a16="http://schemas.microsoft.com/office/drawing/2014/main" id="{00000000-0008-0000-0A00-00007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24" name="BExOJEOL437CA641N0XTPH5CB5GS" descr="CZ5SJJUMKKA5PP8VO2P6SN5MJ" hidden="1">
          <a:extLst>
            <a:ext uri="{FF2B5EF4-FFF2-40B4-BE49-F238E27FC236}">
              <a16:creationId xmlns:a16="http://schemas.microsoft.com/office/drawing/2014/main" id="{00000000-0008-0000-0A00-00007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25" name="BExOJEOL437CA641N0XTPH5CB5GS" descr="CZ5SJJUMKKA5PP8VO2P6SN5MJ" hidden="1">
          <a:extLst>
            <a:ext uri="{FF2B5EF4-FFF2-40B4-BE49-F238E27FC236}">
              <a16:creationId xmlns:a16="http://schemas.microsoft.com/office/drawing/2014/main" id="{00000000-0008-0000-0A00-00007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26" name="BExOJEOL437CA641N0XTPH5CB5GS" descr="CZ5SJJUMKKA5PP8VO2P6SN5MJ" hidden="1">
          <a:extLst>
            <a:ext uri="{FF2B5EF4-FFF2-40B4-BE49-F238E27FC236}">
              <a16:creationId xmlns:a16="http://schemas.microsoft.com/office/drawing/2014/main" id="{00000000-0008-0000-0A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27" name="BExOJEOL437CA641N0XTPH5CB5GS" descr="CZ5SJJUMKKA5PP8VO2P6SN5MJ" hidden="1">
          <a:extLst>
            <a:ext uri="{FF2B5EF4-FFF2-40B4-BE49-F238E27FC236}">
              <a16:creationId xmlns:a16="http://schemas.microsoft.com/office/drawing/2014/main" id="{00000000-0008-0000-0A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28" name="BExOJEOL437CA641N0XTPH5CB5GS" descr="CZ5SJJUMKKA5PP8VO2P6SN5MJ" hidden="1">
          <a:extLst>
            <a:ext uri="{FF2B5EF4-FFF2-40B4-BE49-F238E27FC236}">
              <a16:creationId xmlns:a16="http://schemas.microsoft.com/office/drawing/2014/main" id="{00000000-0008-0000-0A00-00008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29" name="BExOJEOL437CA641N0XTPH5CB5GS" descr="CZ5SJJUMKKA5PP8VO2P6SN5MJ" hidden="1">
          <a:extLst>
            <a:ext uri="{FF2B5EF4-FFF2-40B4-BE49-F238E27FC236}">
              <a16:creationId xmlns:a16="http://schemas.microsoft.com/office/drawing/2014/main" id="{00000000-0008-0000-0A00-00008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30" name="BExOJEOL437CA641N0XTPH5CB5GS" descr="CZ5SJJUMKKA5PP8VO2P6SN5MJ" hidden="1">
          <a:extLst>
            <a:ext uri="{FF2B5EF4-FFF2-40B4-BE49-F238E27FC236}">
              <a16:creationId xmlns:a16="http://schemas.microsoft.com/office/drawing/2014/main" id="{00000000-0008-0000-0A00-00008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31" name="BExOJEOL437CA641N0XTPH5CB5GS" descr="CZ5SJJUMKKA5PP8VO2P6SN5MJ" hidden="1">
          <a:extLst>
            <a:ext uri="{FF2B5EF4-FFF2-40B4-BE49-F238E27FC236}">
              <a16:creationId xmlns:a16="http://schemas.microsoft.com/office/drawing/2014/main" id="{00000000-0008-0000-0A00-00008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32" name="BExOJEOL437CA641N0XTPH5CB5GS" descr="CZ5SJJUMKKA5PP8VO2P6SN5MJ" hidden="1">
          <a:extLst>
            <a:ext uri="{FF2B5EF4-FFF2-40B4-BE49-F238E27FC236}">
              <a16:creationId xmlns:a16="http://schemas.microsoft.com/office/drawing/2014/main" id="{00000000-0008-0000-0A00-00008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33" name="BExOJEOL437CA641N0XTPH5CB5GS" descr="CZ5SJJUMKKA5PP8VO2P6SN5MJ" hidden="1">
          <a:extLst>
            <a:ext uri="{FF2B5EF4-FFF2-40B4-BE49-F238E27FC236}">
              <a16:creationId xmlns:a16="http://schemas.microsoft.com/office/drawing/2014/main" id="{00000000-0008-0000-0A00-00008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34" name="BExOJEOL437CA641N0XTPH5CB5GS" descr="CZ5SJJUMKKA5PP8VO2P6SN5MJ" hidden="1">
          <a:extLst>
            <a:ext uri="{FF2B5EF4-FFF2-40B4-BE49-F238E27FC236}">
              <a16:creationId xmlns:a16="http://schemas.microsoft.com/office/drawing/2014/main" id="{00000000-0008-0000-0A00-00008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35" name="BExOJEOL437CA641N0XTPH5CB5GS" descr="CZ5SJJUMKKA5PP8VO2P6SN5MJ" hidden="1">
          <a:extLst>
            <a:ext uri="{FF2B5EF4-FFF2-40B4-BE49-F238E27FC236}">
              <a16:creationId xmlns:a16="http://schemas.microsoft.com/office/drawing/2014/main" id="{00000000-0008-0000-0A00-00008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36" name="BExOJEOL437CA641N0XTPH5CB5GS" descr="CZ5SJJUMKKA5PP8VO2P6SN5MJ" hidden="1">
          <a:extLst>
            <a:ext uri="{FF2B5EF4-FFF2-40B4-BE49-F238E27FC236}">
              <a16:creationId xmlns:a16="http://schemas.microsoft.com/office/drawing/2014/main" id="{00000000-0008-0000-0A00-00008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37" name="BExOJEOL437CA641N0XTPH5CB5GS" descr="CZ5SJJUMKKA5PP8VO2P6SN5MJ" hidden="1">
          <a:extLst>
            <a:ext uri="{FF2B5EF4-FFF2-40B4-BE49-F238E27FC236}">
              <a16:creationId xmlns:a16="http://schemas.microsoft.com/office/drawing/2014/main" id="{00000000-0008-0000-0A00-00008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38" name="BExOJEOL437CA641N0XTPH5CB5GS" descr="CZ5SJJUMKKA5PP8VO2P6SN5MJ" hidden="1">
          <a:extLst>
            <a:ext uri="{FF2B5EF4-FFF2-40B4-BE49-F238E27FC236}">
              <a16:creationId xmlns:a16="http://schemas.microsoft.com/office/drawing/2014/main" id="{00000000-0008-0000-0A00-00008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39" name="BExOJEOL437CA641N0XTPH5CB5GS" descr="CZ5SJJUMKKA5PP8VO2P6SN5MJ" hidden="1">
          <a:extLst>
            <a:ext uri="{FF2B5EF4-FFF2-40B4-BE49-F238E27FC236}">
              <a16:creationId xmlns:a16="http://schemas.microsoft.com/office/drawing/2014/main" id="{00000000-0008-0000-0A00-00008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40" name="BExOJEOL437CA641N0XTPH5CB5GS" descr="CZ5SJJUMKKA5PP8VO2P6SN5MJ" hidden="1">
          <a:extLst>
            <a:ext uri="{FF2B5EF4-FFF2-40B4-BE49-F238E27FC236}">
              <a16:creationId xmlns:a16="http://schemas.microsoft.com/office/drawing/2014/main" id="{00000000-0008-0000-0A00-00008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41" name="BExOJEOL437CA641N0XTPH5CB5GS" descr="CZ5SJJUMKKA5PP8VO2P6SN5MJ" hidden="1">
          <a:extLst>
            <a:ext uri="{FF2B5EF4-FFF2-40B4-BE49-F238E27FC236}">
              <a16:creationId xmlns:a16="http://schemas.microsoft.com/office/drawing/2014/main" id="{00000000-0008-0000-0A00-00008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42" name="BExOJEOL437CA641N0XTPH5CB5GS" descr="CZ5SJJUMKKA5PP8VO2P6SN5MJ" hidden="1">
          <a:extLst>
            <a:ext uri="{FF2B5EF4-FFF2-40B4-BE49-F238E27FC236}">
              <a16:creationId xmlns:a16="http://schemas.microsoft.com/office/drawing/2014/main" id="{00000000-0008-0000-0A00-00008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43" name="BExOJEOL437CA641N0XTPH5CB5GS" descr="CZ5SJJUMKKA5PP8VO2P6SN5MJ" hidden="1">
          <a:extLst>
            <a:ext uri="{FF2B5EF4-FFF2-40B4-BE49-F238E27FC236}">
              <a16:creationId xmlns:a16="http://schemas.microsoft.com/office/drawing/2014/main" id="{00000000-0008-0000-0A00-00008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44" name="BExOJEOL437CA641N0XTPH5CB5GS" descr="CZ5SJJUMKKA5PP8VO2P6SN5MJ" hidden="1">
          <a:extLst>
            <a:ext uri="{FF2B5EF4-FFF2-40B4-BE49-F238E27FC236}">
              <a16:creationId xmlns:a16="http://schemas.microsoft.com/office/drawing/2014/main" id="{00000000-0008-0000-0A00-00009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45" name="BExOJEOL437CA641N0XTPH5CB5GS" descr="CZ5SJJUMKKA5PP8VO2P6SN5MJ" hidden="1">
          <a:extLst>
            <a:ext uri="{FF2B5EF4-FFF2-40B4-BE49-F238E27FC236}">
              <a16:creationId xmlns:a16="http://schemas.microsoft.com/office/drawing/2014/main" id="{00000000-0008-0000-0A00-00009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46" name="BExOJEOL437CA641N0XTPH5CB5GS" descr="CZ5SJJUMKKA5PP8VO2P6SN5MJ" hidden="1">
          <a:extLst>
            <a:ext uri="{FF2B5EF4-FFF2-40B4-BE49-F238E27FC236}">
              <a16:creationId xmlns:a16="http://schemas.microsoft.com/office/drawing/2014/main" id="{00000000-0008-0000-0A00-00009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47" name="BExOJEOL437CA641N0XTPH5CB5GS" descr="CZ5SJJUMKKA5PP8VO2P6SN5MJ" hidden="1">
          <a:extLst>
            <a:ext uri="{FF2B5EF4-FFF2-40B4-BE49-F238E27FC236}">
              <a16:creationId xmlns:a16="http://schemas.microsoft.com/office/drawing/2014/main" id="{00000000-0008-0000-0A00-00009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48" name="BExOJEOL437CA641N0XTPH5CB5GS" descr="CZ5SJJUMKKA5PP8VO2P6SN5MJ" hidden="1">
          <a:extLst>
            <a:ext uri="{FF2B5EF4-FFF2-40B4-BE49-F238E27FC236}">
              <a16:creationId xmlns:a16="http://schemas.microsoft.com/office/drawing/2014/main" id="{00000000-0008-0000-0A00-00009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49" name="BExOJEOL437CA641N0XTPH5CB5GS" descr="CZ5SJJUMKKA5PP8VO2P6SN5MJ" hidden="1">
          <a:extLst>
            <a:ext uri="{FF2B5EF4-FFF2-40B4-BE49-F238E27FC236}">
              <a16:creationId xmlns:a16="http://schemas.microsoft.com/office/drawing/2014/main" id="{00000000-0008-0000-0A00-00009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50" name="BExOJEOL437CA641N0XTPH5CB5GS" descr="CZ5SJJUMKKA5PP8VO2P6SN5MJ" hidden="1">
          <a:extLst>
            <a:ext uri="{FF2B5EF4-FFF2-40B4-BE49-F238E27FC236}">
              <a16:creationId xmlns:a16="http://schemas.microsoft.com/office/drawing/2014/main" id="{00000000-0008-0000-0A00-00009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51" name="BExOJEOL437CA641N0XTPH5CB5GS" descr="CZ5SJJUMKKA5PP8VO2P6SN5MJ" hidden="1">
          <a:extLst>
            <a:ext uri="{FF2B5EF4-FFF2-40B4-BE49-F238E27FC236}">
              <a16:creationId xmlns:a16="http://schemas.microsoft.com/office/drawing/2014/main" id="{00000000-0008-0000-0A00-00009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52" name="BExOJEOL437CA641N0XTPH5CB5GS" descr="CZ5SJJUMKKA5PP8VO2P6SN5MJ" hidden="1">
          <a:extLst>
            <a:ext uri="{FF2B5EF4-FFF2-40B4-BE49-F238E27FC236}">
              <a16:creationId xmlns:a16="http://schemas.microsoft.com/office/drawing/2014/main" id="{00000000-0008-0000-0A00-00009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53" name="BExOJEOL437CA641N0XTPH5CB5GS" descr="CZ5SJJUMKKA5PP8VO2P6SN5MJ" hidden="1">
          <a:extLst>
            <a:ext uri="{FF2B5EF4-FFF2-40B4-BE49-F238E27FC236}">
              <a16:creationId xmlns:a16="http://schemas.microsoft.com/office/drawing/2014/main" id="{00000000-0008-0000-0A00-00009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54" name="BExOJEOL437CA641N0XTPH5CB5GS" descr="CZ5SJJUMKKA5PP8VO2P6SN5MJ" hidden="1">
          <a:extLst>
            <a:ext uri="{FF2B5EF4-FFF2-40B4-BE49-F238E27FC236}">
              <a16:creationId xmlns:a16="http://schemas.microsoft.com/office/drawing/2014/main" id="{00000000-0008-0000-0A00-00009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55" name="BExOJEOL437CA641N0XTPH5CB5GS" descr="CZ5SJJUMKKA5PP8VO2P6SN5MJ" hidden="1">
          <a:extLst>
            <a:ext uri="{FF2B5EF4-FFF2-40B4-BE49-F238E27FC236}">
              <a16:creationId xmlns:a16="http://schemas.microsoft.com/office/drawing/2014/main" id="{00000000-0008-0000-0A00-00009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56" name="BExOJEOL437CA641N0XTPH5CB5GS" descr="CZ5SJJUMKKA5PP8VO2P6SN5MJ" hidden="1">
          <a:extLst>
            <a:ext uri="{FF2B5EF4-FFF2-40B4-BE49-F238E27FC236}">
              <a16:creationId xmlns:a16="http://schemas.microsoft.com/office/drawing/2014/main" id="{00000000-0008-0000-0A00-00009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57" name="BExOJEOL437CA641N0XTPH5CB5GS" descr="CZ5SJJUMKKA5PP8VO2P6SN5MJ" hidden="1">
          <a:extLst>
            <a:ext uri="{FF2B5EF4-FFF2-40B4-BE49-F238E27FC236}">
              <a16:creationId xmlns:a16="http://schemas.microsoft.com/office/drawing/2014/main" id="{00000000-0008-0000-0A00-00009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58" name="BExOJEOL437CA641N0XTPH5CB5GS" descr="CZ5SJJUMKKA5PP8VO2P6SN5MJ" hidden="1">
          <a:extLst>
            <a:ext uri="{FF2B5EF4-FFF2-40B4-BE49-F238E27FC236}">
              <a16:creationId xmlns:a16="http://schemas.microsoft.com/office/drawing/2014/main" id="{00000000-0008-0000-0A00-00009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59" name="BExOJEOL437CA641N0XTPH5CB5GS" descr="CZ5SJJUMKKA5PP8VO2P6SN5MJ" hidden="1">
          <a:extLst>
            <a:ext uri="{FF2B5EF4-FFF2-40B4-BE49-F238E27FC236}">
              <a16:creationId xmlns:a16="http://schemas.microsoft.com/office/drawing/2014/main" id="{00000000-0008-0000-0A00-00009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60" name="BExOJEOL437CA641N0XTPH5CB5GS" descr="CZ5SJJUMKKA5PP8VO2P6SN5MJ" hidden="1">
          <a:extLst>
            <a:ext uri="{FF2B5EF4-FFF2-40B4-BE49-F238E27FC236}">
              <a16:creationId xmlns:a16="http://schemas.microsoft.com/office/drawing/2014/main" id="{00000000-0008-0000-0A00-0000A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61" name="BExOJEOL437CA641N0XTPH5CB5GS" descr="CZ5SJJUMKKA5PP8VO2P6SN5MJ" hidden="1">
          <a:extLst>
            <a:ext uri="{FF2B5EF4-FFF2-40B4-BE49-F238E27FC236}">
              <a16:creationId xmlns:a16="http://schemas.microsoft.com/office/drawing/2014/main" id="{00000000-0008-0000-0A00-0000A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62" name="BExOJEOL437CA641N0XTPH5CB5GS" descr="CZ5SJJUMKKA5PP8VO2P6SN5MJ" hidden="1">
          <a:extLst>
            <a:ext uri="{FF2B5EF4-FFF2-40B4-BE49-F238E27FC236}">
              <a16:creationId xmlns:a16="http://schemas.microsoft.com/office/drawing/2014/main" id="{00000000-0008-0000-0A00-0000A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63" name="BExOJEOL437CA641N0XTPH5CB5GS" descr="CZ5SJJUMKKA5PP8VO2P6SN5MJ" hidden="1">
          <a:extLst>
            <a:ext uri="{FF2B5EF4-FFF2-40B4-BE49-F238E27FC236}">
              <a16:creationId xmlns:a16="http://schemas.microsoft.com/office/drawing/2014/main" id="{00000000-0008-0000-0A00-0000A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64" name="BExOJEOL437CA641N0XTPH5CB5GS" descr="CZ5SJJUMKKA5PP8VO2P6SN5MJ" hidden="1">
          <a:extLst>
            <a:ext uri="{FF2B5EF4-FFF2-40B4-BE49-F238E27FC236}">
              <a16:creationId xmlns:a16="http://schemas.microsoft.com/office/drawing/2014/main" id="{00000000-0008-0000-0A00-0000A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65" name="BExOJEOL437CA641N0XTPH5CB5GS" descr="CZ5SJJUMKKA5PP8VO2P6SN5MJ" hidden="1">
          <a:extLst>
            <a:ext uri="{FF2B5EF4-FFF2-40B4-BE49-F238E27FC236}">
              <a16:creationId xmlns:a16="http://schemas.microsoft.com/office/drawing/2014/main" id="{00000000-0008-0000-0A00-0000A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66" name="BExOJEOL437CA641N0XTPH5CB5GS" descr="CZ5SJJUMKKA5PP8VO2P6SN5MJ" hidden="1">
          <a:extLst>
            <a:ext uri="{FF2B5EF4-FFF2-40B4-BE49-F238E27FC236}">
              <a16:creationId xmlns:a16="http://schemas.microsoft.com/office/drawing/2014/main" id="{00000000-0008-0000-0A00-0000A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67" name="BExOJEOL437CA641N0XTPH5CB5GS" descr="CZ5SJJUMKKA5PP8VO2P6SN5MJ" hidden="1">
          <a:extLst>
            <a:ext uri="{FF2B5EF4-FFF2-40B4-BE49-F238E27FC236}">
              <a16:creationId xmlns:a16="http://schemas.microsoft.com/office/drawing/2014/main" id="{00000000-0008-0000-0A00-0000A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68" name="BExOJEOL437CA641N0XTPH5CB5GS" descr="CZ5SJJUMKKA5PP8VO2P6SN5MJ" hidden="1">
          <a:extLst>
            <a:ext uri="{FF2B5EF4-FFF2-40B4-BE49-F238E27FC236}">
              <a16:creationId xmlns:a16="http://schemas.microsoft.com/office/drawing/2014/main" id="{00000000-0008-0000-0A00-0000A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69" name="BExOJEOL437CA641N0XTPH5CB5GS" descr="CZ5SJJUMKKA5PP8VO2P6SN5MJ" hidden="1">
          <a:extLst>
            <a:ext uri="{FF2B5EF4-FFF2-40B4-BE49-F238E27FC236}">
              <a16:creationId xmlns:a16="http://schemas.microsoft.com/office/drawing/2014/main" id="{00000000-0008-0000-0A00-0000A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70" name="BExOJEOL437CA641N0XTPH5CB5GS" descr="CZ5SJJUMKKA5PP8VO2P6SN5MJ" hidden="1">
          <a:extLst>
            <a:ext uri="{FF2B5EF4-FFF2-40B4-BE49-F238E27FC236}">
              <a16:creationId xmlns:a16="http://schemas.microsoft.com/office/drawing/2014/main" id="{00000000-0008-0000-0A00-0000A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71" name="BExOJEOL437CA641N0XTPH5CB5GS" descr="CZ5SJJUMKKA5PP8VO2P6SN5MJ" hidden="1">
          <a:extLst>
            <a:ext uri="{FF2B5EF4-FFF2-40B4-BE49-F238E27FC236}">
              <a16:creationId xmlns:a16="http://schemas.microsoft.com/office/drawing/2014/main" id="{00000000-0008-0000-0A00-0000A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72" name="BExOJEOL437CA641N0XTPH5CB5GS" descr="CZ5SJJUMKKA5PP8VO2P6SN5MJ" hidden="1">
          <a:extLst>
            <a:ext uri="{FF2B5EF4-FFF2-40B4-BE49-F238E27FC236}">
              <a16:creationId xmlns:a16="http://schemas.microsoft.com/office/drawing/2014/main" id="{00000000-0008-0000-0A00-0000A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73" name="BExOJEOL437CA641N0XTPH5CB5GS" descr="CZ5SJJUMKKA5PP8VO2P6SN5MJ" hidden="1">
          <a:extLst>
            <a:ext uri="{FF2B5EF4-FFF2-40B4-BE49-F238E27FC236}">
              <a16:creationId xmlns:a16="http://schemas.microsoft.com/office/drawing/2014/main" id="{00000000-0008-0000-0A00-0000A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74" name="BExOJEOL437CA641N0XTPH5CB5GS" descr="CZ5SJJUMKKA5PP8VO2P6SN5MJ" hidden="1">
          <a:extLst>
            <a:ext uri="{FF2B5EF4-FFF2-40B4-BE49-F238E27FC236}">
              <a16:creationId xmlns:a16="http://schemas.microsoft.com/office/drawing/2014/main" id="{00000000-0008-0000-0A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75" name="BExOJEOL437CA641N0XTPH5CB5GS" descr="CZ5SJJUMKKA5PP8VO2P6SN5MJ" hidden="1">
          <a:extLst>
            <a:ext uri="{FF2B5EF4-FFF2-40B4-BE49-F238E27FC236}">
              <a16:creationId xmlns:a16="http://schemas.microsoft.com/office/drawing/2014/main" id="{00000000-0008-0000-0A00-0000A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76" name="BExOJEOL437CA641N0XTPH5CB5GS" descr="CZ5SJJUMKKA5PP8VO2P6SN5MJ" hidden="1">
          <a:extLst>
            <a:ext uri="{FF2B5EF4-FFF2-40B4-BE49-F238E27FC236}">
              <a16:creationId xmlns:a16="http://schemas.microsoft.com/office/drawing/2014/main" id="{00000000-0008-0000-0A00-0000B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77" name="BExOJEOL437CA641N0XTPH5CB5GS" descr="CZ5SJJUMKKA5PP8VO2P6SN5MJ" hidden="1">
          <a:extLst>
            <a:ext uri="{FF2B5EF4-FFF2-40B4-BE49-F238E27FC236}">
              <a16:creationId xmlns:a16="http://schemas.microsoft.com/office/drawing/2014/main" id="{00000000-0008-0000-0A00-0000B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78" name="BExOJEOL437CA641N0XTPH5CB5GS" descr="CZ5SJJUMKKA5PP8VO2P6SN5MJ" hidden="1">
          <a:extLst>
            <a:ext uri="{FF2B5EF4-FFF2-40B4-BE49-F238E27FC236}">
              <a16:creationId xmlns:a16="http://schemas.microsoft.com/office/drawing/2014/main" id="{00000000-0008-0000-0A00-0000B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79" name="BExOJEOL437CA641N0XTPH5CB5GS" descr="CZ5SJJUMKKA5PP8VO2P6SN5MJ" hidden="1">
          <a:extLst>
            <a:ext uri="{FF2B5EF4-FFF2-40B4-BE49-F238E27FC236}">
              <a16:creationId xmlns:a16="http://schemas.microsoft.com/office/drawing/2014/main" id="{00000000-0008-0000-0A00-0000B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80" name="BExOJEOL437CA641N0XTPH5CB5GS" descr="CZ5SJJUMKKA5PP8VO2P6SN5MJ" hidden="1">
          <a:extLst>
            <a:ext uri="{FF2B5EF4-FFF2-40B4-BE49-F238E27FC236}">
              <a16:creationId xmlns:a16="http://schemas.microsoft.com/office/drawing/2014/main" id="{00000000-0008-0000-0A00-0000B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81" name="BExOJEOL437CA641N0XTPH5CB5GS" descr="CZ5SJJUMKKA5PP8VO2P6SN5MJ" hidden="1">
          <a:extLst>
            <a:ext uri="{FF2B5EF4-FFF2-40B4-BE49-F238E27FC236}">
              <a16:creationId xmlns:a16="http://schemas.microsoft.com/office/drawing/2014/main" id="{00000000-0008-0000-0A00-0000B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82" name="BExOJEOL437CA641N0XTPH5CB5GS" descr="CZ5SJJUMKKA5PP8VO2P6SN5MJ" hidden="1">
          <a:extLst>
            <a:ext uri="{FF2B5EF4-FFF2-40B4-BE49-F238E27FC236}">
              <a16:creationId xmlns:a16="http://schemas.microsoft.com/office/drawing/2014/main" id="{00000000-0008-0000-0A00-0000B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83" name="BExOJEOL437CA641N0XTPH5CB5GS" descr="CZ5SJJUMKKA5PP8VO2P6SN5MJ" hidden="1">
          <a:extLst>
            <a:ext uri="{FF2B5EF4-FFF2-40B4-BE49-F238E27FC236}">
              <a16:creationId xmlns:a16="http://schemas.microsoft.com/office/drawing/2014/main" id="{00000000-0008-0000-0A00-0000B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84" name="BExOJEOL437CA641N0XTPH5CB5GS" descr="CZ5SJJUMKKA5PP8VO2P6SN5MJ" hidden="1">
          <a:extLst>
            <a:ext uri="{FF2B5EF4-FFF2-40B4-BE49-F238E27FC236}">
              <a16:creationId xmlns:a16="http://schemas.microsoft.com/office/drawing/2014/main" id="{00000000-0008-0000-0A00-0000B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85" name="BExOJEOL437CA641N0XTPH5CB5GS" descr="CZ5SJJUMKKA5PP8VO2P6SN5MJ" hidden="1">
          <a:extLst>
            <a:ext uri="{FF2B5EF4-FFF2-40B4-BE49-F238E27FC236}">
              <a16:creationId xmlns:a16="http://schemas.microsoft.com/office/drawing/2014/main" id="{00000000-0008-0000-0A00-0000B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86" name="BExOJEOL437CA641N0XTPH5CB5GS" descr="CZ5SJJUMKKA5PP8VO2P6SN5MJ" hidden="1">
          <a:extLst>
            <a:ext uri="{FF2B5EF4-FFF2-40B4-BE49-F238E27FC236}">
              <a16:creationId xmlns:a16="http://schemas.microsoft.com/office/drawing/2014/main" id="{00000000-0008-0000-0A00-0000B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87" name="BExOJEOL437CA641N0XTPH5CB5GS" descr="CZ5SJJUMKKA5PP8VO2P6SN5MJ" hidden="1">
          <a:extLst>
            <a:ext uri="{FF2B5EF4-FFF2-40B4-BE49-F238E27FC236}">
              <a16:creationId xmlns:a16="http://schemas.microsoft.com/office/drawing/2014/main" id="{00000000-0008-0000-0A00-0000B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88" name="BExOJEOL437CA641N0XTPH5CB5GS" descr="CZ5SJJUMKKA5PP8VO2P6SN5MJ" hidden="1">
          <a:extLst>
            <a:ext uri="{FF2B5EF4-FFF2-40B4-BE49-F238E27FC236}">
              <a16:creationId xmlns:a16="http://schemas.microsoft.com/office/drawing/2014/main" id="{00000000-0008-0000-0A00-0000B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89" name="BExOJEOL437CA641N0XTPH5CB5GS" descr="CZ5SJJUMKKA5PP8VO2P6SN5MJ" hidden="1">
          <a:extLst>
            <a:ext uri="{FF2B5EF4-FFF2-40B4-BE49-F238E27FC236}">
              <a16:creationId xmlns:a16="http://schemas.microsoft.com/office/drawing/2014/main" id="{00000000-0008-0000-0A00-0000B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90" name="BExOJEOL437CA641N0XTPH5CB5GS" descr="CZ5SJJUMKKA5PP8VO2P6SN5MJ" hidden="1">
          <a:extLst>
            <a:ext uri="{FF2B5EF4-FFF2-40B4-BE49-F238E27FC236}">
              <a16:creationId xmlns:a16="http://schemas.microsoft.com/office/drawing/2014/main" id="{00000000-0008-0000-0A00-0000B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91" name="BExOJEOL437CA641N0XTPH5CB5GS" descr="CZ5SJJUMKKA5PP8VO2P6SN5MJ" hidden="1">
          <a:extLst>
            <a:ext uri="{FF2B5EF4-FFF2-40B4-BE49-F238E27FC236}">
              <a16:creationId xmlns:a16="http://schemas.microsoft.com/office/drawing/2014/main" id="{00000000-0008-0000-0A00-0000B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92" name="BExOJEOL437CA641N0XTPH5CB5GS" descr="CZ5SJJUMKKA5PP8VO2P6SN5MJ" hidden="1">
          <a:extLst>
            <a:ext uri="{FF2B5EF4-FFF2-40B4-BE49-F238E27FC236}">
              <a16:creationId xmlns:a16="http://schemas.microsoft.com/office/drawing/2014/main" id="{00000000-0008-0000-0A00-0000C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93" name="BExOJEOL437CA641N0XTPH5CB5GS" descr="CZ5SJJUMKKA5PP8VO2P6SN5MJ" hidden="1">
          <a:extLst>
            <a:ext uri="{FF2B5EF4-FFF2-40B4-BE49-F238E27FC236}">
              <a16:creationId xmlns:a16="http://schemas.microsoft.com/office/drawing/2014/main" id="{00000000-0008-0000-0A00-0000C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94" name="BExOJEOL437CA641N0XTPH5CB5GS" descr="CZ5SJJUMKKA5PP8VO2P6SN5MJ" hidden="1">
          <a:extLst>
            <a:ext uri="{FF2B5EF4-FFF2-40B4-BE49-F238E27FC236}">
              <a16:creationId xmlns:a16="http://schemas.microsoft.com/office/drawing/2014/main" id="{00000000-0008-0000-0A00-0000C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95" name="BExOJEOL437CA641N0XTPH5CB5GS" descr="CZ5SJJUMKKA5PP8VO2P6SN5MJ" hidden="1">
          <a:extLst>
            <a:ext uri="{FF2B5EF4-FFF2-40B4-BE49-F238E27FC236}">
              <a16:creationId xmlns:a16="http://schemas.microsoft.com/office/drawing/2014/main" id="{00000000-0008-0000-0A00-0000C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96" name="BExOJEOL437CA641N0XTPH5CB5GS" descr="CZ5SJJUMKKA5PP8VO2P6SN5MJ" hidden="1">
          <a:extLst>
            <a:ext uri="{FF2B5EF4-FFF2-40B4-BE49-F238E27FC236}">
              <a16:creationId xmlns:a16="http://schemas.microsoft.com/office/drawing/2014/main" id="{00000000-0008-0000-0A00-0000C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97" name="BExOJEOL437CA641N0XTPH5CB5GS" descr="CZ5SJJUMKKA5PP8VO2P6SN5MJ" hidden="1">
          <a:extLst>
            <a:ext uri="{FF2B5EF4-FFF2-40B4-BE49-F238E27FC236}">
              <a16:creationId xmlns:a16="http://schemas.microsoft.com/office/drawing/2014/main" id="{00000000-0008-0000-0A00-0000C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98" name="BExOJEOL437CA641N0XTPH5CB5GS" descr="CZ5SJJUMKKA5PP8VO2P6SN5MJ" hidden="1">
          <a:extLst>
            <a:ext uri="{FF2B5EF4-FFF2-40B4-BE49-F238E27FC236}">
              <a16:creationId xmlns:a16="http://schemas.microsoft.com/office/drawing/2014/main" id="{00000000-0008-0000-0A00-0000C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199" name="BExOJEOL437CA641N0XTPH5CB5GS" descr="CZ5SJJUMKKA5PP8VO2P6SN5MJ" hidden="1">
          <a:extLst>
            <a:ext uri="{FF2B5EF4-FFF2-40B4-BE49-F238E27FC236}">
              <a16:creationId xmlns:a16="http://schemas.microsoft.com/office/drawing/2014/main" id="{00000000-0008-0000-0A00-0000C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00" name="BExOJEOL437CA641N0XTPH5CB5GS" descr="CZ5SJJUMKKA5PP8VO2P6SN5MJ" hidden="1">
          <a:extLst>
            <a:ext uri="{FF2B5EF4-FFF2-40B4-BE49-F238E27FC236}">
              <a16:creationId xmlns:a16="http://schemas.microsoft.com/office/drawing/2014/main" id="{00000000-0008-0000-0A00-0000C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01" name="BExOJEOL437CA641N0XTPH5CB5GS" descr="CZ5SJJUMKKA5PP8VO2P6SN5MJ" hidden="1">
          <a:extLst>
            <a:ext uri="{FF2B5EF4-FFF2-40B4-BE49-F238E27FC236}">
              <a16:creationId xmlns:a16="http://schemas.microsoft.com/office/drawing/2014/main" id="{00000000-0008-0000-0A00-0000C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02" name="BExOJEOL437CA641N0XTPH5CB5GS" descr="CZ5SJJUMKKA5PP8VO2P6SN5MJ" hidden="1">
          <a:extLst>
            <a:ext uri="{FF2B5EF4-FFF2-40B4-BE49-F238E27FC236}">
              <a16:creationId xmlns:a16="http://schemas.microsoft.com/office/drawing/2014/main" id="{00000000-0008-0000-0A00-0000C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03" name="BExOJEOL437CA641N0XTPH5CB5GS" descr="CZ5SJJUMKKA5PP8VO2P6SN5MJ" hidden="1">
          <a:extLst>
            <a:ext uri="{FF2B5EF4-FFF2-40B4-BE49-F238E27FC236}">
              <a16:creationId xmlns:a16="http://schemas.microsoft.com/office/drawing/2014/main" id="{00000000-0008-0000-0A00-0000C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04" name="BExOJEOL437CA641N0XTPH5CB5GS" descr="CZ5SJJUMKKA5PP8VO2P6SN5MJ" hidden="1">
          <a:extLst>
            <a:ext uri="{FF2B5EF4-FFF2-40B4-BE49-F238E27FC236}">
              <a16:creationId xmlns:a16="http://schemas.microsoft.com/office/drawing/2014/main" id="{00000000-0008-0000-0A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05" name="BExOJEOL437CA641N0XTPH5CB5GS" descr="CZ5SJJUMKKA5PP8VO2P6SN5MJ" hidden="1">
          <a:extLst>
            <a:ext uri="{FF2B5EF4-FFF2-40B4-BE49-F238E27FC236}">
              <a16:creationId xmlns:a16="http://schemas.microsoft.com/office/drawing/2014/main" id="{00000000-0008-0000-0A00-0000C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06" name="BExOJEOL437CA641N0XTPH5CB5GS" descr="CZ5SJJUMKKA5PP8VO2P6SN5MJ" hidden="1">
          <a:extLst>
            <a:ext uri="{FF2B5EF4-FFF2-40B4-BE49-F238E27FC236}">
              <a16:creationId xmlns:a16="http://schemas.microsoft.com/office/drawing/2014/main" id="{00000000-0008-0000-0A00-0000C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07" name="BExOJEOL437CA641N0XTPH5CB5GS" descr="CZ5SJJUMKKA5PP8VO2P6SN5MJ" hidden="1">
          <a:extLst>
            <a:ext uri="{FF2B5EF4-FFF2-40B4-BE49-F238E27FC236}">
              <a16:creationId xmlns:a16="http://schemas.microsoft.com/office/drawing/2014/main" id="{00000000-0008-0000-0A00-0000C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08" name="BExOJEOL437CA641N0XTPH5CB5GS" descr="CZ5SJJUMKKA5PP8VO2P6SN5MJ" hidden="1">
          <a:extLst>
            <a:ext uri="{FF2B5EF4-FFF2-40B4-BE49-F238E27FC236}">
              <a16:creationId xmlns:a16="http://schemas.microsoft.com/office/drawing/2014/main" id="{00000000-0008-0000-0A00-0000D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09" name="BExOJEOL437CA641N0XTPH5CB5GS" descr="CZ5SJJUMKKA5PP8VO2P6SN5MJ" hidden="1">
          <a:extLst>
            <a:ext uri="{FF2B5EF4-FFF2-40B4-BE49-F238E27FC236}">
              <a16:creationId xmlns:a16="http://schemas.microsoft.com/office/drawing/2014/main" id="{00000000-0008-0000-0A00-0000D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10" name="BExOJEOL437CA641N0XTPH5CB5GS" descr="CZ5SJJUMKKA5PP8VO2P6SN5MJ" hidden="1">
          <a:extLst>
            <a:ext uri="{FF2B5EF4-FFF2-40B4-BE49-F238E27FC236}">
              <a16:creationId xmlns:a16="http://schemas.microsoft.com/office/drawing/2014/main" id="{00000000-0008-0000-0A00-0000D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11" name="BExOJEOL437CA641N0XTPH5CB5GS" descr="CZ5SJJUMKKA5PP8VO2P6SN5MJ" hidden="1">
          <a:extLst>
            <a:ext uri="{FF2B5EF4-FFF2-40B4-BE49-F238E27FC236}">
              <a16:creationId xmlns:a16="http://schemas.microsoft.com/office/drawing/2014/main" id="{00000000-0008-0000-0A00-0000D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12" name="BExOJEOL437CA641N0XTPH5CB5GS" descr="CZ5SJJUMKKA5PP8VO2P6SN5MJ" hidden="1">
          <a:extLst>
            <a:ext uri="{FF2B5EF4-FFF2-40B4-BE49-F238E27FC236}">
              <a16:creationId xmlns:a16="http://schemas.microsoft.com/office/drawing/2014/main" id="{00000000-0008-0000-0A00-0000D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13" name="BExOJEOL437CA641N0XTPH5CB5GS" descr="CZ5SJJUMKKA5PP8VO2P6SN5MJ" hidden="1">
          <a:extLst>
            <a:ext uri="{FF2B5EF4-FFF2-40B4-BE49-F238E27FC236}">
              <a16:creationId xmlns:a16="http://schemas.microsoft.com/office/drawing/2014/main" id="{00000000-0008-0000-0A00-0000D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14" name="BExOJEOL437CA641N0XTPH5CB5GS" descr="CZ5SJJUMKKA5PP8VO2P6SN5MJ" hidden="1">
          <a:extLst>
            <a:ext uri="{FF2B5EF4-FFF2-40B4-BE49-F238E27FC236}">
              <a16:creationId xmlns:a16="http://schemas.microsoft.com/office/drawing/2014/main" id="{00000000-0008-0000-0A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15" name="BExOJEOL437CA641N0XTPH5CB5GS" descr="CZ5SJJUMKKA5PP8VO2P6SN5MJ" hidden="1">
          <a:extLst>
            <a:ext uri="{FF2B5EF4-FFF2-40B4-BE49-F238E27FC236}">
              <a16:creationId xmlns:a16="http://schemas.microsoft.com/office/drawing/2014/main" id="{00000000-0008-0000-0A00-0000D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16" name="BExOJEOL437CA641N0XTPH5CB5GS" descr="CZ5SJJUMKKA5PP8VO2P6SN5MJ" hidden="1">
          <a:extLst>
            <a:ext uri="{FF2B5EF4-FFF2-40B4-BE49-F238E27FC236}">
              <a16:creationId xmlns:a16="http://schemas.microsoft.com/office/drawing/2014/main" id="{00000000-0008-0000-0A00-0000D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17" name="BExOJEOL437CA641N0XTPH5CB5GS" descr="CZ5SJJUMKKA5PP8VO2P6SN5MJ" hidden="1">
          <a:extLst>
            <a:ext uri="{FF2B5EF4-FFF2-40B4-BE49-F238E27FC236}">
              <a16:creationId xmlns:a16="http://schemas.microsoft.com/office/drawing/2014/main" id="{00000000-0008-0000-0A00-0000D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18" name="BExOJEOL437CA641N0XTPH5CB5GS" descr="CZ5SJJUMKKA5PP8VO2P6SN5MJ" hidden="1">
          <a:extLst>
            <a:ext uri="{FF2B5EF4-FFF2-40B4-BE49-F238E27FC236}">
              <a16:creationId xmlns:a16="http://schemas.microsoft.com/office/drawing/2014/main" id="{00000000-0008-0000-0A00-0000D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19" name="BExOJEOL437CA641N0XTPH5CB5GS" descr="CZ5SJJUMKKA5PP8VO2P6SN5MJ" hidden="1">
          <a:extLst>
            <a:ext uri="{FF2B5EF4-FFF2-40B4-BE49-F238E27FC236}">
              <a16:creationId xmlns:a16="http://schemas.microsoft.com/office/drawing/2014/main" id="{00000000-0008-0000-0A00-0000D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20" name="BExOJEOL437CA641N0XTPH5CB5GS" descr="CZ5SJJUMKKA5PP8VO2P6SN5MJ" hidden="1">
          <a:extLst>
            <a:ext uri="{FF2B5EF4-FFF2-40B4-BE49-F238E27FC236}">
              <a16:creationId xmlns:a16="http://schemas.microsoft.com/office/drawing/2014/main" id="{00000000-0008-0000-0A00-0000D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21" name="BExOJEOL437CA641N0XTPH5CB5GS" descr="CZ5SJJUMKKA5PP8VO2P6SN5MJ" hidden="1">
          <a:extLst>
            <a:ext uri="{FF2B5EF4-FFF2-40B4-BE49-F238E27FC236}">
              <a16:creationId xmlns:a16="http://schemas.microsoft.com/office/drawing/2014/main" id="{00000000-0008-0000-0A00-0000D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22" name="BExOJEOL437CA641N0XTPH5CB5GS" descr="CZ5SJJUMKKA5PP8VO2P6SN5MJ" hidden="1">
          <a:extLst>
            <a:ext uri="{FF2B5EF4-FFF2-40B4-BE49-F238E27FC236}">
              <a16:creationId xmlns:a16="http://schemas.microsoft.com/office/drawing/2014/main" id="{00000000-0008-0000-0A00-0000D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23" name="BExOJEOL437CA641N0XTPH5CB5GS" descr="CZ5SJJUMKKA5PP8VO2P6SN5MJ" hidden="1">
          <a:extLst>
            <a:ext uri="{FF2B5EF4-FFF2-40B4-BE49-F238E27FC236}">
              <a16:creationId xmlns:a16="http://schemas.microsoft.com/office/drawing/2014/main" id="{00000000-0008-0000-0A00-0000D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24" name="BExOJEOL437CA641N0XTPH5CB5GS" descr="CZ5SJJUMKKA5PP8VO2P6SN5MJ" hidden="1">
          <a:extLst>
            <a:ext uri="{FF2B5EF4-FFF2-40B4-BE49-F238E27FC236}">
              <a16:creationId xmlns:a16="http://schemas.microsoft.com/office/drawing/2014/main" id="{00000000-0008-0000-0A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25" name="BExOJEOL437CA641N0XTPH5CB5GS" descr="CZ5SJJUMKKA5PP8VO2P6SN5MJ" hidden="1">
          <a:extLst>
            <a:ext uri="{FF2B5EF4-FFF2-40B4-BE49-F238E27FC236}">
              <a16:creationId xmlns:a16="http://schemas.microsoft.com/office/drawing/2014/main" id="{00000000-0008-0000-0A00-0000E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26" name="BExOJEOL437CA641N0XTPH5CB5GS" descr="CZ5SJJUMKKA5PP8VO2P6SN5MJ" hidden="1">
          <a:extLst>
            <a:ext uri="{FF2B5EF4-FFF2-40B4-BE49-F238E27FC236}">
              <a16:creationId xmlns:a16="http://schemas.microsoft.com/office/drawing/2014/main" id="{00000000-0008-0000-0A00-0000E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27" name="BExOJEOL437CA641N0XTPH5CB5GS" descr="CZ5SJJUMKKA5PP8VO2P6SN5MJ" hidden="1">
          <a:extLst>
            <a:ext uri="{FF2B5EF4-FFF2-40B4-BE49-F238E27FC236}">
              <a16:creationId xmlns:a16="http://schemas.microsoft.com/office/drawing/2014/main" id="{00000000-0008-0000-0A00-0000E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28" name="BExOJEOL437CA641N0XTPH5CB5GS" descr="CZ5SJJUMKKA5PP8VO2P6SN5MJ" hidden="1">
          <a:extLst>
            <a:ext uri="{FF2B5EF4-FFF2-40B4-BE49-F238E27FC236}">
              <a16:creationId xmlns:a16="http://schemas.microsoft.com/office/drawing/2014/main" id="{00000000-0008-0000-0A00-0000E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29" name="BExOJEOL437CA641N0XTPH5CB5GS" descr="CZ5SJJUMKKA5PP8VO2P6SN5MJ" hidden="1">
          <a:extLst>
            <a:ext uri="{FF2B5EF4-FFF2-40B4-BE49-F238E27FC236}">
              <a16:creationId xmlns:a16="http://schemas.microsoft.com/office/drawing/2014/main" id="{00000000-0008-0000-0A00-0000E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30" name="BExOJEOL437CA641N0XTPH5CB5GS" descr="CZ5SJJUMKKA5PP8VO2P6SN5MJ" hidden="1">
          <a:extLst>
            <a:ext uri="{FF2B5EF4-FFF2-40B4-BE49-F238E27FC236}">
              <a16:creationId xmlns:a16="http://schemas.microsoft.com/office/drawing/2014/main" id="{00000000-0008-0000-0A00-0000E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31" name="BExOJEOL437CA641N0XTPH5CB5GS" descr="CZ5SJJUMKKA5PP8VO2P6SN5MJ" hidden="1">
          <a:extLst>
            <a:ext uri="{FF2B5EF4-FFF2-40B4-BE49-F238E27FC236}">
              <a16:creationId xmlns:a16="http://schemas.microsoft.com/office/drawing/2014/main" id="{00000000-0008-0000-0A00-0000E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32" name="BExOJEOL437CA641N0XTPH5CB5GS" descr="CZ5SJJUMKKA5PP8VO2P6SN5MJ" hidden="1">
          <a:extLst>
            <a:ext uri="{FF2B5EF4-FFF2-40B4-BE49-F238E27FC236}">
              <a16:creationId xmlns:a16="http://schemas.microsoft.com/office/drawing/2014/main" id="{00000000-0008-0000-0A00-0000E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33" name="BExOJEOL437CA641N0XTPH5CB5GS" descr="CZ5SJJUMKKA5PP8VO2P6SN5MJ" hidden="1">
          <a:extLst>
            <a:ext uri="{FF2B5EF4-FFF2-40B4-BE49-F238E27FC236}">
              <a16:creationId xmlns:a16="http://schemas.microsoft.com/office/drawing/2014/main" id="{00000000-0008-0000-0A00-0000E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34" name="BExOJEOL437CA641N0XTPH5CB5GS" descr="CZ5SJJUMKKA5PP8VO2P6SN5MJ" hidden="1">
          <a:extLst>
            <a:ext uri="{FF2B5EF4-FFF2-40B4-BE49-F238E27FC236}">
              <a16:creationId xmlns:a16="http://schemas.microsoft.com/office/drawing/2014/main" id="{00000000-0008-0000-0A00-0000E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35" name="BExOJEOL437CA641N0XTPH5CB5GS" descr="CZ5SJJUMKKA5PP8VO2P6SN5MJ" hidden="1">
          <a:extLst>
            <a:ext uri="{FF2B5EF4-FFF2-40B4-BE49-F238E27FC236}">
              <a16:creationId xmlns:a16="http://schemas.microsoft.com/office/drawing/2014/main" id="{00000000-0008-0000-0A00-0000E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36" name="BExOJEOL437CA641N0XTPH5CB5GS" descr="CZ5SJJUMKKA5PP8VO2P6SN5MJ" hidden="1">
          <a:extLst>
            <a:ext uri="{FF2B5EF4-FFF2-40B4-BE49-F238E27FC236}">
              <a16:creationId xmlns:a16="http://schemas.microsoft.com/office/drawing/2014/main" id="{00000000-0008-0000-0A00-0000E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37" name="BExOJEOL437CA641N0XTPH5CB5GS" descr="CZ5SJJUMKKA5PP8VO2P6SN5MJ" hidden="1">
          <a:extLst>
            <a:ext uri="{FF2B5EF4-FFF2-40B4-BE49-F238E27FC236}">
              <a16:creationId xmlns:a16="http://schemas.microsoft.com/office/drawing/2014/main" id="{00000000-0008-0000-0A00-0000E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38" name="BExOJEOL437CA641N0XTPH5CB5GS" descr="CZ5SJJUMKKA5PP8VO2P6SN5MJ" hidden="1">
          <a:extLst>
            <a:ext uri="{FF2B5EF4-FFF2-40B4-BE49-F238E27FC236}">
              <a16:creationId xmlns:a16="http://schemas.microsoft.com/office/drawing/2014/main" id="{00000000-0008-0000-0A00-0000E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39" name="BExOJEOL437CA641N0XTPH5CB5GS" descr="CZ5SJJUMKKA5PP8VO2P6SN5MJ" hidden="1">
          <a:extLst>
            <a:ext uri="{FF2B5EF4-FFF2-40B4-BE49-F238E27FC236}">
              <a16:creationId xmlns:a16="http://schemas.microsoft.com/office/drawing/2014/main" id="{00000000-0008-0000-0A00-0000E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40" name="BExOJEOL437CA641N0XTPH5CB5GS" descr="CZ5SJJUMKKA5PP8VO2P6SN5MJ" hidden="1">
          <a:extLst>
            <a:ext uri="{FF2B5EF4-FFF2-40B4-BE49-F238E27FC236}">
              <a16:creationId xmlns:a16="http://schemas.microsoft.com/office/drawing/2014/main" id="{00000000-0008-0000-0A00-0000F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41" name="BExOJEOL437CA641N0XTPH5CB5GS" descr="CZ5SJJUMKKA5PP8VO2P6SN5MJ" hidden="1">
          <a:extLst>
            <a:ext uri="{FF2B5EF4-FFF2-40B4-BE49-F238E27FC236}">
              <a16:creationId xmlns:a16="http://schemas.microsoft.com/office/drawing/2014/main" id="{00000000-0008-0000-0A00-0000F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42" name="BExOJEOL437CA641N0XTPH5CB5GS" descr="CZ5SJJUMKKA5PP8VO2P6SN5MJ" hidden="1">
          <a:extLst>
            <a:ext uri="{FF2B5EF4-FFF2-40B4-BE49-F238E27FC236}">
              <a16:creationId xmlns:a16="http://schemas.microsoft.com/office/drawing/2014/main" id="{00000000-0008-0000-0A00-0000F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43" name="BExOJEOL437CA641N0XTPH5CB5GS" descr="CZ5SJJUMKKA5PP8VO2P6SN5MJ" hidden="1">
          <a:extLst>
            <a:ext uri="{FF2B5EF4-FFF2-40B4-BE49-F238E27FC236}">
              <a16:creationId xmlns:a16="http://schemas.microsoft.com/office/drawing/2014/main" id="{00000000-0008-0000-0A00-0000F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44" name="BExOJEOL437CA641N0XTPH5CB5GS" descr="CZ5SJJUMKKA5PP8VO2P6SN5MJ" hidden="1">
          <a:extLst>
            <a:ext uri="{FF2B5EF4-FFF2-40B4-BE49-F238E27FC236}">
              <a16:creationId xmlns:a16="http://schemas.microsoft.com/office/drawing/2014/main" id="{00000000-0008-0000-0A00-0000F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45" name="BExOJEOL437CA641N0XTPH5CB5GS" descr="CZ5SJJUMKKA5PP8VO2P6SN5MJ" hidden="1">
          <a:extLst>
            <a:ext uri="{FF2B5EF4-FFF2-40B4-BE49-F238E27FC236}">
              <a16:creationId xmlns:a16="http://schemas.microsoft.com/office/drawing/2014/main" id="{00000000-0008-0000-0A00-0000F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46" name="BExOJEOL437CA641N0XTPH5CB5GS" descr="CZ5SJJUMKKA5PP8VO2P6SN5MJ" hidden="1">
          <a:extLst>
            <a:ext uri="{FF2B5EF4-FFF2-40B4-BE49-F238E27FC236}">
              <a16:creationId xmlns:a16="http://schemas.microsoft.com/office/drawing/2014/main" id="{00000000-0008-0000-0A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47" name="BExOJEOL437CA641N0XTPH5CB5GS" descr="CZ5SJJUMKKA5PP8VO2P6SN5MJ" hidden="1">
          <a:extLst>
            <a:ext uri="{FF2B5EF4-FFF2-40B4-BE49-F238E27FC236}">
              <a16:creationId xmlns:a16="http://schemas.microsoft.com/office/drawing/2014/main" id="{00000000-0008-0000-0A00-0000F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48" name="BExOJEOL437CA641N0XTPH5CB5GS" descr="CZ5SJJUMKKA5PP8VO2P6SN5MJ" hidden="1">
          <a:extLst>
            <a:ext uri="{FF2B5EF4-FFF2-40B4-BE49-F238E27FC236}">
              <a16:creationId xmlns:a16="http://schemas.microsoft.com/office/drawing/2014/main" id="{00000000-0008-0000-0A00-0000F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49" name="BExOJEOL437CA641N0XTPH5CB5GS" descr="CZ5SJJUMKKA5PP8VO2P6SN5MJ" hidden="1">
          <a:extLst>
            <a:ext uri="{FF2B5EF4-FFF2-40B4-BE49-F238E27FC236}">
              <a16:creationId xmlns:a16="http://schemas.microsoft.com/office/drawing/2014/main" id="{00000000-0008-0000-0A00-0000F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50" name="BExOJEOL437CA641N0XTPH5CB5GS" descr="CZ5SJJUMKKA5PP8VO2P6SN5MJ" hidden="1">
          <a:extLst>
            <a:ext uri="{FF2B5EF4-FFF2-40B4-BE49-F238E27FC236}">
              <a16:creationId xmlns:a16="http://schemas.microsoft.com/office/drawing/2014/main" id="{00000000-0008-0000-0A00-0000F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51" name="BExOJEOL437CA641N0XTPH5CB5GS" descr="CZ5SJJUMKKA5PP8VO2P6SN5MJ" hidden="1">
          <a:extLst>
            <a:ext uri="{FF2B5EF4-FFF2-40B4-BE49-F238E27FC236}">
              <a16:creationId xmlns:a16="http://schemas.microsoft.com/office/drawing/2014/main" id="{00000000-0008-0000-0A00-0000F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52" name="BExOJEOL437CA641N0XTPH5CB5GS" descr="CZ5SJJUMKKA5PP8VO2P6SN5MJ" hidden="1">
          <a:extLst>
            <a:ext uri="{FF2B5EF4-FFF2-40B4-BE49-F238E27FC236}">
              <a16:creationId xmlns:a16="http://schemas.microsoft.com/office/drawing/2014/main" id="{00000000-0008-0000-0A00-0000F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53" name="BExOJEOL437CA641N0XTPH5CB5GS" descr="CZ5SJJUMKKA5PP8VO2P6SN5MJ" hidden="1">
          <a:extLst>
            <a:ext uri="{FF2B5EF4-FFF2-40B4-BE49-F238E27FC236}">
              <a16:creationId xmlns:a16="http://schemas.microsoft.com/office/drawing/2014/main" id="{00000000-0008-0000-0A00-0000F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54" name="BExOJEOL437CA641N0XTPH5CB5GS" descr="CZ5SJJUMKKA5PP8VO2P6SN5MJ" hidden="1">
          <a:extLst>
            <a:ext uri="{FF2B5EF4-FFF2-40B4-BE49-F238E27FC236}">
              <a16:creationId xmlns:a16="http://schemas.microsoft.com/office/drawing/2014/main" id="{00000000-0008-0000-0A00-0000F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55" name="BExOJEOL437CA641N0XTPH5CB5GS" descr="CZ5SJJUMKKA5PP8VO2P6SN5MJ" hidden="1">
          <a:extLst>
            <a:ext uri="{FF2B5EF4-FFF2-40B4-BE49-F238E27FC236}">
              <a16:creationId xmlns:a16="http://schemas.microsoft.com/office/drawing/2014/main" id="{00000000-0008-0000-0A00-0000F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56" name="BExOJEOL437CA641N0XTPH5CB5GS" descr="CZ5SJJUMKKA5PP8VO2P6SN5MJ" hidden="1">
          <a:extLst>
            <a:ext uri="{FF2B5EF4-FFF2-40B4-BE49-F238E27FC236}">
              <a16:creationId xmlns:a16="http://schemas.microsoft.com/office/drawing/2014/main" id="{00000000-0008-0000-0A00-00000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57" name="BExOJEOL437CA641N0XTPH5CB5GS" descr="CZ5SJJUMKKA5PP8VO2P6SN5MJ" hidden="1">
          <a:extLst>
            <a:ext uri="{FF2B5EF4-FFF2-40B4-BE49-F238E27FC236}">
              <a16:creationId xmlns:a16="http://schemas.microsoft.com/office/drawing/2014/main" id="{00000000-0008-0000-0A00-00000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58" name="BExOJEOL437CA641N0XTPH5CB5GS" descr="CZ5SJJUMKKA5PP8VO2P6SN5MJ" hidden="1">
          <a:extLst>
            <a:ext uri="{FF2B5EF4-FFF2-40B4-BE49-F238E27FC236}">
              <a16:creationId xmlns:a16="http://schemas.microsoft.com/office/drawing/2014/main" id="{00000000-0008-0000-0A00-00000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59" name="BExOJEOL437CA641N0XTPH5CB5GS" descr="CZ5SJJUMKKA5PP8VO2P6SN5MJ" hidden="1">
          <a:extLst>
            <a:ext uri="{FF2B5EF4-FFF2-40B4-BE49-F238E27FC236}">
              <a16:creationId xmlns:a16="http://schemas.microsoft.com/office/drawing/2014/main" id="{00000000-0008-0000-0A00-00000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60" name="BExOJEOL437CA641N0XTPH5CB5GS" descr="CZ5SJJUMKKA5PP8VO2P6SN5MJ" hidden="1">
          <a:extLst>
            <a:ext uri="{FF2B5EF4-FFF2-40B4-BE49-F238E27FC236}">
              <a16:creationId xmlns:a16="http://schemas.microsoft.com/office/drawing/2014/main" id="{00000000-0008-0000-0A00-00000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61" name="BExOJEOL437CA641N0XTPH5CB5GS" descr="CZ5SJJUMKKA5PP8VO2P6SN5MJ" hidden="1">
          <a:extLst>
            <a:ext uri="{FF2B5EF4-FFF2-40B4-BE49-F238E27FC236}">
              <a16:creationId xmlns:a16="http://schemas.microsoft.com/office/drawing/2014/main" id="{00000000-0008-0000-0A00-00000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62" name="BExOJEOL437CA641N0XTPH5CB5GS" descr="CZ5SJJUMKKA5PP8VO2P6SN5MJ" hidden="1">
          <a:extLst>
            <a:ext uri="{FF2B5EF4-FFF2-40B4-BE49-F238E27FC236}">
              <a16:creationId xmlns:a16="http://schemas.microsoft.com/office/drawing/2014/main" id="{00000000-0008-0000-0A00-00000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63" name="BExOJEOL437CA641N0XTPH5CB5GS" descr="CZ5SJJUMKKA5PP8VO2P6SN5MJ" hidden="1">
          <a:extLst>
            <a:ext uri="{FF2B5EF4-FFF2-40B4-BE49-F238E27FC236}">
              <a16:creationId xmlns:a16="http://schemas.microsoft.com/office/drawing/2014/main" id="{00000000-0008-0000-0A00-00000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64" name="BExOJEOL437CA641N0XTPH5CB5GS" descr="CZ5SJJUMKKA5PP8VO2P6SN5MJ" hidden="1">
          <a:extLst>
            <a:ext uri="{FF2B5EF4-FFF2-40B4-BE49-F238E27FC236}">
              <a16:creationId xmlns:a16="http://schemas.microsoft.com/office/drawing/2014/main" id="{00000000-0008-0000-0A00-00000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65" name="BExOJEOL437CA641N0XTPH5CB5GS" descr="CZ5SJJUMKKA5PP8VO2P6SN5MJ" hidden="1">
          <a:extLst>
            <a:ext uri="{FF2B5EF4-FFF2-40B4-BE49-F238E27FC236}">
              <a16:creationId xmlns:a16="http://schemas.microsoft.com/office/drawing/2014/main" id="{00000000-0008-0000-0A00-00000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66" name="BExOJEOL437CA641N0XTPH5CB5GS" descr="CZ5SJJUMKKA5PP8VO2P6SN5MJ" hidden="1">
          <a:extLst>
            <a:ext uri="{FF2B5EF4-FFF2-40B4-BE49-F238E27FC236}">
              <a16:creationId xmlns:a16="http://schemas.microsoft.com/office/drawing/2014/main" id="{00000000-0008-0000-0A00-00000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67" name="BExOJEOL437CA641N0XTPH5CB5GS" descr="CZ5SJJUMKKA5PP8VO2P6SN5MJ" hidden="1">
          <a:extLst>
            <a:ext uri="{FF2B5EF4-FFF2-40B4-BE49-F238E27FC236}">
              <a16:creationId xmlns:a16="http://schemas.microsoft.com/office/drawing/2014/main" id="{00000000-0008-0000-0A00-00000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68" name="BExOJEOL437CA641N0XTPH5CB5GS" descr="CZ5SJJUMKKA5PP8VO2P6SN5MJ" hidden="1">
          <a:extLst>
            <a:ext uri="{FF2B5EF4-FFF2-40B4-BE49-F238E27FC236}">
              <a16:creationId xmlns:a16="http://schemas.microsoft.com/office/drawing/2014/main" id="{00000000-0008-0000-0A00-00000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69" name="BExOJEOL437CA641N0XTPH5CB5GS" descr="CZ5SJJUMKKA5PP8VO2P6SN5MJ" hidden="1">
          <a:extLst>
            <a:ext uri="{FF2B5EF4-FFF2-40B4-BE49-F238E27FC236}">
              <a16:creationId xmlns:a16="http://schemas.microsoft.com/office/drawing/2014/main" id="{00000000-0008-0000-0A00-00000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70" name="BExOJEOL437CA641N0XTPH5CB5GS" descr="CZ5SJJUMKKA5PP8VO2P6SN5MJ" hidden="1">
          <a:extLst>
            <a:ext uri="{FF2B5EF4-FFF2-40B4-BE49-F238E27FC236}">
              <a16:creationId xmlns:a16="http://schemas.microsoft.com/office/drawing/2014/main" id="{00000000-0008-0000-0A00-00000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71" name="BExOJEOL437CA641N0XTPH5CB5GS" descr="CZ5SJJUMKKA5PP8VO2P6SN5MJ" hidden="1">
          <a:extLst>
            <a:ext uri="{FF2B5EF4-FFF2-40B4-BE49-F238E27FC236}">
              <a16:creationId xmlns:a16="http://schemas.microsoft.com/office/drawing/2014/main" id="{00000000-0008-0000-0A00-00000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72" name="BExOJEOL437CA641N0XTPH5CB5GS" descr="CZ5SJJUMKKA5PP8VO2P6SN5MJ" hidden="1">
          <a:extLst>
            <a:ext uri="{FF2B5EF4-FFF2-40B4-BE49-F238E27FC236}">
              <a16:creationId xmlns:a16="http://schemas.microsoft.com/office/drawing/2014/main" id="{00000000-0008-0000-0A00-00001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73" name="BExOJEOL437CA641N0XTPH5CB5GS" descr="CZ5SJJUMKKA5PP8VO2P6SN5MJ" hidden="1">
          <a:extLst>
            <a:ext uri="{FF2B5EF4-FFF2-40B4-BE49-F238E27FC236}">
              <a16:creationId xmlns:a16="http://schemas.microsoft.com/office/drawing/2014/main" id="{00000000-0008-0000-0A00-00001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74" name="BExOJEOL437CA641N0XTPH5CB5GS" descr="CZ5SJJUMKKA5PP8VO2P6SN5MJ" hidden="1">
          <a:extLst>
            <a:ext uri="{FF2B5EF4-FFF2-40B4-BE49-F238E27FC236}">
              <a16:creationId xmlns:a16="http://schemas.microsoft.com/office/drawing/2014/main" id="{00000000-0008-0000-0A00-00001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75" name="BExOJEOL437CA641N0XTPH5CB5GS" descr="CZ5SJJUMKKA5PP8VO2P6SN5MJ" hidden="1">
          <a:extLst>
            <a:ext uri="{FF2B5EF4-FFF2-40B4-BE49-F238E27FC236}">
              <a16:creationId xmlns:a16="http://schemas.microsoft.com/office/drawing/2014/main" id="{00000000-0008-0000-0A00-00001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76" name="BExOJEOL437CA641N0XTPH5CB5GS" descr="CZ5SJJUMKKA5PP8VO2P6SN5MJ" hidden="1">
          <a:extLst>
            <a:ext uri="{FF2B5EF4-FFF2-40B4-BE49-F238E27FC236}">
              <a16:creationId xmlns:a16="http://schemas.microsoft.com/office/drawing/2014/main" id="{00000000-0008-0000-0A00-00001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77" name="BExOJEOL437CA641N0XTPH5CB5GS" descr="CZ5SJJUMKKA5PP8VO2P6SN5MJ" hidden="1">
          <a:extLst>
            <a:ext uri="{FF2B5EF4-FFF2-40B4-BE49-F238E27FC236}">
              <a16:creationId xmlns:a16="http://schemas.microsoft.com/office/drawing/2014/main" id="{00000000-0008-0000-0A00-00001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78" name="BExOJEOL437CA641N0XTPH5CB5GS" descr="CZ5SJJUMKKA5PP8VO2P6SN5MJ" hidden="1">
          <a:extLst>
            <a:ext uri="{FF2B5EF4-FFF2-40B4-BE49-F238E27FC236}">
              <a16:creationId xmlns:a16="http://schemas.microsoft.com/office/drawing/2014/main" id="{00000000-0008-0000-0A00-00001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79" name="BExOJEOL437CA641N0XTPH5CB5GS" descr="CZ5SJJUMKKA5PP8VO2P6SN5MJ" hidden="1">
          <a:extLst>
            <a:ext uri="{FF2B5EF4-FFF2-40B4-BE49-F238E27FC236}">
              <a16:creationId xmlns:a16="http://schemas.microsoft.com/office/drawing/2014/main" id="{00000000-0008-0000-0A00-00001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80" name="BExOJEOL437CA641N0XTPH5CB5GS" descr="CZ5SJJUMKKA5PP8VO2P6SN5MJ" hidden="1">
          <a:extLst>
            <a:ext uri="{FF2B5EF4-FFF2-40B4-BE49-F238E27FC236}">
              <a16:creationId xmlns:a16="http://schemas.microsoft.com/office/drawing/2014/main" id="{00000000-0008-0000-0A00-00001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81" name="BExOJEOL437CA641N0XTPH5CB5GS" descr="CZ5SJJUMKKA5PP8VO2P6SN5MJ" hidden="1">
          <a:extLst>
            <a:ext uri="{FF2B5EF4-FFF2-40B4-BE49-F238E27FC236}">
              <a16:creationId xmlns:a16="http://schemas.microsoft.com/office/drawing/2014/main" id="{00000000-0008-0000-0A00-00001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82" name="BExOJEOL437CA641N0XTPH5CB5GS" descr="CZ5SJJUMKKA5PP8VO2P6SN5MJ" hidden="1">
          <a:extLst>
            <a:ext uri="{FF2B5EF4-FFF2-40B4-BE49-F238E27FC236}">
              <a16:creationId xmlns:a16="http://schemas.microsoft.com/office/drawing/2014/main" id="{00000000-0008-0000-0A00-00001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83" name="BExOJEOL437CA641N0XTPH5CB5GS" descr="CZ5SJJUMKKA5PP8VO2P6SN5MJ" hidden="1">
          <a:extLst>
            <a:ext uri="{FF2B5EF4-FFF2-40B4-BE49-F238E27FC236}">
              <a16:creationId xmlns:a16="http://schemas.microsoft.com/office/drawing/2014/main" id="{00000000-0008-0000-0A00-00001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84" name="BExOJEOL437CA641N0XTPH5CB5GS" descr="CZ5SJJUMKKA5PP8VO2P6SN5MJ" hidden="1">
          <a:extLst>
            <a:ext uri="{FF2B5EF4-FFF2-40B4-BE49-F238E27FC236}">
              <a16:creationId xmlns:a16="http://schemas.microsoft.com/office/drawing/2014/main" id="{00000000-0008-0000-0A00-00001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85" name="BExOJEOL437CA641N0XTPH5CB5GS" descr="CZ5SJJUMKKA5PP8VO2P6SN5MJ" hidden="1">
          <a:extLst>
            <a:ext uri="{FF2B5EF4-FFF2-40B4-BE49-F238E27FC236}">
              <a16:creationId xmlns:a16="http://schemas.microsoft.com/office/drawing/2014/main" id="{00000000-0008-0000-0A00-00001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86" name="BExOJEOL437CA641N0XTPH5CB5GS" descr="CZ5SJJUMKKA5PP8VO2P6SN5MJ" hidden="1">
          <a:extLst>
            <a:ext uri="{FF2B5EF4-FFF2-40B4-BE49-F238E27FC236}">
              <a16:creationId xmlns:a16="http://schemas.microsoft.com/office/drawing/2014/main" id="{00000000-0008-0000-0A00-00001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87" name="BExOJEOL437CA641N0XTPH5CB5GS" descr="CZ5SJJUMKKA5PP8VO2P6SN5MJ" hidden="1">
          <a:extLst>
            <a:ext uri="{FF2B5EF4-FFF2-40B4-BE49-F238E27FC236}">
              <a16:creationId xmlns:a16="http://schemas.microsoft.com/office/drawing/2014/main" id="{00000000-0008-0000-0A00-00001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88" name="BExOJEOL437CA641N0XTPH5CB5GS" descr="CZ5SJJUMKKA5PP8VO2P6SN5MJ" hidden="1">
          <a:extLst>
            <a:ext uri="{FF2B5EF4-FFF2-40B4-BE49-F238E27FC236}">
              <a16:creationId xmlns:a16="http://schemas.microsoft.com/office/drawing/2014/main" id="{00000000-0008-0000-0A00-00002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89" name="BExOJEOL437CA641N0XTPH5CB5GS" descr="CZ5SJJUMKKA5PP8VO2P6SN5MJ" hidden="1">
          <a:extLst>
            <a:ext uri="{FF2B5EF4-FFF2-40B4-BE49-F238E27FC236}">
              <a16:creationId xmlns:a16="http://schemas.microsoft.com/office/drawing/2014/main" id="{00000000-0008-0000-0A00-00002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90" name="BExOJEOL437CA641N0XTPH5CB5GS" descr="CZ5SJJUMKKA5PP8VO2P6SN5MJ" hidden="1">
          <a:extLst>
            <a:ext uri="{FF2B5EF4-FFF2-40B4-BE49-F238E27FC236}">
              <a16:creationId xmlns:a16="http://schemas.microsoft.com/office/drawing/2014/main" id="{00000000-0008-0000-0A00-00002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91" name="BExOJEOL437CA641N0XTPH5CB5GS" descr="CZ5SJJUMKKA5PP8VO2P6SN5MJ" hidden="1">
          <a:extLst>
            <a:ext uri="{FF2B5EF4-FFF2-40B4-BE49-F238E27FC236}">
              <a16:creationId xmlns:a16="http://schemas.microsoft.com/office/drawing/2014/main" id="{00000000-0008-0000-0A00-00002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92" name="BExOJEOL437CA641N0XTPH5CB5GS" descr="CZ5SJJUMKKA5PP8VO2P6SN5MJ" hidden="1">
          <a:extLst>
            <a:ext uri="{FF2B5EF4-FFF2-40B4-BE49-F238E27FC236}">
              <a16:creationId xmlns:a16="http://schemas.microsoft.com/office/drawing/2014/main" id="{00000000-0008-0000-0A00-00002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93" name="BExOJEOL437CA641N0XTPH5CB5GS" descr="CZ5SJJUMKKA5PP8VO2P6SN5MJ" hidden="1">
          <a:extLst>
            <a:ext uri="{FF2B5EF4-FFF2-40B4-BE49-F238E27FC236}">
              <a16:creationId xmlns:a16="http://schemas.microsoft.com/office/drawing/2014/main" id="{00000000-0008-0000-0A00-00002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94" name="BExOJEOL437CA641N0XTPH5CB5GS" descr="CZ5SJJUMKKA5PP8VO2P6SN5MJ" hidden="1">
          <a:extLst>
            <a:ext uri="{FF2B5EF4-FFF2-40B4-BE49-F238E27FC236}">
              <a16:creationId xmlns:a16="http://schemas.microsoft.com/office/drawing/2014/main" id="{00000000-0008-0000-0A00-00002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95" name="BExOJEOL437CA641N0XTPH5CB5GS" descr="CZ5SJJUMKKA5PP8VO2P6SN5MJ" hidden="1">
          <a:extLst>
            <a:ext uri="{FF2B5EF4-FFF2-40B4-BE49-F238E27FC236}">
              <a16:creationId xmlns:a16="http://schemas.microsoft.com/office/drawing/2014/main" id="{00000000-0008-0000-0A00-00002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96" name="BExOJEOL437CA641N0XTPH5CB5GS" descr="CZ5SJJUMKKA5PP8VO2P6SN5MJ" hidden="1">
          <a:extLst>
            <a:ext uri="{FF2B5EF4-FFF2-40B4-BE49-F238E27FC236}">
              <a16:creationId xmlns:a16="http://schemas.microsoft.com/office/drawing/2014/main" id="{00000000-0008-0000-0A00-00002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97" name="BExOJEOL437CA641N0XTPH5CB5GS" descr="CZ5SJJUMKKA5PP8VO2P6SN5MJ" hidden="1">
          <a:extLst>
            <a:ext uri="{FF2B5EF4-FFF2-40B4-BE49-F238E27FC236}">
              <a16:creationId xmlns:a16="http://schemas.microsoft.com/office/drawing/2014/main" id="{00000000-0008-0000-0A00-00002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98" name="BExOJEOL437CA641N0XTPH5CB5GS" descr="CZ5SJJUMKKA5PP8VO2P6SN5MJ" hidden="1">
          <a:extLst>
            <a:ext uri="{FF2B5EF4-FFF2-40B4-BE49-F238E27FC236}">
              <a16:creationId xmlns:a16="http://schemas.microsoft.com/office/drawing/2014/main" id="{00000000-0008-0000-0A00-00002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299" name="BExOJEOL437CA641N0XTPH5CB5GS" descr="CZ5SJJUMKKA5PP8VO2P6SN5MJ" hidden="1">
          <a:extLst>
            <a:ext uri="{FF2B5EF4-FFF2-40B4-BE49-F238E27FC236}">
              <a16:creationId xmlns:a16="http://schemas.microsoft.com/office/drawing/2014/main" id="{00000000-0008-0000-0A00-00002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00" name="BExOJEOL437CA641N0XTPH5CB5GS" descr="CZ5SJJUMKKA5PP8VO2P6SN5MJ" hidden="1">
          <a:extLst>
            <a:ext uri="{FF2B5EF4-FFF2-40B4-BE49-F238E27FC236}">
              <a16:creationId xmlns:a16="http://schemas.microsoft.com/office/drawing/2014/main" id="{00000000-0008-0000-0A00-00002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01" name="BExOJEOL437CA641N0XTPH5CB5GS" descr="CZ5SJJUMKKA5PP8VO2P6SN5MJ" hidden="1">
          <a:extLst>
            <a:ext uri="{FF2B5EF4-FFF2-40B4-BE49-F238E27FC236}">
              <a16:creationId xmlns:a16="http://schemas.microsoft.com/office/drawing/2014/main" id="{00000000-0008-0000-0A00-00002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02" name="BExOJEOL437CA641N0XTPH5CB5GS" descr="CZ5SJJUMKKA5PP8VO2P6SN5MJ" hidden="1">
          <a:extLst>
            <a:ext uri="{FF2B5EF4-FFF2-40B4-BE49-F238E27FC236}">
              <a16:creationId xmlns:a16="http://schemas.microsoft.com/office/drawing/2014/main" id="{00000000-0008-0000-0A00-00002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03" name="BExOJEOL437CA641N0XTPH5CB5GS" descr="CZ5SJJUMKKA5PP8VO2P6SN5MJ" hidden="1">
          <a:extLst>
            <a:ext uri="{FF2B5EF4-FFF2-40B4-BE49-F238E27FC236}">
              <a16:creationId xmlns:a16="http://schemas.microsoft.com/office/drawing/2014/main" id="{00000000-0008-0000-0A00-00002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04" name="BExOJEOL437CA641N0XTPH5CB5GS" descr="CZ5SJJUMKKA5PP8VO2P6SN5MJ" hidden="1">
          <a:extLst>
            <a:ext uri="{FF2B5EF4-FFF2-40B4-BE49-F238E27FC236}">
              <a16:creationId xmlns:a16="http://schemas.microsoft.com/office/drawing/2014/main" id="{00000000-0008-0000-0A00-00003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05" name="BExOJEOL437CA641N0XTPH5CB5GS" descr="CZ5SJJUMKKA5PP8VO2P6SN5MJ" hidden="1">
          <a:extLst>
            <a:ext uri="{FF2B5EF4-FFF2-40B4-BE49-F238E27FC236}">
              <a16:creationId xmlns:a16="http://schemas.microsoft.com/office/drawing/2014/main" id="{00000000-0008-0000-0A00-00003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06" name="BExOJEOL437CA641N0XTPH5CB5GS" descr="CZ5SJJUMKKA5PP8VO2P6SN5MJ" hidden="1">
          <a:extLst>
            <a:ext uri="{FF2B5EF4-FFF2-40B4-BE49-F238E27FC236}">
              <a16:creationId xmlns:a16="http://schemas.microsoft.com/office/drawing/2014/main" id="{00000000-0008-0000-0A00-00003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07" name="BExOJEOL437CA641N0XTPH5CB5GS" descr="CZ5SJJUMKKA5PP8VO2P6SN5MJ" hidden="1">
          <a:extLst>
            <a:ext uri="{FF2B5EF4-FFF2-40B4-BE49-F238E27FC236}">
              <a16:creationId xmlns:a16="http://schemas.microsoft.com/office/drawing/2014/main" id="{00000000-0008-0000-0A00-00003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08" name="BExOJEOL437CA641N0XTPH5CB5GS" descr="CZ5SJJUMKKA5PP8VO2P6SN5MJ" hidden="1">
          <a:extLst>
            <a:ext uri="{FF2B5EF4-FFF2-40B4-BE49-F238E27FC236}">
              <a16:creationId xmlns:a16="http://schemas.microsoft.com/office/drawing/2014/main" id="{00000000-0008-0000-0A00-00003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09" name="BExOJEOL437CA641N0XTPH5CB5GS" descr="CZ5SJJUMKKA5PP8VO2P6SN5MJ" hidden="1">
          <a:extLst>
            <a:ext uri="{FF2B5EF4-FFF2-40B4-BE49-F238E27FC236}">
              <a16:creationId xmlns:a16="http://schemas.microsoft.com/office/drawing/2014/main" id="{00000000-0008-0000-0A00-00003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10" name="BExOJEOL437CA641N0XTPH5CB5GS" descr="CZ5SJJUMKKA5PP8VO2P6SN5MJ" hidden="1">
          <a:extLst>
            <a:ext uri="{FF2B5EF4-FFF2-40B4-BE49-F238E27FC236}">
              <a16:creationId xmlns:a16="http://schemas.microsoft.com/office/drawing/2014/main" id="{00000000-0008-0000-0A00-00003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11" name="BExOJEOL437CA641N0XTPH5CB5GS" descr="CZ5SJJUMKKA5PP8VO2P6SN5MJ" hidden="1">
          <a:extLst>
            <a:ext uri="{FF2B5EF4-FFF2-40B4-BE49-F238E27FC236}">
              <a16:creationId xmlns:a16="http://schemas.microsoft.com/office/drawing/2014/main" id="{00000000-0008-0000-0A00-00003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12" name="BExOJEOL437CA641N0XTPH5CB5GS" descr="CZ5SJJUMKKA5PP8VO2P6SN5MJ" hidden="1">
          <a:extLst>
            <a:ext uri="{FF2B5EF4-FFF2-40B4-BE49-F238E27FC236}">
              <a16:creationId xmlns:a16="http://schemas.microsoft.com/office/drawing/2014/main" id="{00000000-0008-0000-0A00-00003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13" name="BExOJEOL437CA641N0XTPH5CB5GS" descr="CZ5SJJUMKKA5PP8VO2P6SN5MJ" hidden="1">
          <a:extLst>
            <a:ext uri="{FF2B5EF4-FFF2-40B4-BE49-F238E27FC236}">
              <a16:creationId xmlns:a16="http://schemas.microsoft.com/office/drawing/2014/main" id="{00000000-0008-0000-0A00-00003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14" name="BExOJEOL437CA641N0XTPH5CB5GS" descr="CZ5SJJUMKKA5PP8VO2P6SN5MJ" hidden="1">
          <a:extLst>
            <a:ext uri="{FF2B5EF4-FFF2-40B4-BE49-F238E27FC236}">
              <a16:creationId xmlns:a16="http://schemas.microsoft.com/office/drawing/2014/main" id="{00000000-0008-0000-0A00-00003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15" name="BExOJEOL437CA641N0XTPH5CB5GS" descr="CZ5SJJUMKKA5PP8VO2P6SN5MJ" hidden="1">
          <a:extLst>
            <a:ext uri="{FF2B5EF4-FFF2-40B4-BE49-F238E27FC236}">
              <a16:creationId xmlns:a16="http://schemas.microsoft.com/office/drawing/2014/main" id="{00000000-0008-0000-0A00-00003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16" name="BExOJEOL437CA641N0XTPH5CB5GS" descr="CZ5SJJUMKKA5PP8VO2P6SN5MJ" hidden="1">
          <a:extLst>
            <a:ext uri="{FF2B5EF4-FFF2-40B4-BE49-F238E27FC236}">
              <a16:creationId xmlns:a16="http://schemas.microsoft.com/office/drawing/2014/main" id="{00000000-0008-0000-0A00-00003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17" name="BExOJEOL437CA641N0XTPH5CB5GS" descr="CZ5SJJUMKKA5PP8VO2P6SN5MJ" hidden="1">
          <a:extLst>
            <a:ext uri="{FF2B5EF4-FFF2-40B4-BE49-F238E27FC236}">
              <a16:creationId xmlns:a16="http://schemas.microsoft.com/office/drawing/2014/main" id="{00000000-0008-0000-0A00-00003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18" name="BExOJEOL437CA641N0XTPH5CB5GS" descr="CZ5SJJUMKKA5PP8VO2P6SN5MJ" hidden="1">
          <a:extLst>
            <a:ext uri="{FF2B5EF4-FFF2-40B4-BE49-F238E27FC236}">
              <a16:creationId xmlns:a16="http://schemas.microsoft.com/office/drawing/2014/main" id="{00000000-0008-0000-0A00-00003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19" name="BExOJEOL437CA641N0XTPH5CB5GS" descr="CZ5SJJUMKKA5PP8VO2P6SN5MJ" hidden="1">
          <a:extLst>
            <a:ext uri="{FF2B5EF4-FFF2-40B4-BE49-F238E27FC236}">
              <a16:creationId xmlns:a16="http://schemas.microsoft.com/office/drawing/2014/main" id="{00000000-0008-0000-0A00-00003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20" name="BExOJEOL437CA641N0XTPH5CB5GS" descr="CZ5SJJUMKKA5PP8VO2P6SN5MJ" hidden="1">
          <a:extLst>
            <a:ext uri="{FF2B5EF4-FFF2-40B4-BE49-F238E27FC236}">
              <a16:creationId xmlns:a16="http://schemas.microsoft.com/office/drawing/2014/main" id="{00000000-0008-0000-0A00-00004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21" name="BExOJEOL437CA641N0XTPH5CB5GS" descr="CZ5SJJUMKKA5PP8VO2P6SN5MJ" hidden="1">
          <a:extLst>
            <a:ext uri="{FF2B5EF4-FFF2-40B4-BE49-F238E27FC236}">
              <a16:creationId xmlns:a16="http://schemas.microsoft.com/office/drawing/2014/main" id="{00000000-0008-0000-0A00-00004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22" name="BExOJEOL437CA641N0XTPH5CB5GS" descr="CZ5SJJUMKKA5PP8VO2P6SN5MJ" hidden="1">
          <a:extLst>
            <a:ext uri="{FF2B5EF4-FFF2-40B4-BE49-F238E27FC236}">
              <a16:creationId xmlns:a16="http://schemas.microsoft.com/office/drawing/2014/main" id="{00000000-0008-0000-0A00-00004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23" name="BExOJEOL437CA641N0XTPH5CB5GS" descr="CZ5SJJUMKKA5PP8VO2P6SN5MJ" hidden="1">
          <a:extLst>
            <a:ext uri="{FF2B5EF4-FFF2-40B4-BE49-F238E27FC236}">
              <a16:creationId xmlns:a16="http://schemas.microsoft.com/office/drawing/2014/main" id="{00000000-0008-0000-0A00-00004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24" name="BExOJEOL437CA641N0XTPH5CB5GS" descr="CZ5SJJUMKKA5PP8VO2P6SN5MJ" hidden="1">
          <a:extLst>
            <a:ext uri="{FF2B5EF4-FFF2-40B4-BE49-F238E27FC236}">
              <a16:creationId xmlns:a16="http://schemas.microsoft.com/office/drawing/2014/main" id="{00000000-0008-0000-0A00-00004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25" name="BExOJEOL437CA641N0XTPH5CB5GS" descr="CZ5SJJUMKKA5PP8VO2P6SN5MJ" hidden="1">
          <a:extLst>
            <a:ext uri="{FF2B5EF4-FFF2-40B4-BE49-F238E27FC236}">
              <a16:creationId xmlns:a16="http://schemas.microsoft.com/office/drawing/2014/main" id="{00000000-0008-0000-0A00-00004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26" name="BExOJEOL437CA641N0XTPH5CB5GS" descr="CZ5SJJUMKKA5PP8VO2P6SN5MJ" hidden="1">
          <a:extLst>
            <a:ext uri="{FF2B5EF4-FFF2-40B4-BE49-F238E27FC236}">
              <a16:creationId xmlns:a16="http://schemas.microsoft.com/office/drawing/2014/main" id="{00000000-0008-0000-0A00-00004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27" name="BExOJEOL437CA641N0XTPH5CB5GS" descr="CZ5SJJUMKKA5PP8VO2P6SN5MJ" hidden="1">
          <a:extLst>
            <a:ext uri="{FF2B5EF4-FFF2-40B4-BE49-F238E27FC236}">
              <a16:creationId xmlns:a16="http://schemas.microsoft.com/office/drawing/2014/main" id="{00000000-0008-0000-0A00-00004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28" name="BExOJEOL437CA641N0XTPH5CB5GS" descr="CZ5SJJUMKKA5PP8VO2P6SN5MJ" hidden="1">
          <a:extLst>
            <a:ext uri="{FF2B5EF4-FFF2-40B4-BE49-F238E27FC236}">
              <a16:creationId xmlns:a16="http://schemas.microsoft.com/office/drawing/2014/main" id="{00000000-0008-0000-0A00-00004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29" name="BExOJEOL437CA641N0XTPH5CB5GS" descr="CZ5SJJUMKKA5PP8VO2P6SN5MJ" hidden="1">
          <a:extLst>
            <a:ext uri="{FF2B5EF4-FFF2-40B4-BE49-F238E27FC236}">
              <a16:creationId xmlns:a16="http://schemas.microsoft.com/office/drawing/2014/main" id="{00000000-0008-0000-0A00-00004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30" name="BExOJEOL437CA641N0XTPH5CB5GS" descr="CZ5SJJUMKKA5PP8VO2P6SN5MJ" hidden="1">
          <a:extLst>
            <a:ext uri="{FF2B5EF4-FFF2-40B4-BE49-F238E27FC236}">
              <a16:creationId xmlns:a16="http://schemas.microsoft.com/office/drawing/2014/main" id="{00000000-0008-0000-0A00-00004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31" name="BExOJEOL437CA641N0XTPH5CB5GS" descr="CZ5SJJUMKKA5PP8VO2P6SN5MJ" hidden="1">
          <a:extLst>
            <a:ext uri="{FF2B5EF4-FFF2-40B4-BE49-F238E27FC236}">
              <a16:creationId xmlns:a16="http://schemas.microsoft.com/office/drawing/2014/main" id="{00000000-0008-0000-0A00-00004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32" name="BExOJEOL437CA641N0XTPH5CB5GS" descr="CZ5SJJUMKKA5PP8VO2P6SN5MJ" hidden="1">
          <a:extLst>
            <a:ext uri="{FF2B5EF4-FFF2-40B4-BE49-F238E27FC236}">
              <a16:creationId xmlns:a16="http://schemas.microsoft.com/office/drawing/2014/main" id="{00000000-0008-0000-0A00-00004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33" name="BExOJEOL437CA641N0XTPH5CB5GS" descr="CZ5SJJUMKKA5PP8VO2P6SN5MJ" hidden="1">
          <a:extLst>
            <a:ext uri="{FF2B5EF4-FFF2-40B4-BE49-F238E27FC236}">
              <a16:creationId xmlns:a16="http://schemas.microsoft.com/office/drawing/2014/main" id="{00000000-0008-0000-0A00-00004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34" name="BExOJEOL437CA641N0XTPH5CB5GS" descr="CZ5SJJUMKKA5PP8VO2P6SN5MJ" hidden="1">
          <a:extLst>
            <a:ext uri="{FF2B5EF4-FFF2-40B4-BE49-F238E27FC236}">
              <a16:creationId xmlns:a16="http://schemas.microsoft.com/office/drawing/2014/main" id="{00000000-0008-0000-0A00-00004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35" name="BExOJEOL437CA641N0XTPH5CB5GS" descr="CZ5SJJUMKKA5PP8VO2P6SN5MJ" hidden="1">
          <a:extLst>
            <a:ext uri="{FF2B5EF4-FFF2-40B4-BE49-F238E27FC236}">
              <a16:creationId xmlns:a16="http://schemas.microsoft.com/office/drawing/2014/main" id="{00000000-0008-0000-0A00-00004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36" name="BExOJEOL437CA641N0XTPH5CB5GS" descr="CZ5SJJUMKKA5PP8VO2P6SN5MJ" hidden="1">
          <a:extLst>
            <a:ext uri="{FF2B5EF4-FFF2-40B4-BE49-F238E27FC236}">
              <a16:creationId xmlns:a16="http://schemas.microsoft.com/office/drawing/2014/main" id="{00000000-0008-0000-0A00-00005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37" name="BExOJEOL437CA641N0XTPH5CB5GS" descr="CZ5SJJUMKKA5PP8VO2P6SN5MJ" hidden="1">
          <a:extLst>
            <a:ext uri="{FF2B5EF4-FFF2-40B4-BE49-F238E27FC236}">
              <a16:creationId xmlns:a16="http://schemas.microsoft.com/office/drawing/2014/main" id="{00000000-0008-0000-0A00-00005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38" name="BExOJEOL437CA641N0XTPH5CB5GS" descr="CZ5SJJUMKKA5PP8VO2P6SN5MJ" hidden="1">
          <a:extLst>
            <a:ext uri="{FF2B5EF4-FFF2-40B4-BE49-F238E27FC236}">
              <a16:creationId xmlns:a16="http://schemas.microsoft.com/office/drawing/2014/main" id="{00000000-0008-0000-0A00-00005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39" name="BExOJEOL437CA641N0XTPH5CB5GS" descr="CZ5SJJUMKKA5PP8VO2P6SN5MJ" hidden="1">
          <a:extLst>
            <a:ext uri="{FF2B5EF4-FFF2-40B4-BE49-F238E27FC236}">
              <a16:creationId xmlns:a16="http://schemas.microsoft.com/office/drawing/2014/main" id="{00000000-0008-0000-0A00-00005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40" name="BExOJEOL437CA641N0XTPH5CB5GS" descr="CZ5SJJUMKKA5PP8VO2P6SN5MJ" hidden="1">
          <a:extLst>
            <a:ext uri="{FF2B5EF4-FFF2-40B4-BE49-F238E27FC236}">
              <a16:creationId xmlns:a16="http://schemas.microsoft.com/office/drawing/2014/main" id="{00000000-0008-0000-0A00-00005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41" name="BExOJEOL437CA641N0XTPH5CB5GS" descr="CZ5SJJUMKKA5PP8VO2P6SN5MJ" hidden="1">
          <a:extLst>
            <a:ext uri="{FF2B5EF4-FFF2-40B4-BE49-F238E27FC236}">
              <a16:creationId xmlns:a16="http://schemas.microsoft.com/office/drawing/2014/main" id="{00000000-0008-0000-0A00-00005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42" name="BExOJEOL437CA641N0XTPH5CB5GS" descr="CZ5SJJUMKKA5PP8VO2P6SN5MJ" hidden="1">
          <a:extLst>
            <a:ext uri="{FF2B5EF4-FFF2-40B4-BE49-F238E27FC236}">
              <a16:creationId xmlns:a16="http://schemas.microsoft.com/office/drawing/2014/main" id="{00000000-0008-0000-0A00-00005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43" name="BExOJEOL437CA641N0XTPH5CB5GS" descr="CZ5SJJUMKKA5PP8VO2P6SN5MJ" hidden="1">
          <a:extLst>
            <a:ext uri="{FF2B5EF4-FFF2-40B4-BE49-F238E27FC236}">
              <a16:creationId xmlns:a16="http://schemas.microsoft.com/office/drawing/2014/main" id="{00000000-0008-0000-0A00-00005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44" name="BExOJEOL437CA641N0XTPH5CB5GS" descr="CZ5SJJUMKKA5PP8VO2P6SN5MJ" hidden="1">
          <a:extLst>
            <a:ext uri="{FF2B5EF4-FFF2-40B4-BE49-F238E27FC236}">
              <a16:creationId xmlns:a16="http://schemas.microsoft.com/office/drawing/2014/main" id="{00000000-0008-0000-0A00-00005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45" name="BExOJEOL437CA641N0XTPH5CB5GS" descr="CZ5SJJUMKKA5PP8VO2P6SN5MJ" hidden="1">
          <a:extLst>
            <a:ext uri="{FF2B5EF4-FFF2-40B4-BE49-F238E27FC236}">
              <a16:creationId xmlns:a16="http://schemas.microsoft.com/office/drawing/2014/main" id="{00000000-0008-0000-0A00-00005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46" name="BExOJEOL437CA641N0XTPH5CB5GS" descr="CZ5SJJUMKKA5PP8VO2P6SN5MJ" hidden="1">
          <a:extLst>
            <a:ext uri="{FF2B5EF4-FFF2-40B4-BE49-F238E27FC236}">
              <a16:creationId xmlns:a16="http://schemas.microsoft.com/office/drawing/2014/main" id="{00000000-0008-0000-0A00-00005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47" name="BExOJEOL437CA641N0XTPH5CB5GS" descr="CZ5SJJUMKKA5PP8VO2P6SN5MJ" hidden="1">
          <a:extLst>
            <a:ext uri="{FF2B5EF4-FFF2-40B4-BE49-F238E27FC236}">
              <a16:creationId xmlns:a16="http://schemas.microsoft.com/office/drawing/2014/main" id="{00000000-0008-0000-0A00-00005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48" name="BExOJEOL437CA641N0XTPH5CB5GS" descr="CZ5SJJUMKKA5PP8VO2P6SN5MJ" hidden="1">
          <a:extLst>
            <a:ext uri="{FF2B5EF4-FFF2-40B4-BE49-F238E27FC236}">
              <a16:creationId xmlns:a16="http://schemas.microsoft.com/office/drawing/2014/main" id="{00000000-0008-0000-0A00-00005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49" name="BExOJEOL437CA641N0XTPH5CB5GS" descr="CZ5SJJUMKKA5PP8VO2P6SN5MJ" hidden="1">
          <a:extLst>
            <a:ext uri="{FF2B5EF4-FFF2-40B4-BE49-F238E27FC236}">
              <a16:creationId xmlns:a16="http://schemas.microsoft.com/office/drawing/2014/main" id="{00000000-0008-0000-0A00-00005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50" name="BExOJEOL437CA641N0XTPH5CB5GS" descr="CZ5SJJUMKKA5PP8VO2P6SN5MJ" hidden="1">
          <a:extLst>
            <a:ext uri="{FF2B5EF4-FFF2-40B4-BE49-F238E27FC236}">
              <a16:creationId xmlns:a16="http://schemas.microsoft.com/office/drawing/2014/main" id="{00000000-0008-0000-0A00-00005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51" name="BExOJEOL437CA641N0XTPH5CB5GS" descr="CZ5SJJUMKKA5PP8VO2P6SN5MJ" hidden="1">
          <a:extLst>
            <a:ext uri="{FF2B5EF4-FFF2-40B4-BE49-F238E27FC236}">
              <a16:creationId xmlns:a16="http://schemas.microsoft.com/office/drawing/2014/main" id="{00000000-0008-0000-0A00-00005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52" name="BExOJEOL437CA641N0XTPH5CB5GS" descr="CZ5SJJUMKKA5PP8VO2P6SN5MJ" hidden="1">
          <a:extLst>
            <a:ext uri="{FF2B5EF4-FFF2-40B4-BE49-F238E27FC236}">
              <a16:creationId xmlns:a16="http://schemas.microsoft.com/office/drawing/2014/main" id="{00000000-0008-0000-0A00-00006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53" name="BExOJEOL437CA641N0XTPH5CB5GS" descr="CZ5SJJUMKKA5PP8VO2P6SN5MJ" hidden="1">
          <a:extLst>
            <a:ext uri="{FF2B5EF4-FFF2-40B4-BE49-F238E27FC236}">
              <a16:creationId xmlns:a16="http://schemas.microsoft.com/office/drawing/2014/main" id="{00000000-0008-0000-0A00-00006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54" name="BExOJEOL437CA641N0XTPH5CB5GS" descr="CZ5SJJUMKKA5PP8VO2P6SN5MJ" hidden="1">
          <a:extLst>
            <a:ext uri="{FF2B5EF4-FFF2-40B4-BE49-F238E27FC236}">
              <a16:creationId xmlns:a16="http://schemas.microsoft.com/office/drawing/2014/main" id="{00000000-0008-0000-0A00-00006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55" name="BExOJEOL437CA641N0XTPH5CB5GS" descr="CZ5SJJUMKKA5PP8VO2P6SN5MJ" hidden="1">
          <a:extLst>
            <a:ext uri="{FF2B5EF4-FFF2-40B4-BE49-F238E27FC236}">
              <a16:creationId xmlns:a16="http://schemas.microsoft.com/office/drawing/2014/main" id="{00000000-0008-0000-0A00-00006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56" name="BExOJEOL437CA641N0XTPH5CB5GS" descr="CZ5SJJUMKKA5PP8VO2P6SN5MJ" hidden="1">
          <a:extLst>
            <a:ext uri="{FF2B5EF4-FFF2-40B4-BE49-F238E27FC236}">
              <a16:creationId xmlns:a16="http://schemas.microsoft.com/office/drawing/2014/main" id="{00000000-0008-0000-0A00-00006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57" name="BExOJEOL437CA641N0XTPH5CB5GS" descr="CZ5SJJUMKKA5PP8VO2P6SN5MJ" hidden="1">
          <a:extLst>
            <a:ext uri="{FF2B5EF4-FFF2-40B4-BE49-F238E27FC236}">
              <a16:creationId xmlns:a16="http://schemas.microsoft.com/office/drawing/2014/main" id="{00000000-0008-0000-0A00-00006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58" name="BExOJEOL437CA641N0XTPH5CB5GS" descr="CZ5SJJUMKKA5PP8VO2P6SN5MJ" hidden="1">
          <a:extLst>
            <a:ext uri="{FF2B5EF4-FFF2-40B4-BE49-F238E27FC236}">
              <a16:creationId xmlns:a16="http://schemas.microsoft.com/office/drawing/2014/main" id="{00000000-0008-0000-0A00-00006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59" name="BExOJEOL437CA641N0XTPH5CB5GS" descr="CZ5SJJUMKKA5PP8VO2P6SN5MJ" hidden="1">
          <a:extLst>
            <a:ext uri="{FF2B5EF4-FFF2-40B4-BE49-F238E27FC236}">
              <a16:creationId xmlns:a16="http://schemas.microsoft.com/office/drawing/2014/main" id="{00000000-0008-0000-0A00-00006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60" name="BExOJEOL437CA641N0XTPH5CB5GS" descr="CZ5SJJUMKKA5PP8VO2P6SN5MJ" hidden="1">
          <a:extLst>
            <a:ext uri="{FF2B5EF4-FFF2-40B4-BE49-F238E27FC236}">
              <a16:creationId xmlns:a16="http://schemas.microsoft.com/office/drawing/2014/main" id="{00000000-0008-0000-0A00-00006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61" name="BExOJEOL437CA641N0XTPH5CB5GS" descr="CZ5SJJUMKKA5PP8VO2P6SN5MJ" hidden="1">
          <a:extLst>
            <a:ext uri="{FF2B5EF4-FFF2-40B4-BE49-F238E27FC236}">
              <a16:creationId xmlns:a16="http://schemas.microsoft.com/office/drawing/2014/main" id="{00000000-0008-0000-0A00-00006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62" name="BExOJEOL437CA641N0XTPH5CB5GS" descr="CZ5SJJUMKKA5PP8VO2P6SN5MJ" hidden="1">
          <a:extLst>
            <a:ext uri="{FF2B5EF4-FFF2-40B4-BE49-F238E27FC236}">
              <a16:creationId xmlns:a16="http://schemas.microsoft.com/office/drawing/2014/main" id="{00000000-0008-0000-0A00-00006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63" name="BExOJEOL437CA641N0XTPH5CB5GS" descr="CZ5SJJUMKKA5PP8VO2P6SN5MJ" hidden="1">
          <a:extLst>
            <a:ext uri="{FF2B5EF4-FFF2-40B4-BE49-F238E27FC236}">
              <a16:creationId xmlns:a16="http://schemas.microsoft.com/office/drawing/2014/main" id="{00000000-0008-0000-0A00-00006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64" name="BExOJEOL437CA641N0XTPH5CB5GS" descr="CZ5SJJUMKKA5PP8VO2P6SN5MJ" hidden="1">
          <a:extLst>
            <a:ext uri="{FF2B5EF4-FFF2-40B4-BE49-F238E27FC236}">
              <a16:creationId xmlns:a16="http://schemas.microsoft.com/office/drawing/2014/main" id="{00000000-0008-0000-0A00-00006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65" name="BExOJEOL437CA641N0XTPH5CB5GS" descr="CZ5SJJUMKKA5PP8VO2P6SN5MJ" hidden="1">
          <a:extLst>
            <a:ext uri="{FF2B5EF4-FFF2-40B4-BE49-F238E27FC236}">
              <a16:creationId xmlns:a16="http://schemas.microsoft.com/office/drawing/2014/main" id="{00000000-0008-0000-0A00-00006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66" name="BExOJEOL437CA641N0XTPH5CB5GS" descr="CZ5SJJUMKKA5PP8VO2P6SN5MJ" hidden="1">
          <a:extLst>
            <a:ext uri="{FF2B5EF4-FFF2-40B4-BE49-F238E27FC236}">
              <a16:creationId xmlns:a16="http://schemas.microsoft.com/office/drawing/2014/main" id="{00000000-0008-0000-0A00-00006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67" name="BExOJEOL437CA641N0XTPH5CB5GS" descr="CZ5SJJUMKKA5PP8VO2P6SN5MJ" hidden="1">
          <a:extLst>
            <a:ext uri="{FF2B5EF4-FFF2-40B4-BE49-F238E27FC236}">
              <a16:creationId xmlns:a16="http://schemas.microsoft.com/office/drawing/2014/main" id="{00000000-0008-0000-0A00-00006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68" name="BExOJEOL437CA641N0XTPH5CB5GS" descr="CZ5SJJUMKKA5PP8VO2P6SN5MJ" hidden="1">
          <a:extLst>
            <a:ext uri="{FF2B5EF4-FFF2-40B4-BE49-F238E27FC236}">
              <a16:creationId xmlns:a16="http://schemas.microsoft.com/office/drawing/2014/main" id="{00000000-0008-0000-0A00-00007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69" name="BExOJEOL437CA641N0XTPH5CB5GS" descr="CZ5SJJUMKKA5PP8VO2P6SN5MJ" hidden="1">
          <a:extLst>
            <a:ext uri="{FF2B5EF4-FFF2-40B4-BE49-F238E27FC236}">
              <a16:creationId xmlns:a16="http://schemas.microsoft.com/office/drawing/2014/main" id="{00000000-0008-0000-0A00-00007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70" name="BExOJEOL437CA641N0XTPH5CB5GS" descr="CZ5SJJUMKKA5PP8VO2P6SN5MJ" hidden="1">
          <a:extLst>
            <a:ext uri="{FF2B5EF4-FFF2-40B4-BE49-F238E27FC236}">
              <a16:creationId xmlns:a16="http://schemas.microsoft.com/office/drawing/2014/main" id="{00000000-0008-0000-0A00-00007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71" name="BExOJEOL437CA641N0XTPH5CB5GS" descr="CZ5SJJUMKKA5PP8VO2P6SN5MJ" hidden="1">
          <a:extLst>
            <a:ext uri="{FF2B5EF4-FFF2-40B4-BE49-F238E27FC236}">
              <a16:creationId xmlns:a16="http://schemas.microsoft.com/office/drawing/2014/main" id="{00000000-0008-0000-0A00-00007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72" name="BExOJEOL437CA641N0XTPH5CB5GS" descr="CZ5SJJUMKKA5PP8VO2P6SN5MJ" hidden="1">
          <a:extLst>
            <a:ext uri="{FF2B5EF4-FFF2-40B4-BE49-F238E27FC236}">
              <a16:creationId xmlns:a16="http://schemas.microsoft.com/office/drawing/2014/main" id="{00000000-0008-0000-0A00-00007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73" name="BExOJEOL437CA641N0XTPH5CB5GS" descr="CZ5SJJUMKKA5PP8VO2P6SN5MJ" hidden="1">
          <a:extLst>
            <a:ext uri="{FF2B5EF4-FFF2-40B4-BE49-F238E27FC236}">
              <a16:creationId xmlns:a16="http://schemas.microsoft.com/office/drawing/2014/main" id="{00000000-0008-0000-0A00-00007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74" name="BExOJEOL437CA641N0XTPH5CB5GS" descr="CZ5SJJUMKKA5PP8VO2P6SN5MJ" hidden="1">
          <a:extLst>
            <a:ext uri="{FF2B5EF4-FFF2-40B4-BE49-F238E27FC236}">
              <a16:creationId xmlns:a16="http://schemas.microsoft.com/office/drawing/2014/main" id="{00000000-0008-0000-0A00-00007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75" name="BExOJEOL437CA641N0XTPH5CB5GS" descr="CZ5SJJUMKKA5PP8VO2P6SN5MJ" hidden="1">
          <a:extLst>
            <a:ext uri="{FF2B5EF4-FFF2-40B4-BE49-F238E27FC236}">
              <a16:creationId xmlns:a16="http://schemas.microsoft.com/office/drawing/2014/main" id="{00000000-0008-0000-0A00-00007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76" name="BExOJEOL437CA641N0XTPH5CB5GS" descr="CZ5SJJUMKKA5PP8VO2P6SN5MJ" hidden="1">
          <a:extLst>
            <a:ext uri="{FF2B5EF4-FFF2-40B4-BE49-F238E27FC236}">
              <a16:creationId xmlns:a16="http://schemas.microsoft.com/office/drawing/2014/main" id="{00000000-0008-0000-0A00-00007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77" name="BExOJEOL437CA641N0XTPH5CB5GS" descr="CZ5SJJUMKKA5PP8VO2P6SN5MJ" hidden="1">
          <a:extLst>
            <a:ext uri="{FF2B5EF4-FFF2-40B4-BE49-F238E27FC236}">
              <a16:creationId xmlns:a16="http://schemas.microsoft.com/office/drawing/2014/main" id="{00000000-0008-0000-0A00-00007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78" name="BExOJEOL437CA641N0XTPH5CB5GS" descr="CZ5SJJUMKKA5PP8VO2P6SN5MJ" hidden="1">
          <a:extLst>
            <a:ext uri="{FF2B5EF4-FFF2-40B4-BE49-F238E27FC236}">
              <a16:creationId xmlns:a16="http://schemas.microsoft.com/office/drawing/2014/main" id="{00000000-0008-0000-0A00-00007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79" name="BExOJEOL437CA641N0XTPH5CB5GS" descr="CZ5SJJUMKKA5PP8VO2P6SN5MJ" hidden="1">
          <a:extLst>
            <a:ext uri="{FF2B5EF4-FFF2-40B4-BE49-F238E27FC236}">
              <a16:creationId xmlns:a16="http://schemas.microsoft.com/office/drawing/2014/main" id="{00000000-0008-0000-0A00-00007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80" name="BExOJEOL437CA641N0XTPH5CB5GS" descr="CZ5SJJUMKKA5PP8VO2P6SN5MJ" hidden="1">
          <a:extLst>
            <a:ext uri="{FF2B5EF4-FFF2-40B4-BE49-F238E27FC236}">
              <a16:creationId xmlns:a16="http://schemas.microsoft.com/office/drawing/2014/main" id="{00000000-0008-0000-0A00-00007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81" name="BExOJEOL437CA641N0XTPH5CB5GS" descr="CZ5SJJUMKKA5PP8VO2P6SN5MJ" hidden="1">
          <a:extLst>
            <a:ext uri="{FF2B5EF4-FFF2-40B4-BE49-F238E27FC236}">
              <a16:creationId xmlns:a16="http://schemas.microsoft.com/office/drawing/2014/main" id="{00000000-0008-0000-0A00-00007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82" name="BExOJEOL437CA641N0XTPH5CB5GS" descr="CZ5SJJUMKKA5PP8VO2P6SN5MJ" hidden="1">
          <a:extLst>
            <a:ext uri="{FF2B5EF4-FFF2-40B4-BE49-F238E27FC236}">
              <a16:creationId xmlns:a16="http://schemas.microsoft.com/office/drawing/2014/main" id="{00000000-0008-0000-0A00-00007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83" name="BExOJEOL437CA641N0XTPH5CB5GS" descr="CZ5SJJUMKKA5PP8VO2P6SN5MJ" hidden="1">
          <a:extLst>
            <a:ext uri="{FF2B5EF4-FFF2-40B4-BE49-F238E27FC236}">
              <a16:creationId xmlns:a16="http://schemas.microsoft.com/office/drawing/2014/main" id="{00000000-0008-0000-0A00-00007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84" name="BExOJEOL437CA641N0XTPH5CB5GS" descr="CZ5SJJUMKKA5PP8VO2P6SN5MJ" hidden="1">
          <a:extLst>
            <a:ext uri="{FF2B5EF4-FFF2-40B4-BE49-F238E27FC236}">
              <a16:creationId xmlns:a16="http://schemas.microsoft.com/office/drawing/2014/main" id="{00000000-0008-0000-0A00-00008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85" name="BExOJEOL437CA641N0XTPH5CB5GS" descr="CZ5SJJUMKKA5PP8VO2P6SN5MJ" hidden="1">
          <a:extLst>
            <a:ext uri="{FF2B5EF4-FFF2-40B4-BE49-F238E27FC236}">
              <a16:creationId xmlns:a16="http://schemas.microsoft.com/office/drawing/2014/main" id="{00000000-0008-0000-0A00-00008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86" name="BExOJEOL437CA641N0XTPH5CB5GS" descr="CZ5SJJUMKKA5PP8VO2P6SN5MJ" hidden="1">
          <a:extLst>
            <a:ext uri="{FF2B5EF4-FFF2-40B4-BE49-F238E27FC236}">
              <a16:creationId xmlns:a16="http://schemas.microsoft.com/office/drawing/2014/main" id="{00000000-0008-0000-0A00-00008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87" name="BExOJEOL437CA641N0XTPH5CB5GS" descr="CZ5SJJUMKKA5PP8VO2P6SN5MJ" hidden="1">
          <a:extLst>
            <a:ext uri="{FF2B5EF4-FFF2-40B4-BE49-F238E27FC236}">
              <a16:creationId xmlns:a16="http://schemas.microsoft.com/office/drawing/2014/main" id="{00000000-0008-0000-0A00-00008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88" name="BExOJEOL437CA641N0XTPH5CB5GS" descr="CZ5SJJUMKKA5PP8VO2P6SN5MJ" hidden="1">
          <a:extLst>
            <a:ext uri="{FF2B5EF4-FFF2-40B4-BE49-F238E27FC236}">
              <a16:creationId xmlns:a16="http://schemas.microsoft.com/office/drawing/2014/main" id="{00000000-0008-0000-0A00-00008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89" name="BExOJEOL437CA641N0XTPH5CB5GS" descr="CZ5SJJUMKKA5PP8VO2P6SN5MJ" hidden="1">
          <a:extLst>
            <a:ext uri="{FF2B5EF4-FFF2-40B4-BE49-F238E27FC236}">
              <a16:creationId xmlns:a16="http://schemas.microsoft.com/office/drawing/2014/main" id="{00000000-0008-0000-0A00-00008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90" name="BExOJEOL437CA641N0XTPH5CB5GS" descr="CZ5SJJUMKKA5PP8VO2P6SN5MJ" hidden="1">
          <a:extLst>
            <a:ext uri="{FF2B5EF4-FFF2-40B4-BE49-F238E27FC236}">
              <a16:creationId xmlns:a16="http://schemas.microsoft.com/office/drawing/2014/main" id="{00000000-0008-0000-0A00-00008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91" name="BExOJEOL437CA641N0XTPH5CB5GS" descr="CZ5SJJUMKKA5PP8VO2P6SN5MJ" hidden="1">
          <a:extLst>
            <a:ext uri="{FF2B5EF4-FFF2-40B4-BE49-F238E27FC236}">
              <a16:creationId xmlns:a16="http://schemas.microsoft.com/office/drawing/2014/main" id="{00000000-0008-0000-0A00-00008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92" name="BExOJEOL437CA641N0XTPH5CB5GS" descr="CZ5SJJUMKKA5PP8VO2P6SN5MJ" hidden="1">
          <a:extLst>
            <a:ext uri="{FF2B5EF4-FFF2-40B4-BE49-F238E27FC236}">
              <a16:creationId xmlns:a16="http://schemas.microsoft.com/office/drawing/2014/main" id="{00000000-0008-0000-0A00-00008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93" name="BExOJEOL437CA641N0XTPH5CB5GS" descr="CZ5SJJUMKKA5PP8VO2P6SN5MJ" hidden="1">
          <a:extLst>
            <a:ext uri="{FF2B5EF4-FFF2-40B4-BE49-F238E27FC236}">
              <a16:creationId xmlns:a16="http://schemas.microsoft.com/office/drawing/2014/main" id="{00000000-0008-0000-0A00-00008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94" name="BExOJEOL437CA641N0XTPH5CB5GS" descr="CZ5SJJUMKKA5PP8VO2P6SN5MJ" hidden="1">
          <a:extLst>
            <a:ext uri="{FF2B5EF4-FFF2-40B4-BE49-F238E27FC236}">
              <a16:creationId xmlns:a16="http://schemas.microsoft.com/office/drawing/2014/main" id="{00000000-0008-0000-0A00-00008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95" name="BExOJEOL437CA641N0XTPH5CB5GS" descr="CZ5SJJUMKKA5PP8VO2P6SN5MJ" hidden="1">
          <a:extLst>
            <a:ext uri="{FF2B5EF4-FFF2-40B4-BE49-F238E27FC236}">
              <a16:creationId xmlns:a16="http://schemas.microsoft.com/office/drawing/2014/main" id="{00000000-0008-0000-0A00-00008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96" name="BExOJEOL437CA641N0XTPH5CB5GS" descr="CZ5SJJUMKKA5PP8VO2P6SN5MJ" hidden="1">
          <a:extLst>
            <a:ext uri="{FF2B5EF4-FFF2-40B4-BE49-F238E27FC236}">
              <a16:creationId xmlns:a16="http://schemas.microsoft.com/office/drawing/2014/main" id="{00000000-0008-0000-0A00-00008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97" name="BExOJEOL437CA641N0XTPH5CB5GS" descr="CZ5SJJUMKKA5PP8VO2P6SN5MJ" hidden="1">
          <a:extLst>
            <a:ext uri="{FF2B5EF4-FFF2-40B4-BE49-F238E27FC236}">
              <a16:creationId xmlns:a16="http://schemas.microsoft.com/office/drawing/2014/main" id="{00000000-0008-0000-0A00-00008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98" name="BExOJEOL437CA641N0XTPH5CB5GS" descr="CZ5SJJUMKKA5PP8VO2P6SN5MJ" hidden="1">
          <a:extLst>
            <a:ext uri="{FF2B5EF4-FFF2-40B4-BE49-F238E27FC236}">
              <a16:creationId xmlns:a16="http://schemas.microsoft.com/office/drawing/2014/main" id="{00000000-0008-0000-0A00-00008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399" name="BExOJEOL437CA641N0XTPH5CB5GS" descr="CZ5SJJUMKKA5PP8VO2P6SN5MJ" hidden="1">
          <a:extLst>
            <a:ext uri="{FF2B5EF4-FFF2-40B4-BE49-F238E27FC236}">
              <a16:creationId xmlns:a16="http://schemas.microsoft.com/office/drawing/2014/main" id="{00000000-0008-0000-0A00-00008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400" name="BExOJEOL437CA641N0XTPH5CB5GS" descr="CZ5SJJUMKKA5PP8VO2P6SN5MJ" hidden="1">
          <a:extLst>
            <a:ext uri="{FF2B5EF4-FFF2-40B4-BE49-F238E27FC236}">
              <a16:creationId xmlns:a16="http://schemas.microsoft.com/office/drawing/2014/main" id="{00000000-0008-0000-0A00-00009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401" name="BExOJEOL437CA641N0XTPH5CB5GS" descr="CZ5SJJUMKKA5PP8VO2P6SN5MJ" hidden="1">
          <a:extLst>
            <a:ext uri="{FF2B5EF4-FFF2-40B4-BE49-F238E27FC236}">
              <a16:creationId xmlns:a16="http://schemas.microsoft.com/office/drawing/2014/main" id="{00000000-0008-0000-0A00-00009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02" name="BExOJEOL437CA641N0XTPH5CB5GS" descr="CZ5SJJUMKKA5PP8VO2P6SN5MJ" hidden="1">
          <a:extLst>
            <a:ext uri="{FF2B5EF4-FFF2-40B4-BE49-F238E27FC236}">
              <a16:creationId xmlns:a16="http://schemas.microsoft.com/office/drawing/2014/main" id="{00000000-0008-0000-0A00-00009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03" name="BExOJEOL437CA641N0XTPH5CB5GS" descr="CZ5SJJUMKKA5PP8VO2P6SN5MJ" hidden="1">
          <a:extLst>
            <a:ext uri="{FF2B5EF4-FFF2-40B4-BE49-F238E27FC236}">
              <a16:creationId xmlns:a16="http://schemas.microsoft.com/office/drawing/2014/main" id="{00000000-0008-0000-0A00-00009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04" name="BExOJEOL437CA641N0XTPH5CB5GS" descr="CZ5SJJUMKKA5PP8VO2P6SN5MJ" hidden="1">
          <a:extLst>
            <a:ext uri="{FF2B5EF4-FFF2-40B4-BE49-F238E27FC236}">
              <a16:creationId xmlns:a16="http://schemas.microsoft.com/office/drawing/2014/main" id="{00000000-0008-0000-0A00-00009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05" name="BExOJEOL437CA641N0XTPH5CB5GS" descr="CZ5SJJUMKKA5PP8VO2P6SN5MJ" hidden="1">
          <a:extLst>
            <a:ext uri="{FF2B5EF4-FFF2-40B4-BE49-F238E27FC236}">
              <a16:creationId xmlns:a16="http://schemas.microsoft.com/office/drawing/2014/main" id="{00000000-0008-0000-0A00-00009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06" name="BExOJEOL437CA641N0XTPH5CB5GS" descr="CZ5SJJUMKKA5PP8VO2P6SN5MJ" hidden="1">
          <a:extLst>
            <a:ext uri="{FF2B5EF4-FFF2-40B4-BE49-F238E27FC236}">
              <a16:creationId xmlns:a16="http://schemas.microsoft.com/office/drawing/2014/main" id="{00000000-0008-0000-0A00-00009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07" name="BExOJEOL437CA641N0XTPH5CB5GS" descr="CZ5SJJUMKKA5PP8VO2P6SN5MJ" hidden="1">
          <a:extLst>
            <a:ext uri="{FF2B5EF4-FFF2-40B4-BE49-F238E27FC236}">
              <a16:creationId xmlns:a16="http://schemas.microsoft.com/office/drawing/2014/main" id="{00000000-0008-0000-0A00-00009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08" name="BExOJEOL437CA641N0XTPH5CB5GS" descr="CZ5SJJUMKKA5PP8VO2P6SN5MJ" hidden="1">
          <a:extLst>
            <a:ext uri="{FF2B5EF4-FFF2-40B4-BE49-F238E27FC236}">
              <a16:creationId xmlns:a16="http://schemas.microsoft.com/office/drawing/2014/main" id="{00000000-0008-0000-0A00-00009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09" name="BExOJEOL437CA641N0XTPH5CB5GS" descr="CZ5SJJUMKKA5PP8VO2P6SN5MJ" hidden="1">
          <a:extLst>
            <a:ext uri="{FF2B5EF4-FFF2-40B4-BE49-F238E27FC236}">
              <a16:creationId xmlns:a16="http://schemas.microsoft.com/office/drawing/2014/main" id="{00000000-0008-0000-0A00-00009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10" name="BExOJEOL437CA641N0XTPH5CB5GS" descr="CZ5SJJUMKKA5PP8VO2P6SN5MJ" hidden="1">
          <a:extLst>
            <a:ext uri="{FF2B5EF4-FFF2-40B4-BE49-F238E27FC236}">
              <a16:creationId xmlns:a16="http://schemas.microsoft.com/office/drawing/2014/main" id="{00000000-0008-0000-0A00-00009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11" name="BExOJEOL437CA641N0XTPH5CB5GS" descr="CZ5SJJUMKKA5PP8VO2P6SN5MJ" hidden="1">
          <a:extLst>
            <a:ext uri="{FF2B5EF4-FFF2-40B4-BE49-F238E27FC236}">
              <a16:creationId xmlns:a16="http://schemas.microsoft.com/office/drawing/2014/main" id="{00000000-0008-0000-0A00-00009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12" name="BExOJEOL437CA641N0XTPH5CB5GS" descr="CZ5SJJUMKKA5PP8VO2P6SN5MJ" hidden="1">
          <a:extLst>
            <a:ext uri="{FF2B5EF4-FFF2-40B4-BE49-F238E27FC236}">
              <a16:creationId xmlns:a16="http://schemas.microsoft.com/office/drawing/2014/main" id="{00000000-0008-0000-0A00-00009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13" name="BExOJEOL437CA641N0XTPH5CB5GS" descr="CZ5SJJUMKKA5PP8VO2P6SN5MJ" hidden="1">
          <a:extLst>
            <a:ext uri="{FF2B5EF4-FFF2-40B4-BE49-F238E27FC236}">
              <a16:creationId xmlns:a16="http://schemas.microsoft.com/office/drawing/2014/main" id="{00000000-0008-0000-0A00-00009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14" name="BExOJEOL437CA641N0XTPH5CB5GS" descr="CZ5SJJUMKKA5PP8VO2P6SN5MJ" hidden="1">
          <a:extLst>
            <a:ext uri="{FF2B5EF4-FFF2-40B4-BE49-F238E27FC236}">
              <a16:creationId xmlns:a16="http://schemas.microsoft.com/office/drawing/2014/main" id="{00000000-0008-0000-0A00-00009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15" name="BExOJEOL437CA641N0XTPH5CB5GS" descr="CZ5SJJUMKKA5PP8VO2P6SN5MJ" hidden="1">
          <a:extLst>
            <a:ext uri="{FF2B5EF4-FFF2-40B4-BE49-F238E27FC236}">
              <a16:creationId xmlns:a16="http://schemas.microsoft.com/office/drawing/2014/main" id="{00000000-0008-0000-0A00-00009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16" name="BExOJEOL437CA641N0XTPH5CB5GS" descr="CZ5SJJUMKKA5PP8VO2P6SN5MJ" hidden="1">
          <a:extLst>
            <a:ext uri="{FF2B5EF4-FFF2-40B4-BE49-F238E27FC236}">
              <a16:creationId xmlns:a16="http://schemas.microsoft.com/office/drawing/2014/main" id="{00000000-0008-0000-0A00-0000A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17" name="BExOJEOL437CA641N0XTPH5CB5GS" descr="CZ5SJJUMKKA5PP8VO2P6SN5MJ" hidden="1">
          <a:extLst>
            <a:ext uri="{FF2B5EF4-FFF2-40B4-BE49-F238E27FC236}">
              <a16:creationId xmlns:a16="http://schemas.microsoft.com/office/drawing/2014/main" id="{00000000-0008-0000-0A00-0000A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18" name="BExOJEOL437CA641N0XTPH5CB5GS" descr="CZ5SJJUMKKA5PP8VO2P6SN5MJ" hidden="1">
          <a:extLst>
            <a:ext uri="{FF2B5EF4-FFF2-40B4-BE49-F238E27FC236}">
              <a16:creationId xmlns:a16="http://schemas.microsoft.com/office/drawing/2014/main" id="{00000000-0008-0000-0A00-0000A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19" name="BExOJEOL437CA641N0XTPH5CB5GS" descr="CZ5SJJUMKKA5PP8VO2P6SN5MJ" hidden="1">
          <a:extLst>
            <a:ext uri="{FF2B5EF4-FFF2-40B4-BE49-F238E27FC236}">
              <a16:creationId xmlns:a16="http://schemas.microsoft.com/office/drawing/2014/main" id="{00000000-0008-0000-0A00-0000A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20" name="BExOJEOL437CA641N0XTPH5CB5GS" descr="CZ5SJJUMKKA5PP8VO2P6SN5MJ" hidden="1">
          <a:extLst>
            <a:ext uri="{FF2B5EF4-FFF2-40B4-BE49-F238E27FC236}">
              <a16:creationId xmlns:a16="http://schemas.microsoft.com/office/drawing/2014/main" id="{00000000-0008-0000-0A00-0000A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21" name="BExOJEOL437CA641N0XTPH5CB5GS" descr="CZ5SJJUMKKA5PP8VO2P6SN5MJ" hidden="1">
          <a:extLst>
            <a:ext uri="{FF2B5EF4-FFF2-40B4-BE49-F238E27FC236}">
              <a16:creationId xmlns:a16="http://schemas.microsoft.com/office/drawing/2014/main" id="{00000000-0008-0000-0A00-0000A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22" name="BExOJEOL437CA641N0XTPH5CB5GS" descr="CZ5SJJUMKKA5PP8VO2P6SN5MJ" hidden="1">
          <a:extLst>
            <a:ext uri="{FF2B5EF4-FFF2-40B4-BE49-F238E27FC236}">
              <a16:creationId xmlns:a16="http://schemas.microsoft.com/office/drawing/2014/main" id="{00000000-0008-0000-0A00-0000A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23" name="BExOJEOL437CA641N0XTPH5CB5GS" descr="CZ5SJJUMKKA5PP8VO2P6SN5MJ" hidden="1">
          <a:extLst>
            <a:ext uri="{FF2B5EF4-FFF2-40B4-BE49-F238E27FC236}">
              <a16:creationId xmlns:a16="http://schemas.microsoft.com/office/drawing/2014/main" id="{00000000-0008-0000-0A00-0000A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24" name="BExOJEOL437CA641N0XTPH5CB5GS" descr="CZ5SJJUMKKA5PP8VO2P6SN5MJ" hidden="1">
          <a:extLst>
            <a:ext uri="{FF2B5EF4-FFF2-40B4-BE49-F238E27FC236}">
              <a16:creationId xmlns:a16="http://schemas.microsoft.com/office/drawing/2014/main" id="{00000000-0008-0000-0A00-0000A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25" name="BExOJEOL437CA641N0XTPH5CB5GS" descr="CZ5SJJUMKKA5PP8VO2P6SN5MJ" hidden="1">
          <a:extLst>
            <a:ext uri="{FF2B5EF4-FFF2-40B4-BE49-F238E27FC236}">
              <a16:creationId xmlns:a16="http://schemas.microsoft.com/office/drawing/2014/main" id="{00000000-0008-0000-0A00-0000A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26" name="BExOJEOL437CA641N0XTPH5CB5GS" descr="CZ5SJJUMKKA5PP8VO2P6SN5MJ" hidden="1">
          <a:extLst>
            <a:ext uri="{FF2B5EF4-FFF2-40B4-BE49-F238E27FC236}">
              <a16:creationId xmlns:a16="http://schemas.microsoft.com/office/drawing/2014/main" id="{00000000-0008-0000-0A00-0000A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27" name="BExOJEOL437CA641N0XTPH5CB5GS" descr="CZ5SJJUMKKA5PP8VO2P6SN5MJ" hidden="1">
          <a:extLst>
            <a:ext uri="{FF2B5EF4-FFF2-40B4-BE49-F238E27FC236}">
              <a16:creationId xmlns:a16="http://schemas.microsoft.com/office/drawing/2014/main" id="{00000000-0008-0000-0A00-0000A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28" name="BExOJEOL437CA641N0XTPH5CB5GS" descr="CZ5SJJUMKKA5PP8VO2P6SN5MJ" hidden="1">
          <a:extLst>
            <a:ext uri="{FF2B5EF4-FFF2-40B4-BE49-F238E27FC236}">
              <a16:creationId xmlns:a16="http://schemas.microsoft.com/office/drawing/2014/main" id="{00000000-0008-0000-0A00-0000A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29" name="BExOJEOL437CA641N0XTPH5CB5GS" descr="CZ5SJJUMKKA5PP8VO2P6SN5MJ" hidden="1">
          <a:extLst>
            <a:ext uri="{FF2B5EF4-FFF2-40B4-BE49-F238E27FC236}">
              <a16:creationId xmlns:a16="http://schemas.microsoft.com/office/drawing/2014/main" id="{00000000-0008-0000-0A00-0000A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30" name="BExOJEOL437CA641N0XTPH5CB5GS" descr="CZ5SJJUMKKA5PP8VO2P6SN5MJ" hidden="1">
          <a:extLst>
            <a:ext uri="{FF2B5EF4-FFF2-40B4-BE49-F238E27FC236}">
              <a16:creationId xmlns:a16="http://schemas.microsoft.com/office/drawing/2014/main" id="{00000000-0008-0000-0A00-0000A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31" name="BExOJEOL437CA641N0XTPH5CB5GS" descr="CZ5SJJUMKKA5PP8VO2P6SN5MJ" hidden="1">
          <a:extLst>
            <a:ext uri="{FF2B5EF4-FFF2-40B4-BE49-F238E27FC236}">
              <a16:creationId xmlns:a16="http://schemas.microsoft.com/office/drawing/2014/main" id="{00000000-0008-0000-0A00-0000A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32" name="BExOJEOL437CA641N0XTPH5CB5GS" descr="CZ5SJJUMKKA5PP8VO2P6SN5MJ" hidden="1">
          <a:extLst>
            <a:ext uri="{FF2B5EF4-FFF2-40B4-BE49-F238E27FC236}">
              <a16:creationId xmlns:a16="http://schemas.microsoft.com/office/drawing/2014/main" id="{00000000-0008-0000-0A00-0000B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33" name="BExOJEOL437CA641N0XTPH5CB5GS" descr="CZ5SJJUMKKA5PP8VO2P6SN5MJ" hidden="1">
          <a:extLst>
            <a:ext uri="{FF2B5EF4-FFF2-40B4-BE49-F238E27FC236}">
              <a16:creationId xmlns:a16="http://schemas.microsoft.com/office/drawing/2014/main" id="{00000000-0008-0000-0A00-0000B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34" name="BExOJEOL437CA641N0XTPH5CB5GS" descr="CZ5SJJUMKKA5PP8VO2P6SN5MJ" hidden="1">
          <a:extLst>
            <a:ext uri="{FF2B5EF4-FFF2-40B4-BE49-F238E27FC236}">
              <a16:creationId xmlns:a16="http://schemas.microsoft.com/office/drawing/2014/main" id="{00000000-0008-0000-0A00-0000B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35" name="BExOJEOL437CA641N0XTPH5CB5GS" descr="CZ5SJJUMKKA5PP8VO2P6SN5MJ" hidden="1">
          <a:extLst>
            <a:ext uri="{FF2B5EF4-FFF2-40B4-BE49-F238E27FC236}">
              <a16:creationId xmlns:a16="http://schemas.microsoft.com/office/drawing/2014/main" id="{00000000-0008-0000-0A00-0000B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36" name="BExOJEOL437CA641N0XTPH5CB5GS" descr="CZ5SJJUMKKA5PP8VO2P6SN5MJ" hidden="1">
          <a:extLst>
            <a:ext uri="{FF2B5EF4-FFF2-40B4-BE49-F238E27FC236}">
              <a16:creationId xmlns:a16="http://schemas.microsoft.com/office/drawing/2014/main" id="{00000000-0008-0000-0A00-0000B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37" name="BExOJEOL437CA641N0XTPH5CB5GS" descr="CZ5SJJUMKKA5PP8VO2P6SN5MJ" hidden="1">
          <a:extLst>
            <a:ext uri="{FF2B5EF4-FFF2-40B4-BE49-F238E27FC236}">
              <a16:creationId xmlns:a16="http://schemas.microsoft.com/office/drawing/2014/main" id="{00000000-0008-0000-0A00-0000B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38" name="BExOJEOL437CA641N0XTPH5CB5GS" descr="CZ5SJJUMKKA5PP8VO2P6SN5MJ" hidden="1">
          <a:extLst>
            <a:ext uri="{FF2B5EF4-FFF2-40B4-BE49-F238E27FC236}">
              <a16:creationId xmlns:a16="http://schemas.microsoft.com/office/drawing/2014/main" id="{00000000-0008-0000-0A00-0000B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39" name="BExOJEOL437CA641N0XTPH5CB5GS" descr="CZ5SJJUMKKA5PP8VO2P6SN5MJ" hidden="1">
          <a:extLst>
            <a:ext uri="{FF2B5EF4-FFF2-40B4-BE49-F238E27FC236}">
              <a16:creationId xmlns:a16="http://schemas.microsoft.com/office/drawing/2014/main" id="{00000000-0008-0000-0A00-0000B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40" name="BExOJEOL437CA641N0XTPH5CB5GS" descr="CZ5SJJUMKKA5PP8VO2P6SN5MJ" hidden="1">
          <a:extLst>
            <a:ext uri="{FF2B5EF4-FFF2-40B4-BE49-F238E27FC236}">
              <a16:creationId xmlns:a16="http://schemas.microsoft.com/office/drawing/2014/main" id="{00000000-0008-0000-0A00-0000B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41" name="BExOJEOL437CA641N0XTPH5CB5GS" descr="CZ5SJJUMKKA5PP8VO2P6SN5MJ" hidden="1">
          <a:extLst>
            <a:ext uri="{FF2B5EF4-FFF2-40B4-BE49-F238E27FC236}">
              <a16:creationId xmlns:a16="http://schemas.microsoft.com/office/drawing/2014/main" id="{00000000-0008-0000-0A00-0000B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42" name="BExOJEOL437CA641N0XTPH5CB5GS" descr="CZ5SJJUMKKA5PP8VO2P6SN5MJ" hidden="1">
          <a:extLst>
            <a:ext uri="{FF2B5EF4-FFF2-40B4-BE49-F238E27FC236}">
              <a16:creationId xmlns:a16="http://schemas.microsoft.com/office/drawing/2014/main" id="{00000000-0008-0000-0A00-0000B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43" name="BExOJEOL437CA641N0XTPH5CB5GS" descr="CZ5SJJUMKKA5PP8VO2P6SN5MJ" hidden="1">
          <a:extLst>
            <a:ext uri="{FF2B5EF4-FFF2-40B4-BE49-F238E27FC236}">
              <a16:creationId xmlns:a16="http://schemas.microsoft.com/office/drawing/2014/main" id="{00000000-0008-0000-0A00-0000B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44" name="BExOJEOL437CA641N0XTPH5CB5GS" descr="CZ5SJJUMKKA5PP8VO2P6SN5MJ" hidden="1">
          <a:extLst>
            <a:ext uri="{FF2B5EF4-FFF2-40B4-BE49-F238E27FC236}">
              <a16:creationId xmlns:a16="http://schemas.microsoft.com/office/drawing/2014/main" id="{00000000-0008-0000-0A00-0000B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445" name="BExOJEOL437CA641N0XTPH5CB5GS" descr="CZ5SJJUMKKA5PP8VO2P6SN5MJ" hidden="1">
          <a:extLst>
            <a:ext uri="{FF2B5EF4-FFF2-40B4-BE49-F238E27FC236}">
              <a16:creationId xmlns:a16="http://schemas.microsoft.com/office/drawing/2014/main" id="{00000000-0008-0000-0A00-0000B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446" name="BExOJEOL437CA641N0XTPH5CB5GS" descr="CZ5SJJUMKKA5PP8VO2P6SN5MJ" hidden="1">
          <a:extLst>
            <a:ext uri="{FF2B5EF4-FFF2-40B4-BE49-F238E27FC236}">
              <a16:creationId xmlns:a16="http://schemas.microsoft.com/office/drawing/2014/main" id="{00000000-0008-0000-0A00-0000B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142</xdr:row>
      <xdr:rowOff>19050</xdr:rowOff>
    </xdr:from>
    <xdr:to>
      <xdr:col>30</xdr:col>
      <xdr:colOff>123825</xdr:colOff>
      <xdr:row>142</xdr:row>
      <xdr:rowOff>142875</xdr:rowOff>
    </xdr:to>
    <xdr:pic>
      <xdr:nvPicPr>
        <xdr:cNvPr id="447" name="BExOJEOL437CA641N0XTPH5CB5GS" descr="CZ5SJJUMKKA5PP8VO2P6SN5MJ" hidden="1">
          <a:extLst>
            <a:ext uri="{FF2B5EF4-FFF2-40B4-BE49-F238E27FC236}">
              <a16:creationId xmlns:a16="http://schemas.microsoft.com/office/drawing/2014/main" id="{00000000-0008-0000-0A00-0000B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48" name="BExOJEOL437CA641N0XTPH5CB5GS" descr="CZ5SJJUMKKA5PP8VO2P6SN5MJ" hidden="1">
          <a:extLst>
            <a:ext uri="{FF2B5EF4-FFF2-40B4-BE49-F238E27FC236}">
              <a16:creationId xmlns:a16="http://schemas.microsoft.com/office/drawing/2014/main" id="{00000000-0008-0000-0A00-0000C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49" name="BExOJEOL437CA641N0XTPH5CB5GS" descr="CZ5SJJUMKKA5PP8VO2P6SN5MJ" hidden="1">
          <a:extLst>
            <a:ext uri="{FF2B5EF4-FFF2-40B4-BE49-F238E27FC236}">
              <a16:creationId xmlns:a16="http://schemas.microsoft.com/office/drawing/2014/main" id="{00000000-0008-0000-0A00-0000C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50" name="BExOJEOL437CA641N0XTPH5CB5GS" descr="CZ5SJJUMKKA5PP8VO2P6SN5MJ" hidden="1">
          <a:extLst>
            <a:ext uri="{FF2B5EF4-FFF2-40B4-BE49-F238E27FC236}">
              <a16:creationId xmlns:a16="http://schemas.microsoft.com/office/drawing/2014/main" id="{00000000-0008-0000-0A00-0000C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51" name="BExOJEOL437CA641N0XTPH5CB5GS" descr="CZ5SJJUMKKA5PP8VO2P6SN5MJ" hidden="1">
          <a:extLst>
            <a:ext uri="{FF2B5EF4-FFF2-40B4-BE49-F238E27FC236}">
              <a16:creationId xmlns:a16="http://schemas.microsoft.com/office/drawing/2014/main" id="{00000000-0008-0000-0A00-0000C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52" name="BExOJEOL437CA641N0XTPH5CB5GS" descr="CZ5SJJUMKKA5PP8VO2P6SN5MJ" hidden="1">
          <a:extLst>
            <a:ext uri="{FF2B5EF4-FFF2-40B4-BE49-F238E27FC236}">
              <a16:creationId xmlns:a16="http://schemas.microsoft.com/office/drawing/2014/main" id="{00000000-0008-0000-0A00-0000C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53" name="BExOJEOL437CA641N0XTPH5CB5GS" descr="CZ5SJJUMKKA5PP8VO2P6SN5MJ" hidden="1">
          <a:extLst>
            <a:ext uri="{FF2B5EF4-FFF2-40B4-BE49-F238E27FC236}">
              <a16:creationId xmlns:a16="http://schemas.microsoft.com/office/drawing/2014/main" id="{00000000-0008-0000-0A00-0000C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54" name="BExOJEOL437CA641N0XTPH5CB5GS" descr="CZ5SJJUMKKA5PP8VO2P6SN5MJ" hidden="1">
          <a:extLst>
            <a:ext uri="{FF2B5EF4-FFF2-40B4-BE49-F238E27FC236}">
              <a16:creationId xmlns:a16="http://schemas.microsoft.com/office/drawing/2014/main" id="{00000000-0008-0000-0A00-0000C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55" name="BExOJEOL437CA641N0XTPH5CB5GS" descr="CZ5SJJUMKKA5PP8VO2P6SN5MJ" hidden="1">
          <a:extLst>
            <a:ext uri="{FF2B5EF4-FFF2-40B4-BE49-F238E27FC236}">
              <a16:creationId xmlns:a16="http://schemas.microsoft.com/office/drawing/2014/main" id="{00000000-0008-0000-0A00-0000C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56" name="BExOJEOL437CA641N0XTPH5CB5GS" descr="CZ5SJJUMKKA5PP8VO2P6SN5MJ" hidden="1">
          <a:extLst>
            <a:ext uri="{FF2B5EF4-FFF2-40B4-BE49-F238E27FC236}">
              <a16:creationId xmlns:a16="http://schemas.microsoft.com/office/drawing/2014/main" id="{00000000-0008-0000-0A00-0000C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57" name="BExOJEOL437CA641N0XTPH5CB5GS" descr="CZ5SJJUMKKA5PP8VO2P6SN5MJ" hidden="1">
          <a:extLst>
            <a:ext uri="{FF2B5EF4-FFF2-40B4-BE49-F238E27FC236}">
              <a16:creationId xmlns:a16="http://schemas.microsoft.com/office/drawing/2014/main" id="{00000000-0008-0000-0A00-0000C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58" name="BExOJEOL437CA641N0XTPH5CB5GS" descr="CZ5SJJUMKKA5PP8VO2P6SN5MJ" hidden="1">
          <a:extLst>
            <a:ext uri="{FF2B5EF4-FFF2-40B4-BE49-F238E27FC236}">
              <a16:creationId xmlns:a16="http://schemas.microsoft.com/office/drawing/2014/main" id="{00000000-0008-0000-0A00-0000C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59" name="BExOJEOL437CA641N0XTPH5CB5GS" descr="CZ5SJJUMKKA5PP8VO2P6SN5MJ" hidden="1">
          <a:extLst>
            <a:ext uri="{FF2B5EF4-FFF2-40B4-BE49-F238E27FC236}">
              <a16:creationId xmlns:a16="http://schemas.microsoft.com/office/drawing/2014/main" id="{00000000-0008-0000-0A00-0000C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60" name="BExOJEOL437CA641N0XTPH5CB5GS" descr="CZ5SJJUMKKA5PP8VO2P6SN5MJ" hidden="1">
          <a:extLst>
            <a:ext uri="{FF2B5EF4-FFF2-40B4-BE49-F238E27FC236}">
              <a16:creationId xmlns:a16="http://schemas.microsoft.com/office/drawing/2014/main" id="{00000000-0008-0000-0A00-0000C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61" name="BExOJEOL437CA641N0XTPH5CB5GS" descr="CZ5SJJUMKKA5PP8VO2P6SN5MJ" hidden="1">
          <a:extLst>
            <a:ext uri="{FF2B5EF4-FFF2-40B4-BE49-F238E27FC236}">
              <a16:creationId xmlns:a16="http://schemas.microsoft.com/office/drawing/2014/main" id="{00000000-0008-0000-0A00-0000C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62" name="BExOJEOL437CA641N0XTPH5CB5GS" descr="CZ5SJJUMKKA5PP8VO2P6SN5MJ" hidden="1">
          <a:extLst>
            <a:ext uri="{FF2B5EF4-FFF2-40B4-BE49-F238E27FC236}">
              <a16:creationId xmlns:a16="http://schemas.microsoft.com/office/drawing/2014/main" id="{00000000-0008-0000-0A00-0000C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63" name="BExOJEOL437CA641N0XTPH5CB5GS" descr="CZ5SJJUMKKA5PP8VO2P6SN5MJ" hidden="1">
          <a:extLst>
            <a:ext uri="{FF2B5EF4-FFF2-40B4-BE49-F238E27FC236}">
              <a16:creationId xmlns:a16="http://schemas.microsoft.com/office/drawing/2014/main" id="{00000000-0008-0000-0A00-0000C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64" name="BExOJEOL437CA641N0XTPH5CB5GS" descr="CZ5SJJUMKKA5PP8VO2P6SN5MJ" hidden="1">
          <a:extLst>
            <a:ext uri="{FF2B5EF4-FFF2-40B4-BE49-F238E27FC236}">
              <a16:creationId xmlns:a16="http://schemas.microsoft.com/office/drawing/2014/main" id="{00000000-0008-0000-0A00-0000D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65" name="BExOJEOL437CA641N0XTPH5CB5GS" descr="CZ5SJJUMKKA5PP8VO2P6SN5MJ" hidden="1">
          <a:extLst>
            <a:ext uri="{FF2B5EF4-FFF2-40B4-BE49-F238E27FC236}">
              <a16:creationId xmlns:a16="http://schemas.microsoft.com/office/drawing/2014/main" id="{00000000-0008-0000-0A00-0000D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66" name="BExOJEOL437CA641N0XTPH5CB5GS" descr="CZ5SJJUMKKA5PP8VO2P6SN5MJ" hidden="1">
          <a:extLst>
            <a:ext uri="{FF2B5EF4-FFF2-40B4-BE49-F238E27FC236}">
              <a16:creationId xmlns:a16="http://schemas.microsoft.com/office/drawing/2014/main" id="{00000000-0008-0000-0A00-0000D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67" name="BExOJEOL437CA641N0XTPH5CB5GS" descr="CZ5SJJUMKKA5PP8VO2P6SN5MJ" hidden="1">
          <a:extLst>
            <a:ext uri="{FF2B5EF4-FFF2-40B4-BE49-F238E27FC236}">
              <a16:creationId xmlns:a16="http://schemas.microsoft.com/office/drawing/2014/main" id="{00000000-0008-0000-0A00-0000D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68" name="BExOJEOL437CA641N0XTPH5CB5GS" descr="CZ5SJJUMKKA5PP8VO2P6SN5MJ" hidden="1">
          <a:extLst>
            <a:ext uri="{FF2B5EF4-FFF2-40B4-BE49-F238E27FC236}">
              <a16:creationId xmlns:a16="http://schemas.microsoft.com/office/drawing/2014/main" id="{00000000-0008-0000-0A00-0000D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69" name="BExOJEOL437CA641N0XTPH5CB5GS" descr="CZ5SJJUMKKA5PP8VO2P6SN5MJ" hidden="1">
          <a:extLst>
            <a:ext uri="{FF2B5EF4-FFF2-40B4-BE49-F238E27FC236}">
              <a16:creationId xmlns:a16="http://schemas.microsoft.com/office/drawing/2014/main" id="{00000000-0008-0000-0A00-0000D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70" name="BExOJEOL437CA641N0XTPH5CB5GS" descr="CZ5SJJUMKKA5PP8VO2P6SN5MJ" hidden="1">
          <a:extLst>
            <a:ext uri="{FF2B5EF4-FFF2-40B4-BE49-F238E27FC236}">
              <a16:creationId xmlns:a16="http://schemas.microsoft.com/office/drawing/2014/main" id="{00000000-0008-0000-0A00-0000D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71" name="BExOJEOL437CA641N0XTPH5CB5GS" descr="CZ5SJJUMKKA5PP8VO2P6SN5MJ" hidden="1">
          <a:extLst>
            <a:ext uri="{FF2B5EF4-FFF2-40B4-BE49-F238E27FC236}">
              <a16:creationId xmlns:a16="http://schemas.microsoft.com/office/drawing/2014/main" id="{00000000-0008-0000-0A00-0000D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72" name="BExOJEOL437CA641N0XTPH5CB5GS" descr="CZ5SJJUMKKA5PP8VO2P6SN5MJ" hidden="1">
          <a:extLst>
            <a:ext uri="{FF2B5EF4-FFF2-40B4-BE49-F238E27FC236}">
              <a16:creationId xmlns:a16="http://schemas.microsoft.com/office/drawing/2014/main" id="{00000000-0008-0000-0A00-0000D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73" name="BExOJEOL437CA641N0XTPH5CB5GS" descr="CZ5SJJUMKKA5PP8VO2P6SN5MJ" hidden="1">
          <a:extLst>
            <a:ext uri="{FF2B5EF4-FFF2-40B4-BE49-F238E27FC236}">
              <a16:creationId xmlns:a16="http://schemas.microsoft.com/office/drawing/2014/main" id="{00000000-0008-0000-0A00-0000D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74" name="BExOJEOL437CA641N0XTPH5CB5GS" descr="CZ5SJJUMKKA5PP8VO2P6SN5MJ" hidden="1">
          <a:extLst>
            <a:ext uri="{FF2B5EF4-FFF2-40B4-BE49-F238E27FC236}">
              <a16:creationId xmlns:a16="http://schemas.microsoft.com/office/drawing/2014/main" id="{00000000-0008-0000-0A00-0000D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75" name="BExOJEOL437CA641N0XTPH5CB5GS" descr="CZ5SJJUMKKA5PP8VO2P6SN5MJ" hidden="1">
          <a:extLst>
            <a:ext uri="{FF2B5EF4-FFF2-40B4-BE49-F238E27FC236}">
              <a16:creationId xmlns:a16="http://schemas.microsoft.com/office/drawing/2014/main" id="{00000000-0008-0000-0A00-0000D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76" name="BExOJEOL437CA641N0XTPH5CB5GS" descr="CZ5SJJUMKKA5PP8VO2P6SN5MJ" hidden="1">
          <a:extLst>
            <a:ext uri="{FF2B5EF4-FFF2-40B4-BE49-F238E27FC236}">
              <a16:creationId xmlns:a16="http://schemas.microsoft.com/office/drawing/2014/main" id="{00000000-0008-0000-0A00-0000D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77" name="BExOJEOL437CA641N0XTPH5CB5GS" descr="CZ5SJJUMKKA5PP8VO2P6SN5MJ" hidden="1">
          <a:extLst>
            <a:ext uri="{FF2B5EF4-FFF2-40B4-BE49-F238E27FC236}">
              <a16:creationId xmlns:a16="http://schemas.microsoft.com/office/drawing/2014/main" id="{00000000-0008-0000-0A00-0000D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78" name="BExOJEOL437CA641N0XTPH5CB5GS" descr="CZ5SJJUMKKA5PP8VO2P6SN5MJ" hidden="1">
          <a:extLst>
            <a:ext uri="{FF2B5EF4-FFF2-40B4-BE49-F238E27FC236}">
              <a16:creationId xmlns:a16="http://schemas.microsoft.com/office/drawing/2014/main" id="{00000000-0008-0000-0A00-0000D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79" name="BExOJEOL437CA641N0XTPH5CB5GS" descr="CZ5SJJUMKKA5PP8VO2P6SN5MJ" hidden="1">
          <a:extLst>
            <a:ext uri="{FF2B5EF4-FFF2-40B4-BE49-F238E27FC236}">
              <a16:creationId xmlns:a16="http://schemas.microsoft.com/office/drawing/2014/main" id="{00000000-0008-0000-0A00-0000D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80" name="BExOJEOL437CA641N0XTPH5CB5GS" descr="CZ5SJJUMKKA5PP8VO2P6SN5MJ" hidden="1">
          <a:extLst>
            <a:ext uri="{FF2B5EF4-FFF2-40B4-BE49-F238E27FC236}">
              <a16:creationId xmlns:a16="http://schemas.microsoft.com/office/drawing/2014/main" id="{00000000-0008-0000-0A00-0000E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81" name="BExOJEOL437CA641N0XTPH5CB5GS" descr="CZ5SJJUMKKA5PP8VO2P6SN5MJ" hidden="1">
          <a:extLst>
            <a:ext uri="{FF2B5EF4-FFF2-40B4-BE49-F238E27FC236}">
              <a16:creationId xmlns:a16="http://schemas.microsoft.com/office/drawing/2014/main" id="{00000000-0008-0000-0A00-0000E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82" name="BExOJEOL437CA641N0XTPH5CB5GS" descr="CZ5SJJUMKKA5PP8VO2P6SN5MJ" hidden="1">
          <a:extLst>
            <a:ext uri="{FF2B5EF4-FFF2-40B4-BE49-F238E27FC236}">
              <a16:creationId xmlns:a16="http://schemas.microsoft.com/office/drawing/2014/main" id="{00000000-0008-0000-0A00-0000E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83" name="BExOJEOL437CA641N0XTPH5CB5GS" descr="CZ5SJJUMKKA5PP8VO2P6SN5MJ" hidden="1">
          <a:extLst>
            <a:ext uri="{FF2B5EF4-FFF2-40B4-BE49-F238E27FC236}">
              <a16:creationId xmlns:a16="http://schemas.microsoft.com/office/drawing/2014/main" id="{00000000-0008-0000-0A00-0000E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84" name="BExOJEOL437CA641N0XTPH5CB5GS" descr="CZ5SJJUMKKA5PP8VO2P6SN5MJ" hidden="1">
          <a:extLst>
            <a:ext uri="{FF2B5EF4-FFF2-40B4-BE49-F238E27FC236}">
              <a16:creationId xmlns:a16="http://schemas.microsoft.com/office/drawing/2014/main" id="{00000000-0008-0000-0A00-0000E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85" name="BExOJEOL437CA641N0XTPH5CB5GS" descr="CZ5SJJUMKKA5PP8VO2P6SN5MJ" hidden="1">
          <a:extLst>
            <a:ext uri="{FF2B5EF4-FFF2-40B4-BE49-F238E27FC236}">
              <a16:creationId xmlns:a16="http://schemas.microsoft.com/office/drawing/2014/main" id="{00000000-0008-0000-0A00-0000E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86" name="BExOJEOL437CA641N0XTPH5CB5GS" descr="CZ5SJJUMKKA5PP8VO2P6SN5MJ" hidden="1">
          <a:extLst>
            <a:ext uri="{FF2B5EF4-FFF2-40B4-BE49-F238E27FC236}">
              <a16:creationId xmlns:a16="http://schemas.microsoft.com/office/drawing/2014/main" id="{00000000-0008-0000-0A00-0000E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87" name="BExOJEOL437CA641N0XTPH5CB5GS" descr="CZ5SJJUMKKA5PP8VO2P6SN5MJ" hidden="1">
          <a:extLst>
            <a:ext uri="{FF2B5EF4-FFF2-40B4-BE49-F238E27FC236}">
              <a16:creationId xmlns:a16="http://schemas.microsoft.com/office/drawing/2014/main" id="{00000000-0008-0000-0A00-0000E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142</xdr:row>
      <xdr:rowOff>19050</xdr:rowOff>
    </xdr:from>
    <xdr:to>
      <xdr:col>30</xdr:col>
      <xdr:colOff>123825</xdr:colOff>
      <xdr:row>142</xdr:row>
      <xdr:rowOff>142875</xdr:rowOff>
    </xdr:to>
    <xdr:pic>
      <xdr:nvPicPr>
        <xdr:cNvPr id="488" name="BExOJEOL437CA641N0XTPH5CB5GS" descr="CZ5SJJUMKKA5PP8VO2P6SN5MJ" hidden="1">
          <a:extLst>
            <a:ext uri="{FF2B5EF4-FFF2-40B4-BE49-F238E27FC236}">
              <a16:creationId xmlns:a16="http://schemas.microsoft.com/office/drawing/2014/main" id="{00000000-0008-0000-0A00-0000E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489" name="BExOJEOL437CA641N0XTPH5CB5GS" descr="CZ5SJJUMKKA5PP8VO2P6SN5MJ" hidden="1">
          <a:extLst>
            <a:ext uri="{FF2B5EF4-FFF2-40B4-BE49-F238E27FC236}">
              <a16:creationId xmlns:a16="http://schemas.microsoft.com/office/drawing/2014/main" id="{00000000-0008-0000-0A00-0000E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490" name="BExOJEOL437CA641N0XTPH5CB5GS" descr="CZ5SJJUMKKA5PP8VO2P6SN5MJ" hidden="1">
          <a:extLst>
            <a:ext uri="{FF2B5EF4-FFF2-40B4-BE49-F238E27FC236}">
              <a16:creationId xmlns:a16="http://schemas.microsoft.com/office/drawing/2014/main" id="{00000000-0008-0000-0A00-0000E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491" name="BExOJEOL437CA641N0XTPH5CB5GS" descr="CZ5SJJUMKKA5PP8VO2P6SN5MJ" hidden="1">
          <a:extLst>
            <a:ext uri="{FF2B5EF4-FFF2-40B4-BE49-F238E27FC236}">
              <a16:creationId xmlns:a16="http://schemas.microsoft.com/office/drawing/2014/main" id="{00000000-0008-0000-0A00-0000E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492" name="BExOJEOL437CA641N0XTPH5CB5GS" descr="CZ5SJJUMKKA5PP8VO2P6SN5MJ" hidden="1">
          <a:extLst>
            <a:ext uri="{FF2B5EF4-FFF2-40B4-BE49-F238E27FC236}">
              <a16:creationId xmlns:a16="http://schemas.microsoft.com/office/drawing/2014/main" id="{00000000-0008-0000-0A00-0000E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493" name="BExOJEOL437CA641N0XTPH5CB5GS" descr="CZ5SJJUMKKA5PP8VO2P6SN5MJ" hidden="1">
          <a:extLst>
            <a:ext uri="{FF2B5EF4-FFF2-40B4-BE49-F238E27FC236}">
              <a16:creationId xmlns:a16="http://schemas.microsoft.com/office/drawing/2014/main" id="{00000000-0008-0000-0A00-0000E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494" name="BExOJEOL437CA641N0XTPH5CB5GS" descr="CZ5SJJUMKKA5PP8VO2P6SN5MJ" hidden="1">
          <a:extLst>
            <a:ext uri="{FF2B5EF4-FFF2-40B4-BE49-F238E27FC236}">
              <a16:creationId xmlns:a16="http://schemas.microsoft.com/office/drawing/2014/main" id="{00000000-0008-0000-0A00-0000E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495" name="BExOJEOL437CA641N0XTPH5CB5GS" descr="CZ5SJJUMKKA5PP8VO2P6SN5MJ" hidden="1">
          <a:extLst>
            <a:ext uri="{FF2B5EF4-FFF2-40B4-BE49-F238E27FC236}">
              <a16:creationId xmlns:a16="http://schemas.microsoft.com/office/drawing/2014/main" id="{00000000-0008-0000-0A00-0000E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496" name="BExOJEOL437CA641N0XTPH5CB5GS" descr="CZ5SJJUMKKA5PP8VO2P6SN5MJ" hidden="1">
          <a:extLst>
            <a:ext uri="{FF2B5EF4-FFF2-40B4-BE49-F238E27FC236}">
              <a16:creationId xmlns:a16="http://schemas.microsoft.com/office/drawing/2014/main" id="{00000000-0008-0000-0A00-0000F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497" name="BExOJEOL437CA641N0XTPH5CB5GS" descr="CZ5SJJUMKKA5PP8VO2P6SN5MJ" hidden="1">
          <a:extLst>
            <a:ext uri="{FF2B5EF4-FFF2-40B4-BE49-F238E27FC236}">
              <a16:creationId xmlns:a16="http://schemas.microsoft.com/office/drawing/2014/main" id="{00000000-0008-0000-0A00-0000F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498" name="BExOJEOL437CA641N0XTPH5CB5GS" descr="CZ5SJJUMKKA5PP8VO2P6SN5MJ" hidden="1">
          <a:extLst>
            <a:ext uri="{FF2B5EF4-FFF2-40B4-BE49-F238E27FC236}">
              <a16:creationId xmlns:a16="http://schemas.microsoft.com/office/drawing/2014/main" id="{00000000-0008-0000-0A00-0000F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499" name="BExOJEOL437CA641N0XTPH5CB5GS" descr="CZ5SJJUMKKA5PP8VO2P6SN5MJ" hidden="1">
          <a:extLst>
            <a:ext uri="{FF2B5EF4-FFF2-40B4-BE49-F238E27FC236}">
              <a16:creationId xmlns:a16="http://schemas.microsoft.com/office/drawing/2014/main" id="{00000000-0008-0000-0A00-0000F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00" name="BExOJEOL437CA641N0XTPH5CB5GS" descr="CZ5SJJUMKKA5PP8VO2P6SN5MJ" hidden="1">
          <a:extLst>
            <a:ext uri="{FF2B5EF4-FFF2-40B4-BE49-F238E27FC236}">
              <a16:creationId xmlns:a16="http://schemas.microsoft.com/office/drawing/2014/main" id="{00000000-0008-0000-0A00-0000F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01" name="BExOJEOL437CA641N0XTPH5CB5GS" descr="CZ5SJJUMKKA5PP8VO2P6SN5MJ" hidden="1">
          <a:extLst>
            <a:ext uri="{FF2B5EF4-FFF2-40B4-BE49-F238E27FC236}">
              <a16:creationId xmlns:a16="http://schemas.microsoft.com/office/drawing/2014/main" id="{00000000-0008-0000-0A00-0000F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02" name="BExOJEOL437CA641N0XTPH5CB5GS" descr="CZ5SJJUMKKA5PP8VO2P6SN5MJ" hidden="1">
          <a:extLst>
            <a:ext uri="{FF2B5EF4-FFF2-40B4-BE49-F238E27FC236}">
              <a16:creationId xmlns:a16="http://schemas.microsoft.com/office/drawing/2014/main" id="{00000000-0008-0000-0A00-0000F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03" name="BExOJEOL437CA641N0XTPH5CB5GS" descr="CZ5SJJUMKKA5PP8VO2P6SN5MJ" hidden="1">
          <a:extLst>
            <a:ext uri="{FF2B5EF4-FFF2-40B4-BE49-F238E27FC236}">
              <a16:creationId xmlns:a16="http://schemas.microsoft.com/office/drawing/2014/main" id="{00000000-0008-0000-0A00-0000F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04" name="BExOJEOL437CA641N0XTPH5CB5GS" descr="CZ5SJJUMKKA5PP8VO2P6SN5MJ" hidden="1">
          <a:extLst>
            <a:ext uri="{FF2B5EF4-FFF2-40B4-BE49-F238E27FC236}">
              <a16:creationId xmlns:a16="http://schemas.microsoft.com/office/drawing/2014/main" id="{00000000-0008-0000-0A00-0000F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05" name="BExOJEOL437CA641N0XTPH5CB5GS" descr="CZ5SJJUMKKA5PP8VO2P6SN5MJ" hidden="1">
          <a:extLst>
            <a:ext uri="{FF2B5EF4-FFF2-40B4-BE49-F238E27FC236}">
              <a16:creationId xmlns:a16="http://schemas.microsoft.com/office/drawing/2014/main" id="{00000000-0008-0000-0A00-0000F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06" name="BExOJEOL437CA641N0XTPH5CB5GS" descr="CZ5SJJUMKKA5PP8VO2P6SN5MJ" hidden="1">
          <a:extLst>
            <a:ext uri="{FF2B5EF4-FFF2-40B4-BE49-F238E27FC236}">
              <a16:creationId xmlns:a16="http://schemas.microsoft.com/office/drawing/2014/main" id="{00000000-0008-0000-0A00-0000F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07" name="BExOJEOL437CA641N0XTPH5CB5GS" descr="CZ5SJJUMKKA5PP8VO2P6SN5MJ" hidden="1">
          <a:extLst>
            <a:ext uri="{FF2B5EF4-FFF2-40B4-BE49-F238E27FC236}">
              <a16:creationId xmlns:a16="http://schemas.microsoft.com/office/drawing/2014/main" id="{00000000-0008-0000-0A00-0000F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08" name="BExOJEOL437CA641N0XTPH5CB5GS" descr="CZ5SJJUMKKA5PP8VO2P6SN5MJ" hidden="1">
          <a:extLst>
            <a:ext uri="{FF2B5EF4-FFF2-40B4-BE49-F238E27FC236}">
              <a16:creationId xmlns:a16="http://schemas.microsoft.com/office/drawing/2014/main" id="{00000000-0008-0000-0A00-0000F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09" name="BExOJEOL437CA641N0XTPH5CB5GS" descr="CZ5SJJUMKKA5PP8VO2P6SN5MJ" hidden="1">
          <a:extLst>
            <a:ext uri="{FF2B5EF4-FFF2-40B4-BE49-F238E27FC236}">
              <a16:creationId xmlns:a16="http://schemas.microsoft.com/office/drawing/2014/main" id="{00000000-0008-0000-0A00-0000F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10" name="BExOJEOL437CA641N0XTPH5CB5GS" descr="CZ5SJJUMKKA5PP8VO2P6SN5MJ" hidden="1">
          <a:extLst>
            <a:ext uri="{FF2B5EF4-FFF2-40B4-BE49-F238E27FC236}">
              <a16:creationId xmlns:a16="http://schemas.microsoft.com/office/drawing/2014/main" id="{00000000-0008-0000-0A00-0000F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11" name="BExOJEOL437CA641N0XTPH5CB5GS" descr="CZ5SJJUMKKA5PP8VO2P6SN5MJ" hidden="1">
          <a:extLst>
            <a:ext uri="{FF2B5EF4-FFF2-40B4-BE49-F238E27FC236}">
              <a16:creationId xmlns:a16="http://schemas.microsoft.com/office/drawing/2014/main" id="{00000000-0008-0000-0A00-0000F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12" name="BExOJEOL437CA641N0XTPH5CB5GS" descr="CZ5SJJUMKKA5PP8VO2P6SN5MJ" hidden="1">
          <a:extLst>
            <a:ext uri="{FF2B5EF4-FFF2-40B4-BE49-F238E27FC236}">
              <a16:creationId xmlns:a16="http://schemas.microsoft.com/office/drawing/2014/main" id="{00000000-0008-0000-0A00-00000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13" name="BExOJEOL437CA641N0XTPH5CB5GS" descr="CZ5SJJUMKKA5PP8VO2P6SN5MJ" hidden="1">
          <a:extLst>
            <a:ext uri="{FF2B5EF4-FFF2-40B4-BE49-F238E27FC236}">
              <a16:creationId xmlns:a16="http://schemas.microsoft.com/office/drawing/2014/main" id="{00000000-0008-0000-0A00-00000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14" name="BExOJEOL437CA641N0XTPH5CB5GS" descr="CZ5SJJUMKKA5PP8VO2P6SN5MJ" hidden="1">
          <a:extLst>
            <a:ext uri="{FF2B5EF4-FFF2-40B4-BE49-F238E27FC236}">
              <a16:creationId xmlns:a16="http://schemas.microsoft.com/office/drawing/2014/main" id="{00000000-0008-0000-0A00-00000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15" name="BExOJEOL437CA641N0XTPH5CB5GS" descr="CZ5SJJUMKKA5PP8VO2P6SN5MJ" hidden="1">
          <a:extLst>
            <a:ext uri="{FF2B5EF4-FFF2-40B4-BE49-F238E27FC236}">
              <a16:creationId xmlns:a16="http://schemas.microsoft.com/office/drawing/2014/main" id="{00000000-0008-0000-0A00-00000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16" name="BExOJEOL437CA641N0XTPH5CB5GS" descr="CZ5SJJUMKKA5PP8VO2P6SN5MJ" hidden="1">
          <a:extLst>
            <a:ext uri="{FF2B5EF4-FFF2-40B4-BE49-F238E27FC236}">
              <a16:creationId xmlns:a16="http://schemas.microsoft.com/office/drawing/2014/main" id="{00000000-0008-0000-0A00-00000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17" name="BExOJEOL437CA641N0XTPH5CB5GS" descr="CZ5SJJUMKKA5PP8VO2P6SN5MJ" hidden="1">
          <a:extLst>
            <a:ext uri="{FF2B5EF4-FFF2-40B4-BE49-F238E27FC236}">
              <a16:creationId xmlns:a16="http://schemas.microsoft.com/office/drawing/2014/main" id="{00000000-0008-0000-0A00-00000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18" name="BExOJEOL437CA641N0XTPH5CB5GS" descr="CZ5SJJUMKKA5PP8VO2P6SN5MJ" hidden="1">
          <a:extLst>
            <a:ext uri="{FF2B5EF4-FFF2-40B4-BE49-F238E27FC236}">
              <a16:creationId xmlns:a16="http://schemas.microsoft.com/office/drawing/2014/main" id="{00000000-0008-0000-0A00-00000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19" name="BExOJEOL437CA641N0XTPH5CB5GS" descr="CZ5SJJUMKKA5PP8VO2P6SN5MJ" hidden="1">
          <a:extLst>
            <a:ext uri="{FF2B5EF4-FFF2-40B4-BE49-F238E27FC236}">
              <a16:creationId xmlns:a16="http://schemas.microsoft.com/office/drawing/2014/main" id="{00000000-0008-0000-0A00-00000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20" name="BExOJEOL437CA641N0XTPH5CB5GS" descr="CZ5SJJUMKKA5PP8VO2P6SN5MJ" hidden="1">
          <a:extLst>
            <a:ext uri="{FF2B5EF4-FFF2-40B4-BE49-F238E27FC236}">
              <a16:creationId xmlns:a16="http://schemas.microsoft.com/office/drawing/2014/main" id="{00000000-0008-0000-0A00-00000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21" name="BExOJEOL437CA641N0XTPH5CB5GS" descr="CZ5SJJUMKKA5PP8VO2P6SN5MJ" hidden="1">
          <a:extLst>
            <a:ext uri="{FF2B5EF4-FFF2-40B4-BE49-F238E27FC236}">
              <a16:creationId xmlns:a16="http://schemas.microsoft.com/office/drawing/2014/main" id="{00000000-0008-0000-0A00-00000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22" name="BExOJEOL437CA641N0XTPH5CB5GS" descr="CZ5SJJUMKKA5PP8VO2P6SN5MJ" hidden="1">
          <a:extLst>
            <a:ext uri="{FF2B5EF4-FFF2-40B4-BE49-F238E27FC236}">
              <a16:creationId xmlns:a16="http://schemas.microsoft.com/office/drawing/2014/main" id="{00000000-0008-0000-0A00-00000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23" name="BExOJEOL437CA641N0XTPH5CB5GS" descr="CZ5SJJUMKKA5PP8VO2P6SN5MJ" hidden="1">
          <a:extLst>
            <a:ext uri="{FF2B5EF4-FFF2-40B4-BE49-F238E27FC236}">
              <a16:creationId xmlns:a16="http://schemas.microsoft.com/office/drawing/2014/main" id="{00000000-0008-0000-0A00-00000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24" name="BExOJEOL437CA641N0XTPH5CB5GS" descr="CZ5SJJUMKKA5PP8VO2P6SN5MJ" hidden="1">
          <a:extLst>
            <a:ext uri="{FF2B5EF4-FFF2-40B4-BE49-F238E27FC236}">
              <a16:creationId xmlns:a16="http://schemas.microsoft.com/office/drawing/2014/main" id="{00000000-0008-0000-0A00-00000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25" name="BExOJEOL437CA641N0XTPH5CB5GS" descr="CZ5SJJUMKKA5PP8VO2P6SN5MJ" hidden="1">
          <a:extLst>
            <a:ext uri="{FF2B5EF4-FFF2-40B4-BE49-F238E27FC236}">
              <a16:creationId xmlns:a16="http://schemas.microsoft.com/office/drawing/2014/main" id="{00000000-0008-0000-0A00-00000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26" name="BExOJEOL437CA641N0XTPH5CB5GS" descr="CZ5SJJUMKKA5PP8VO2P6SN5MJ" hidden="1">
          <a:extLst>
            <a:ext uri="{FF2B5EF4-FFF2-40B4-BE49-F238E27FC236}">
              <a16:creationId xmlns:a16="http://schemas.microsoft.com/office/drawing/2014/main" id="{00000000-0008-0000-0A00-00000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27" name="BExOJEOL437CA641N0XTPH5CB5GS" descr="CZ5SJJUMKKA5PP8VO2P6SN5MJ" hidden="1">
          <a:extLst>
            <a:ext uri="{FF2B5EF4-FFF2-40B4-BE49-F238E27FC236}">
              <a16:creationId xmlns:a16="http://schemas.microsoft.com/office/drawing/2014/main" id="{00000000-0008-0000-0A00-00000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28" name="BExOJEOL437CA641N0XTPH5CB5GS" descr="CZ5SJJUMKKA5PP8VO2P6SN5MJ" hidden="1">
          <a:extLst>
            <a:ext uri="{FF2B5EF4-FFF2-40B4-BE49-F238E27FC236}">
              <a16:creationId xmlns:a16="http://schemas.microsoft.com/office/drawing/2014/main" id="{00000000-0008-0000-0A00-00001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29" name="BExOJEOL437CA641N0XTPH5CB5GS" descr="CZ5SJJUMKKA5PP8VO2P6SN5MJ" hidden="1">
          <a:extLst>
            <a:ext uri="{FF2B5EF4-FFF2-40B4-BE49-F238E27FC236}">
              <a16:creationId xmlns:a16="http://schemas.microsoft.com/office/drawing/2014/main" id="{00000000-0008-0000-0A00-00001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30" name="BExOJEOL437CA641N0XTPH5CB5GS" descr="CZ5SJJUMKKA5PP8VO2P6SN5MJ" hidden="1">
          <a:extLst>
            <a:ext uri="{FF2B5EF4-FFF2-40B4-BE49-F238E27FC236}">
              <a16:creationId xmlns:a16="http://schemas.microsoft.com/office/drawing/2014/main" id="{00000000-0008-0000-0A00-00001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31" name="BExOJEOL437CA641N0XTPH5CB5GS" descr="CZ5SJJUMKKA5PP8VO2P6SN5MJ" hidden="1">
          <a:extLst>
            <a:ext uri="{FF2B5EF4-FFF2-40B4-BE49-F238E27FC236}">
              <a16:creationId xmlns:a16="http://schemas.microsoft.com/office/drawing/2014/main" id="{00000000-0008-0000-0A00-00001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32" name="BExOJEOL437CA641N0XTPH5CB5GS" descr="CZ5SJJUMKKA5PP8VO2P6SN5MJ" hidden="1">
          <a:extLst>
            <a:ext uri="{FF2B5EF4-FFF2-40B4-BE49-F238E27FC236}">
              <a16:creationId xmlns:a16="http://schemas.microsoft.com/office/drawing/2014/main" id="{00000000-0008-0000-0A00-00001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33" name="BExOJEOL437CA641N0XTPH5CB5GS" descr="CZ5SJJUMKKA5PP8VO2P6SN5MJ" hidden="1">
          <a:extLst>
            <a:ext uri="{FF2B5EF4-FFF2-40B4-BE49-F238E27FC236}">
              <a16:creationId xmlns:a16="http://schemas.microsoft.com/office/drawing/2014/main" id="{00000000-0008-0000-0A00-00001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34" name="BExOJEOL437CA641N0XTPH5CB5GS" descr="CZ5SJJUMKKA5PP8VO2P6SN5MJ" hidden="1">
          <a:extLst>
            <a:ext uri="{FF2B5EF4-FFF2-40B4-BE49-F238E27FC236}">
              <a16:creationId xmlns:a16="http://schemas.microsoft.com/office/drawing/2014/main" id="{00000000-0008-0000-0A00-00001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35" name="BExOJEOL437CA641N0XTPH5CB5GS" descr="CZ5SJJUMKKA5PP8VO2P6SN5MJ" hidden="1">
          <a:extLst>
            <a:ext uri="{FF2B5EF4-FFF2-40B4-BE49-F238E27FC236}">
              <a16:creationId xmlns:a16="http://schemas.microsoft.com/office/drawing/2014/main" id="{00000000-0008-0000-0A00-00001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36" name="BExOJEOL437CA641N0XTPH5CB5GS" descr="CZ5SJJUMKKA5PP8VO2P6SN5MJ" hidden="1">
          <a:extLst>
            <a:ext uri="{FF2B5EF4-FFF2-40B4-BE49-F238E27FC236}">
              <a16:creationId xmlns:a16="http://schemas.microsoft.com/office/drawing/2014/main" id="{00000000-0008-0000-0A00-00001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37" name="BExOJEOL437CA641N0XTPH5CB5GS" descr="CZ5SJJUMKKA5PP8VO2P6SN5MJ" hidden="1">
          <a:extLst>
            <a:ext uri="{FF2B5EF4-FFF2-40B4-BE49-F238E27FC236}">
              <a16:creationId xmlns:a16="http://schemas.microsoft.com/office/drawing/2014/main" id="{00000000-0008-0000-0A00-00001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38" name="BExOJEOL437CA641N0XTPH5CB5GS" descr="CZ5SJJUMKKA5PP8VO2P6SN5MJ" hidden="1">
          <a:extLst>
            <a:ext uri="{FF2B5EF4-FFF2-40B4-BE49-F238E27FC236}">
              <a16:creationId xmlns:a16="http://schemas.microsoft.com/office/drawing/2014/main" id="{00000000-0008-0000-0A00-00001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39" name="BExOJEOL437CA641N0XTPH5CB5GS" descr="CZ5SJJUMKKA5PP8VO2P6SN5MJ" hidden="1">
          <a:extLst>
            <a:ext uri="{FF2B5EF4-FFF2-40B4-BE49-F238E27FC236}">
              <a16:creationId xmlns:a16="http://schemas.microsoft.com/office/drawing/2014/main" id="{00000000-0008-0000-0A00-00001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40" name="BExOJEOL437CA641N0XTPH5CB5GS" descr="CZ5SJJUMKKA5PP8VO2P6SN5MJ" hidden="1">
          <a:extLst>
            <a:ext uri="{FF2B5EF4-FFF2-40B4-BE49-F238E27FC236}">
              <a16:creationId xmlns:a16="http://schemas.microsoft.com/office/drawing/2014/main" id="{00000000-0008-0000-0A00-00001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41" name="BExOJEOL437CA641N0XTPH5CB5GS" descr="CZ5SJJUMKKA5PP8VO2P6SN5MJ" hidden="1">
          <a:extLst>
            <a:ext uri="{FF2B5EF4-FFF2-40B4-BE49-F238E27FC236}">
              <a16:creationId xmlns:a16="http://schemas.microsoft.com/office/drawing/2014/main" id="{00000000-0008-0000-0A00-00001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42" name="BExOJEOL437CA641N0XTPH5CB5GS" descr="CZ5SJJUMKKA5PP8VO2P6SN5MJ" hidden="1">
          <a:extLst>
            <a:ext uri="{FF2B5EF4-FFF2-40B4-BE49-F238E27FC236}">
              <a16:creationId xmlns:a16="http://schemas.microsoft.com/office/drawing/2014/main" id="{00000000-0008-0000-0A00-00001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43" name="BExOJEOL437CA641N0XTPH5CB5GS" descr="CZ5SJJUMKKA5PP8VO2P6SN5MJ" hidden="1">
          <a:extLst>
            <a:ext uri="{FF2B5EF4-FFF2-40B4-BE49-F238E27FC236}">
              <a16:creationId xmlns:a16="http://schemas.microsoft.com/office/drawing/2014/main" id="{00000000-0008-0000-0A00-00001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44" name="BExOJEOL437CA641N0XTPH5CB5GS" descr="CZ5SJJUMKKA5PP8VO2P6SN5MJ" hidden="1">
          <a:extLst>
            <a:ext uri="{FF2B5EF4-FFF2-40B4-BE49-F238E27FC236}">
              <a16:creationId xmlns:a16="http://schemas.microsoft.com/office/drawing/2014/main" id="{00000000-0008-0000-0A00-00002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45" name="BExOJEOL437CA641N0XTPH5CB5GS" descr="CZ5SJJUMKKA5PP8VO2P6SN5MJ" hidden="1">
          <a:extLst>
            <a:ext uri="{FF2B5EF4-FFF2-40B4-BE49-F238E27FC236}">
              <a16:creationId xmlns:a16="http://schemas.microsoft.com/office/drawing/2014/main" id="{00000000-0008-0000-0A00-00002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46" name="BExOJEOL437CA641N0XTPH5CB5GS" descr="CZ5SJJUMKKA5PP8VO2P6SN5MJ" hidden="1">
          <a:extLst>
            <a:ext uri="{FF2B5EF4-FFF2-40B4-BE49-F238E27FC236}">
              <a16:creationId xmlns:a16="http://schemas.microsoft.com/office/drawing/2014/main" id="{00000000-0008-0000-0A00-00002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47" name="BExOJEOL437CA641N0XTPH5CB5GS" descr="CZ5SJJUMKKA5PP8VO2P6SN5MJ" hidden="1">
          <a:extLst>
            <a:ext uri="{FF2B5EF4-FFF2-40B4-BE49-F238E27FC236}">
              <a16:creationId xmlns:a16="http://schemas.microsoft.com/office/drawing/2014/main" id="{00000000-0008-0000-0A00-00002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48" name="BExOJEOL437CA641N0XTPH5CB5GS" descr="CZ5SJJUMKKA5PP8VO2P6SN5MJ" hidden="1">
          <a:extLst>
            <a:ext uri="{FF2B5EF4-FFF2-40B4-BE49-F238E27FC236}">
              <a16:creationId xmlns:a16="http://schemas.microsoft.com/office/drawing/2014/main" id="{00000000-0008-0000-0A00-00002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49" name="BExOJEOL437CA641N0XTPH5CB5GS" descr="CZ5SJJUMKKA5PP8VO2P6SN5MJ" hidden="1">
          <a:extLst>
            <a:ext uri="{FF2B5EF4-FFF2-40B4-BE49-F238E27FC236}">
              <a16:creationId xmlns:a16="http://schemas.microsoft.com/office/drawing/2014/main" id="{00000000-0008-0000-0A00-00002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50" name="BExOJEOL437CA641N0XTPH5CB5GS" descr="CZ5SJJUMKKA5PP8VO2P6SN5MJ" hidden="1">
          <a:extLst>
            <a:ext uri="{FF2B5EF4-FFF2-40B4-BE49-F238E27FC236}">
              <a16:creationId xmlns:a16="http://schemas.microsoft.com/office/drawing/2014/main" id="{00000000-0008-0000-0A00-00002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51" name="BExOJEOL437CA641N0XTPH5CB5GS" descr="CZ5SJJUMKKA5PP8VO2P6SN5MJ" hidden="1">
          <a:extLst>
            <a:ext uri="{FF2B5EF4-FFF2-40B4-BE49-F238E27FC236}">
              <a16:creationId xmlns:a16="http://schemas.microsoft.com/office/drawing/2014/main" id="{00000000-0008-0000-0A00-00002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52" name="BExOJEOL437CA641N0XTPH5CB5GS" descr="CZ5SJJUMKKA5PP8VO2P6SN5MJ" hidden="1">
          <a:extLst>
            <a:ext uri="{FF2B5EF4-FFF2-40B4-BE49-F238E27FC236}">
              <a16:creationId xmlns:a16="http://schemas.microsoft.com/office/drawing/2014/main" id="{00000000-0008-0000-0A00-00002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53" name="BExOJEOL437CA641N0XTPH5CB5GS" descr="CZ5SJJUMKKA5PP8VO2P6SN5MJ" hidden="1">
          <a:extLst>
            <a:ext uri="{FF2B5EF4-FFF2-40B4-BE49-F238E27FC236}">
              <a16:creationId xmlns:a16="http://schemas.microsoft.com/office/drawing/2014/main" id="{00000000-0008-0000-0A00-00002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54" name="BExOJEOL437CA641N0XTPH5CB5GS" descr="CZ5SJJUMKKA5PP8VO2P6SN5MJ" hidden="1">
          <a:extLst>
            <a:ext uri="{FF2B5EF4-FFF2-40B4-BE49-F238E27FC236}">
              <a16:creationId xmlns:a16="http://schemas.microsoft.com/office/drawing/2014/main" id="{00000000-0008-0000-0A00-00002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55" name="BExOJEOL437CA641N0XTPH5CB5GS" descr="CZ5SJJUMKKA5PP8VO2P6SN5MJ" hidden="1">
          <a:extLst>
            <a:ext uri="{FF2B5EF4-FFF2-40B4-BE49-F238E27FC236}">
              <a16:creationId xmlns:a16="http://schemas.microsoft.com/office/drawing/2014/main" id="{00000000-0008-0000-0A00-00002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56" name="BExOJEOL437CA641N0XTPH5CB5GS" descr="CZ5SJJUMKKA5PP8VO2P6SN5MJ" hidden="1">
          <a:extLst>
            <a:ext uri="{FF2B5EF4-FFF2-40B4-BE49-F238E27FC236}">
              <a16:creationId xmlns:a16="http://schemas.microsoft.com/office/drawing/2014/main" id="{00000000-0008-0000-0A00-00002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57" name="BExOJEOL437CA641N0XTPH5CB5GS" descr="CZ5SJJUMKKA5PP8VO2P6SN5MJ" hidden="1">
          <a:extLst>
            <a:ext uri="{FF2B5EF4-FFF2-40B4-BE49-F238E27FC236}">
              <a16:creationId xmlns:a16="http://schemas.microsoft.com/office/drawing/2014/main" id="{00000000-0008-0000-0A00-00002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58" name="BExOJEOL437CA641N0XTPH5CB5GS" descr="CZ5SJJUMKKA5PP8VO2P6SN5MJ" hidden="1">
          <a:extLst>
            <a:ext uri="{FF2B5EF4-FFF2-40B4-BE49-F238E27FC236}">
              <a16:creationId xmlns:a16="http://schemas.microsoft.com/office/drawing/2014/main" id="{00000000-0008-0000-0A00-00002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59" name="BExOJEOL437CA641N0XTPH5CB5GS" descr="CZ5SJJUMKKA5PP8VO2P6SN5MJ" hidden="1">
          <a:extLst>
            <a:ext uri="{FF2B5EF4-FFF2-40B4-BE49-F238E27FC236}">
              <a16:creationId xmlns:a16="http://schemas.microsoft.com/office/drawing/2014/main" id="{00000000-0008-0000-0A00-00002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60" name="BExOJEOL437CA641N0XTPH5CB5GS" descr="CZ5SJJUMKKA5PP8VO2P6SN5MJ" hidden="1">
          <a:extLst>
            <a:ext uri="{FF2B5EF4-FFF2-40B4-BE49-F238E27FC236}">
              <a16:creationId xmlns:a16="http://schemas.microsoft.com/office/drawing/2014/main" id="{00000000-0008-0000-0A00-00003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61" name="BExOJEOL437CA641N0XTPH5CB5GS" descr="CZ5SJJUMKKA5PP8VO2P6SN5MJ" hidden="1">
          <a:extLst>
            <a:ext uri="{FF2B5EF4-FFF2-40B4-BE49-F238E27FC236}">
              <a16:creationId xmlns:a16="http://schemas.microsoft.com/office/drawing/2014/main" id="{00000000-0008-0000-0A00-00003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62" name="BExOJEOL437CA641N0XTPH5CB5GS" descr="CZ5SJJUMKKA5PP8VO2P6SN5MJ" hidden="1">
          <a:extLst>
            <a:ext uri="{FF2B5EF4-FFF2-40B4-BE49-F238E27FC236}">
              <a16:creationId xmlns:a16="http://schemas.microsoft.com/office/drawing/2014/main" id="{00000000-0008-0000-0A00-00003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63" name="BExOJEOL437CA641N0XTPH5CB5GS" descr="CZ5SJJUMKKA5PP8VO2P6SN5MJ" hidden="1">
          <a:extLst>
            <a:ext uri="{FF2B5EF4-FFF2-40B4-BE49-F238E27FC236}">
              <a16:creationId xmlns:a16="http://schemas.microsoft.com/office/drawing/2014/main" id="{00000000-0008-0000-0A00-00003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64" name="BExOJEOL437CA641N0XTPH5CB5GS" descr="CZ5SJJUMKKA5PP8VO2P6SN5MJ" hidden="1">
          <a:extLst>
            <a:ext uri="{FF2B5EF4-FFF2-40B4-BE49-F238E27FC236}">
              <a16:creationId xmlns:a16="http://schemas.microsoft.com/office/drawing/2014/main" id="{00000000-0008-0000-0A00-00003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65" name="BExOJEOL437CA641N0XTPH5CB5GS" descr="CZ5SJJUMKKA5PP8VO2P6SN5MJ" hidden="1">
          <a:extLst>
            <a:ext uri="{FF2B5EF4-FFF2-40B4-BE49-F238E27FC236}">
              <a16:creationId xmlns:a16="http://schemas.microsoft.com/office/drawing/2014/main" id="{00000000-0008-0000-0A00-00003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28575</xdr:rowOff>
    </xdr:from>
    <xdr:to>
      <xdr:col>30</xdr:col>
      <xdr:colOff>123825</xdr:colOff>
      <xdr:row>148</xdr:row>
      <xdr:rowOff>152400</xdr:rowOff>
    </xdr:to>
    <xdr:pic>
      <xdr:nvPicPr>
        <xdr:cNvPr id="566" name="BExOJEOL437CA641N0XTPH5CB5GS" descr="CZ5SJJUMKKA5PP8VO2P6SN5MJ" hidden="1">
          <a:extLst>
            <a:ext uri="{FF2B5EF4-FFF2-40B4-BE49-F238E27FC236}">
              <a16:creationId xmlns:a16="http://schemas.microsoft.com/office/drawing/2014/main" id="{00000000-0008-0000-0A00-00003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67" name="BExOJEOL437CA641N0XTPH5CB5GS" descr="CZ5SJJUMKKA5PP8VO2P6SN5MJ" hidden="1">
          <a:extLst>
            <a:ext uri="{FF2B5EF4-FFF2-40B4-BE49-F238E27FC236}">
              <a16:creationId xmlns:a16="http://schemas.microsoft.com/office/drawing/2014/main" id="{00000000-0008-0000-0A00-00003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68" name="BExOJEOL437CA641N0XTPH5CB5GS" descr="CZ5SJJUMKKA5PP8VO2P6SN5MJ" hidden="1">
          <a:extLst>
            <a:ext uri="{FF2B5EF4-FFF2-40B4-BE49-F238E27FC236}">
              <a16:creationId xmlns:a16="http://schemas.microsoft.com/office/drawing/2014/main" id="{00000000-0008-0000-0A00-00003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69" name="BExOJEOL437CA641N0XTPH5CB5GS" descr="CZ5SJJUMKKA5PP8VO2P6SN5MJ" hidden="1">
          <a:extLst>
            <a:ext uri="{FF2B5EF4-FFF2-40B4-BE49-F238E27FC236}">
              <a16:creationId xmlns:a16="http://schemas.microsoft.com/office/drawing/2014/main" id="{00000000-0008-0000-0A00-00003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70" name="BExOJEOL437CA641N0XTPH5CB5GS" descr="CZ5SJJUMKKA5PP8VO2P6SN5MJ" hidden="1">
          <a:extLst>
            <a:ext uri="{FF2B5EF4-FFF2-40B4-BE49-F238E27FC236}">
              <a16:creationId xmlns:a16="http://schemas.microsoft.com/office/drawing/2014/main" id="{00000000-0008-0000-0A00-00003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71" name="BExOJEOL437CA641N0XTPH5CB5GS" descr="CZ5SJJUMKKA5PP8VO2P6SN5MJ" hidden="1">
          <a:extLst>
            <a:ext uri="{FF2B5EF4-FFF2-40B4-BE49-F238E27FC236}">
              <a16:creationId xmlns:a16="http://schemas.microsoft.com/office/drawing/2014/main" id="{00000000-0008-0000-0A00-00003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72" name="BExOJEOL437CA641N0XTPH5CB5GS" descr="CZ5SJJUMKKA5PP8VO2P6SN5MJ" hidden="1">
          <a:extLst>
            <a:ext uri="{FF2B5EF4-FFF2-40B4-BE49-F238E27FC236}">
              <a16:creationId xmlns:a16="http://schemas.microsoft.com/office/drawing/2014/main" id="{00000000-0008-0000-0A00-00003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73" name="BExOJEOL437CA641N0XTPH5CB5GS" descr="CZ5SJJUMKKA5PP8VO2P6SN5MJ" hidden="1">
          <a:extLst>
            <a:ext uri="{FF2B5EF4-FFF2-40B4-BE49-F238E27FC236}">
              <a16:creationId xmlns:a16="http://schemas.microsoft.com/office/drawing/2014/main" id="{00000000-0008-0000-0A00-00003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74" name="BExOJEOL437CA641N0XTPH5CB5GS" descr="CZ5SJJUMKKA5PP8VO2P6SN5MJ" hidden="1">
          <a:extLst>
            <a:ext uri="{FF2B5EF4-FFF2-40B4-BE49-F238E27FC236}">
              <a16:creationId xmlns:a16="http://schemas.microsoft.com/office/drawing/2014/main" id="{00000000-0008-0000-0A00-00003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75" name="BExOJEOL437CA641N0XTPH5CB5GS" descr="CZ5SJJUMKKA5PP8VO2P6SN5MJ" hidden="1">
          <a:extLst>
            <a:ext uri="{FF2B5EF4-FFF2-40B4-BE49-F238E27FC236}">
              <a16:creationId xmlns:a16="http://schemas.microsoft.com/office/drawing/2014/main" id="{00000000-0008-0000-0A00-00003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76" name="BExOJEOL437CA641N0XTPH5CB5GS" descr="CZ5SJJUMKKA5PP8VO2P6SN5MJ" hidden="1">
          <a:extLst>
            <a:ext uri="{FF2B5EF4-FFF2-40B4-BE49-F238E27FC236}">
              <a16:creationId xmlns:a16="http://schemas.microsoft.com/office/drawing/2014/main" id="{00000000-0008-0000-0A00-00004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77" name="BExOJEOL437CA641N0XTPH5CB5GS" descr="CZ5SJJUMKKA5PP8VO2P6SN5MJ" hidden="1">
          <a:extLst>
            <a:ext uri="{FF2B5EF4-FFF2-40B4-BE49-F238E27FC236}">
              <a16:creationId xmlns:a16="http://schemas.microsoft.com/office/drawing/2014/main" id="{00000000-0008-0000-0A00-00004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78" name="BExOJEOL437CA641N0XTPH5CB5GS" descr="CZ5SJJUMKKA5PP8VO2P6SN5MJ" hidden="1">
          <a:extLst>
            <a:ext uri="{FF2B5EF4-FFF2-40B4-BE49-F238E27FC236}">
              <a16:creationId xmlns:a16="http://schemas.microsoft.com/office/drawing/2014/main" id="{00000000-0008-0000-0A00-00004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79" name="BExOJEOL437CA641N0XTPH5CB5GS" descr="CZ5SJJUMKKA5PP8VO2P6SN5MJ" hidden="1">
          <a:extLst>
            <a:ext uri="{FF2B5EF4-FFF2-40B4-BE49-F238E27FC236}">
              <a16:creationId xmlns:a16="http://schemas.microsoft.com/office/drawing/2014/main" id="{00000000-0008-0000-0A00-00004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80" name="BExOJEOL437CA641N0XTPH5CB5GS" descr="CZ5SJJUMKKA5PP8VO2P6SN5MJ" hidden="1">
          <a:extLst>
            <a:ext uri="{FF2B5EF4-FFF2-40B4-BE49-F238E27FC236}">
              <a16:creationId xmlns:a16="http://schemas.microsoft.com/office/drawing/2014/main" id="{00000000-0008-0000-0A00-00004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81" name="BExOJEOL437CA641N0XTPH5CB5GS" descr="CZ5SJJUMKKA5PP8VO2P6SN5MJ" hidden="1">
          <a:extLst>
            <a:ext uri="{FF2B5EF4-FFF2-40B4-BE49-F238E27FC236}">
              <a16:creationId xmlns:a16="http://schemas.microsoft.com/office/drawing/2014/main" id="{00000000-0008-0000-0A00-00004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82" name="BExOJEOL437CA641N0XTPH5CB5GS" descr="CZ5SJJUMKKA5PP8VO2P6SN5MJ" hidden="1">
          <a:extLst>
            <a:ext uri="{FF2B5EF4-FFF2-40B4-BE49-F238E27FC236}">
              <a16:creationId xmlns:a16="http://schemas.microsoft.com/office/drawing/2014/main" id="{00000000-0008-0000-0A00-00004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83" name="BExOJEOL437CA641N0XTPH5CB5GS" descr="CZ5SJJUMKKA5PP8VO2P6SN5MJ" hidden="1">
          <a:extLst>
            <a:ext uri="{FF2B5EF4-FFF2-40B4-BE49-F238E27FC236}">
              <a16:creationId xmlns:a16="http://schemas.microsoft.com/office/drawing/2014/main" id="{00000000-0008-0000-0A00-00004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84" name="BExOJEOL437CA641N0XTPH5CB5GS" descr="CZ5SJJUMKKA5PP8VO2P6SN5MJ" hidden="1">
          <a:extLst>
            <a:ext uri="{FF2B5EF4-FFF2-40B4-BE49-F238E27FC236}">
              <a16:creationId xmlns:a16="http://schemas.microsoft.com/office/drawing/2014/main" id="{00000000-0008-0000-0A00-00004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85" name="BExOJEOL437CA641N0XTPH5CB5GS" descr="CZ5SJJUMKKA5PP8VO2P6SN5MJ" hidden="1">
          <a:extLst>
            <a:ext uri="{FF2B5EF4-FFF2-40B4-BE49-F238E27FC236}">
              <a16:creationId xmlns:a16="http://schemas.microsoft.com/office/drawing/2014/main" id="{00000000-0008-0000-0A00-00004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86" name="BExOJEOL437CA641N0XTPH5CB5GS" descr="CZ5SJJUMKKA5PP8VO2P6SN5MJ" hidden="1">
          <a:extLst>
            <a:ext uri="{FF2B5EF4-FFF2-40B4-BE49-F238E27FC236}">
              <a16:creationId xmlns:a16="http://schemas.microsoft.com/office/drawing/2014/main" id="{00000000-0008-0000-0A00-00004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87" name="BExOJEOL437CA641N0XTPH5CB5GS" descr="CZ5SJJUMKKA5PP8VO2P6SN5MJ" hidden="1">
          <a:extLst>
            <a:ext uri="{FF2B5EF4-FFF2-40B4-BE49-F238E27FC236}">
              <a16:creationId xmlns:a16="http://schemas.microsoft.com/office/drawing/2014/main" id="{00000000-0008-0000-0A00-00004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88" name="BExOJEOL437CA641N0XTPH5CB5GS" descr="CZ5SJJUMKKA5PP8VO2P6SN5MJ" hidden="1">
          <a:extLst>
            <a:ext uri="{FF2B5EF4-FFF2-40B4-BE49-F238E27FC236}">
              <a16:creationId xmlns:a16="http://schemas.microsoft.com/office/drawing/2014/main" id="{00000000-0008-0000-0A00-00004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89" name="BExOJEOL437CA641N0XTPH5CB5GS" descr="CZ5SJJUMKKA5PP8VO2P6SN5MJ" hidden="1">
          <a:extLst>
            <a:ext uri="{FF2B5EF4-FFF2-40B4-BE49-F238E27FC236}">
              <a16:creationId xmlns:a16="http://schemas.microsoft.com/office/drawing/2014/main" id="{00000000-0008-0000-0A00-00004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90" name="BExOJEOL437CA641N0XTPH5CB5GS" descr="CZ5SJJUMKKA5PP8VO2P6SN5MJ" hidden="1">
          <a:extLst>
            <a:ext uri="{FF2B5EF4-FFF2-40B4-BE49-F238E27FC236}">
              <a16:creationId xmlns:a16="http://schemas.microsoft.com/office/drawing/2014/main" id="{00000000-0008-0000-0A00-00004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91" name="BExOJEOL437CA641N0XTPH5CB5GS" descr="CZ5SJJUMKKA5PP8VO2P6SN5MJ" hidden="1">
          <a:extLst>
            <a:ext uri="{FF2B5EF4-FFF2-40B4-BE49-F238E27FC236}">
              <a16:creationId xmlns:a16="http://schemas.microsoft.com/office/drawing/2014/main" id="{00000000-0008-0000-0A00-00004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92" name="BExOJEOL437CA641N0XTPH5CB5GS" descr="CZ5SJJUMKKA5PP8VO2P6SN5MJ" hidden="1">
          <a:extLst>
            <a:ext uri="{FF2B5EF4-FFF2-40B4-BE49-F238E27FC236}">
              <a16:creationId xmlns:a16="http://schemas.microsoft.com/office/drawing/2014/main" id="{00000000-0008-0000-0A00-00005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93" name="BExOJEOL437CA641N0XTPH5CB5GS" descr="CZ5SJJUMKKA5PP8VO2P6SN5MJ" hidden="1">
          <a:extLst>
            <a:ext uri="{FF2B5EF4-FFF2-40B4-BE49-F238E27FC236}">
              <a16:creationId xmlns:a16="http://schemas.microsoft.com/office/drawing/2014/main" id="{00000000-0008-0000-0A00-00005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94" name="BExOJEOL437CA641N0XTPH5CB5GS" descr="CZ5SJJUMKKA5PP8VO2P6SN5MJ" hidden="1">
          <a:extLst>
            <a:ext uri="{FF2B5EF4-FFF2-40B4-BE49-F238E27FC236}">
              <a16:creationId xmlns:a16="http://schemas.microsoft.com/office/drawing/2014/main" id="{00000000-0008-0000-0A00-00005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95" name="BExOJEOL437CA641N0XTPH5CB5GS" descr="CZ5SJJUMKKA5PP8VO2P6SN5MJ" hidden="1">
          <a:extLst>
            <a:ext uri="{FF2B5EF4-FFF2-40B4-BE49-F238E27FC236}">
              <a16:creationId xmlns:a16="http://schemas.microsoft.com/office/drawing/2014/main" id="{00000000-0008-0000-0A00-00005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96" name="BExOJEOL437CA641N0XTPH5CB5GS" descr="CZ5SJJUMKKA5PP8VO2P6SN5MJ" hidden="1">
          <a:extLst>
            <a:ext uri="{FF2B5EF4-FFF2-40B4-BE49-F238E27FC236}">
              <a16:creationId xmlns:a16="http://schemas.microsoft.com/office/drawing/2014/main" id="{00000000-0008-0000-0A00-00005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97" name="BExOJEOL437CA641N0XTPH5CB5GS" descr="CZ5SJJUMKKA5PP8VO2P6SN5MJ" hidden="1">
          <a:extLst>
            <a:ext uri="{FF2B5EF4-FFF2-40B4-BE49-F238E27FC236}">
              <a16:creationId xmlns:a16="http://schemas.microsoft.com/office/drawing/2014/main" id="{00000000-0008-0000-0A00-00005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98" name="BExOJEOL437CA641N0XTPH5CB5GS" descr="CZ5SJJUMKKA5PP8VO2P6SN5MJ" hidden="1">
          <a:extLst>
            <a:ext uri="{FF2B5EF4-FFF2-40B4-BE49-F238E27FC236}">
              <a16:creationId xmlns:a16="http://schemas.microsoft.com/office/drawing/2014/main" id="{00000000-0008-0000-0A00-00005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599" name="BExOJEOL437CA641N0XTPH5CB5GS" descr="CZ5SJJUMKKA5PP8VO2P6SN5MJ" hidden="1">
          <a:extLst>
            <a:ext uri="{FF2B5EF4-FFF2-40B4-BE49-F238E27FC236}">
              <a16:creationId xmlns:a16="http://schemas.microsoft.com/office/drawing/2014/main" id="{00000000-0008-0000-0A00-00005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00" name="BExOJEOL437CA641N0XTPH5CB5GS" descr="CZ5SJJUMKKA5PP8VO2P6SN5MJ" hidden="1">
          <a:extLst>
            <a:ext uri="{FF2B5EF4-FFF2-40B4-BE49-F238E27FC236}">
              <a16:creationId xmlns:a16="http://schemas.microsoft.com/office/drawing/2014/main" id="{00000000-0008-0000-0A00-00005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01" name="BExOJEOL437CA641N0XTPH5CB5GS" descr="CZ5SJJUMKKA5PP8VO2P6SN5MJ" hidden="1">
          <a:extLst>
            <a:ext uri="{FF2B5EF4-FFF2-40B4-BE49-F238E27FC236}">
              <a16:creationId xmlns:a16="http://schemas.microsoft.com/office/drawing/2014/main" id="{00000000-0008-0000-0A00-00005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02" name="BExOJEOL437CA641N0XTPH5CB5GS" descr="CZ5SJJUMKKA5PP8VO2P6SN5MJ" hidden="1">
          <a:extLst>
            <a:ext uri="{FF2B5EF4-FFF2-40B4-BE49-F238E27FC236}">
              <a16:creationId xmlns:a16="http://schemas.microsoft.com/office/drawing/2014/main" id="{00000000-0008-0000-0A00-00005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03" name="BExOJEOL437CA641N0XTPH5CB5GS" descr="CZ5SJJUMKKA5PP8VO2P6SN5MJ" hidden="1">
          <a:extLst>
            <a:ext uri="{FF2B5EF4-FFF2-40B4-BE49-F238E27FC236}">
              <a16:creationId xmlns:a16="http://schemas.microsoft.com/office/drawing/2014/main" id="{00000000-0008-0000-0A00-00005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04" name="BExOJEOL437CA641N0XTPH5CB5GS" descr="CZ5SJJUMKKA5PP8VO2P6SN5MJ" hidden="1">
          <a:extLst>
            <a:ext uri="{FF2B5EF4-FFF2-40B4-BE49-F238E27FC236}">
              <a16:creationId xmlns:a16="http://schemas.microsoft.com/office/drawing/2014/main" id="{00000000-0008-0000-0A00-00005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05" name="BExOJEOL437CA641N0XTPH5CB5GS" descr="CZ5SJJUMKKA5PP8VO2P6SN5MJ" hidden="1">
          <a:extLst>
            <a:ext uri="{FF2B5EF4-FFF2-40B4-BE49-F238E27FC236}">
              <a16:creationId xmlns:a16="http://schemas.microsoft.com/office/drawing/2014/main" id="{00000000-0008-0000-0A00-00005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06" name="BExOJEOL437CA641N0XTPH5CB5GS" descr="CZ5SJJUMKKA5PP8VO2P6SN5MJ" hidden="1">
          <a:extLst>
            <a:ext uri="{FF2B5EF4-FFF2-40B4-BE49-F238E27FC236}">
              <a16:creationId xmlns:a16="http://schemas.microsoft.com/office/drawing/2014/main" id="{00000000-0008-0000-0A00-00005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07" name="BExOJEOL437CA641N0XTPH5CB5GS" descr="CZ5SJJUMKKA5PP8VO2P6SN5MJ" hidden="1">
          <a:extLst>
            <a:ext uri="{FF2B5EF4-FFF2-40B4-BE49-F238E27FC236}">
              <a16:creationId xmlns:a16="http://schemas.microsoft.com/office/drawing/2014/main" id="{00000000-0008-0000-0A00-00005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08" name="BExOJEOL437CA641N0XTPH5CB5GS" descr="CZ5SJJUMKKA5PP8VO2P6SN5MJ" hidden="1">
          <a:extLst>
            <a:ext uri="{FF2B5EF4-FFF2-40B4-BE49-F238E27FC236}">
              <a16:creationId xmlns:a16="http://schemas.microsoft.com/office/drawing/2014/main" id="{00000000-0008-0000-0A00-00006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09" name="BExOJEOL437CA641N0XTPH5CB5GS" descr="CZ5SJJUMKKA5PP8VO2P6SN5MJ" hidden="1">
          <a:extLst>
            <a:ext uri="{FF2B5EF4-FFF2-40B4-BE49-F238E27FC236}">
              <a16:creationId xmlns:a16="http://schemas.microsoft.com/office/drawing/2014/main" id="{00000000-0008-0000-0A00-00006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10" name="BExOJEOL437CA641N0XTPH5CB5GS" descr="CZ5SJJUMKKA5PP8VO2P6SN5MJ" hidden="1">
          <a:extLst>
            <a:ext uri="{FF2B5EF4-FFF2-40B4-BE49-F238E27FC236}">
              <a16:creationId xmlns:a16="http://schemas.microsoft.com/office/drawing/2014/main" id="{00000000-0008-0000-0A00-00006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11" name="BExOJEOL437CA641N0XTPH5CB5GS" descr="CZ5SJJUMKKA5PP8VO2P6SN5MJ" hidden="1">
          <a:extLst>
            <a:ext uri="{FF2B5EF4-FFF2-40B4-BE49-F238E27FC236}">
              <a16:creationId xmlns:a16="http://schemas.microsoft.com/office/drawing/2014/main" id="{00000000-0008-0000-0A00-00006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12" name="BExOJEOL437CA641N0XTPH5CB5GS" descr="CZ5SJJUMKKA5PP8VO2P6SN5MJ" hidden="1">
          <a:extLst>
            <a:ext uri="{FF2B5EF4-FFF2-40B4-BE49-F238E27FC236}">
              <a16:creationId xmlns:a16="http://schemas.microsoft.com/office/drawing/2014/main" id="{00000000-0008-0000-0A00-00006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13" name="BExOJEOL437CA641N0XTPH5CB5GS" descr="CZ5SJJUMKKA5PP8VO2P6SN5MJ" hidden="1">
          <a:extLst>
            <a:ext uri="{FF2B5EF4-FFF2-40B4-BE49-F238E27FC236}">
              <a16:creationId xmlns:a16="http://schemas.microsoft.com/office/drawing/2014/main" id="{00000000-0008-0000-0A00-00006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14" name="BExOJEOL437CA641N0XTPH5CB5GS" descr="CZ5SJJUMKKA5PP8VO2P6SN5MJ" hidden="1">
          <a:extLst>
            <a:ext uri="{FF2B5EF4-FFF2-40B4-BE49-F238E27FC236}">
              <a16:creationId xmlns:a16="http://schemas.microsoft.com/office/drawing/2014/main" id="{00000000-0008-0000-0A00-00006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15" name="BExOJEOL437CA641N0XTPH5CB5GS" descr="CZ5SJJUMKKA5PP8VO2P6SN5MJ" hidden="1">
          <a:extLst>
            <a:ext uri="{FF2B5EF4-FFF2-40B4-BE49-F238E27FC236}">
              <a16:creationId xmlns:a16="http://schemas.microsoft.com/office/drawing/2014/main" id="{00000000-0008-0000-0A00-00006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16" name="BExOJEOL437CA641N0XTPH5CB5GS" descr="CZ5SJJUMKKA5PP8VO2P6SN5MJ" hidden="1">
          <a:extLst>
            <a:ext uri="{FF2B5EF4-FFF2-40B4-BE49-F238E27FC236}">
              <a16:creationId xmlns:a16="http://schemas.microsoft.com/office/drawing/2014/main" id="{00000000-0008-0000-0A00-00006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17" name="BExOJEOL437CA641N0XTPH5CB5GS" descr="CZ5SJJUMKKA5PP8VO2P6SN5MJ" hidden="1">
          <a:extLst>
            <a:ext uri="{FF2B5EF4-FFF2-40B4-BE49-F238E27FC236}">
              <a16:creationId xmlns:a16="http://schemas.microsoft.com/office/drawing/2014/main" id="{00000000-0008-0000-0A00-00006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18" name="BExOJEOL437CA641N0XTPH5CB5GS" descr="CZ5SJJUMKKA5PP8VO2P6SN5MJ" hidden="1">
          <a:extLst>
            <a:ext uri="{FF2B5EF4-FFF2-40B4-BE49-F238E27FC236}">
              <a16:creationId xmlns:a16="http://schemas.microsoft.com/office/drawing/2014/main" id="{00000000-0008-0000-0A00-00006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19" name="BExOJEOL437CA641N0XTPH5CB5GS" descr="CZ5SJJUMKKA5PP8VO2P6SN5MJ" hidden="1">
          <a:extLst>
            <a:ext uri="{FF2B5EF4-FFF2-40B4-BE49-F238E27FC236}">
              <a16:creationId xmlns:a16="http://schemas.microsoft.com/office/drawing/2014/main" id="{00000000-0008-0000-0A00-00006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20" name="BExOJEOL437CA641N0XTPH5CB5GS" descr="CZ5SJJUMKKA5PP8VO2P6SN5MJ" hidden="1">
          <a:extLst>
            <a:ext uri="{FF2B5EF4-FFF2-40B4-BE49-F238E27FC236}">
              <a16:creationId xmlns:a16="http://schemas.microsoft.com/office/drawing/2014/main" id="{00000000-0008-0000-0A00-00006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21" name="BExOJEOL437CA641N0XTPH5CB5GS" descr="CZ5SJJUMKKA5PP8VO2P6SN5MJ" hidden="1">
          <a:extLst>
            <a:ext uri="{FF2B5EF4-FFF2-40B4-BE49-F238E27FC236}">
              <a16:creationId xmlns:a16="http://schemas.microsoft.com/office/drawing/2014/main" id="{00000000-0008-0000-0A00-00006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22" name="BExOJEOL437CA641N0XTPH5CB5GS" descr="CZ5SJJUMKKA5PP8VO2P6SN5MJ" hidden="1">
          <a:extLst>
            <a:ext uri="{FF2B5EF4-FFF2-40B4-BE49-F238E27FC236}">
              <a16:creationId xmlns:a16="http://schemas.microsoft.com/office/drawing/2014/main" id="{00000000-0008-0000-0A00-00006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23" name="BExOJEOL437CA641N0XTPH5CB5GS" descr="CZ5SJJUMKKA5PP8VO2P6SN5MJ" hidden="1">
          <a:extLst>
            <a:ext uri="{FF2B5EF4-FFF2-40B4-BE49-F238E27FC236}">
              <a16:creationId xmlns:a16="http://schemas.microsoft.com/office/drawing/2014/main" id="{00000000-0008-0000-0A00-00006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24" name="BExOJEOL437CA641N0XTPH5CB5GS" descr="CZ5SJJUMKKA5PP8VO2P6SN5MJ" hidden="1">
          <a:extLst>
            <a:ext uri="{FF2B5EF4-FFF2-40B4-BE49-F238E27FC236}">
              <a16:creationId xmlns:a16="http://schemas.microsoft.com/office/drawing/2014/main" id="{00000000-0008-0000-0A00-00007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25" name="BExOJEOL437CA641N0XTPH5CB5GS" descr="CZ5SJJUMKKA5PP8VO2P6SN5MJ" hidden="1">
          <a:extLst>
            <a:ext uri="{FF2B5EF4-FFF2-40B4-BE49-F238E27FC236}">
              <a16:creationId xmlns:a16="http://schemas.microsoft.com/office/drawing/2014/main" id="{00000000-0008-0000-0A00-00007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26" name="BExOJEOL437CA641N0XTPH5CB5GS" descr="CZ5SJJUMKKA5PP8VO2P6SN5MJ" hidden="1">
          <a:extLst>
            <a:ext uri="{FF2B5EF4-FFF2-40B4-BE49-F238E27FC236}">
              <a16:creationId xmlns:a16="http://schemas.microsoft.com/office/drawing/2014/main" id="{00000000-0008-0000-0A00-00007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27" name="BExOJEOL437CA641N0XTPH5CB5GS" descr="CZ5SJJUMKKA5PP8VO2P6SN5MJ" hidden="1">
          <a:extLst>
            <a:ext uri="{FF2B5EF4-FFF2-40B4-BE49-F238E27FC236}">
              <a16:creationId xmlns:a16="http://schemas.microsoft.com/office/drawing/2014/main" id="{00000000-0008-0000-0A00-00007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28" name="BExOJEOL437CA641N0XTPH5CB5GS" descr="CZ5SJJUMKKA5PP8VO2P6SN5MJ" hidden="1">
          <a:extLst>
            <a:ext uri="{FF2B5EF4-FFF2-40B4-BE49-F238E27FC236}">
              <a16:creationId xmlns:a16="http://schemas.microsoft.com/office/drawing/2014/main" id="{00000000-0008-0000-0A00-00007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29" name="BExOJEOL437CA641N0XTPH5CB5GS" descr="CZ5SJJUMKKA5PP8VO2P6SN5MJ" hidden="1">
          <a:extLst>
            <a:ext uri="{FF2B5EF4-FFF2-40B4-BE49-F238E27FC236}">
              <a16:creationId xmlns:a16="http://schemas.microsoft.com/office/drawing/2014/main" id="{00000000-0008-0000-0A00-00007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30" name="BExOJEOL437CA641N0XTPH5CB5GS" descr="CZ5SJJUMKKA5PP8VO2P6SN5MJ" hidden="1">
          <a:extLst>
            <a:ext uri="{FF2B5EF4-FFF2-40B4-BE49-F238E27FC236}">
              <a16:creationId xmlns:a16="http://schemas.microsoft.com/office/drawing/2014/main" id="{00000000-0008-0000-0A00-00007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31" name="BExOJEOL437CA641N0XTPH5CB5GS" descr="CZ5SJJUMKKA5PP8VO2P6SN5MJ" hidden="1">
          <a:extLst>
            <a:ext uri="{FF2B5EF4-FFF2-40B4-BE49-F238E27FC236}">
              <a16:creationId xmlns:a16="http://schemas.microsoft.com/office/drawing/2014/main" id="{00000000-0008-0000-0A00-00007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32" name="BExOJEOL437CA641N0XTPH5CB5GS" descr="CZ5SJJUMKKA5PP8VO2P6SN5MJ" hidden="1">
          <a:extLst>
            <a:ext uri="{FF2B5EF4-FFF2-40B4-BE49-F238E27FC236}">
              <a16:creationId xmlns:a16="http://schemas.microsoft.com/office/drawing/2014/main" id="{00000000-0008-0000-0A00-00007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33" name="BExOJEOL437CA641N0XTPH5CB5GS" descr="CZ5SJJUMKKA5PP8VO2P6SN5MJ" hidden="1">
          <a:extLst>
            <a:ext uri="{FF2B5EF4-FFF2-40B4-BE49-F238E27FC236}">
              <a16:creationId xmlns:a16="http://schemas.microsoft.com/office/drawing/2014/main" id="{00000000-0008-0000-0A00-00007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34" name="BExOJEOL437CA641N0XTPH5CB5GS" descr="CZ5SJJUMKKA5PP8VO2P6SN5MJ" hidden="1">
          <a:extLst>
            <a:ext uri="{FF2B5EF4-FFF2-40B4-BE49-F238E27FC236}">
              <a16:creationId xmlns:a16="http://schemas.microsoft.com/office/drawing/2014/main" id="{00000000-0008-0000-0A00-00007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35" name="BExOJEOL437CA641N0XTPH5CB5GS" descr="CZ5SJJUMKKA5PP8VO2P6SN5MJ" hidden="1">
          <a:extLst>
            <a:ext uri="{FF2B5EF4-FFF2-40B4-BE49-F238E27FC236}">
              <a16:creationId xmlns:a16="http://schemas.microsoft.com/office/drawing/2014/main" id="{00000000-0008-0000-0A00-00007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36" name="BExOJEOL437CA641N0XTPH5CB5GS" descr="CZ5SJJUMKKA5PP8VO2P6SN5MJ" hidden="1">
          <a:extLst>
            <a:ext uri="{FF2B5EF4-FFF2-40B4-BE49-F238E27FC236}">
              <a16:creationId xmlns:a16="http://schemas.microsoft.com/office/drawing/2014/main" id="{00000000-0008-0000-0A00-00007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37" name="BExOJEOL437CA641N0XTPH5CB5GS" descr="CZ5SJJUMKKA5PP8VO2P6SN5MJ" hidden="1">
          <a:extLst>
            <a:ext uri="{FF2B5EF4-FFF2-40B4-BE49-F238E27FC236}">
              <a16:creationId xmlns:a16="http://schemas.microsoft.com/office/drawing/2014/main" id="{00000000-0008-0000-0A00-00007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38" name="BExOJEOL437CA641N0XTPH5CB5GS" descr="CZ5SJJUMKKA5PP8VO2P6SN5MJ" hidden="1">
          <a:extLst>
            <a:ext uri="{FF2B5EF4-FFF2-40B4-BE49-F238E27FC236}">
              <a16:creationId xmlns:a16="http://schemas.microsoft.com/office/drawing/2014/main" id="{00000000-0008-0000-0A00-00007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39" name="BExOJEOL437CA641N0XTPH5CB5GS" descr="CZ5SJJUMKKA5PP8VO2P6SN5MJ" hidden="1">
          <a:extLst>
            <a:ext uri="{FF2B5EF4-FFF2-40B4-BE49-F238E27FC236}">
              <a16:creationId xmlns:a16="http://schemas.microsoft.com/office/drawing/2014/main" id="{00000000-0008-0000-0A00-00007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40" name="BExOJEOL437CA641N0XTPH5CB5GS" descr="CZ5SJJUMKKA5PP8VO2P6SN5MJ" hidden="1">
          <a:extLst>
            <a:ext uri="{FF2B5EF4-FFF2-40B4-BE49-F238E27FC236}">
              <a16:creationId xmlns:a16="http://schemas.microsoft.com/office/drawing/2014/main" id="{00000000-0008-0000-0A00-00008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41" name="BExOJEOL437CA641N0XTPH5CB5GS" descr="CZ5SJJUMKKA5PP8VO2P6SN5MJ" hidden="1">
          <a:extLst>
            <a:ext uri="{FF2B5EF4-FFF2-40B4-BE49-F238E27FC236}">
              <a16:creationId xmlns:a16="http://schemas.microsoft.com/office/drawing/2014/main" id="{00000000-0008-0000-0A00-00008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42" name="BExOJEOL437CA641N0XTPH5CB5GS" descr="CZ5SJJUMKKA5PP8VO2P6SN5MJ" hidden="1">
          <a:extLst>
            <a:ext uri="{FF2B5EF4-FFF2-40B4-BE49-F238E27FC236}">
              <a16:creationId xmlns:a16="http://schemas.microsoft.com/office/drawing/2014/main" id="{00000000-0008-0000-0A00-00008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43" name="BExOJEOL437CA641N0XTPH5CB5GS" descr="CZ5SJJUMKKA5PP8VO2P6SN5MJ" hidden="1">
          <a:extLst>
            <a:ext uri="{FF2B5EF4-FFF2-40B4-BE49-F238E27FC236}">
              <a16:creationId xmlns:a16="http://schemas.microsoft.com/office/drawing/2014/main" id="{00000000-0008-0000-0A00-00008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44" name="BExOJEOL437CA641N0XTPH5CB5GS" descr="CZ5SJJUMKKA5PP8VO2P6SN5MJ" hidden="1">
          <a:extLst>
            <a:ext uri="{FF2B5EF4-FFF2-40B4-BE49-F238E27FC236}">
              <a16:creationId xmlns:a16="http://schemas.microsoft.com/office/drawing/2014/main" id="{00000000-0008-0000-0A00-00008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45" name="BExOJEOL437CA641N0XTPH5CB5GS" descr="CZ5SJJUMKKA5PP8VO2P6SN5MJ" hidden="1">
          <a:extLst>
            <a:ext uri="{FF2B5EF4-FFF2-40B4-BE49-F238E27FC236}">
              <a16:creationId xmlns:a16="http://schemas.microsoft.com/office/drawing/2014/main" id="{00000000-0008-0000-0A00-00008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46" name="BExOJEOL437CA641N0XTPH5CB5GS" descr="CZ5SJJUMKKA5PP8VO2P6SN5MJ" hidden="1">
          <a:extLst>
            <a:ext uri="{FF2B5EF4-FFF2-40B4-BE49-F238E27FC236}">
              <a16:creationId xmlns:a16="http://schemas.microsoft.com/office/drawing/2014/main" id="{00000000-0008-0000-0A00-00008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47" name="BExOJEOL437CA641N0XTPH5CB5GS" descr="CZ5SJJUMKKA5PP8VO2P6SN5MJ" hidden="1">
          <a:extLst>
            <a:ext uri="{FF2B5EF4-FFF2-40B4-BE49-F238E27FC236}">
              <a16:creationId xmlns:a16="http://schemas.microsoft.com/office/drawing/2014/main" id="{00000000-0008-0000-0A00-00008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48" name="BExOJEOL437CA641N0XTPH5CB5GS" descr="CZ5SJJUMKKA5PP8VO2P6SN5MJ" hidden="1">
          <a:extLst>
            <a:ext uri="{FF2B5EF4-FFF2-40B4-BE49-F238E27FC236}">
              <a16:creationId xmlns:a16="http://schemas.microsoft.com/office/drawing/2014/main" id="{00000000-0008-0000-0A00-00008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49" name="BExOJEOL437CA641N0XTPH5CB5GS" descr="CZ5SJJUMKKA5PP8VO2P6SN5MJ" hidden="1">
          <a:extLst>
            <a:ext uri="{FF2B5EF4-FFF2-40B4-BE49-F238E27FC236}">
              <a16:creationId xmlns:a16="http://schemas.microsoft.com/office/drawing/2014/main" id="{00000000-0008-0000-0A00-00008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50" name="BExOJEOL437CA641N0XTPH5CB5GS" descr="CZ5SJJUMKKA5PP8VO2P6SN5MJ" hidden="1">
          <a:extLst>
            <a:ext uri="{FF2B5EF4-FFF2-40B4-BE49-F238E27FC236}">
              <a16:creationId xmlns:a16="http://schemas.microsoft.com/office/drawing/2014/main" id="{00000000-0008-0000-0A00-00008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51" name="BExOJEOL437CA641N0XTPH5CB5GS" descr="CZ5SJJUMKKA5PP8VO2P6SN5MJ" hidden="1">
          <a:extLst>
            <a:ext uri="{FF2B5EF4-FFF2-40B4-BE49-F238E27FC236}">
              <a16:creationId xmlns:a16="http://schemas.microsoft.com/office/drawing/2014/main" id="{00000000-0008-0000-0A00-00008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52" name="BExOJEOL437CA641N0XTPH5CB5GS" descr="CZ5SJJUMKKA5PP8VO2P6SN5MJ" hidden="1">
          <a:extLst>
            <a:ext uri="{FF2B5EF4-FFF2-40B4-BE49-F238E27FC236}">
              <a16:creationId xmlns:a16="http://schemas.microsoft.com/office/drawing/2014/main" id="{00000000-0008-0000-0A00-00008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53" name="BExOJEOL437CA641N0XTPH5CB5GS" descr="CZ5SJJUMKKA5PP8VO2P6SN5MJ" hidden="1">
          <a:extLst>
            <a:ext uri="{FF2B5EF4-FFF2-40B4-BE49-F238E27FC236}">
              <a16:creationId xmlns:a16="http://schemas.microsoft.com/office/drawing/2014/main" id="{00000000-0008-0000-0A00-00008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54" name="BExOJEOL437CA641N0XTPH5CB5GS" descr="CZ5SJJUMKKA5PP8VO2P6SN5MJ" hidden="1">
          <a:extLst>
            <a:ext uri="{FF2B5EF4-FFF2-40B4-BE49-F238E27FC236}">
              <a16:creationId xmlns:a16="http://schemas.microsoft.com/office/drawing/2014/main" id="{00000000-0008-0000-0A00-00008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55" name="BExOJEOL437CA641N0XTPH5CB5GS" descr="CZ5SJJUMKKA5PP8VO2P6SN5MJ" hidden="1">
          <a:extLst>
            <a:ext uri="{FF2B5EF4-FFF2-40B4-BE49-F238E27FC236}">
              <a16:creationId xmlns:a16="http://schemas.microsoft.com/office/drawing/2014/main" id="{00000000-0008-0000-0A00-00008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56" name="BExOJEOL437CA641N0XTPH5CB5GS" descr="CZ5SJJUMKKA5PP8VO2P6SN5MJ" hidden="1">
          <a:extLst>
            <a:ext uri="{FF2B5EF4-FFF2-40B4-BE49-F238E27FC236}">
              <a16:creationId xmlns:a16="http://schemas.microsoft.com/office/drawing/2014/main" id="{00000000-0008-0000-0A00-00009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57" name="BExOJEOL437CA641N0XTPH5CB5GS" descr="CZ5SJJUMKKA5PP8VO2P6SN5MJ" hidden="1">
          <a:extLst>
            <a:ext uri="{FF2B5EF4-FFF2-40B4-BE49-F238E27FC236}">
              <a16:creationId xmlns:a16="http://schemas.microsoft.com/office/drawing/2014/main" id="{00000000-0008-0000-0A00-00009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58" name="BExOJEOL437CA641N0XTPH5CB5GS" descr="CZ5SJJUMKKA5PP8VO2P6SN5MJ" hidden="1">
          <a:extLst>
            <a:ext uri="{FF2B5EF4-FFF2-40B4-BE49-F238E27FC236}">
              <a16:creationId xmlns:a16="http://schemas.microsoft.com/office/drawing/2014/main" id="{00000000-0008-0000-0A00-00009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59" name="BExOJEOL437CA641N0XTPH5CB5GS" descr="CZ5SJJUMKKA5PP8VO2P6SN5MJ" hidden="1">
          <a:extLst>
            <a:ext uri="{FF2B5EF4-FFF2-40B4-BE49-F238E27FC236}">
              <a16:creationId xmlns:a16="http://schemas.microsoft.com/office/drawing/2014/main" id="{00000000-0008-0000-0A00-00009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60" name="BExOJEOL437CA641N0XTPH5CB5GS" descr="CZ5SJJUMKKA5PP8VO2P6SN5MJ" hidden="1">
          <a:extLst>
            <a:ext uri="{FF2B5EF4-FFF2-40B4-BE49-F238E27FC236}">
              <a16:creationId xmlns:a16="http://schemas.microsoft.com/office/drawing/2014/main" id="{00000000-0008-0000-0A00-00009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61" name="BExOJEOL437CA641N0XTPH5CB5GS" descr="CZ5SJJUMKKA5PP8VO2P6SN5MJ" hidden="1">
          <a:extLst>
            <a:ext uri="{FF2B5EF4-FFF2-40B4-BE49-F238E27FC236}">
              <a16:creationId xmlns:a16="http://schemas.microsoft.com/office/drawing/2014/main" id="{00000000-0008-0000-0A00-00009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62" name="BExOJEOL437CA641N0XTPH5CB5GS" descr="CZ5SJJUMKKA5PP8VO2P6SN5MJ" hidden="1">
          <a:extLst>
            <a:ext uri="{FF2B5EF4-FFF2-40B4-BE49-F238E27FC236}">
              <a16:creationId xmlns:a16="http://schemas.microsoft.com/office/drawing/2014/main" id="{00000000-0008-0000-0A00-00009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63" name="BExOJEOL437CA641N0XTPH5CB5GS" descr="CZ5SJJUMKKA5PP8VO2P6SN5MJ" hidden="1">
          <a:extLst>
            <a:ext uri="{FF2B5EF4-FFF2-40B4-BE49-F238E27FC236}">
              <a16:creationId xmlns:a16="http://schemas.microsoft.com/office/drawing/2014/main" id="{00000000-0008-0000-0A00-00009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64" name="BExOJEOL437CA641N0XTPH5CB5GS" descr="CZ5SJJUMKKA5PP8VO2P6SN5MJ" hidden="1">
          <a:extLst>
            <a:ext uri="{FF2B5EF4-FFF2-40B4-BE49-F238E27FC236}">
              <a16:creationId xmlns:a16="http://schemas.microsoft.com/office/drawing/2014/main" id="{00000000-0008-0000-0A00-00009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65" name="BExOJEOL437CA641N0XTPH5CB5GS" descr="CZ5SJJUMKKA5PP8VO2P6SN5MJ" hidden="1">
          <a:extLst>
            <a:ext uri="{FF2B5EF4-FFF2-40B4-BE49-F238E27FC236}">
              <a16:creationId xmlns:a16="http://schemas.microsoft.com/office/drawing/2014/main" id="{00000000-0008-0000-0A00-00009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66" name="BExOJEOL437CA641N0XTPH5CB5GS" descr="CZ5SJJUMKKA5PP8VO2P6SN5MJ" hidden="1">
          <a:extLst>
            <a:ext uri="{FF2B5EF4-FFF2-40B4-BE49-F238E27FC236}">
              <a16:creationId xmlns:a16="http://schemas.microsoft.com/office/drawing/2014/main" id="{00000000-0008-0000-0A00-00009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67" name="BExOJEOL437CA641N0XTPH5CB5GS" descr="CZ5SJJUMKKA5PP8VO2P6SN5MJ" hidden="1">
          <a:extLst>
            <a:ext uri="{FF2B5EF4-FFF2-40B4-BE49-F238E27FC236}">
              <a16:creationId xmlns:a16="http://schemas.microsoft.com/office/drawing/2014/main" id="{00000000-0008-0000-0A00-00009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68" name="BExOJEOL437CA641N0XTPH5CB5GS" descr="CZ5SJJUMKKA5PP8VO2P6SN5MJ" hidden="1">
          <a:extLst>
            <a:ext uri="{FF2B5EF4-FFF2-40B4-BE49-F238E27FC236}">
              <a16:creationId xmlns:a16="http://schemas.microsoft.com/office/drawing/2014/main" id="{00000000-0008-0000-0A00-00009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69" name="BExOJEOL437CA641N0XTPH5CB5GS" descr="CZ5SJJUMKKA5PP8VO2P6SN5MJ" hidden="1">
          <a:extLst>
            <a:ext uri="{FF2B5EF4-FFF2-40B4-BE49-F238E27FC236}">
              <a16:creationId xmlns:a16="http://schemas.microsoft.com/office/drawing/2014/main" id="{00000000-0008-0000-0A00-00009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70" name="BExOJEOL437CA641N0XTPH5CB5GS" descr="CZ5SJJUMKKA5PP8VO2P6SN5MJ" hidden="1">
          <a:extLst>
            <a:ext uri="{FF2B5EF4-FFF2-40B4-BE49-F238E27FC236}">
              <a16:creationId xmlns:a16="http://schemas.microsoft.com/office/drawing/2014/main" id="{00000000-0008-0000-0A00-00009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71" name="BExOJEOL437CA641N0XTPH5CB5GS" descr="CZ5SJJUMKKA5PP8VO2P6SN5MJ" hidden="1">
          <a:extLst>
            <a:ext uri="{FF2B5EF4-FFF2-40B4-BE49-F238E27FC236}">
              <a16:creationId xmlns:a16="http://schemas.microsoft.com/office/drawing/2014/main" id="{00000000-0008-0000-0A00-00009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72" name="BExOJEOL437CA641N0XTPH5CB5GS" descr="CZ5SJJUMKKA5PP8VO2P6SN5MJ" hidden="1">
          <a:extLst>
            <a:ext uri="{FF2B5EF4-FFF2-40B4-BE49-F238E27FC236}">
              <a16:creationId xmlns:a16="http://schemas.microsoft.com/office/drawing/2014/main" id="{00000000-0008-0000-0A00-0000A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73" name="BExOJEOL437CA641N0XTPH5CB5GS" descr="CZ5SJJUMKKA5PP8VO2P6SN5MJ" hidden="1">
          <a:extLst>
            <a:ext uri="{FF2B5EF4-FFF2-40B4-BE49-F238E27FC236}">
              <a16:creationId xmlns:a16="http://schemas.microsoft.com/office/drawing/2014/main" id="{00000000-0008-0000-0A00-0000A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74" name="BExOJEOL437CA641N0XTPH5CB5GS" descr="CZ5SJJUMKKA5PP8VO2P6SN5MJ" hidden="1">
          <a:extLst>
            <a:ext uri="{FF2B5EF4-FFF2-40B4-BE49-F238E27FC236}">
              <a16:creationId xmlns:a16="http://schemas.microsoft.com/office/drawing/2014/main" id="{00000000-0008-0000-0A00-0000A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75" name="BExOJEOL437CA641N0XTPH5CB5GS" descr="CZ5SJJUMKKA5PP8VO2P6SN5MJ" hidden="1">
          <a:extLst>
            <a:ext uri="{FF2B5EF4-FFF2-40B4-BE49-F238E27FC236}">
              <a16:creationId xmlns:a16="http://schemas.microsoft.com/office/drawing/2014/main" id="{00000000-0008-0000-0A00-0000A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76" name="BExOJEOL437CA641N0XTPH5CB5GS" descr="CZ5SJJUMKKA5PP8VO2P6SN5MJ" hidden="1">
          <a:extLst>
            <a:ext uri="{FF2B5EF4-FFF2-40B4-BE49-F238E27FC236}">
              <a16:creationId xmlns:a16="http://schemas.microsoft.com/office/drawing/2014/main" id="{00000000-0008-0000-0A00-0000A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77" name="BExOJEOL437CA641N0XTPH5CB5GS" descr="CZ5SJJUMKKA5PP8VO2P6SN5MJ" hidden="1">
          <a:extLst>
            <a:ext uri="{FF2B5EF4-FFF2-40B4-BE49-F238E27FC236}">
              <a16:creationId xmlns:a16="http://schemas.microsoft.com/office/drawing/2014/main" id="{00000000-0008-0000-0A00-0000A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78" name="BExOJEOL437CA641N0XTPH5CB5GS" descr="CZ5SJJUMKKA5PP8VO2P6SN5MJ" hidden="1">
          <a:extLst>
            <a:ext uri="{FF2B5EF4-FFF2-40B4-BE49-F238E27FC236}">
              <a16:creationId xmlns:a16="http://schemas.microsoft.com/office/drawing/2014/main" id="{00000000-0008-0000-0A00-0000A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79" name="BExOJEOL437CA641N0XTPH5CB5GS" descr="CZ5SJJUMKKA5PP8VO2P6SN5MJ" hidden="1">
          <a:extLst>
            <a:ext uri="{FF2B5EF4-FFF2-40B4-BE49-F238E27FC236}">
              <a16:creationId xmlns:a16="http://schemas.microsoft.com/office/drawing/2014/main" id="{00000000-0008-0000-0A00-0000A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80" name="BExOJEOL437CA641N0XTPH5CB5GS" descr="CZ5SJJUMKKA5PP8VO2P6SN5MJ" hidden="1">
          <a:extLst>
            <a:ext uri="{FF2B5EF4-FFF2-40B4-BE49-F238E27FC236}">
              <a16:creationId xmlns:a16="http://schemas.microsoft.com/office/drawing/2014/main" id="{00000000-0008-0000-0A00-0000A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81" name="BExOJEOL437CA641N0XTPH5CB5GS" descr="CZ5SJJUMKKA5PP8VO2P6SN5MJ" hidden="1">
          <a:extLst>
            <a:ext uri="{FF2B5EF4-FFF2-40B4-BE49-F238E27FC236}">
              <a16:creationId xmlns:a16="http://schemas.microsoft.com/office/drawing/2014/main" id="{00000000-0008-0000-0A00-0000A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82" name="BExOJEOL437CA641N0XTPH5CB5GS" descr="CZ5SJJUMKKA5PP8VO2P6SN5MJ" hidden="1">
          <a:extLst>
            <a:ext uri="{FF2B5EF4-FFF2-40B4-BE49-F238E27FC236}">
              <a16:creationId xmlns:a16="http://schemas.microsoft.com/office/drawing/2014/main" id="{00000000-0008-0000-0A00-0000A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83" name="BExOJEOL437CA641N0XTPH5CB5GS" descr="CZ5SJJUMKKA5PP8VO2P6SN5MJ" hidden="1">
          <a:extLst>
            <a:ext uri="{FF2B5EF4-FFF2-40B4-BE49-F238E27FC236}">
              <a16:creationId xmlns:a16="http://schemas.microsoft.com/office/drawing/2014/main" id="{00000000-0008-0000-0A00-0000A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84" name="BExOJEOL437CA641N0XTPH5CB5GS" descr="CZ5SJJUMKKA5PP8VO2P6SN5MJ" hidden="1">
          <a:extLst>
            <a:ext uri="{FF2B5EF4-FFF2-40B4-BE49-F238E27FC236}">
              <a16:creationId xmlns:a16="http://schemas.microsoft.com/office/drawing/2014/main" id="{00000000-0008-0000-0A00-0000A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85" name="BExOJEOL437CA641N0XTPH5CB5GS" descr="CZ5SJJUMKKA5PP8VO2P6SN5MJ" hidden="1">
          <a:extLst>
            <a:ext uri="{FF2B5EF4-FFF2-40B4-BE49-F238E27FC236}">
              <a16:creationId xmlns:a16="http://schemas.microsoft.com/office/drawing/2014/main" id="{00000000-0008-0000-0A00-0000A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86" name="BExOJEOL437CA641N0XTPH5CB5GS" descr="CZ5SJJUMKKA5PP8VO2P6SN5MJ" hidden="1">
          <a:extLst>
            <a:ext uri="{FF2B5EF4-FFF2-40B4-BE49-F238E27FC236}">
              <a16:creationId xmlns:a16="http://schemas.microsoft.com/office/drawing/2014/main" id="{00000000-0008-0000-0A00-0000A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87" name="BExOJEOL437CA641N0XTPH5CB5GS" descr="CZ5SJJUMKKA5PP8VO2P6SN5MJ" hidden="1">
          <a:extLst>
            <a:ext uri="{FF2B5EF4-FFF2-40B4-BE49-F238E27FC236}">
              <a16:creationId xmlns:a16="http://schemas.microsoft.com/office/drawing/2014/main" id="{00000000-0008-0000-0A00-0000A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88" name="BExOJEOL437CA641N0XTPH5CB5GS" descr="CZ5SJJUMKKA5PP8VO2P6SN5MJ" hidden="1">
          <a:extLst>
            <a:ext uri="{FF2B5EF4-FFF2-40B4-BE49-F238E27FC236}">
              <a16:creationId xmlns:a16="http://schemas.microsoft.com/office/drawing/2014/main" id="{00000000-0008-0000-0A00-0000B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89" name="BExOJEOL437CA641N0XTPH5CB5GS" descr="CZ5SJJUMKKA5PP8VO2P6SN5MJ" hidden="1">
          <a:extLst>
            <a:ext uri="{FF2B5EF4-FFF2-40B4-BE49-F238E27FC236}">
              <a16:creationId xmlns:a16="http://schemas.microsoft.com/office/drawing/2014/main" id="{00000000-0008-0000-0A00-0000B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90" name="BExOJEOL437CA641N0XTPH5CB5GS" descr="CZ5SJJUMKKA5PP8VO2P6SN5MJ" hidden="1">
          <a:extLst>
            <a:ext uri="{FF2B5EF4-FFF2-40B4-BE49-F238E27FC236}">
              <a16:creationId xmlns:a16="http://schemas.microsoft.com/office/drawing/2014/main" id="{00000000-0008-0000-0A00-0000B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91" name="BExOJEOL437CA641N0XTPH5CB5GS" descr="CZ5SJJUMKKA5PP8VO2P6SN5MJ" hidden="1">
          <a:extLst>
            <a:ext uri="{FF2B5EF4-FFF2-40B4-BE49-F238E27FC236}">
              <a16:creationId xmlns:a16="http://schemas.microsoft.com/office/drawing/2014/main" id="{00000000-0008-0000-0A00-0000B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92" name="BExOJEOL437CA641N0XTPH5CB5GS" descr="CZ5SJJUMKKA5PP8VO2P6SN5MJ" hidden="1">
          <a:extLst>
            <a:ext uri="{FF2B5EF4-FFF2-40B4-BE49-F238E27FC236}">
              <a16:creationId xmlns:a16="http://schemas.microsoft.com/office/drawing/2014/main" id="{00000000-0008-0000-0A00-0000B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93" name="BExOJEOL437CA641N0XTPH5CB5GS" descr="CZ5SJJUMKKA5PP8VO2P6SN5MJ" hidden="1">
          <a:extLst>
            <a:ext uri="{FF2B5EF4-FFF2-40B4-BE49-F238E27FC236}">
              <a16:creationId xmlns:a16="http://schemas.microsoft.com/office/drawing/2014/main" id="{00000000-0008-0000-0A00-0000B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94" name="BExOJEOL437CA641N0XTPH5CB5GS" descr="CZ5SJJUMKKA5PP8VO2P6SN5MJ" hidden="1">
          <a:extLst>
            <a:ext uri="{FF2B5EF4-FFF2-40B4-BE49-F238E27FC236}">
              <a16:creationId xmlns:a16="http://schemas.microsoft.com/office/drawing/2014/main" id="{00000000-0008-0000-0A00-0000B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95" name="BExOJEOL437CA641N0XTPH5CB5GS" descr="CZ5SJJUMKKA5PP8VO2P6SN5MJ" hidden="1">
          <a:extLst>
            <a:ext uri="{FF2B5EF4-FFF2-40B4-BE49-F238E27FC236}">
              <a16:creationId xmlns:a16="http://schemas.microsoft.com/office/drawing/2014/main" id="{00000000-0008-0000-0A00-0000B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96" name="BExOJEOL437CA641N0XTPH5CB5GS" descr="CZ5SJJUMKKA5PP8VO2P6SN5MJ" hidden="1">
          <a:extLst>
            <a:ext uri="{FF2B5EF4-FFF2-40B4-BE49-F238E27FC236}">
              <a16:creationId xmlns:a16="http://schemas.microsoft.com/office/drawing/2014/main" id="{00000000-0008-0000-0A00-0000B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97" name="BExOJEOL437CA641N0XTPH5CB5GS" descr="CZ5SJJUMKKA5PP8VO2P6SN5MJ" hidden="1">
          <a:extLst>
            <a:ext uri="{FF2B5EF4-FFF2-40B4-BE49-F238E27FC236}">
              <a16:creationId xmlns:a16="http://schemas.microsoft.com/office/drawing/2014/main" id="{00000000-0008-0000-0A00-0000B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98" name="BExOJEOL437CA641N0XTPH5CB5GS" descr="CZ5SJJUMKKA5PP8VO2P6SN5MJ" hidden="1">
          <a:extLst>
            <a:ext uri="{FF2B5EF4-FFF2-40B4-BE49-F238E27FC236}">
              <a16:creationId xmlns:a16="http://schemas.microsoft.com/office/drawing/2014/main" id="{00000000-0008-0000-0A00-0000B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699" name="BExOJEOL437CA641N0XTPH5CB5GS" descr="CZ5SJJUMKKA5PP8VO2P6SN5MJ" hidden="1">
          <a:extLst>
            <a:ext uri="{FF2B5EF4-FFF2-40B4-BE49-F238E27FC236}">
              <a16:creationId xmlns:a16="http://schemas.microsoft.com/office/drawing/2014/main" id="{00000000-0008-0000-0A00-0000B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00" name="BExOJEOL437CA641N0XTPH5CB5GS" descr="CZ5SJJUMKKA5PP8VO2P6SN5MJ" hidden="1">
          <a:extLst>
            <a:ext uri="{FF2B5EF4-FFF2-40B4-BE49-F238E27FC236}">
              <a16:creationId xmlns:a16="http://schemas.microsoft.com/office/drawing/2014/main" id="{00000000-0008-0000-0A00-0000B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01" name="BExOJEOL437CA641N0XTPH5CB5GS" descr="CZ5SJJUMKKA5PP8VO2P6SN5MJ" hidden="1">
          <a:extLst>
            <a:ext uri="{FF2B5EF4-FFF2-40B4-BE49-F238E27FC236}">
              <a16:creationId xmlns:a16="http://schemas.microsoft.com/office/drawing/2014/main" id="{00000000-0008-0000-0A00-0000B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02" name="BExOJEOL437CA641N0XTPH5CB5GS" descr="CZ5SJJUMKKA5PP8VO2P6SN5MJ" hidden="1">
          <a:extLst>
            <a:ext uri="{FF2B5EF4-FFF2-40B4-BE49-F238E27FC236}">
              <a16:creationId xmlns:a16="http://schemas.microsoft.com/office/drawing/2014/main" id="{00000000-0008-0000-0A00-0000B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03" name="BExOJEOL437CA641N0XTPH5CB5GS" descr="CZ5SJJUMKKA5PP8VO2P6SN5MJ" hidden="1">
          <a:extLst>
            <a:ext uri="{FF2B5EF4-FFF2-40B4-BE49-F238E27FC236}">
              <a16:creationId xmlns:a16="http://schemas.microsoft.com/office/drawing/2014/main" id="{00000000-0008-0000-0A00-0000B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04" name="BExOJEOL437CA641N0XTPH5CB5GS" descr="CZ5SJJUMKKA5PP8VO2P6SN5MJ" hidden="1">
          <a:extLst>
            <a:ext uri="{FF2B5EF4-FFF2-40B4-BE49-F238E27FC236}">
              <a16:creationId xmlns:a16="http://schemas.microsoft.com/office/drawing/2014/main" id="{00000000-0008-0000-0A00-0000C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05" name="BExOJEOL437CA641N0XTPH5CB5GS" descr="CZ5SJJUMKKA5PP8VO2P6SN5MJ" hidden="1">
          <a:extLst>
            <a:ext uri="{FF2B5EF4-FFF2-40B4-BE49-F238E27FC236}">
              <a16:creationId xmlns:a16="http://schemas.microsoft.com/office/drawing/2014/main" id="{00000000-0008-0000-0A00-0000C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06" name="BExOJEOL437CA641N0XTPH5CB5GS" descr="CZ5SJJUMKKA5PP8VO2P6SN5MJ" hidden="1">
          <a:extLst>
            <a:ext uri="{FF2B5EF4-FFF2-40B4-BE49-F238E27FC236}">
              <a16:creationId xmlns:a16="http://schemas.microsoft.com/office/drawing/2014/main" id="{00000000-0008-0000-0A00-0000C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07" name="BExOJEOL437CA641N0XTPH5CB5GS" descr="CZ5SJJUMKKA5PP8VO2P6SN5MJ" hidden="1">
          <a:extLst>
            <a:ext uri="{FF2B5EF4-FFF2-40B4-BE49-F238E27FC236}">
              <a16:creationId xmlns:a16="http://schemas.microsoft.com/office/drawing/2014/main" id="{00000000-0008-0000-0A00-0000C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08" name="BExOJEOL437CA641N0XTPH5CB5GS" descr="CZ5SJJUMKKA5PP8VO2P6SN5MJ" hidden="1">
          <a:extLst>
            <a:ext uri="{FF2B5EF4-FFF2-40B4-BE49-F238E27FC236}">
              <a16:creationId xmlns:a16="http://schemas.microsoft.com/office/drawing/2014/main" id="{00000000-0008-0000-0A00-0000C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09" name="BExOJEOL437CA641N0XTPH5CB5GS" descr="CZ5SJJUMKKA5PP8VO2P6SN5MJ" hidden="1">
          <a:extLst>
            <a:ext uri="{FF2B5EF4-FFF2-40B4-BE49-F238E27FC236}">
              <a16:creationId xmlns:a16="http://schemas.microsoft.com/office/drawing/2014/main" id="{00000000-0008-0000-0A00-0000C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10" name="BExOJEOL437CA641N0XTPH5CB5GS" descr="CZ5SJJUMKKA5PP8VO2P6SN5MJ" hidden="1">
          <a:extLst>
            <a:ext uri="{FF2B5EF4-FFF2-40B4-BE49-F238E27FC236}">
              <a16:creationId xmlns:a16="http://schemas.microsoft.com/office/drawing/2014/main" id="{00000000-0008-0000-0A00-0000C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11" name="BExOJEOL437CA641N0XTPH5CB5GS" descr="CZ5SJJUMKKA5PP8VO2P6SN5MJ" hidden="1">
          <a:extLst>
            <a:ext uri="{FF2B5EF4-FFF2-40B4-BE49-F238E27FC236}">
              <a16:creationId xmlns:a16="http://schemas.microsoft.com/office/drawing/2014/main" id="{00000000-0008-0000-0A00-0000C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12" name="BExOJEOL437CA641N0XTPH5CB5GS" descr="CZ5SJJUMKKA5PP8VO2P6SN5MJ" hidden="1">
          <a:extLst>
            <a:ext uri="{FF2B5EF4-FFF2-40B4-BE49-F238E27FC236}">
              <a16:creationId xmlns:a16="http://schemas.microsoft.com/office/drawing/2014/main" id="{00000000-0008-0000-0A00-0000C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13" name="BExOJEOL437CA641N0XTPH5CB5GS" descr="CZ5SJJUMKKA5PP8VO2P6SN5MJ" hidden="1">
          <a:extLst>
            <a:ext uri="{FF2B5EF4-FFF2-40B4-BE49-F238E27FC236}">
              <a16:creationId xmlns:a16="http://schemas.microsoft.com/office/drawing/2014/main" id="{00000000-0008-0000-0A00-0000C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14" name="BExOJEOL437CA641N0XTPH5CB5GS" descr="CZ5SJJUMKKA5PP8VO2P6SN5MJ" hidden="1">
          <a:extLst>
            <a:ext uri="{FF2B5EF4-FFF2-40B4-BE49-F238E27FC236}">
              <a16:creationId xmlns:a16="http://schemas.microsoft.com/office/drawing/2014/main" id="{00000000-0008-0000-0A00-0000C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15" name="BExOJEOL437CA641N0XTPH5CB5GS" descr="CZ5SJJUMKKA5PP8VO2P6SN5MJ" hidden="1">
          <a:extLst>
            <a:ext uri="{FF2B5EF4-FFF2-40B4-BE49-F238E27FC236}">
              <a16:creationId xmlns:a16="http://schemas.microsoft.com/office/drawing/2014/main" id="{00000000-0008-0000-0A00-0000C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16" name="BExOJEOL437CA641N0XTPH5CB5GS" descr="CZ5SJJUMKKA5PP8VO2P6SN5MJ" hidden="1">
          <a:extLst>
            <a:ext uri="{FF2B5EF4-FFF2-40B4-BE49-F238E27FC236}">
              <a16:creationId xmlns:a16="http://schemas.microsoft.com/office/drawing/2014/main" id="{00000000-0008-0000-0A00-0000C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17" name="BExOJEOL437CA641N0XTPH5CB5GS" descr="CZ5SJJUMKKA5PP8VO2P6SN5MJ" hidden="1">
          <a:extLst>
            <a:ext uri="{FF2B5EF4-FFF2-40B4-BE49-F238E27FC236}">
              <a16:creationId xmlns:a16="http://schemas.microsoft.com/office/drawing/2014/main" id="{00000000-0008-0000-0A00-0000C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18" name="BExOJEOL437CA641N0XTPH5CB5GS" descr="CZ5SJJUMKKA5PP8VO2P6SN5MJ" hidden="1">
          <a:extLst>
            <a:ext uri="{FF2B5EF4-FFF2-40B4-BE49-F238E27FC236}">
              <a16:creationId xmlns:a16="http://schemas.microsoft.com/office/drawing/2014/main" id="{00000000-0008-0000-0A00-0000C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19" name="BExOJEOL437CA641N0XTPH5CB5GS" descr="CZ5SJJUMKKA5PP8VO2P6SN5MJ" hidden="1">
          <a:extLst>
            <a:ext uri="{FF2B5EF4-FFF2-40B4-BE49-F238E27FC236}">
              <a16:creationId xmlns:a16="http://schemas.microsoft.com/office/drawing/2014/main" id="{00000000-0008-0000-0A00-0000C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20" name="BExOJEOL437CA641N0XTPH5CB5GS" descr="CZ5SJJUMKKA5PP8VO2P6SN5MJ" hidden="1">
          <a:extLst>
            <a:ext uri="{FF2B5EF4-FFF2-40B4-BE49-F238E27FC236}">
              <a16:creationId xmlns:a16="http://schemas.microsoft.com/office/drawing/2014/main" id="{00000000-0008-0000-0A00-0000D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21" name="BExOJEOL437CA641N0XTPH5CB5GS" descr="CZ5SJJUMKKA5PP8VO2P6SN5MJ" hidden="1">
          <a:extLst>
            <a:ext uri="{FF2B5EF4-FFF2-40B4-BE49-F238E27FC236}">
              <a16:creationId xmlns:a16="http://schemas.microsoft.com/office/drawing/2014/main" id="{00000000-0008-0000-0A00-0000D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22" name="BExOJEOL437CA641N0XTPH5CB5GS" descr="CZ5SJJUMKKA5PP8VO2P6SN5MJ" hidden="1">
          <a:extLst>
            <a:ext uri="{FF2B5EF4-FFF2-40B4-BE49-F238E27FC236}">
              <a16:creationId xmlns:a16="http://schemas.microsoft.com/office/drawing/2014/main" id="{00000000-0008-0000-0A00-0000D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23" name="BExOJEOL437CA641N0XTPH5CB5GS" descr="CZ5SJJUMKKA5PP8VO2P6SN5MJ" hidden="1">
          <a:extLst>
            <a:ext uri="{FF2B5EF4-FFF2-40B4-BE49-F238E27FC236}">
              <a16:creationId xmlns:a16="http://schemas.microsoft.com/office/drawing/2014/main" id="{00000000-0008-0000-0A00-0000D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24" name="BExOJEOL437CA641N0XTPH5CB5GS" descr="CZ5SJJUMKKA5PP8VO2P6SN5MJ" hidden="1">
          <a:extLst>
            <a:ext uri="{FF2B5EF4-FFF2-40B4-BE49-F238E27FC236}">
              <a16:creationId xmlns:a16="http://schemas.microsoft.com/office/drawing/2014/main" id="{00000000-0008-0000-0A00-0000D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25" name="BExOJEOL437CA641N0XTPH5CB5GS" descr="CZ5SJJUMKKA5PP8VO2P6SN5MJ" hidden="1">
          <a:extLst>
            <a:ext uri="{FF2B5EF4-FFF2-40B4-BE49-F238E27FC236}">
              <a16:creationId xmlns:a16="http://schemas.microsoft.com/office/drawing/2014/main" id="{00000000-0008-0000-0A00-0000D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26" name="BExOJEOL437CA641N0XTPH5CB5GS" descr="CZ5SJJUMKKA5PP8VO2P6SN5MJ" hidden="1">
          <a:extLst>
            <a:ext uri="{FF2B5EF4-FFF2-40B4-BE49-F238E27FC236}">
              <a16:creationId xmlns:a16="http://schemas.microsoft.com/office/drawing/2014/main" id="{00000000-0008-0000-0A00-0000D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27" name="BExOJEOL437CA641N0XTPH5CB5GS" descr="CZ5SJJUMKKA5PP8VO2P6SN5MJ" hidden="1">
          <a:extLst>
            <a:ext uri="{FF2B5EF4-FFF2-40B4-BE49-F238E27FC236}">
              <a16:creationId xmlns:a16="http://schemas.microsoft.com/office/drawing/2014/main" id="{00000000-0008-0000-0A00-0000D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28" name="BExOJEOL437CA641N0XTPH5CB5GS" descr="CZ5SJJUMKKA5PP8VO2P6SN5MJ" hidden="1">
          <a:extLst>
            <a:ext uri="{FF2B5EF4-FFF2-40B4-BE49-F238E27FC236}">
              <a16:creationId xmlns:a16="http://schemas.microsoft.com/office/drawing/2014/main" id="{00000000-0008-0000-0A00-0000D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29" name="BExOJEOL437CA641N0XTPH5CB5GS" descr="CZ5SJJUMKKA5PP8VO2P6SN5MJ" hidden="1">
          <a:extLst>
            <a:ext uri="{FF2B5EF4-FFF2-40B4-BE49-F238E27FC236}">
              <a16:creationId xmlns:a16="http://schemas.microsoft.com/office/drawing/2014/main" id="{00000000-0008-0000-0A00-0000D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30" name="BExOJEOL437CA641N0XTPH5CB5GS" descr="CZ5SJJUMKKA5PP8VO2P6SN5MJ" hidden="1">
          <a:extLst>
            <a:ext uri="{FF2B5EF4-FFF2-40B4-BE49-F238E27FC236}">
              <a16:creationId xmlns:a16="http://schemas.microsoft.com/office/drawing/2014/main" id="{00000000-0008-0000-0A00-0000D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31" name="BExOJEOL437CA641N0XTPH5CB5GS" descr="CZ5SJJUMKKA5PP8VO2P6SN5MJ" hidden="1">
          <a:extLst>
            <a:ext uri="{FF2B5EF4-FFF2-40B4-BE49-F238E27FC236}">
              <a16:creationId xmlns:a16="http://schemas.microsoft.com/office/drawing/2014/main" id="{00000000-0008-0000-0A00-0000D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32" name="BExOJEOL437CA641N0XTPH5CB5GS" descr="CZ5SJJUMKKA5PP8VO2P6SN5MJ" hidden="1">
          <a:extLst>
            <a:ext uri="{FF2B5EF4-FFF2-40B4-BE49-F238E27FC236}">
              <a16:creationId xmlns:a16="http://schemas.microsoft.com/office/drawing/2014/main" id="{00000000-0008-0000-0A00-0000D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33" name="BExOJEOL437CA641N0XTPH5CB5GS" descr="CZ5SJJUMKKA5PP8VO2P6SN5MJ" hidden="1">
          <a:extLst>
            <a:ext uri="{FF2B5EF4-FFF2-40B4-BE49-F238E27FC236}">
              <a16:creationId xmlns:a16="http://schemas.microsoft.com/office/drawing/2014/main" id="{00000000-0008-0000-0A00-0000D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34" name="BExOJEOL437CA641N0XTPH5CB5GS" descr="CZ5SJJUMKKA5PP8VO2P6SN5MJ" hidden="1">
          <a:extLst>
            <a:ext uri="{FF2B5EF4-FFF2-40B4-BE49-F238E27FC236}">
              <a16:creationId xmlns:a16="http://schemas.microsoft.com/office/drawing/2014/main" id="{00000000-0008-0000-0A00-0000D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35" name="BExOJEOL437CA641N0XTPH5CB5GS" descr="CZ5SJJUMKKA5PP8VO2P6SN5MJ" hidden="1">
          <a:extLst>
            <a:ext uri="{FF2B5EF4-FFF2-40B4-BE49-F238E27FC236}">
              <a16:creationId xmlns:a16="http://schemas.microsoft.com/office/drawing/2014/main" id="{00000000-0008-0000-0A00-0000D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149</xdr:row>
      <xdr:rowOff>19050</xdr:rowOff>
    </xdr:from>
    <xdr:to>
      <xdr:col>30</xdr:col>
      <xdr:colOff>123825</xdr:colOff>
      <xdr:row>149</xdr:row>
      <xdr:rowOff>142875</xdr:rowOff>
    </xdr:to>
    <xdr:pic>
      <xdr:nvPicPr>
        <xdr:cNvPr id="736" name="BExOJEOL437CA641N0XTPH5CB5GS" descr="CZ5SJJUMKKA5PP8VO2P6SN5MJ" hidden="1">
          <a:extLst>
            <a:ext uri="{FF2B5EF4-FFF2-40B4-BE49-F238E27FC236}">
              <a16:creationId xmlns:a16="http://schemas.microsoft.com/office/drawing/2014/main" id="{00000000-0008-0000-0A00-0000E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37" name="BExOJEOL437CA641N0XTPH5CB5GS" descr="CZ5SJJUMKKA5PP8VO2P6SN5MJ" hidden="1">
          <a:extLst>
            <a:ext uri="{FF2B5EF4-FFF2-40B4-BE49-F238E27FC236}">
              <a16:creationId xmlns:a16="http://schemas.microsoft.com/office/drawing/2014/main" id="{00000000-0008-0000-0A00-0000E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38" name="BExOJEOL437CA641N0XTPH5CB5GS" descr="CZ5SJJUMKKA5PP8VO2P6SN5MJ" hidden="1">
          <a:extLst>
            <a:ext uri="{FF2B5EF4-FFF2-40B4-BE49-F238E27FC236}">
              <a16:creationId xmlns:a16="http://schemas.microsoft.com/office/drawing/2014/main" id="{00000000-0008-0000-0A00-0000E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39" name="BExOJEOL437CA641N0XTPH5CB5GS" descr="CZ5SJJUMKKA5PP8VO2P6SN5MJ" hidden="1">
          <a:extLst>
            <a:ext uri="{FF2B5EF4-FFF2-40B4-BE49-F238E27FC236}">
              <a16:creationId xmlns:a16="http://schemas.microsoft.com/office/drawing/2014/main" id="{00000000-0008-0000-0A00-0000E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40" name="BExOJEOL437CA641N0XTPH5CB5GS" descr="CZ5SJJUMKKA5PP8VO2P6SN5MJ" hidden="1">
          <a:extLst>
            <a:ext uri="{FF2B5EF4-FFF2-40B4-BE49-F238E27FC236}">
              <a16:creationId xmlns:a16="http://schemas.microsoft.com/office/drawing/2014/main" id="{00000000-0008-0000-0A00-0000E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41" name="BExOJEOL437CA641N0XTPH5CB5GS" descr="CZ5SJJUMKKA5PP8VO2P6SN5MJ" hidden="1">
          <a:extLst>
            <a:ext uri="{FF2B5EF4-FFF2-40B4-BE49-F238E27FC236}">
              <a16:creationId xmlns:a16="http://schemas.microsoft.com/office/drawing/2014/main" id="{00000000-0008-0000-0A00-0000E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42" name="BExOJEOL437CA641N0XTPH5CB5GS" descr="CZ5SJJUMKKA5PP8VO2P6SN5MJ" hidden="1">
          <a:extLst>
            <a:ext uri="{FF2B5EF4-FFF2-40B4-BE49-F238E27FC236}">
              <a16:creationId xmlns:a16="http://schemas.microsoft.com/office/drawing/2014/main" id="{00000000-0008-0000-0A00-0000E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43" name="BExOJEOL437CA641N0XTPH5CB5GS" descr="CZ5SJJUMKKA5PP8VO2P6SN5MJ" hidden="1">
          <a:extLst>
            <a:ext uri="{FF2B5EF4-FFF2-40B4-BE49-F238E27FC236}">
              <a16:creationId xmlns:a16="http://schemas.microsoft.com/office/drawing/2014/main" id="{00000000-0008-0000-0A00-0000E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44" name="BExOJEOL437CA641N0XTPH5CB5GS" descr="CZ5SJJUMKKA5PP8VO2P6SN5MJ" hidden="1">
          <a:extLst>
            <a:ext uri="{FF2B5EF4-FFF2-40B4-BE49-F238E27FC236}">
              <a16:creationId xmlns:a16="http://schemas.microsoft.com/office/drawing/2014/main" id="{00000000-0008-0000-0A00-0000E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45" name="BExOJEOL437CA641N0XTPH5CB5GS" descr="CZ5SJJUMKKA5PP8VO2P6SN5MJ" hidden="1">
          <a:extLst>
            <a:ext uri="{FF2B5EF4-FFF2-40B4-BE49-F238E27FC236}">
              <a16:creationId xmlns:a16="http://schemas.microsoft.com/office/drawing/2014/main" id="{00000000-0008-0000-0A00-0000E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46" name="BExOJEOL437CA641N0XTPH5CB5GS" descr="CZ5SJJUMKKA5PP8VO2P6SN5MJ" hidden="1">
          <a:extLst>
            <a:ext uri="{FF2B5EF4-FFF2-40B4-BE49-F238E27FC236}">
              <a16:creationId xmlns:a16="http://schemas.microsoft.com/office/drawing/2014/main" id="{00000000-0008-0000-0A00-0000E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47" name="BExOJEOL437CA641N0XTPH5CB5GS" descr="CZ5SJJUMKKA5PP8VO2P6SN5MJ" hidden="1">
          <a:extLst>
            <a:ext uri="{FF2B5EF4-FFF2-40B4-BE49-F238E27FC236}">
              <a16:creationId xmlns:a16="http://schemas.microsoft.com/office/drawing/2014/main" id="{00000000-0008-0000-0A00-0000E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48" name="BExOJEOL437CA641N0XTPH5CB5GS" descr="CZ5SJJUMKKA5PP8VO2P6SN5MJ" hidden="1">
          <a:extLst>
            <a:ext uri="{FF2B5EF4-FFF2-40B4-BE49-F238E27FC236}">
              <a16:creationId xmlns:a16="http://schemas.microsoft.com/office/drawing/2014/main" id="{00000000-0008-0000-0A00-0000E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49" name="BExOJEOL437CA641N0XTPH5CB5GS" descr="CZ5SJJUMKKA5PP8VO2P6SN5MJ" hidden="1">
          <a:extLst>
            <a:ext uri="{FF2B5EF4-FFF2-40B4-BE49-F238E27FC236}">
              <a16:creationId xmlns:a16="http://schemas.microsoft.com/office/drawing/2014/main" id="{00000000-0008-0000-0A00-0000E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50" name="BExOJEOL437CA641N0XTPH5CB5GS" descr="CZ5SJJUMKKA5PP8VO2P6SN5MJ" hidden="1">
          <a:extLst>
            <a:ext uri="{FF2B5EF4-FFF2-40B4-BE49-F238E27FC236}">
              <a16:creationId xmlns:a16="http://schemas.microsoft.com/office/drawing/2014/main" id="{00000000-0008-0000-0A00-0000E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51" name="BExOJEOL437CA641N0XTPH5CB5GS" descr="CZ5SJJUMKKA5PP8VO2P6SN5MJ" hidden="1">
          <a:extLst>
            <a:ext uri="{FF2B5EF4-FFF2-40B4-BE49-F238E27FC236}">
              <a16:creationId xmlns:a16="http://schemas.microsoft.com/office/drawing/2014/main" id="{00000000-0008-0000-0A00-0000E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52" name="BExOJEOL437CA641N0XTPH5CB5GS" descr="CZ5SJJUMKKA5PP8VO2P6SN5MJ" hidden="1">
          <a:extLst>
            <a:ext uri="{FF2B5EF4-FFF2-40B4-BE49-F238E27FC236}">
              <a16:creationId xmlns:a16="http://schemas.microsoft.com/office/drawing/2014/main" id="{00000000-0008-0000-0A00-0000F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53" name="BExOJEOL437CA641N0XTPH5CB5GS" descr="CZ5SJJUMKKA5PP8VO2P6SN5MJ" hidden="1">
          <a:extLst>
            <a:ext uri="{FF2B5EF4-FFF2-40B4-BE49-F238E27FC236}">
              <a16:creationId xmlns:a16="http://schemas.microsoft.com/office/drawing/2014/main" id="{00000000-0008-0000-0A00-0000F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54" name="BExOJEOL437CA641N0XTPH5CB5GS" descr="CZ5SJJUMKKA5PP8VO2P6SN5MJ" hidden="1">
          <a:extLst>
            <a:ext uri="{FF2B5EF4-FFF2-40B4-BE49-F238E27FC236}">
              <a16:creationId xmlns:a16="http://schemas.microsoft.com/office/drawing/2014/main" id="{00000000-0008-0000-0A00-0000F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55" name="BExOJEOL437CA641N0XTPH5CB5GS" descr="CZ5SJJUMKKA5PP8VO2P6SN5MJ" hidden="1">
          <a:extLst>
            <a:ext uri="{FF2B5EF4-FFF2-40B4-BE49-F238E27FC236}">
              <a16:creationId xmlns:a16="http://schemas.microsoft.com/office/drawing/2014/main" id="{00000000-0008-0000-0A00-0000F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56" name="BExOJEOL437CA641N0XTPH5CB5GS" descr="CZ5SJJUMKKA5PP8VO2P6SN5MJ" hidden="1">
          <a:extLst>
            <a:ext uri="{FF2B5EF4-FFF2-40B4-BE49-F238E27FC236}">
              <a16:creationId xmlns:a16="http://schemas.microsoft.com/office/drawing/2014/main" id="{00000000-0008-0000-0A00-0000F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57" name="BExOJEOL437CA641N0XTPH5CB5GS" descr="CZ5SJJUMKKA5PP8VO2P6SN5MJ" hidden="1">
          <a:extLst>
            <a:ext uri="{FF2B5EF4-FFF2-40B4-BE49-F238E27FC236}">
              <a16:creationId xmlns:a16="http://schemas.microsoft.com/office/drawing/2014/main" id="{00000000-0008-0000-0A00-0000F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58" name="BExOJEOL437CA641N0XTPH5CB5GS" descr="CZ5SJJUMKKA5PP8VO2P6SN5MJ" hidden="1">
          <a:extLst>
            <a:ext uri="{FF2B5EF4-FFF2-40B4-BE49-F238E27FC236}">
              <a16:creationId xmlns:a16="http://schemas.microsoft.com/office/drawing/2014/main" id="{00000000-0008-0000-0A00-0000F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59" name="BExOJEOL437CA641N0XTPH5CB5GS" descr="CZ5SJJUMKKA5PP8VO2P6SN5MJ" hidden="1">
          <a:extLst>
            <a:ext uri="{FF2B5EF4-FFF2-40B4-BE49-F238E27FC236}">
              <a16:creationId xmlns:a16="http://schemas.microsoft.com/office/drawing/2014/main" id="{00000000-0008-0000-0A00-0000F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60" name="BExOJEOL437CA641N0XTPH5CB5GS" descr="CZ5SJJUMKKA5PP8VO2P6SN5MJ" hidden="1">
          <a:extLst>
            <a:ext uri="{FF2B5EF4-FFF2-40B4-BE49-F238E27FC236}">
              <a16:creationId xmlns:a16="http://schemas.microsoft.com/office/drawing/2014/main" id="{00000000-0008-0000-0A00-0000F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61" name="BExOJEOL437CA641N0XTPH5CB5GS" descr="CZ5SJJUMKKA5PP8VO2P6SN5MJ" hidden="1">
          <a:extLst>
            <a:ext uri="{FF2B5EF4-FFF2-40B4-BE49-F238E27FC236}">
              <a16:creationId xmlns:a16="http://schemas.microsoft.com/office/drawing/2014/main" id="{00000000-0008-0000-0A00-0000F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62" name="BExOJEOL437CA641N0XTPH5CB5GS" descr="CZ5SJJUMKKA5PP8VO2P6SN5MJ" hidden="1">
          <a:extLst>
            <a:ext uri="{FF2B5EF4-FFF2-40B4-BE49-F238E27FC236}">
              <a16:creationId xmlns:a16="http://schemas.microsoft.com/office/drawing/2014/main" id="{00000000-0008-0000-0A00-0000F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63" name="BExOJEOL437CA641N0XTPH5CB5GS" descr="CZ5SJJUMKKA5PP8VO2P6SN5MJ" hidden="1">
          <a:extLst>
            <a:ext uri="{FF2B5EF4-FFF2-40B4-BE49-F238E27FC236}">
              <a16:creationId xmlns:a16="http://schemas.microsoft.com/office/drawing/2014/main" id="{00000000-0008-0000-0A00-0000F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64" name="BExOJEOL437CA641N0XTPH5CB5GS" descr="CZ5SJJUMKKA5PP8VO2P6SN5MJ" hidden="1">
          <a:extLst>
            <a:ext uri="{FF2B5EF4-FFF2-40B4-BE49-F238E27FC236}">
              <a16:creationId xmlns:a16="http://schemas.microsoft.com/office/drawing/2014/main" id="{00000000-0008-0000-0A00-0000F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65" name="BExOJEOL437CA641N0XTPH5CB5GS" descr="CZ5SJJUMKKA5PP8VO2P6SN5MJ" hidden="1">
          <a:extLst>
            <a:ext uri="{FF2B5EF4-FFF2-40B4-BE49-F238E27FC236}">
              <a16:creationId xmlns:a16="http://schemas.microsoft.com/office/drawing/2014/main" id="{00000000-0008-0000-0A00-0000F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66" name="BExOJEOL437CA641N0XTPH5CB5GS" descr="CZ5SJJUMKKA5PP8VO2P6SN5MJ" hidden="1">
          <a:extLst>
            <a:ext uri="{FF2B5EF4-FFF2-40B4-BE49-F238E27FC236}">
              <a16:creationId xmlns:a16="http://schemas.microsoft.com/office/drawing/2014/main" id="{00000000-0008-0000-0A00-0000F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67" name="BExOJEOL437CA641N0XTPH5CB5GS" descr="CZ5SJJUMKKA5PP8VO2P6SN5MJ" hidden="1">
          <a:extLst>
            <a:ext uri="{FF2B5EF4-FFF2-40B4-BE49-F238E27FC236}">
              <a16:creationId xmlns:a16="http://schemas.microsoft.com/office/drawing/2014/main" id="{00000000-0008-0000-0A00-0000F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68" name="BExOJEOL437CA641N0XTPH5CB5GS" descr="CZ5SJJUMKKA5PP8VO2P6SN5MJ" hidden="1">
          <a:extLst>
            <a:ext uri="{FF2B5EF4-FFF2-40B4-BE49-F238E27FC236}">
              <a16:creationId xmlns:a16="http://schemas.microsoft.com/office/drawing/2014/main" id="{00000000-0008-0000-0A00-00000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69" name="BExOJEOL437CA641N0XTPH5CB5GS" descr="CZ5SJJUMKKA5PP8VO2P6SN5MJ" hidden="1">
          <a:extLst>
            <a:ext uri="{FF2B5EF4-FFF2-40B4-BE49-F238E27FC236}">
              <a16:creationId xmlns:a16="http://schemas.microsoft.com/office/drawing/2014/main" id="{00000000-0008-0000-0A00-00000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70" name="BExOJEOL437CA641N0XTPH5CB5GS" descr="CZ5SJJUMKKA5PP8VO2P6SN5MJ" hidden="1">
          <a:extLst>
            <a:ext uri="{FF2B5EF4-FFF2-40B4-BE49-F238E27FC236}">
              <a16:creationId xmlns:a16="http://schemas.microsoft.com/office/drawing/2014/main" id="{00000000-0008-0000-0A00-00000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71" name="BExOJEOL437CA641N0XTPH5CB5GS" descr="CZ5SJJUMKKA5PP8VO2P6SN5MJ" hidden="1">
          <a:extLst>
            <a:ext uri="{FF2B5EF4-FFF2-40B4-BE49-F238E27FC236}">
              <a16:creationId xmlns:a16="http://schemas.microsoft.com/office/drawing/2014/main" id="{00000000-0008-0000-0A00-00000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72" name="BExOJEOL437CA641N0XTPH5CB5GS" descr="CZ5SJJUMKKA5PP8VO2P6SN5MJ" hidden="1">
          <a:extLst>
            <a:ext uri="{FF2B5EF4-FFF2-40B4-BE49-F238E27FC236}">
              <a16:creationId xmlns:a16="http://schemas.microsoft.com/office/drawing/2014/main" id="{00000000-0008-0000-0A00-00000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73" name="BExOJEOL437CA641N0XTPH5CB5GS" descr="CZ5SJJUMKKA5PP8VO2P6SN5MJ" hidden="1">
          <a:extLst>
            <a:ext uri="{FF2B5EF4-FFF2-40B4-BE49-F238E27FC236}">
              <a16:creationId xmlns:a16="http://schemas.microsoft.com/office/drawing/2014/main" id="{00000000-0008-0000-0A00-00000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74" name="BExOJEOL437CA641N0XTPH5CB5GS" descr="CZ5SJJUMKKA5PP8VO2P6SN5MJ" hidden="1">
          <a:extLst>
            <a:ext uri="{FF2B5EF4-FFF2-40B4-BE49-F238E27FC236}">
              <a16:creationId xmlns:a16="http://schemas.microsoft.com/office/drawing/2014/main" id="{00000000-0008-0000-0A00-00000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75" name="BExOJEOL437CA641N0XTPH5CB5GS" descr="CZ5SJJUMKKA5PP8VO2P6SN5MJ" hidden="1">
          <a:extLst>
            <a:ext uri="{FF2B5EF4-FFF2-40B4-BE49-F238E27FC236}">
              <a16:creationId xmlns:a16="http://schemas.microsoft.com/office/drawing/2014/main" id="{00000000-0008-0000-0A00-00000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76" name="BExOJEOL437CA641N0XTPH5CB5GS" descr="CZ5SJJUMKKA5PP8VO2P6SN5MJ" hidden="1">
          <a:extLst>
            <a:ext uri="{FF2B5EF4-FFF2-40B4-BE49-F238E27FC236}">
              <a16:creationId xmlns:a16="http://schemas.microsoft.com/office/drawing/2014/main" id="{00000000-0008-0000-0A00-00000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77" name="BExOJEOL437CA641N0XTPH5CB5GS" descr="CZ5SJJUMKKA5PP8VO2P6SN5MJ" hidden="1">
          <a:extLst>
            <a:ext uri="{FF2B5EF4-FFF2-40B4-BE49-F238E27FC236}">
              <a16:creationId xmlns:a16="http://schemas.microsoft.com/office/drawing/2014/main" id="{00000000-0008-0000-0A00-00000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78" name="BExOJEOL437CA641N0XTPH5CB5GS" descr="CZ5SJJUMKKA5PP8VO2P6SN5MJ" hidden="1">
          <a:extLst>
            <a:ext uri="{FF2B5EF4-FFF2-40B4-BE49-F238E27FC236}">
              <a16:creationId xmlns:a16="http://schemas.microsoft.com/office/drawing/2014/main" id="{00000000-0008-0000-0A00-00000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79" name="BExOJEOL437CA641N0XTPH5CB5GS" descr="CZ5SJJUMKKA5PP8VO2P6SN5MJ" hidden="1">
          <a:extLst>
            <a:ext uri="{FF2B5EF4-FFF2-40B4-BE49-F238E27FC236}">
              <a16:creationId xmlns:a16="http://schemas.microsoft.com/office/drawing/2014/main" id="{00000000-0008-0000-0A00-00000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80" name="BExOJEOL437CA641N0XTPH5CB5GS" descr="CZ5SJJUMKKA5PP8VO2P6SN5MJ" hidden="1">
          <a:extLst>
            <a:ext uri="{FF2B5EF4-FFF2-40B4-BE49-F238E27FC236}">
              <a16:creationId xmlns:a16="http://schemas.microsoft.com/office/drawing/2014/main" id="{00000000-0008-0000-0A00-00000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81" name="BExOJEOL437CA641N0XTPH5CB5GS" descr="CZ5SJJUMKKA5PP8VO2P6SN5MJ" hidden="1">
          <a:extLst>
            <a:ext uri="{FF2B5EF4-FFF2-40B4-BE49-F238E27FC236}">
              <a16:creationId xmlns:a16="http://schemas.microsoft.com/office/drawing/2014/main" id="{00000000-0008-0000-0A00-00000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82" name="BExOJEOL437CA641N0XTPH5CB5GS" descr="CZ5SJJUMKKA5PP8VO2P6SN5MJ" hidden="1">
          <a:extLst>
            <a:ext uri="{FF2B5EF4-FFF2-40B4-BE49-F238E27FC236}">
              <a16:creationId xmlns:a16="http://schemas.microsoft.com/office/drawing/2014/main" id="{00000000-0008-0000-0A00-00000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83" name="BExOJEOL437CA641N0XTPH5CB5GS" descr="CZ5SJJUMKKA5PP8VO2P6SN5MJ" hidden="1">
          <a:extLst>
            <a:ext uri="{FF2B5EF4-FFF2-40B4-BE49-F238E27FC236}">
              <a16:creationId xmlns:a16="http://schemas.microsoft.com/office/drawing/2014/main" id="{00000000-0008-0000-0A00-00000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84" name="BExOJEOL437CA641N0XTPH5CB5GS" descr="CZ5SJJUMKKA5PP8VO2P6SN5MJ" hidden="1">
          <a:extLst>
            <a:ext uri="{FF2B5EF4-FFF2-40B4-BE49-F238E27FC236}">
              <a16:creationId xmlns:a16="http://schemas.microsoft.com/office/drawing/2014/main" id="{00000000-0008-0000-0A00-00001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85" name="BExOJEOL437CA641N0XTPH5CB5GS" descr="CZ5SJJUMKKA5PP8VO2P6SN5MJ" hidden="1">
          <a:extLst>
            <a:ext uri="{FF2B5EF4-FFF2-40B4-BE49-F238E27FC236}">
              <a16:creationId xmlns:a16="http://schemas.microsoft.com/office/drawing/2014/main" id="{00000000-0008-0000-0A00-00001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86" name="BExOJEOL437CA641N0XTPH5CB5GS" descr="CZ5SJJUMKKA5PP8VO2P6SN5MJ" hidden="1">
          <a:extLst>
            <a:ext uri="{FF2B5EF4-FFF2-40B4-BE49-F238E27FC236}">
              <a16:creationId xmlns:a16="http://schemas.microsoft.com/office/drawing/2014/main" id="{00000000-0008-0000-0A00-00001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87" name="BExOJEOL437CA641N0XTPH5CB5GS" descr="CZ5SJJUMKKA5PP8VO2P6SN5MJ" hidden="1">
          <a:extLst>
            <a:ext uri="{FF2B5EF4-FFF2-40B4-BE49-F238E27FC236}">
              <a16:creationId xmlns:a16="http://schemas.microsoft.com/office/drawing/2014/main" id="{00000000-0008-0000-0A00-00001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88" name="BExOJEOL437CA641N0XTPH5CB5GS" descr="CZ5SJJUMKKA5PP8VO2P6SN5MJ" hidden="1">
          <a:extLst>
            <a:ext uri="{FF2B5EF4-FFF2-40B4-BE49-F238E27FC236}">
              <a16:creationId xmlns:a16="http://schemas.microsoft.com/office/drawing/2014/main" id="{00000000-0008-0000-0A00-00001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89" name="BExOJEOL437CA641N0XTPH5CB5GS" descr="CZ5SJJUMKKA5PP8VO2P6SN5MJ" hidden="1">
          <a:extLst>
            <a:ext uri="{FF2B5EF4-FFF2-40B4-BE49-F238E27FC236}">
              <a16:creationId xmlns:a16="http://schemas.microsoft.com/office/drawing/2014/main" id="{00000000-0008-0000-0A00-00001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90" name="BExOJEOL437CA641N0XTPH5CB5GS" descr="CZ5SJJUMKKA5PP8VO2P6SN5MJ" hidden="1">
          <a:extLst>
            <a:ext uri="{FF2B5EF4-FFF2-40B4-BE49-F238E27FC236}">
              <a16:creationId xmlns:a16="http://schemas.microsoft.com/office/drawing/2014/main" id="{00000000-0008-0000-0A00-00001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91" name="BExOJEOL437CA641N0XTPH5CB5GS" descr="CZ5SJJUMKKA5PP8VO2P6SN5MJ" hidden="1">
          <a:extLst>
            <a:ext uri="{FF2B5EF4-FFF2-40B4-BE49-F238E27FC236}">
              <a16:creationId xmlns:a16="http://schemas.microsoft.com/office/drawing/2014/main" id="{00000000-0008-0000-0A00-00001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92" name="BExOJEOL437CA641N0XTPH5CB5GS" descr="CZ5SJJUMKKA5PP8VO2P6SN5MJ" hidden="1">
          <a:extLst>
            <a:ext uri="{FF2B5EF4-FFF2-40B4-BE49-F238E27FC236}">
              <a16:creationId xmlns:a16="http://schemas.microsoft.com/office/drawing/2014/main" id="{00000000-0008-0000-0A00-00001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93" name="BExOJEOL437CA641N0XTPH5CB5GS" descr="CZ5SJJUMKKA5PP8VO2P6SN5MJ" hidden="1">
          <a:extLst>
            <a:ext uri="{FF2B5EF4-FFF2-40B4-BE49-F238E27FC236}">
              <a16:creationId xmlns:a16="http://schemas.microsoft.com/office/drawing/2014/main" id="{00000000-0008-0000-0A00-00001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94" name="BExOJEOL437CA641N0XTPH5CB5GS" descr="CZ5SJJUMKKA5PP8VO2P6SN5MJ" hidden="1">
          <a:extLst>
            <a:ext uri="{FF2B5EF4-FFF2-40B4-BE49-F238E27FC236}">
              <a16:creationId xmlns:a16="http://schemas.microsoft.com/office/drawing/2014/main" id="{00000000-0008-0000-0A00-00001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95" name="BExOJEOL437CA641N0XTPH5CB5GS" descr="CZ5SJJUMKKA5PP8VO2P6SN5MJ" hidden="1">
          <a:extLst>
            <a:ext uri="{FF2B5EF4-FFF2-40B4-BE49-F238E27FC236}">
              <a16:creationId xmlns:a16="http://schemas.microsoft.com/office/drawing/2014/main" id="{00000000-0008-0000-0A00-00001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96" name="BExOJEOL437CA641N0XTPH5CB5GS" descr="CZ5SJJUMKKA5PP8VO2P6SN5MJ" hidden="1">
          <a:extLst>
            <a:ext uri="{FF2B5EF4-FFF2-40B4-BE49-F238E27FC236}">
              <a16:creationId xmlns:a16="http://schemas.microsoft.com/office/drawing/2014/main" id="{00000000-0008-0000-0A00-00001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97" name="BExOJEOL437CA641N0XTPH5CB5GS" descr="CZ5SJJUMKKA5PP8VO2P6SN5MJ" hidden="1">
          <a:extLst>
            <a:ext uri="{FF2B5EF4-FFF2-40B4-BE49-F238E27FC236}">
              <a16:creationId xmlns:a16="http://schemas.microsoft.com/office/drawing/2014/main" id="{00000000-0008-0000-0A00-00001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98" name="BExOJEOL437CA641N0XTPH5CB5GS" descr="CZ5SJJUMKKA5PP8VO2P6SN5MJ" hidden="1">
          <a:extLst>
            <a:ext uri="{FF2B5EF4-FFF2-40B4-BE49-F238E27FC236}">
              <a16:creationId xmlns:a16="http://schemas.microsoft.com/office/drawing/2014/main" id="{00000000-0008-0000-0A00-00001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799" name="BExOJEOL437CA641N0XTPH5CB5GS" descr="CZ5SJJUMKKA5PP8VO2P6SN5MJ" hidden="1">
          <a:extLst>
            <a:ext uri="{FF2B5EF4-FFF2-40B4-BE49-F238E27FC236}">
              <a16:creationId xmlns:a16="http://schemas.microsoft.com/office/drawing/2014/main" id="{00000000-0008-0000-0A00-00001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800" name="BExOJEOL437CA641N0XTPH5CB5GS" descr="CZ5SJJUMKKA5PP8VO2P6SN5MJ" hidden="1">
          <a:extLst>
            <a:ext uri="{FF2B5EF4-FFF2-40B4-BE49-F238E27FC236}">
              <a16:creationId xmlns:a16="http://schemas.microsoft.com/office/drawing/2014/main" id="{00000000-0008-0000-0A00-00002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801" name="BExOJEOL437CA641N0XTPH5CB5GS" descr="CZ5SJJUMKKA5PP8VO2P6SN5MJ" hidden="1">
          <a:extLst>
            <a:ext uri="{FF2B5EF4-FFF2-40B4-BE49-F238E27FC236}">
              <a16:creationId xmlns:a16="http://schemas.microsoft.com/office/drawing/2014/main" id="{00000000-0008-0000-0A00-00002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802" name="BExOJEOL437CA641N0XTPH5CB5GS" descr="CZ5SJJUMKKA5PP8VO2P6SN5MJ" hidden="1">
          <a:extLst>
            <a:ext uri="{FF2B5EF4-FFF2-40B4-BE49-F238E27FC236}">
              <a16:creationId xmlns:a16="http://schemas.microsoft.com/office/drawing/2014/main" id="{00000000-0008-0000-0A00-00002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803" name="BExOJEOL437CA641N0XTPH5CB5GS" descr="CZ5SJJUMKKA5PP8VO2P6SN5MJ" hidden="1">
          <a:extLst>
            <a:ext uri="{FF2B5EF4-FFF2-40B4-BE49-F238E27FC236}">
              <a16:creationId xmlns:a16="http://schemas.microsoft.com/office/drawing/2014/main" id="{00000000-0008-0000-0A00-00002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804" name="BExOJEOL437CA641N0XTPH5CB5GS" descr="CZ5SJJUMKKA5PP8VO2P6SN5MJ" hidden="1">
          <a:extLst>
            <a:ext uri="{FF2B5EF4-FFF2-40B4-BE49-F238E27FC236}">
              <a16:creationId xmlns:a16="http://schemas.microsoft.com/office/drawing/2014/main" id="{00000000-0008-0000-0A00-00002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805" name="BExOJEOL437CA641N0XTPH5CB5GS" descr="CZ5SJJUMKKA5PP8VO2P6SN5MJ" hidden="1">
          <a:extLst>
            <a:ext uri="{FF2B5EF4-FFF2-40B4-BE49-F238E27FC236}">
              <a16:creationId xmlns:a16="http://schemas.microsoft.com/office/drawing/2014/main" id="{00000000-0008-0000-0A00-00002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806" name="BExOJEOL437CA641N0XTPH5CB5GS" descr="CZ5SJJUMKKA5PP8VO2P6SN5MJ" hidden="1">
          <a:extLst>
            <a:ext uri="{FF2B5EF4-FFF2-40B4-BE49-F238E27FC236}">
              <a16:creationId xmlns:a16="http://schemas.microsoft.com/office/drawing/2014/main" id="{00000000-0008-0000-0A00-00002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807" name="BExOJEOL437CA641N0XTPH5CB5GS" descr="CZ5SJJUMKKA5PP8VO2P6SN5MJ" hidden="1">
          <a:extLst>
            <a:ext uri="{FF2B5EF4-FFF2-40B4-BE49-F238E27FC236}">
              <a16:creationId xmlns:a16="http://schemas.microsoft.com/office/drawing/2014/main" id="{00000000-0008-0000-0A00-00002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808" name="BExOJEOL437CA641N0XTPH5CB5GS" descr="CZ5SJJUMKKA5PP8VO2P6SN5MJ" hidden="1">
          <a:extLst>
            <a:ext uri="{FF2B5EF4-FFF2-40B4-BE49-F238E27FC236}">
              <a16:creationId xmlns:a16="http://schemas.microsoft.com/office/drawing/2014/main" id="{00000000-0008-0000-0A00-00002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809" name="BExOJEOL437CA641N0XTPH5CB5GS" descr="CZ5SJJUMKKA5PP8VO2P6SN5MJ" hidden="1">
          <a:extLst>
            <a:ext uri="{FF2B5EF4-FFF2-40B4-BE49-F238E27FC236}">
              <a16:creationId xmlns:a16="http://schemas.microsoft.com/office/drawing/2014/main" id="{00000000-0008-0000-0A00-00002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810" name="BExOJEOL437CA641N0XTPH5CB5GS" descr="CZ5SJJUMKKA5PP8VO2P6SN5MJ" hidden="1">
          <a:extLst>
            <a:ext uri="{FF2B5EF4-FFF2-40B4-BE49-F238E27FC236}">
              <a16:creationId xmlns:a16="http://schemas.microsoft.com/office/drawing/2014/main" id="{00000000-0008-0000-0A00-00002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811" name="BExOJEOL437CA641N0XTPH5CB5GS" descr="CZ5SJJUMKKA5PP8VO2P6SN5MJ" hidden="1">
          <a:extLst>
            <a:ext uri="{FF2B5EF4-FFF2-40B4-BE49-F238E27FC236}">
              <a16:creationId xmlns:a16="http://schemas.microsoft.com/office/drawing/2014/main" id="{00000000-0008-0000-0A00-00002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812" name="BExOJEOL437CA641N0XTPH5CB5GS" descr="CZ5SJJUMKKA5PP8VO2P6SN5MJ" hidden="1">
          <a:extLst>
            <a:ext uri="{FF2B5EF4-FFF2-40B4-BE49-F238E27FC236}">
              <a16:creationId xmlns:a16="http://schemas.microsoft.com/office/drawing/2014/main" id="{00000000-0008-0000-0A00-00002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813" name="BExOJEOL437CA641N0XTPH5CB5GS" descr="CZ5SJJUMKKA5PP8VO2P6SN5MJ" hidden="1">
          <a:extLst>
            <a:ext uri="{FF2B5EF4-FFF2-40B4-BE49-F238E27FC236}">
              <a16:creationId xmlns:a16="http://schemas.microsoft.com/office/drawing/2014/main" id="{00000000-0008-0000-0A00-00002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163</xdr:row>
      <xdr:rowOff>47625</xdr:rowOff>
    </xdr:from>
    <xdr:to>
      <xdr:col>30</xdr:col>
      <xdr:colOff>123825</xdr:colOff>
      <xdr:row>163</xdr:row>
      <xdr:rowOff>171450</xdr:rowOff>
    </xdr:to>
    <xdr:pic>
      <xdr:nvPicPr>
        <xdr:cNvPr id="814" name="BExOJEOL437CA641N0XTPH5CB5GS" descr="CZ5SJJUMKKA5PP8VO2P6SN5MJ" hidden="1">
          <a:extLst>
            <a:ext uri="{FF2B5EF4-FFF2-40B4-BE49-F238E27FC236}">
              <a16:creationId xmlns:a16="http://schemas.microsoft.com/office/drawing/2014/main" id="{00000000-0008-0000-0A00-00002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168</xdr:row>
      <xdr:rowOff>47625</xdr:rowOff>
    </xdr:from>
    <xdr:to>
      <xdr:col>30</xdr:col>
      <xdr:colOff>123825</xdr:colOff>
      <xdr:row>168</xdr:row>
      <xdr:rowOff>171450</xdr:rowOff>
    </xdr:to>
    <xdr:pic>
      <xdr:nvPicPr>
        <xdr:cNvPr id="815" name="BExOJEOL437CA641N0XTPH5CB5GS" descr="CZ5SJJUMKKA5PP8VO2P6SN5MJ" hidden="1">
          <a:extLst>
            <a:ext uri="{FF2B5EF4-FFF2-40B4-BE49-F238E27FC236}">
              <a16:creationId xmlns:a16="http://schemas.microsoft.com/office/drawing/2014/main" id="{00000000-0008-0000-0A00-00002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83411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428006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twoCellAnchor editAs="oneCell">
    <xdr:from>
      <xdr:col>28</xdr:col>
      <xdr:colOff>0</xdr:colOff>
      <xdr:row>67</xdr:row>
      <xdr:rowOff>0</xdr:rowOff>
    </xdr:from>
    <xdr:to>
      <xdr:col>30</xdr:col>
      <xdr:colOff>123825</xdr:colOff>
      <xdr:row>67</xdr:row>
      <xdr:rowOff>123825</xdr:rowOff>
    </xdr:to>
    <xdr:pic>
      <xdr:nvPicPr>
        <xdr:cNvPr id="3" name="BExOJEOL437CA641N0XTPH5CB5GS" descr="CZ5SJJUMKKA5PP8VO2P6SN5MJ" hidden="1">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67</xdr:row>
      <xdr:rowOff>0</xdr:rowOff>
    </xdr:from>
    <xdr:to>
      <xdr:col>30</xdr:col>
      <xdr:colOff>123825</xdr:colOff>
      <xdr:row>67</xdr:row>
      <xdr:rowOff>123825</xdr:rowOff>
    </xdr:to>
    <xdr:pic>
      <xdr:nvPicPr>
        <xdr:cNvPr id="4" name="BExOJEOL437CA641N0XTPH5CB5GS" descr="CZ5SJJUMKKA5PP8VO2P6SN5MJ" hidden="1">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67</xdr:row>
      <xdr:rowOff>0</xdr:rowOff>
    </xdr:from>
    <xdr:to>
      <xdr:col>30</xdr:col>
      <xdr:colOff>123825</xdr:colOff>
      <xdr:row>67</xdr:row>
      <xdr:rowOff>123825</xdr:rowOff>
    </xdr:to>
    <xdr:pic>
      <xdr:nvPicPr>
        <xdr:cNvPr id="5" name="BExOJEOL437CA641N0XTPH5CB5GS" descr="CZ5SJJUMKKA5PP8VO2P6SN5MJ" hidden="1">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67</xdr:row>
      <xdr:rowOff>0</xdr:rowOff>
    </xdr:from>
    <xdr:to>
      <xdr:col>30</xdr:col>
      <xdr:colOff>123825</xdr:colOff>
      <xdr:row>67</xdr:row>
      <xdr:rowOff>123825</xdr:rowOff>
    </xdr:to>
    <xdr:pic>
      <xdr:nvPicPr>
        <xdr:cNvPr id="6" name="BExOJEOL437CA641N0XTPH5CB5GS" descr="CZ5SJJUMKKA5PP8VO2P6SN5MJ" hidden="1">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67</xdr:row>
      <xdr:rowOff>0</xdr:rowOff>
    </xdr:from>
    <xdr:to>
      <xdr:col>30</xdr:col>
      <xdr:colOff>123825</xdr:colOff>
      <xdr:row>67</xdr:row>
      <xdr:rowOff>123825</xdr:rowOff>
    </xdr:to>
    <xdr:pic>
      <xdr:nvPicPr>
        <xdr:cNvPr id="7" name="BExOJEOL437CA641N0XTPH5CB5GS" descr="CZ5SJJUMKKA5PP8VO2P6SN5MJ" hidden="1">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67</xdr:row>
      <xdr:rowOff>0</xdr:rowOff>
    </xdr:from>
    <xdr:to>
      <xdr:col>30</xdr:col>
      <xdr:colOff>123825</xdr:colOff>
      <xdr:row>67</xdr:row>
      <xdr:rowOff>123825</xdr:rowOff>
    </xdr:to>
    <xdr:pic>
      <xdr:nvPicPr>
        <xdr:cNvPr id="8" name="BExOJEOL437CA641N0XTPH5CB5GS" descr="CZ5SJJUMKKA5PP8VO2P6SN5MJ" hidden="1">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67</xdr:row>
      <xdr:rowOff>0</xdr:rowOff>
    </xdr:from>
    <xdr:to>
      <xdr:col>30</xdr:col>
      <xdr:colOff>123825</xdr:colOff>
      <xdr:row>67</xdr:row>
      <xdr:rowOff>123825</xdr:rowOff>
    </xdr:to>
    <xdr:pic>
      <xdr:nvPicPr>
        <xdr:cNvPr id="9" name="BExOJEOL437CA641N0XTPH5CB5GS" descr="CZ5SJJUMKKA5PP8VO2P6SN5MJ" hidden="1">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67</xdr:row>
      <xdr:rowOff>0</xdr:rowOff>
    </xdr:from>
    <xdr:to>
      <xdr:col>30</xdr:col>
      <xdr:colOff>123825</xdr:colOff>
      <xdr:row>67</xdr:row>
      <xdr:rowOff>123825</xdr:rowOff>
    </xdr:to>
    <xdr:pic>
      <xdr:nvPicPr>
        <xdr:cNvPr id="10" name="BExOJEOL437CA641N0XTPH5CB5GS" descr="CZ5SJJUMKKA5PP8VO2P6SN5MJ" hidden="1">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67</xdr:row>
      <xdr:rowOff>0</xdr:rowOff>
    </xdr:from>
    <xdr:to>
      <xdr:col>30</xdr:col>
      <xdr:colOff>123825</xdr:colOff>
      <xdr:row>67</xdr:row>
      <xdr:rowOff>123825</xdr:rowOff>
    </xdr:to>
    <xdr:pic>
      <xdr:nvPicPr>
        <xdr:cNvPr id="11" name="BExOJEOL437CA641N0XTPH5CB5GS" descr="CZ5SJJUMKKA5PP8VO2P6SN5MJ" hidden="1">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67</xdr:row>
      <xdr:rowOff>0</xdr:rowOff>
    </xdr:from>
    <xdr:to>
      <xdr:col>30</xdr:col>
      <xdr:colOff>123825</xdr:colOff>
      <xdr:row>67</xdr:row>
      <xdr:rowOff>123825</xdr:rowOff>
    </xdr:to>
    <xdr:pic>
      <xdr:nvPicPr>
        <xdr:cNvPr id="12" name="BExOJEOL437CA641N0XTPH5CB5GS" descr="CZ5SJJUMKKA5PP8VO2P6SN5MJ" hidden="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67</xdr:row>
      <xdr:rowOff>0</xdr:rowOff>
    </xdr:from>
    <xdr:to>
      <xdr:col>30</xdr:col>
      <xdr:colOff>123825</xdr:colOff>
      <xdr:row>67</xdr:row>
      <xdr:rowOff>123825</xdr:rowOff>
    </xdr:to>
    <xdr:pic>
      <xdr:nvPicPr>
        <xdr:cNvPr id="13" name="BExOJEOL437CA641N0XTPH5CB5GS" descr="CZ5SJJUMKKA5PP8VO2P6SN5MJ" hidden="1">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67</xdr:row>
      <xdr:rowOff>0</xdr:rowOff>
    </xdr:from>
    <xdr:to>
      <xdr:col>30</xdr:col>
      <xdr:colOff>123825</xdr:colOff>
      <xdr:row>67</xdr:row>
      <xdr:rowOff>123825</xdr:rowOff>
    </xdr:to>
    <xdr:pic>
      <xdr:nvPicPr>
        <xdr:cNvPr id="14" name="BExOJEOL437CA641N0XTPH5CB5GS" descr="CZ5SJJUMKKA5PP8VO2P6SN5MJ" hidden="1">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67</xdr:row>
      <xdr:rowOff>0</xdr:rowOff>
    </xdr:from>
    <xdr:to>
      <xdr:col>30</xdr:col>
      <xdr:colOff>123825</xdr:colOff>
      <xdr:row>67</xdr:row>
      <xdr:rowOff>123825</xdr:rowOff>
    </xdr:to>
    <xdr:pic>
      <xdr:nvPicPr>
        <xdr:cNvPr id="15" name="BExOJEOL437CA641N0XTPH5CB5GS" descr="CZ5SJJUMKKA5PP8VO2P6SN5MJ" hidden="1">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67</xdr:row>
      <xdr:rowOff>0</xdr:rowOff>
    </xdr:from>
    <xdr:to>
      <xdr:col>30</xdr:col>
      <xdr:colOff>123825</xdr:colOff>
      <xdr:row>67</xdr:row>
      <xdr:rowOff>123825</xdr:rowOff>
    </xdr:to>
    <xdr:pic>
      <xdr:nvPicPr>
        <xdr:cNvPr id="16" name="BExOJEOL437CA641N0XTPH5CB5GS" descr="CZ5SJJUMKKA5PP8VO2P6SN5MJ" hidden="1">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67</xdr:row>
      <xdr:rowOff>0</xdr:rowOff>
    </xdr:from>
    <xdr:to>
      <xdr:col>30</xdr:col>
      <xdr:colOff>123825</xdr:colOff>
      <xdr:row>67</xdr:row>
      <xdr:rowOff>123825</xdr:rowOff>
    </xdr:to>
    <xdr:pic>
      <xdr:nvPicPr>
        <xdr:cNvPr id="17" name="BExOJEOL437CA641N0XTPH5CB5GS" descr="CZ5SJJUMKKA5PP8VO2P6SN5MJ" hidden="1">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67</xdr:row>
      <xdr:rowOff>0</xdr:rowOff>
    </xdr:from>
    <xdr:to>
      <xdr:col>30</xdr:col>
      <xdr:colOff>123825</xdr:colOff>
      <xdr:row>67</xdr:row>
      <xdr:rowOff>123825</xdr:rowOff>
    </xdr:to>
    <xdr:pic>
      <xdr:nvPicPr>
        <xdr:cNvPr id="18" name="BExOJEOL437CA641N0XTPH5CB5GS" descr="CZ5SJJUMKKA5PP8VO2P6SN5MJ" hidden="1">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67</xdr:row>
      <xdr:rowOff>0</xdr:rowOff>
    </xdr:from>
    <xdr:to>
      <xdr:col>30</xdr:col>
      <xdr:colOff>123825</xdr:colOff>
      <xdr:row>67</xdr:row>
      <xdr:rowOff>123825</xdr:rowOff>
    </xdr:to>
    <xdr:pic>
      <xdr:nvPicPr>
        <xdr:cNvPr id="19" name="BExOJEOL437CA641N0XTPH5CB5GS" descr="CZ5SJJUMKKA5PP8VO2P6SN5MJ" hidden="1">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67</xdr:row>
      <xdr:rowOff>0</xdr:rowOff>
    </xdr:from>
    <xdr:to>
      <xdr:col>30</xdr:col>
      <xdr:colOff>123825</xdr:colOff>
      <xdr:row>67</xdr:row>
      <xdr:rowOff>123825</xdr:rowOff>
    </xdr:to>
    <xdr:pic>
      <xdr:nvPicPr>
        <xdr:cNvPr id="20" name="BExOJEOL437CA641N0XTPH5CB5GS" descr="CZ5SJJUMKKA5PP8VO2P6SN5MJ" hidden="1">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67</xdr:row>
      <xdr:rowOff>0</xdr:rowOff>
    </xdr:from>
    <xdr:to>
      <xdr:col>30</xdr:col>
      <xdr:colOff>123825</xdr:colOff>
      <xdr:row>67</xdr:row>
      <xdr:rowOff>123825</xdr:rowOff>
    </xdr:to>
    <xdr:pic>
      <xdr:nvPicPr>
        <xdr:cNvPr id="21" name="BExOJEOL437CA641N0XTPH5CB5GS" descr="CZ5SJJUMKKA5PP8VO2P6SN5MJ" hidden="1">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67</xdr:row>
      <xdr:rowOff>0</xdr:rowOff>
    </xdr:from>
    <xdr:to>
      <xdr:col>30</xdr:col>
      <xdr:colOff>123825</xdr:colOff>
      <xdr:row>67</xdr:row>
      <xdr:rowOff>123825</xdr:rowOff>
    </xdr:to>
    <xdr:pic>
      <xdr:nvPicPr>
        <xdr:cNvPr id="22" name="BExOJEOL437CA641N0XTPH5CB5GS" descr="CZ5SJJUMKKA5PP8VO2P6SN5MJ" hidden="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67</xdr:row>
      <xdr:rowOff>0</xdr:rowOff>
    </xdr:from>
    <xdr:to>
      <xdr:col>30</xdr:col>
      <xdr:colOff>123825</xdr:colOff>
      <xdr:row>67</xdr:row>
      <xdr:rowOff>123825</xdr:rowOff>
    </xdr:to>
    <xdr:pic>
      <xdr:nvPicPr>
        <xdr:cNvPr id="23" name="BExOJEOL437CA641N0XTPH5CB5GS" descr="CZ5SJJUMKKA5PP8VO2P6SN5MJ" hidden="1">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67</xdr:row>
      <xdr:rowOff>0</xdr:rowOff>
    </xdr:from>
    <xdr:to>
      <xdr:col>30</xdr:col>
      <xdr:colOff>123825</xdr:colOff>
      <xdr:row>67</xdr:row>
      <xdr:rowOff>123825</xdr:rowOff>
    </xdr:to>
    <xdr:pic>
      <xdr:nvPicPr>
        <xdr:cNvPr id="24" name="BExOJEOL437CA641N0XTPH5CB5GS" descr="CZ5SJJUMKKA5PP8VO2P6SN5MJ" hidden="1">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67</xdr:row>
      <xdr:rowOff>0</xdr:rowOff>
    </xdr:from>
    <xdr:to>
      <xdr:col>30</xdr:col>
      <xdr:colOff>123825</xdr:colOff>
      <xdr:row>67</xdr:row>
      <xdr:rowOff>123825</xdr:rowOff>
    </xdr:to>
    <xdr:pic>
      <xdr:nvPicPr>
        <xdr:cNvPr id="25" name="BExOJEOL437CA641N0XTPH5CB5GS" descr="CZ5SJJUMKKA5PP8VO2P6SN5MJ" hidden="1">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67</xdr:row>
      <xdr:rowOff>0</xdr:rowOff>
    </xdr:from>
    <xdr:to>
      <xdr:col>30</xdr:col>
      <xdr:colOff>123825</xdr:colOff>
      <xdr:row>67</xdr:row>
      <xdr:rowOff>123825</xdr:rowOff>
    </xdr:to>
    <xdr:pic>
      <xdr:nvPicPr>
        <xdr:cNvPr id="26" name="BExOJEOL437CA641N0XTPH5CB5GS" descr="CZ5SJJUMKKA5PP8VO2P6SN5MJ" hidden="1">
          <a:extLst>
            <a:ext uri="{FF2B5EF4-FFF2-40B4-BE49-F238E27FC236}">
              <a16:creationId xmlns:a16="http://schemas.microsoft.com/office/drawing/2014/main" id="{00000000-0008-0000-0B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67</xdr:row>
      <xdr:rowOff>0</xdr:rowOff>
    </xdr:from>
    <xdr:to>
      <xdr:col>30</xdr:col>
      <xdr:colOff>123825</xdr:colOff>
      <xdr:row>67</xdr:row>
      <xdr:rowOff>123825</xdr:rowOff>
    </xdr:to>
    <xdr:pic>
      <xdr:nvPicPr>
        <xdr:cNvPr id="27" name="BExOJEOL437CA641N0XTPH5CB5GS" descr="CZ5SJJUMKKA5PP8VO2P6SN5MJ" hidden="1">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67</xdr:row>
      <xdr:rowOff>0</xdr:rowOff>
    </xdr:from>
    <xdr:to>
      <xdr:col>30</xdr:col>
      <xdr:colOff>123825</xdr:colOff>
      <xdr:row>67</xdr:row>
      <xdr:rowOff>123825</xdr:rowOff>
    </xdr:to>
    <xdr:pic>
      <xdr:nvPicPr>
        <xdr:cNvPr id="28" name="BExOJEOL437CA641N0XTPH5CB5GS" descr="CZ5SJJUMKKA5PP8VO2P6SN5MJ" hidden="1">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67</xdr:row>
      <xdr:rowOff>0</xdr:rowOff>
    </xdr:from>
    <xdr:to>
      <xdr:col>30</xdr:col>
      <xdr:colOff>123825</xdr:colOff>
      <xdr:row>67</xdr:row>
      <xdr:rowOff>123825</xdr:rowOff>
    </xdr:to>
    <xdr:pic>
      <xdr:nvPicPr>
        <xdr:cNvPr id="29" name="BExOJEOL437CA641N0XTPH5CB5GS" descr="CZ5SJJUMKKA5PP8VO2P6SN5MJ" hidden="1">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67</xdr:row>
      <xdr:rowOff>0</xdr:rowOff>
    </xdr:from>
    <xdr:to>
      <xdr:col>30</xdr:col>
      <xdr:colOff>123825</xdr:colOff>
      <xdr:row>67</xdr:row>
      <xdr:rowOff>123825</xdr:rowOff>
    </xdr:to>
    <xdr:pic>
      <xdr:nvPicPr>
        <xdr:cNvPr id="30" name="BExOJEOL437CA641N0XTPH5CB5GS" descr="CZ5SJJUMKKA5PP8VO2P6SN5MJ" hidden="1">
          <a:extLst>
            <a:ext uri="{FF2B5EF4-FFF2-40B4-BE49-F238E27FC236}">
              <a16:creationId xmlns:a16="http://schemas.microsoft.com/office/drawing/2014/main" id="{00000000-0008-0000-0B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67</xdr:row>
      <xdr:rowOff>0</xdr:rowOff>
    </xdr:from>
    <xdr:to>
      <xdr:col>30</xdr:col>
      <xdr:colOff>123825</xdr:colOff>
      <xdr:row>67</xdr:row>
      <xdr:rowOff>123825</xdr:rowOff>
    </xdr:to>
    <xdr:pic>
      <xdr:nvPicPr>
        <xdr:cNvPr id="31" name="BExOJEOL437CA641N0XTPH5CB5GS" descr="CZ5SJJUMKKA5PP8VO2P6SN5MJ" hidden="1">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67</xdr:row>
      <xdr:rowOff>0</xdr:rowOff>
    </xdr:from>
    <xdr:to>
      <xdr:col>30</xdr:col>
      <xdr:colOff>123825</xdr:colOff>
      <xdr:row>67</xdr:row>
      <xdr:rowOff>123825</xdr:rowOff>
    </xdr:to>
    <xdr:pic>
      <xdr:nvPicPr>
        <xdr:cNvPr id="32" name="BExOJEOL437CA641N0XTPH5CB5GS" descr="CZ5SJJUMKKA5PP8VO2P6SN5MJ" hidden="1">
          <a:extLst>
            <a:ext uri="{FF2B5EF4-FFF2-40B4-BE49-F238E27FC236}">
              <a16:creationId xmlns:a16="http://schemas.microsoft.com/office/drawing/2014/main" id="{00000000-0008-0000-0B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67</xdr:row>
      <xdr:rowOff>0</xdr:rowOff>
    </xdr:from>
    <xdr:to>
      <xdr:col>30</xdr:col>
      <xdr:colOff>123825</xdr:colOff>
      <xdr:row>67</xdr:row>
      <xdr:rowOff>123825</xdr:rowOff>
    </xdr:to>
    <xdr:pic>
      <xdr:nvPicPr>
        <xdr:cNvPr id="33" name="BExOJEOL437CA641N0XTPH5CB5GS" descr="CZ5SJJUMKKA5PP8VO2P6SN5MJ" hidden="1">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67</xdr:row>
      <xdr:rowOff>0</xdr:rowOff>
    </xdr:from>
    <xdr:to>
      <xdr:col>30</xdr:col>
      <xdr:colOff>123825</xdr:colOff>
      <xdr:row>67</xdr:row>
      <xdr:rowOff>123825</xdr:rowOff>
    </xdr:to>
    <xdr:pic>
      <xdr:nvPicPr>
        <xdr:cNvPr id="34" name="BExOJEOL437CA641N0XTPH5CB5GS" descr="CZ5SJJUMKKA5PP8VO2P6SN5MJ" hidden="1">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67</xdr:row>
      <xdr:rowOff>0</xdr:rowOff>
    </xdr:from>
    <xdr:to>
      <xdr:col>30</xdr:col>
      <xdr:colOff>123825</xdr:colOff>
      <xdr:row>67</xdr:row>
      <xdr:rowOff>123825</xdr:rowOff>
    </xdr:to>
    <xdr:pic>
      <xdr:nvPicPr>
        <xdr:cNvPr id="35" name="BExOJEOL437CA641N0XTPH5CB5GS" descr="CZ5SJJUMKKA5PP8VO2P6SN5MJ" hidden="1">
          <a:extLst>
            <a:ext uri="{FF2B5EF4-FFF2-40B4-BE49-F238E27FC236}">
              <a16:creationId xmlns:a16="http://schemas.microsoft.com/office/drawing/2014/main" id="{00000000-0008-0000-0B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67</xdr:row>
      <xdr:rowOff>0</xdr:rowOff>
    </xdr:from>
    <xdr:to>
      <xdr:col>30</xdr:col>
      <xdr:colOff>123825</xdr:colOff>
      <xdr:row>67</xdr:row>
      <xdr:rowOff>123825</xdr:rowOff>
    </xdr:to>
    <xdr:pic>
      <xdr:nvPicPr>
        <xdr:cNvPr id="36" name="BExOJEOL437CA641N0XTPH5CB5GS" descr="CZ5SJJUMKKA5PP8VO2P6SN5MJ" hidden="1">
          <a:extLst>
            <a:ext uri="{FF2B5EF4-FFF2-40B4-BE49-F238E27FC236}">
              <a16:creationId xmlns:a16="http://schemas.microsoft.com/office/drawing/2014/main" id="{00000000-0008-0000-0B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67</xdr:row>
      <xdr:rowOff>0</xdr:rowOff>
    </xdr:from>
    <xdr:to>
      <xdr:col>30</xdr:col>
      <xdr:colOff>123825</xdr:colOff>
      <xdr:row>67</xdr:row>
      <xdr:rowOff>123825</xdr:rowOff>
    </xdr:to>
    <xdr:pic>
      <xdr:nvPicPr>
        <xdr:cNvPr id="37" name="BExOJEOL437CA641N0XTPH5CB5GS" descr="CZ5SJJUMKKA5PP8VO2P6SN5MJ" hidden="1">
          <a:extLst>
            <a:ext uri="{FF2B5EF4-FFF2-40B4-BE49-F238E27FC236}">
              <a16:creationId xmlns:a16="http://schemas.microsoft.com/office/drawing/2014/main" id="{00000000-0008-0000-0B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67</xdr:row>
      <xdr:rowOff>0</xdr:rowOff>
    </xdr:from>
    <xdr:to>
      <xdr:col>30</xdr:col>
      <xdr:colOff>123825</xdr:colOff>
      <xdr:row>67</xdr:row>
      <xdr:rowOff>123825</xdr:rowOff>
    </xdr:to>
    <xdr:pic>
      <xdr:nvPicPr>
        <xdr:cNvPr id="38" name="BExOJEOL437CA641N0XTPH5CB5GS" descr="CZ5SJJUMKKA5PP8VO2P6SN5MJ" hidden="1">
          <a:extLst>
            <a:ext uri="{FF2B5EF4-FFF2-40B4-BE49-F238E27FC236}">
              <a16:creationId xmlns:a16="http://schemas.microsoft.com/office/drawing/2014/main" id="{00000000-0008-0000-0B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67</xdr:row>
      <xdr:rowOff>0</xdr:rowOff>
    </xdr:from>
    <xdr:to>
      <xdr:col>30</xdr:col>
      <xdr:colOff>123825</xdr:colOff>
      <xdr:row>67</xdr:row>
      <xdr:rowOff>123825</xdr:rowOff>
    </xdr:to>
    <xdr:pic>
      <xdr:nvPicPr>
        <xdr:cNvPr id="39" name="BExOJEOL437CA641N0XTPH5CB5GS" descr="CZ5SJJUMKKA5PP8VO2P6SN5MJ" hidden="1">
          <a:extLst>
            <a:ext uri="{FF2B5EF4-FFF2-40B4-BE49-F238E27FC236}">
              <a16:creationId xmlns:a16="http://schemas.microsoft.com/office/drawing/2014/main" id="{00000000-0008-0000-0B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67</xdr:row>
      <xdr:rowOff>0</xdr:rowOff>
    </xdr:from>
    <xdr:to>
      <xdr:col>30</xdr:col>
      <xdr:colOff>123825</xdr:colOff>
      <xdr:row>67</xdr:row>
      <xdr:rowOff>123825</xdr:rowOff>
    </xdr:to>
    <xdr:pic>
      <xdr:nvPicPr>
        <xdr:cNvPr id="40" name="BExOJEOL437CA641N0XTPH5CB5GS" descr="CZ5SJJUMKKA5PP8VO2P6SN5MJ" hidden="1">
          <a:extLst>
            <a:ext uri="{FF2B5EF4-FFF2-40B4-BE49-F238E27FC236}">
              <a16:creationId xmlns:a16="http://schemas.microsoft.com/office/drawing/2014/main" id="{00000000-0008-0000-0B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67</xdr:row>
      <xdr:rowOff>0</xdr:rowOff>
    </xdr:from>
    <xdr:to>
      <xdr:col>30</xdr:col>
      <xdr:colOff>123825</xdr:colOff>
      <xdr:row>67</xdr:row>
      <xdr:rowOff>123825</xdr:rowOff>
    </xdr:to>
    <xdr:pic>
      <xdr:nvPicPr>
        <xdr:cNvPr id="41" name="BExOJEOL437CA641N0XTPH5CB5GS" descr="CZ5SJJUMKKA5PP8VO2P6SN5MJ" hidden="1">
          <a:extLst>
            <a:ext uri="{FF2B5EF4-FFF2-40B4-BE49-F238E27FC236}">
              <a16:creationId xmlns:a16="http://schemas.microsoft.com/office/drawing/2014/main" id="{00000000-0008-0000-0B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67</xdr:row>
      <xdr:rowOff>0</xdr:rowOff>
    </xdr:from>
    <xdr:to>
      <xdr:col>30</xdr:col>
      <xdr:colOff>123825</xdr:colOff>
      <xdr:row>67</xdr:row>
      <xdr:rowOff>123825</xdr:rowOff>
    </xdr:to>
    <xdr:pic>
      <xdr:nvPicPr>
        <xdr:cNvPr id="42" name="BExOJEOL437CA641N0XTPH5CB5GS" descr="CZ5SJJUMKKA5PP8VO2P6SN5MJ" hidden="1">
          <a:extLst>
            <a:ext uri="{FF2B5EF4-FFF2-40B4-BE49-F238E27FC236}">
              <a16:creationId xmlns:a16="http://schemas.microsoft.com/office/drawing/2014/main" id="{00000000-0008-0000-0B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71</xdr:row>
      <xdr:rowOff>0</xdr:rowOff>
    </xdr:from>
    <xdr:to>
      <xdr:col>30</xdr:col>
      <xdr:colOff>123825</xdr:colOff>
      <xdr:row>71</xdr:row>
      <xdr:rowOff>123825</xdr:rowOff>
    </xdr:to>
    <xdr:pic>
      <xdr:nvPicPr>
        <xdr:cNvPr id="43" name="BExKPGC6PKQ60GQK1U6E4J3RGQCB" descr="Q38EKZT35M7RSSVRMZ1CDK4EY" hidden="1">
          <a:extLst>
            <a:ext uri="{FF2B5EF4-FFF2-40B4-BE49-F238E27FC236}">
              <a16:creationId xmlns:a16="http://schemas.microsoft.com/office/drawing/2014/main" id="{00000000-0008-0000-0B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37266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71</xdr:row>
      <xdr:rowOff>0</xdr:rowOff>
    </xdr:from>
    <xdr:to>
      <xdr:col>30</xdr:col>
      <xdr:colOff>123825</xdr:colOff>
      <xdr:row>71</xdr:row>
      <xdr:rowOff>123825</xdr:rowOff>
    </xdr:to>
    <xdr:pic>
      <xdr:nvPicPr>
        <xdr:cNvPr id="44" name="BExKPGC6PKQ60GQK1U6E4J3RGQCB" descr="Q38EKZT35M7RSSVRMZ1CDK4EY" hidden="1">
          <a:extLst>
            <a:ext uri="{FF2B5EF4-FFF2-40B4-BE49-F238E27FC236}">
              <a16:creationId xmlns:a16="http://schemas.microsoft.com/office/drawing/2014/main" id="{00000000-0008-0000-0B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37266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45" name="BEx3RTBO6U8F11MCGSLICUWOZV4G" descr="B0E3YX0XXXOO5AIM6O6LNXB00" hidden="1">
          <a:extLst>
            <a:ext uri="{FF2B5EF4-FFF2-40B4-BE49-F238E27FC236}">
              <a16:creationId xmlns:a16="http://schemas.microsoft.com/office/drawing/2014/main" id="{00000000-0008-0000-0B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46" name="BEx3RTBO6U8F11MCGSLICUWOZV4G" descr="B0E3YX0XXXOO5AIM6O6LNXB00" hidden="1">
          <a:extLst>
            <a:ext uri="{FF2B5EF4-FFF2-40B4-BE49-F238E27FC236}">
              <a16:creationId xmlns:a16="http://schemas.microsoft.com/office/drawing/2014/main" id="{00000000-0008-0000-0B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47" name="BEx3RTBO6U8F11MCGSLICUWOZV4G" descr="B0E3YX0XXXOO5AIM6O6LNXB00" hidden="1">
          <a:extLst>
            <a:ext uri="{FF2B5EF4-FFF2-40B4-BE49-F238E27FC236}">
              <a16:creationId xmlns:a16="http://schemas.microsoft.com/office/drawing/2014/main" id="{00000000-0008-0000-0B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48" name="BEx3RTBO6U8F11MCGSLICUWOZV4G" descr="B0E3YX0XXXOO5AIM6O6LNXB00" hidden="1">
          <a:extLst>
            <a:ext uri="{FF2B5EF4-FFF2-40B4-BE49-F238E27FC236}">
              <a16:creationId xmlns:a16="http://schemas.microsoft.com/office/drawing/2014/main" id="{00000000-0008-0000-0B00-00003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49" name="BEx3RTBO6U8F11MCGSLICUWOZV4G" descr="B0E3YX0XXXOO5AIM6O6LNXB00" hidden="1">
          <a:extLst>
            <a:ext uri="{FF2B5EF4-FFF2-40B4-BE49-F238E27FC236}">
              <a16:creationId xmlns:a16="http://schemas.microsoft.com/office/drawing/2014/main" id="{00000000-0008-0000-0B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50" name="BEx3RTBO6U8F11MCGSLICUWOZV4G" descr="B0E3YX0XXXOO5AIM6O6LNXB00" hidden="1">
          <a:extLst>
            <a:ext uri="{FF2B5EF4-FFF2-40B4-BE49-F238E27FC236}">
              <a16:creationId xmlns:a16="http://schemas.microsoft.com/office/drawing/2014/main" id="{00000000-0008-0000-0B00-00003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51" name="BEx3RTBO6U8F11MCGSLICUWOZV4G" descr="B0E3YX0XXXOO5AIM6O6LNXB00" hidden="1">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52" name="BEx3RTBO6U8F11MCGSLICUWOZV4G" descr="B0E3YX0XXXOO5AIM6O6LNXB00" hidden="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53" name="BEx3RTBO6U8F11MCGSLICUWOZV4G" descr="B0E3YX0XXXOO5AIM6O6LNXB00" hidden="1">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54" name="BEx3RTBO6U8F11MCGSLICUWOZV4G" descr="B0E3YX0XXXOO5AIM6O6LNXB00" hidden="1">
          <a:extLst>
            <a:ext uri="{FF2B5EF4-FFF2-40B4-BE49-F238E27FC236}">
              <a16:creationId xmlns:a16="http://schemas.microsoft.com/office/drawing/2014/main" id="{00000000-0008-0000-0B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55" name="BEx3RTBO6U8F11MCGSLICUWOZV4G" descr="B0E3YX0XXXOO5AIM6O6LNXB00" hidden="1">
          <a:extLst>
            <a:ext uri="{FF2B5EF4-FFF2-40B4-BE49-F238E27FC236}">
              <a16:creationId xmlns:a16="http://schemas.microsoft.com/office/drawing/2014/main" id="{00000000-0008-0000-0B00-00003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56" name="BEx3RTBO6U8F11MCGSLICUWOZV4G" descr="B0E3YX0XXXOO5AIM6O6LNXB00" hidden="1">
          <a:extLst>
            <a:ext uri="{FF2B5EF4-FFF2-40B4-BE49-F238E27FC236}">
              <a16:creationId xmlns:a16="http://schemas.microsoft.com/office/drawing/2014/main" id="{00000000-0008-0000-0B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57" name="BEx3RTBO6U8F11MCGSLICUWOZV4G" descr="B0E3YX0XXXOO5AIM6O6LNXB00" hidden="1">
          <a:extLst>
            <a:ext uri="{FF2B5EF4-FFF2-40B4-BE49-F238E27FC236}">
              <a16:creationId xmlns:a16="http://schemas.microsoft.com/office/drawing/2014/main" id="{00000000-0008-0000-0B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58" name="BEx3RTBO6U8F11MCGSLICUWOZV4G" descr="B0E3YX0XXXOO5AIM6O6LNXB00" hidden="1">
          <a:extLst>
            <a:ext uri="{FF2B5EF4-FFF2-40B4-BE49-F238E27FC236}">
              <a16:creationId xmlns:a16="http://schemas.microsoft.com/office/drawing/2014/main" id="{00000000-0008-0000-0B00-00003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59" name="BEx3RTBO6U8F11MCGSLICUWOZV4G" descr="B0E3YX0XXXOO5AIM6O6LNXB00" hidden="1">
          <a:extLst>
            <a:ext uri="{FF2B5EF4-FFF2-40B4-BE49-F238E27FC236}">
              <a16:creationId xmlns:a16="http://schemas.microsoft.com/office/drawing/2014/main" id="{00000000-0008-0000-0B00-00003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60" name="BEx3RTBO6U8F11MCGSLICUWOZV4G" descr="B0E3YX0XXXOO5AIM6O6LNXB00" hidden="1">
          <a:extLst>
            <a:ext uri="{FF2B5EF4-FFF2-40B4-BE49-F238E27FC236}">
              <a16:creationId xmlns:a16="http://schemas.microsoft.com/office/drawing/2014/main" id="{00000000-0008-0000-0B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61" name="BEx3RTBO6U8F11MCGSLICUWOZV4G" descr="B0E3YX0XXXOO5AIM6O6LNXB00" hidden="1">
          <a:extLst>
            <a:ext uri="{FF2B5EF4-FFF2-40B4-BE49-F238E27FC236}">
              <a16:creationId xmlns:a16="http://schemas.microsoft.com/office/drawing/2014/main" id="{00000000-0008-0000-0B00-00003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62" name="BEx3RTBO6U8F11MCGSLICUWOZV4G" descr="B0E3YX0XXXOO5AIM6O6LNXB00" hidden="1">
          <a:extLst>
            <a:ext uri="{FF2B5EF4-FFF2-40B4-BE49-F238E27FC236}">
              <a16:creationId xmlns:a16="http://schemas.microsoft.com/office/drawing/2014/main" id="{00000000-0008-0000-0B00-00003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63" name="BEx3RTBO6U8F11MCGSLICUWOZV4G" descr="B0E3YX0XXXOO5AIM6O6LNXB00" hidden="1">
          <a:extLst>
            <a:ext uri="{FF2B5EF4-FFF2-40B4-BE49-F238E27FC236}">
              <a16:creationId xmlns:a16="http://schemas.microsoft.com/office/drawing/2014/main" id="{00000000-0008-0000-0B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64" name="BEx3RTBO6U8F11MCGSLICUWOZV4G" descr="B0E3YX0XXXOO5AIM6O6LNXB00" hidden="1">
          <a:extLst>
            <a:ext uri="{FF2B5EF4-FFF2-40B4-BE49-F238E27FC236}">
              <a16:creationId xmlns:a16="http://schemas.microsoft.com/office/drawing/2014/main" id="{00000000-0008-0000-0B00-00004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65" name="BEx3RTBO6U8F11MCGSLICUWOZV4G" descr="B0E3YX0XXXOO5AIM6O6LNXB00" hidden="1">
          <a:extLst>
            <a:ext uri="{FF2B5EF4-FFF2-40B4-BE49-F238E27FC236}">
              <a16:creationId xmlns:a16="http://schemas.microsoft.com/office/drawing/2014/main" id="{00000000-0008-0000-0B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66" name="BEx3RTBO6U8F11MCGSLICUWOZV4G" descr="B0E3YX0XXXOO5AIM6O6LNXB00" hidden="1">
          <a:extLst>
            <a:ext uri="{FF2B5EF4-FFF2-40B4-BE49-F238E27FC236}">
              <a16:creationId xmlns:a16="http://schemas.microsoft.com/office/drawing/2014/main" id="{00000000-0008-0000-0B00-00004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67" name="BEx3RTBO6U8F11MCGSLICUWOZV4G" descr="B0E3YX0XXXOO5AIM6O6LNXB00" hidden="1">
          <a:extLst>
            <a:ext uri="{FF2B5EF4-FFF2-40B4-BE49-F238E27FC236}">
              <a16:creationId xmlns:a16="http://schemas.microsoft.com/office/drawing/2014/main" id="{00000000-0008-0000-0B00-00004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68" name="BEx3RTBO6U8F11MCGSLICUWOZV4G" descr="B0E3YX0XXXOO5AIM6O6LNXB00" hidden="1">
          <a:extLst>
            <a:ext uri="{FF2B5EF4-FFF2-40B4-BE49-F238E27FC236}">
              <a16:creationId xmlns:a16="http://schemas.microsoft.com/office/drawing/2014/main" id="{00000000-0008-0000-0B00-00004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69" name="BEx3RTBO6U8F11MCGSLICUWOZV4G" descr="B0E3YX0XXXOO5AIM6O6LNXB00" hidden="1">
          <a:extLst>
            <a:ext uri="{FF2B5EF4-FFF2-40B4-BE49-F238E27FC236}">
              <a16:creationId xmlns:a16="http://schemas.microsoft.com/office/drawing/2014/main" id="{00000000-0008-0000-0B00-00004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70" name="BEx3RTBO6U8F11MCGSLICUWOZV4G" descr="B0E3YX0XXXOO5AIM6O6LNXB00" hidden="1">
          <a:extLst>
            <a:ext uri="{FF2B5EF4-FFF2-40B4-BE49-F238E27FC236}">
              <a16:creationId xmlns:a16="http://schemas.microsoft.com/office/drawing/2014/main" id="{00000000-0008-0000-0B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71" name="BEx3RTBO6U8F11MCGSLICUWOZV4G" descr="B0E3YX0XXXOO5AIM6O6LNXB00" hidden="1">
          <a:extLst>
            <a:ext uri="{FF2B5EF4-FFF2-40B4-BE49-F238E27FC236}">
              <a16:creationId xmlns:a16="http://schemas.microsoft.com/office/drawing/2014/main" id="{00000000-0008-0000-0B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72" name="BEx3RTBO6U8F11MCGSLICUWOZV4G" descr="B0E3YX0XXXOO5AIM6O6LNXB00" hidden="1">
          <a:extLst>
            <a:ext uri="{FF2B5EF4-FFF2-40B4-BE49-F238E27FC236}">
              <a16:creationId xmlns:a16="http://schemas.microsoft.com/office/drawing/2014/main" id="{00000000-0008-0000-0B00-00004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73" name="BEx3RTBO6U8F11MCGSLICUWOZV4G" descr="B0E3YX0XXXOO5AIM6O6LNXB00" hidden="1">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74" name="BEx3RTBO6U8F11MCGSLICUWOZV4G" descr="B0E3YX0XXXOO5AIM6O6LNXB00" hidden="1">
          <a:extLst>
            <a:ext uri="{FF2B5EF4-FFF2-40B4-BE49-F238E27FC236}">
              <a16:creationId xmlns:a16="http://schemas.microsoft.com/office/drawing/2014/main" id="{00000000-0008-0000-0B00-00004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75" name="BEx3RTBO6U8F11MCGSLICUWOZV4G" descr="B0E3YX0XXXOO5AIM6O6LNXB00" hidden="1">
          <a:extLst>
            <a:ext uri="{FF2B5EF4-FFF2-40B4-BE49-F238E27FC236}">
              <a16:creationId xmlns:a16="http://schemas.microsoft.com/office/drawing/2014/main" id="{00000000-0008-0000-0B00-00004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76" name="BEx3RTBO6U8F11MCGSLICUWOZV4G" descr="B0E3YX0XXXOO5AIM6O6LNXB00" hidden="1">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77" name="BEx3RTBO6U8F11MCGSLICUWOZV4G" descr="B0E3YX0XXXOO5AIM6O6LNXB00" hidden="1">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78" name="BEx3RTBO6U8F11MCGSLICUWOZV4G" descr="B0E3YX0XXXOO5AIM6O6LNXB00" hidden="1">
          <a:extLst>
            <a:ext uri="{FF2B5EF4-FFF2-40B4-BE49-F238E27FC236}">
              <a16:creationId xmlns:a16="http://schemas.microsoft.com/office/drawing/2014/main" id="{00000000-0008-0000-0B00-00004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79" name="BEx3RTBO6U8F11MCGSLICUWOZV4G" descr="B0E3YX0XXXOO5AIM6O6LNXB00" hidden="1">
          <a:extLst>
            <a:ext uri="{FF2B5EF4-FFF2-40B4-BE49-F238E27FC236}">
              <a16:creationId xmlns:a16="http://schemas.microsoft.com/office/drawing/2014/main" id="{00000000-0008-0000-0B00-00004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80" name="BEx3RTBO6U8F11MCGSLICUWOZV4G" descr="B0E3YX0XXXOO5AIM6O6LNXB00" hidden="1">
          <a:extLst>
            <a:ext uri="{FF2B5EF4-FFF2-40B4-BE49-F238E27FC236}">
              <a16:creationId xmlns:a16="http://schemas.microsoft.com/office/drawing/2014/main" id="{00000000-0008-0000-0B00-00005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81" name="BEx3RTBO6U8F11MCGSLICUWOZV4G" descr="B0E3YX0XXXOO5AIM6O6LNXB00" hidden="1">
          <a:extLst>
            <a:ext uri="{FF2B5EF4-FFF2-40B4-BE49-F238E27FC236}">
              <a16:creationId xmlns:a16="http://schemas.microsoft.com/office/drawing/2014/main" id="{00000000-0008-0000-0B00-00005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82" name="BEx3RTBO6U8F11MCGSLICUWOZV4G" descr="B0E3YX0XXXOO5AIM6O6LNXB00" hidden="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83" name="BEx3RTBO6U8F11MCGSLICUWOZV4G" descr="B0E3YX0XXXOO5AIM6O6LNXB00" hidden="1">
          <a:extLst>
            <a:ext uri="{FF2B5EF4-FFF2-40B4-BE49-F238E27FC236}">
              <a16:creationId xmlns:a16="http://schemas.microsoft.com/office/drawing/2014/main" id="{00000000-0008-0000-0B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84" name="BEx3RTBO6U8F11MCGSLICUWOZV4G" descr="B0E3YX0XXXOO5AIM6O6LNXB00" hidden="1">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85" name="BEx3RTBO6U8F11MCGSLICUWOZV4G" descr="B0E3YX0XXXOO5AIM6O6LNXB00" hidden="1">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86" name="BEx3RTBO6U8F11MCGSLICUWOZV4G" descr="B0E3YX0XXXOO5AIM6O6LNXB00" hidden="1">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87" name="BEx3RTBO6U8F11MCGSLICUWOZV4G" descr="B0E3YX0XXXOO5AIM6O6LNXB00" hidden="1">
          <a:extLst>
            <a:ext uri="{FF2B5EF4-FFF2-40B4-BE49-F238E27FC236}">
              <a16:creationId xmlns:a16="http://schemas.microsoft.com/office/drawing/2014/main" id="{00000000-0008-0000-0B00-00005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88" name="BEx3RTBO6U8F11MCGSLICUWOZV4G" descr="B0E3YX0XXXOO5AIM6O6LNXB00" hidden="1">
          <a:extLst>
            <a:ext uri="{FF2B5EF4-FFF2-40B4-BE49-F238E27FC236}">
              <a16:creationId xmlns:a16="http://schemas.microsoft.com/office/drawing/2014/main" id="{00000000-0008-0000-0B00-00005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89" name="BEx3RTBO6U8F11MCGSLICUWOZV4G" descr="B0E3YX0XXXOO5AIM6O6LNXB00" hidden="1">
          <a:extLst>
            <a:ext uri="{FF2B5EF4-FFF2-40B4-BE49-F238E27FC236}">
              <a16:creationId xmlns:a16="http://schemas.microsoft.com/office/drawing/2014/main" id="{00000000-0008-0000-0B00-00005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90" name="BEx3RTBO6U8F11MCGSLICUWOZV4G" descr="B0E3YX0XXXOO5AIM6O6LNXB00" hidden="1">
          <a:extLst>
            <a:ext uri="{FF2B5EF4-FFF2-40B4-BE49-F238E27FC236}">
              <a16:creationId xmlns:a16="http://schemas.microsoft.com/office/drawing/2014/main" id="{00000000-0008-0000-0B00-00005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91" name="BEx3RTBO6U8F11MCGSLICUWOZV4G" descr="B0E3YX0XXXOO5AIM6O6LNXB00" hidden="1">
          <a:extLst>
            <a:ext uri="{FF2B5EF4-FFF2-40B4-BE49-F238E27FC236}">
              <a16:creationId xmlns:a16="http://schemas.microsoft.com/office/drawing/2014/main" id="{00000000-0008-0000-0B00-00005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92" name="BEx3RTBO6U8F11MCGSLICUWOZV4G" descr="B0E3YX0XXXOO5AIM6O6LNXB00" hidden="1">
          <a:extLst>
            <a:ext uri="{FF2B5EF4-FFF2-40B4-BE49-F238E27FC236}">
              <a16:creationId xmlns:a16="http://schemas.microsoft.com/office/drawing/2014/main" id="{00000000-0008-0000-0B00-00005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93" name="BEx3RTBO6U8F11MCGSLICUWOZV4G" descr="B0E3YX0XXXOO5AIM6O6LNXB00" hidden="1">
          <a:extLst>
            <a:ext uri="{FF2B5EF4-FFF2-40B4-BE49-F238E27FC236}">
              <a16:creationId xmlns:a16="http://schemas.microsoft.com/office/drawing/2014/main" id="{00000000-0008-0000-0B00-00005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94" name="BEx3RTBO6U8F11MCGSLICUWOZV4G" descr="B0E3YX0XXXOO5AIM6O6LNXB00" hidden="1">
          <a:extLst>
            <a:ext uri="{FF2B5EF4-FFF2-40B4-BE49-F238E27FC236}">
              <a16:creationId xmlns:a16="http://schemas.microsoft.com/office/drawing/2014/main" id="{00000000-0008-0000-0B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95" name="BEx3RTBO6U8F11MCGSLICUWOZV4G" descr="B0E3YX0XXXOO5AIM6O6LNXB00" hidden="1">
          <a:extLst>
            <a:ext uri="{FF2B5EF4-FFF2-40B4-BE49-F238E27FC236}">
              <a16:creationId xmlns:a16="http://schemas.microsoft.com/office/drawing/2014/main" id="{00000000-0008-0000-0B00-00005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96" name="BEx3RTBO6U8F11MCGSLICUWOZV4G" descr="B0E3YX0XXXOO5AIM6O6LNXB00" hidden="1">
          <a:extLst>
            <a:ext uri="{FF2B5EF4-FFF2-40B4-BE49-F238E27FC236}">
              <a16:creationId xmlns:a16="http://schemas.microsoft.com/office/drawing/2014/main" id="{00000000-0008-0000-0B00-00006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97" name="BEx3RTBO6U8F11MCGSLICUWOZV4G" descr="B0E3YX0XXXOO5AIM6O6LNXB00" hidden="1">
          <a:extLst>
            <a:ext uri="{FF2B5EF4-FFF2-40B4-BE49-F238E27FC236}">
              <a16:creationId xmlns:a16="http://schemas.microsoft.com/office/drawing/2014/main" id="{00000000-0008-0000-0B00-00006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98" name="BEx3RTBO6U8F11MCGSLICUWOZV4G" descr="B0E3YX0XXXOO5AIM6O6LNXB00" hidden="1">
          <a:extLst>
            <a:ext uri="{FF2B5EF4-FFF2-40B4-BE49-F238E27FC236}">
              <a16:creationId xmlns:a16="http://schemas.microsoft.com/office/drawing/2014/main" id="{00000000-0008-0000-0B00-00006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99" name="BEx3RTBO6U8F11MCGSLICUWOZV4G" descr="B0E3YX0XXXOO5AIM6O6LNXB00" hidden="1">
          <a:extLst>
            <a:ext uri="{FF2B5EF4-FFF2-40B4-BE49-F238E27FC236}">
              <a16:creationId xmlns:a16="http://schemas.microsoft.com/office/drawing/2014/main" id="{00000000-0008-0000-0B00-00006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00" name="BEx3RTBO6U8F11MCGSLICUWOZV4G" descr="B0E3YX0XXXOO5AIM6O6LNXB00" hidden="1">
          <a:extLst>
            <a:ext uri="{FF2B5EF4-FFF2-40B4-BE49-F238E27FC236}">
              <a16:creationId xmlns:a16="http://schemas.microsoft.com/office/drawing/2014/main" id="{00000000-0008-0000-0B00-00006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01" name="BEx3RTBO6U8F11MCGSLICUWOZV4G" descr="B0E3YX0XXXOO5AIM6O6LNXB00" hidden="1">
          <a:extLst>
            <a:ext uri="{FF2B5EF4-FFF2-40B4-BE49-F238E27FC236}">
              <a16:creationId xmlns:a16="http://schemas.microsoft.com/office/drawing/2014/main" id="{00000000-0008-0000-0B00-00006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02" name="BEx3RTBO6U8F11MCGSLICUWOZV4G" descr="B0E3YX0XXXOO5AIM6O6LNXB00" hidden="1">
          <a:extLst>
            <a:ext uri="{FF2B5EF4-FFF2-40B4-BE49-F238E27FC236}">
              <a16:creationId xmlns:a16="http://schemas.microsoft.com/office/drawing/2014/main" id="{00000000-0008-0000-0B00-00006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03" name="BEx3RTBO6U8F11MCGSLICUWOZV4G" descr="B0E3YX0XXXOO5AIM6O6LNXB00" hidden="1">
          <a:extLst>
            <a:ext uri="{FF2B5EF4-FFF2-40B4-BE49-F238E27FC236}">
              <a16:creationId xmlns:a16="http://schemas.microsoft.com/office/drawing/2014/main" id="{00000000-0008-0000-0B00-00006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04" name="BEx3RTBO6U8F11MCGSLICUWOZV4G" descr="B0E3YX0XXXOO5AIM6O6LNXB00" hidden="1">
          <a:extLst>
            <a:ext uri="{FF2B5EF4-FFF2-40B4-BE49-F238E27FC236}">
              <a16:creationId xmlns:a16="http://schemas.microsoft.com/office/drawing/2014/main" id="{00000000-0008-0000-0B00-00006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05" name="BEx3RTBO6U8F11MCGSLICUWOZV4G" descr="B0E3YX0XXXOO5AIM6O6LNXB00" hidden="1">
          <a:extLst>
            <a:ext uri="{FF2B5EF4-FFF2-40B4-BE49-F238E27FC236}">
              <a16:creationId xmlns:a16="http://schemas.microsoft.com/office/drawing/2014/main" id="{00000000-0008-0000-0B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06" name="BEx3RTBO6U8F11MCGSLICUWOZV4G" descr="B0E3YX0XXXOO5AIM6O6LNXB00" hidden="1">
          <a:extLst>
            <a:ext uri="{FF2B5EF4-FFF2-40B4-BE49-F238E27FC236}">
              <a16:creationId xmlns:a16="http://schemas.microsoft.com/office/drawing/2014/main" id="{00000000-0008-0000-0B00-00006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07" name="BEx3RTBO6U8F11MCGSLICUWOZV4G" descr="B0E3YX0XXXOO5AIM6O6LNXB00" hidden="1">
          <a:extLst>
            <a:ext uri="{FF2B5EF4-FFF2-40B4-BE49-F238E27FC236}">
              <a16:creationId xmlns:a16="http://schemas.microsoft.com/office/drawing/2014/main" id="{00000000-0008-0000-0B00-00006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08" name="BEx3RTBO6U8F11MCGSLICUWOZV4G" descr="B0E3YX0XXXOO5AIM6O6LNXB00" hidden="1">
          <a:extLst>
            <a:ext uri="{FF2B5EF4-FFF2-40B4-BE49-F238E27FC236}">
              <a16:creationId xmlns:a16="http://schemas.microsoft.com/office/drawing/2014/main" id="{00000000-0008-0000-0B00-00006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09" name="BEx3RTBO6U8F11MCGSLICUWOZV4G" descr="B0E3YX0XXXOO5AIM6O6LNXB00" hidden="1">
          <a:extLst>
            <a:ext uri="{FF2B5EF4-FFF2-40B4-BE49-F238E27FC236}">
              <a16:creationId xmlns:a16="http://schemas.microsoft.com/office/drawing/2014/main" id="{00000000-0008-0000-0B00-00006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10" name="BEx3RTBO6U8F11MCGSLICUWOZV4G" descr="B0E3YX0XXXOO5AIM6O6LNXB00" hidden="1">
          <a:extLst>
            <a:ext uri="{FF2B5EF4-FFF2-40B4-BE49-F238E27FC236}">
              <a16:creationId xmlns:a16="http://schemas.microsoft.com/office/drawing/2014/main" id="{00000000-0008-0000-0B00-00006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11" name="BEx3RTBO6U8F11MCGSLICUWOZV4G" descr="B0E3YX0XXXOO5AIM6O6LNXB00" hidden="1">
          <a:extLst>
            <a:ext uri="{FF2B5EF4-FFF2-40B4-BE49-F238E27FC236}">
              <a16:creationId xmlns:a16="http://schemas.microsoft.com/office/drawing/2014/main" id="{00000000-0008-0000-0B00-00006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12" name="BEx3RTBO6U8F11MCGSLICUWOZV4G" descr="B0E3YX0XXXOO5AIM6O6LNXB00" hidden="1">
          <a:extLst>
            <a:ext uri="{FF2B5EF4-FFF2-40B4-BE49-F238E27FC236}">
              <a16:creationId xmlns:a16="http://schemas.microsoft.com/office/drawing/2014/main" id="{00000000-0008-0000-0B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13" name="BEx3RTBO6U8F11MCGSLICUWOZV4G" descr="B0E3YX0XXXOO5AIM6O6LNXB00" hidden="1">
          <a:extLst>
            <a:ext uri="{FF2B5EF4-FFF2-40B4-BE49-F238E27FC236}">
              <a16:creationId xmlns:a16="http://schemas.microsoft.com/office/drawing/2014/main" id="{00000000-0008-0000-0B00-00007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14" name="BEx3RTBO6U8F11MCGSLICUWOZV4G" descr="B0E3YX0XXXOO5AIM6O6LNXB00" hidden="1">
          <a:extLst>
            <a:ext uri="{FF2B5EF4-FFF2-40B4-BE49-F238E27FC236}">
              <a16:creationId xmlns:a16="http://schemas.microsoft.com/office/drawing/2014/main" id="{00000000-0008-0000-0B00-00007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15" name="BEx3RTBO6U8F11MCGSLICUWOZV4G" descr="B0E3YX0XXXOO5AIM6O6LNXB00" hidden="1">
          <a:extLst>
            <a:ext uri="{FF2B5EF4-FFF2-40B4-BE49-F238E27FC236}">
              <a16:creationId xmlns:a16="http://schemas.microsoft.com/office/drawing/2014/main" id="{00000000-0008-0000-0B00-00007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16" name="BEx3RTBO6U8F11MCGSLICUWOZV4G" descr="B0E3YX0XXXOO5AIM6O6LNXB00" hidden="1">
          <a:extLst>
            <a:ext uri="{FF2B5EF4-FFF2-40B4-BE49-F238E27FC236}">
              <a16:creationId xmlns:a16="http://schemas.microsoft.com/office/drawing/2014/main" id="{00000000-0008-0000-0B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17" name="BEx3RTBO6U8F11MCGSLICUWOZV4G" descr="B0E3YX0XXXOO5AIM6O6LNXB00" hidden="1">
          <a:extLst>
            <a:ext uri="{FF2B5EF4-FFF2-40B4-BE49-F238E27FC236}">
              <a16:creationId xmlns:a16="http://schemas.microsoft.com/office/drawing/2014/main" id="{00000000-0008-0000-0B00-00007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18" name="BEx3RTBO6U8F11MCGSLICUWOZV4G" descr="B0E3YX0XXXOO5AIM6O6LNXB00" hidden="1">
          <a:extLst>
            <a:ext uri="{FF2B5EF4-FFF2-40B4-BE49-F238E27FC236}">
              <a16:creationId xmlns:a16="http://schemas.microsoft.com/office/drawing/2014/main" id="{00000000-0008-0000-0B00-00007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19" name="BEx3RTBO6U8F11MCGSLICUWOZV4G" descr="B0E3YX0XXXOO5AIM6O6LNXB00" hidden="1">
          <a:extLst>
            <a:ext uri="{FF2B5EF4-FFF2-40B4-BE49-F238E27FC236}">
              <a16:creationId xmlns:a16="http://schemas.microsoft.com/office/drawing/2014/main" id="{00000000-0008-0000-0B00-00007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20" name="BEx3RTBO6U8F11MCGSLICUWOZV4G" descr="B0E3YX0XXXOO5AIM6O6LNXB00" hidden="1">
          <a:extLst>
            <a:ext uri="{FF2B5EF4-FFF2-40B4-BE49-F238E27FC236}">
              <a16:creationId xmlns:a16="http://schemas.microsoft.com/office/drawing/2014/main" id="{00000000-0008-0000-0B00-00007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21" name="BEx3RTBO6U8F11MCGSLICUWOZV4G" descr="B0E3YX0XXXOO5AIM6O6LNXB00" hidden="1">
          <a:extLst>
            <a:ext uri="{FF2B5EF4-FFF2-40B4-BE49-F238E27FC236}">
              <a16:creationId xmlns:a16="http://schemas.microsoft.com/office/drawing/2014/main" id="{00000000-0008-0000-0B00-00007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22" name="BEx3RTBO6U8F11MCGSLICUWOZV4G" descr="B0E3YX0XXXOO5AIM6O6LNXB00" hidden="1">
          <a:extLst>
            <a:ext uri="{FF2B5EF4-FFF2-40B4-BE49-F238E27FC236}">
              <a16:creationId xmlns:a16="http://schemas.microsoft.com/office/drawing/2014/main" id="{00000000-0008-0000-0B00-00007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23" name="BEx3RTBO6U8F11MCGSLICUWOZV4G" descr="B0E3YX0XXXOO5AIM6O6LNXB00" hidden="1">
          <a:extLst>
            <a:ext uri="{FF2B5EF4-FFF2-40B4-BE49-F238E27FC236}">
              <a16:creationId xmlns:a16="http://schemas.microsoft.com/office/drawing/2014/main" id="{00000000-0008-0000-0B00-00007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24" name="BEx3RTBO6U8F11MCGSLICUWOZV4G" descr="B0E3YX0XXXOO5AIM6O6LNXB00" hidden="1">
          <a:extLst>
            <a:ext uri="{FF2B5EF4-FFF2-40B4-BE49-F238E27FC236}">
              <a16:creationId xmlns:a16="http://schemas.microsoft.com/office/drawing/2014/main" id="{00000000-0008-0000-0B00-00007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25" name="BEx3RTBO6U8F11MCGSLICUWOZV4G" descr="B0E3YX0XXXOO5AIM6O6LNXB00" hidden="1">
          <a:extLst>
            <a:ext uri="{FF2B5EF4-FFF2-40B4-BE49-F238E27FC236}">
              <a16:creationId xmlns:a16="http://schemas.microsoft.com/office/drawing/2014/main" id="{00000000-0008-0000-0B00-00007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26" name="BEx3RTBO6U8F11MCGSLICUWOZV4G" descr="B0E3YX0XXXOO5AIM6O6LNXB00" hidden="1">
          <a:extLst>
            <a:ext uri="{FF2B5EF4-FFF2-40B4-BE49-F238E27FC236}">
              <a16:creationId xmlns:a16="http://schemas.microsoft.com/office/drawing/2014/main" id="{00000000-0008-0000-0B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27" name="BEx3RTBO6U8F11MCGSLICUWOZV4G" descr="B0E3YX0XXXOO5AIM6O6LNXB00" hidden="1">
          <a:extLst>
            <a:ext uri="{FF2B5EF4-FFF2-40B4-BE49-F238E27FC236}">
              <a16:creationId xmlns:a16="http://schemas.microsoft.com/office/drawing/2014/main" id="{00000000-0008-0000-0B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28" name="BEx3RTBO6U8F11MCGSLICUWOZV4G" descr="B0E3YX0XXXOO5AIM6O6LNXB00" hidden="1">
          <a:extLst>
            <a:ext uri="{FF2B5EF4-FFF2-40B4-BE49-F238E27FC236}">
              <a16:creationId xmlns:a16="http://schemas.microsoft.com/office/drawing/2014/main" id="{00000000-0008-0000-0B00-00008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29" name="BEx3RTBO6U8F11MCGSLICUWOZV4G" descr="B0E3YX0XXXOO5AIM6O6LNXB00" hidden="1">
          <a:extLst>
            <a:ext uri="{FF2B5EF4-FFF2-40B4-BE49-F238E27FC236}">
              <a16:creationId xmlns:a16="http://schemas.microsoft.com/office/drawing/2014/main" id="{00000000-0008-0000-0B00-00008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30" name="BEx3RTBO6U8F11MCGSLICUWOZV4G" descr="B0E3YX0XXXOO5AIM6O6LNXB00" hidden="1">
          <a:extLst>
            <a:ext uri="{FF2B5EF4-FFF2-40B4-BE49-F238E27FC236}">
              <a16:creationId xmlns:a16="http://schemas.microsoft.com/office/drawing/2014/main" id="{00000000-0008-0000-0B00-00008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31" name="BEx3RTBO6U8F11MCGSLICUWOZV4G" descr="B0E3YX0XXXOO5AIM6O6LNXB00" hidden="1">
          <a:extLst>
            <a:ext uri="{FF2B5EF4-FFF2-40B4-BE49-F238E27FC236}">
              <a16:creationId xmlns:a16="http://schemas.microsoft.com/office/drawing/2014/main" id="{00000000-0008-0000-0B00-00008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32" name="BEx3RTBO6U8F11MCGSLICUWOZV4G" descr="B0E3YX0XXXOO5AIM6O6LNXB00" hidden="1">
          <a:extLst>
            <a:ext uri="{FF2B5EF4-FFF2-40B4-BE49-F238E27FC236}">
              <a16:creationId xmlns:a16="http://schemas.microsoft.com/office/drawing/2014/main" id="{00000000-0008-0000-0B00-00008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33" name="BEx3RTBO6U8F11MCGSLICUWOZV4G" descr="B0E3YX0XXXOO5AIM6O6LNXB00" hidden="1">
          <a:extLst>
            <a:ext uri="{FF2B5EF4-FFF2-40B4-BE49-F238E27FC236}">
              <a16:creationId xmlns:a16="http://schemas.microsoft.com/office/drawing/2014/main" id="{00000000-0008-0000-0B00-00008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34" name="BEx3RTBO6U8F11MCGSLICUWOZV4G" descr="B0E3YX0XXXOO5AIM6O6LNXB00" hidden="1">
          <a:extLst>
            <a:ext uri="{FF2B5EF4-FFF2-40B4-BE49-F238E27FC236}">
              <a16:creationId xmlns:a16="http://schemas.microsoft.com/office/drawing/2014/main" id="{00000000-0008-0000-0B00-00008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35" name="BEx3RTBO6U8F11MCGSLICUWOZV4G" descr="B0E3YX0XXXOO5AIM6O6LNXB00" hidden="1">
          <a:extLst>
            <a:ext uri="{FF2B5EF4-FFF2-40B4-BE49-F238E27FC236}">
              <a16:creationId xmlns:a16="http://schemas.microsoft.com/office/drawing/2014/main" id="{00000000-0008-0000-0B00-00008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36" name="BEx3RTBO6U8F11MCGSLICUWOZV4G" descr="B0E3YX0XXXOO5AIM6O6LNXB00" hidden="1">
          <a:extLst>
            <a:ext uri="{FF2B5EF4-FFF2-40B4-BE49-F238E27FC236}">
              <a16:creationId xmlns:a16="http://schemas.microsoft.com/office/drawing/2014/main" id="{00000000-0008-0000-0B00-00008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37" name="BEx3RTBO6U8F11MCGSLICUWOZV4G" descr="B0E3YX0XXXOO5AIM6O6LNXB00" hidden="1">
          <a:extLst>
            <a:ext uri="{FF2B5EF4-FFF2-40B4-BE49-F238E27FC236}">
              <a16:creationId xmlns:a16="http://schemas.microsoft.com/office/drawing/2014/main" id="{00000000-0008-0000-0B00-00008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38" name="BEx3RTBO6U8F11MCGSLICUWOZV4G" descr="B0E3YX0XXXOO5AIM6O6LNXB00" hidden="1">
          <a:extLst>
            <a:ext uri="{FF2B5EF4-FFF2-40B4-BE49-F238E27FC236}">
              <a16:creationId xmlns:a16="http://schemas.microsoft.com/office/drawing/2014/main" id="{00000000-0008-0000-0B00-00008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39" name="BEx3RTBO6U8F11MCGSLICUWOZV4G" descr="B0E3YX0XXXOO5AIM6O6LNXB00" hidden="1">
          <a:extLst>
            <a:ext uri="{FF2B5EF4-FFF2-40B4-BE49-F238E27FC236}">
              <a16:creationId xmlns:a16="http://schemas.microsoft.com/office/drawing/2014/main" id="{00000000-0008-0000-0B00-00008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40" name="BEx3RTBO6U8F11MCGSLICUWOZV4G" descr="B0E3YX0XXXOO5AIM6O6LNXB00" hidden="1">
          <a:extLst>
            <a:ext uri="{FF2B5EF4-FFF2-40B4-BE49-F238E27FC236}">
              <a16:creationId xmlns:a16="http://schemas.microsoft.com/office/drawing/2014/main" id="{00000000-0008-0000-0B00-00008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41" name="BEx3RTBO6U8F11MCGSLICUWOZV4G" descr="B0E3YX0XXXOO5AIM6O6LNXB00" hidden="1">
          <a:extLst>
            <a:ext uri="{FF2B5EF4-FFF2-40B4-BE49-F238E27FC236}">
              <a16:creationId xmlns:a16="http://schemas.microsoft.com/office/drawing/2014/main" id="{00000000-0008-0000-0B00-00008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42" name="BEx3RTBO6U8F11MCGSLICUWOZV4G" descr="B0E3YX0XXXOO5AIM6O6LNXB00" hidden="1">
          <a:extLst>
            <a:ext uri="{FF2B5EF4-FFF2-40B4-BE49-F238E27FC236}">
              <a16:creationId xmlns:a16="http://schemas.microsoft.com/office/drawing/2014/main" id="{00000000-0008-0000-0B00-00008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43" name="BEx3RTBO6U8F11MCGSLICUWOZV4G" descr="B0E3YX0XXXOO5AIM6O6LNXB00" hidden="1">
          <a:extLst>
            <a:ext uri="{FF2B5EF4-FFF2-40B4-BE49-F238E27FC236}">
              <a16:creationId xmlns:a16="http://schemas.microsoft.com/office/drawing/2014/main" id="{00000000-0008-0000-0B00-00008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44" name="BEx3RTBO6U8F11MCGSLICUWOZV4G" descr="B0E3YX0XXXOO5AIM6O6LNXB00" hidden="1">
          <a:extLst>
            <a:ext uri="{FF2B5EF4-FFF2-40B4-BE49-F238E27FC236}">
              <a16:creationId xmlns:a16="http://schemas.microsoft.com/office/drawing/2014/main" id="{00000000-0008-0000-0B00-00009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45" name="BEx3RTBO6U8F11MCGSLICUWOZV4G" descr="B0E3YX0XXXOO5AIM6O6LNXB00" hidden="1">
          <a:extLst>
            <a:ext uri="{FF2B5EF4-FFF2-40B4-BE49-F238E27FC236}">
              <a16:creationId xmlns:a16="http://schemas.microsoft.com/office/drawing/2014/main" id="{00000000-0008-0000-0B00-00009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80</xdr:row>
      <xdr:rowOff>0</xdr:rowOff>
    </xdr:from>
    <xdr:to>
      <xdr:col>30</xdr:col>
      <xdr:colOff>123825</xdr:colOff>
      <xdr:row>80</xdr:row>
      <xdr:rowOff>123825</xdr:rowOff>
    </xdr:to>
    <xdr:pic>
      <xdr:nvPicPr>
        <xdr:cNvPr id="146" name="BEx3RTBO6U8F11MCGSLICUWOZV4G" descr="B0E3YX0XXXOO5AIM6O6LNXB00" hidden="1">
          <a:extLst>
            <a:ext uri="{FF2B5EF4-FFF2-40B4-BE49-F238E27FC236}">
              <a16:creationId xmlns:a16="http://schemas.microsoft.com/office/drawing/2014/main" id="{00000000-0008-0000-0B00-00009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47" name="BEx3RTBO6U8F11MCGSLICUWOZV4G" descr="B0E3YX0XXXOO5AIM6O6LNXB00" hidden="1">
          <a:extLst>
            <a:ext uri="{FF2B5EF4-FFF2-40B4-BE49-F238E27FC236}">
              <a16:creationId xmlns:a16="http://schemas.microsoft.com/office/drawing/2014/main" id="{00000000-0008-0000-0B00-00009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48" name="BEx3RTBO6U8F11MCGSLICUWOZV4G" descr="B0E3YX0XXXOO5AIM6O6LNXB00" hidden="1">
          <a:extLst>
            <a:ext uri="{FF2B5EF4-FFF2-40B4-BE49-F238E27FC236}">
              <a16:creationId xmlns:a16="http://schemas.microsoft.com/office/drawing/2014/main" id="{00000000-0008-0000-0B00-00009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49" name="BEx3RTBO6U8F11MCGSLICUWOZV4G" descr="B0E3YX0XXXOO5AIM6O6LNXB00" hidden="1">
          <a:extLst>
            <a:ext uri="{FF2B5EF4-FFF2-40B4-BE49-F238E27FC236}">
              <a16:creationId xmlns:a16="http://schemas.microsoft.com/office/drawing/2014/main" id="{00000000-0008-0000-0B00-00009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50" name="BEx3RTBO6U8F11MCGSLICUWOZV4G" descr="B0E3YX0XXXOO5AIM6O6LNXB00" hidden="1">
          <a:extLst>
            <a:ext uri="{FF2B5EF4-FFF2-40B4-BE49-F238E27FC236}">
              <a16:creationId xmlns:a16="http://schemas.microsoft.com/office/drawing/2014/main" id="{00000000-0008-0000-0B00-00009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51" name="BEx3RTBO6U8F11MCGSLICUWOZV4G" descr="B0E3YX0XXXOO5AIM6O6LNXB00" hidden="1">
          <a:extLst>
            <a:ext uri="{FF2B5EF4-FFF2-40B4-BE49-F238E27FC236}">
              <a16:creationId xmlns:a16="http://schemas.microsoft.com/office/drawing/2014/main" id="{00000000-0008-0000-0B00-00009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52" name="BEx3RTBO6U8F11MCGSLICUWOZV4G" descr="B0E3YX0XXXOO5AIM6O6LNXB00" hidden="1">
          <a:extLst>
            <a:ext uri="{FF2B5EF4-FFF2-40B4-BE49-F238E27FC236}">
              <a16:creationId xmlns:a16="http://schemas.microsoft.com/office/drawing/2014/main" id="{00000000-0008-0000-0B00-00009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53" name="BEx3RTBO6U8F11MCGSLICUWOZV4G" descr="B0E3YX0XXXOO5AIM6O6LNXB00" hidden="1">
          <a:extLst>
            <a:ext uri="{FF2B5EF4-FFF2-40B4-BE49-F238E27FC236}">
              <a16:creationId xmlns:a16="http://schemas.microsoft.com/office/drawing/2014/main" id="{00000000-0008-0000-0B00-00009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54" name="BEx3RTBO6U8F11MCGSLICUWOZV4G" descr="B0E3YX0XXXOO5AIM6O6LNXB00" hidden="1">
          <a:extLst>
            <a:ext uri="{FF2B5EF4-FFF2-40B4-BE49-F238E27FC236}">
              <a16:creationId xmlns:a16="http://schemas.microsoft.com/office/drawing/2014/main" id="{00000000-0008-0000-0B00-00009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55" name="BEx3RTBO6U8F11MCGSLICUWOZV4G" descr="B0E3YX0XXXOO5AIM6O6LNXB00" hidden="1">
          <a:extLst>
            <a:ext uri="{FF2B5EF4-FFF2-40B4-BE49-F238E27FC236}">
              <a16:creationId xmlns:a16="http://schemas.microsoft.com/office/drawing/2014/main" id="{00000000-0008-0000-0B00-00009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56" name="BEx3RTBO6U8F11MCGSLICUWOZV4G" descr="B0E3YX0XXXOO5AIM6O6LNXB00" hidden="1">
          <a:extLst>
            <a:ext uri="{FF2B5EF4-FFF2-40B4-BE49-F238E27FC236}">
              <a16:creationId xmlns:a16="http://schemas.microsoft.com/office/drawing/2014/main" id="{00000000-0008-0000-0B00-00009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57" name="BEx3RTBO6U8F11MCGSLICUWOZV4G" descr="B0E3YX0XXXOO5AIM6O6LNXB00" hidden="1">
          <a:extLst>
            <a:ext uri="{FF2B5EF4-FFF2-40B4-BE49-F238E27FC236}">
              <a16:creationId xmlns:a16="http://schemas.microsoft.com/office/drawing/2014/main" id="{00000000-0008-0000-0B00-00009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58" name="BEx3RTBO6U8F11MCGSLICUWOZV4G" descr="B0E3YX0XXXOO5AIM6O6LNXB00" hidden="1">
          <a:extLst>
            <a:ext uri="{FF2B5EF4-FFF2-40B4-BE49-F238E27FC236}">
              <a16:creationId xmlns:a16="http://schemas.microsoft.com/office/drawing/2014/main" id="{00000000-0008-0000-0B00-00009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59" name="BEx3RTBO6U8F11MCGSLICUWOZV4G" descr="B0E3YX0XXXOO5AIM6O6LNXB00" hidden="1">
          <a:extLst>
            <a:ext uri="{FF2B5EF4-FFF2-40B4-BE49-F238E27FC236}">
              <a16:creationId xmlns:a16="http://schemas.microsoft.com/office/drawing/2014/main" id="{00000000-0008-0000-0B00-00009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60" name="BEx3RTBO6U8F11MCGSLICUWOZV4G" descr="B0E3YX0XXXOO5AIM6O6LNXB00" hidden="1">
          <a:extLst>
            <a:ext uri="{FF2B5EF4-FFF2-40B4-BE49-F238E27FC236}">
              <a16:creationId xmlns:a16="http://schemas.microsoft.com/office/drawing/2014/main" id="{00000000-0008-0000-0B00-0000A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61" name="BEx3RTBO6U8F11MCGSLICUWOZV4G" descr="B0E3YX0XXXOO5AIM6O6LNXB00" hidden="1">
          <a:extLst>
            <a:ext uri="{FF2B5EF4-FFF2-40B4-BE49-F238E27FC236}">
              <a16:creationId xmlns:a16="http://schemas.microsoft.com/office/drawing/2014/main" id="{00000000-0008-0000-0B00-0000A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62" name="BEx3RTBO6U8F11MCGSLICUWOZV4G" descr="B0E3YX0XXXOO5AIM6O6LNXB00" hidden="1">
          <a:extLst>
            <a:ext uri="{FF2B5EF4-FFF2-40B4-BE49-F238E27FC236}">
              <a16:creationId xmlns:a16="http://schemas.microsoft.com/office/drawing/2014/main" id="{00000000-0008-0000-0B00-0000A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63" name="BEx3RTBO6U8F11MCGSLICUWOZV4G" descr="B0E3YX0XXXOO5AIM6O6LNXB00" hidden="1">
          <a:extLst>
            <a:ext uri="{FF2B5EF4-FFF2-40B4-BE49-F238E27FC236}">
              <a16:creationId xmlns:a16="http://schemas.microsoft.com/office/drawing/2014/main" id="{00000000-0008-0000-0B00-0000A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64" name="BEx3RTBO6U8F11MCGSLICUWOZV4G" descr="B0E3YX0XXXOO5AIM6O6LNXB00" hidden="1">
          <a:extLst>
            <a:ext uri="{FF2B5EF4-FFF2-40B4-BE49-F238E27FC236}">
              <a16:creationId xmlns:a16="http://schemas.microsoft.com/office/drawing/2014/main" id="{00000000-0008-0000-0B00-0000A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65" name="BEx3RTBO6U8F11MCGSLICUWOZV4G" descr="B0E3YX0XXXOO5AIM6O6LNXB00" hidden="1">
          <a:extLst>
            <a:ext uri="{FF2B5EF4-FFF2-40B4-BE49-F238E27FC236}">
              <a16:creationId xmlns:a16="http://schemas.microsoft.com/office/drawing/2014/main" id="{00000000-0008-0000-0B00-0000A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66" name="BEx3RTBO6U8F11MCGSLICUWOZV4G" descr="B0E3YX0XXXOO5AIM6O6LNXB00" hidden="1">
          <a:extLst>
            <a:ext uri="{FF2B5EF4-FFF2-40B4-BE49-F238E27FC236}">
              <a16:creationId xmlns:a16="http://schemas.microsoft.com/office/drawing/2014/main" id="{00000000-0008-0000-0B00-0000A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67" name="BEx3RTBO6U8F11MCGSLICUWOZV4G" descr="B0E3YX0XXXOO5AIM6O6LNXB00" hidden="1">
          <a:extLst>
            <a:ext uri="{FF2B5EF4-FFF2-40B4-BE49-F238E27FC236}">
              <a16:creationId xmlns:a16="http://schemas.microsoft.com/office/drawing/2014/main" id="{00000000-0008-0000-0B00-0000A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68" name="BEx3RTBO6U8F11MCGSLICUWOZV4G" descr="B0E3YX0XXXOO5AIM6O6LNXB00" hidden="1">
          <a:extLst>
            <a:ext uri="{FF2B5EF4-FFF2-40B4-BE49-F238E27FC236}">
              <a16:creationId xmlns:a16="http://schemas.microsoft.com/office/drawing/2014/main" id="{00000000-0008-0000-0B00-0000A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69" name="BEx3RTBO6U8F11MCGSLICUWOZV4G" descr="B0E3YX0XXXOO5AIM6O6LNXB00" hidden="1">
          <a:extLst>
            <a:ext uri="{FF2B5EF4-FFF2-40B4-BE49-F238E27FC236}">
              <a16:creationId xmlns:a16="http://schemas.microsoft.com/office/drawing/2014/main" id="{00000000-0008-0000-0B00-0000A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70" name="BEx3RTBO6U8F11MCGSLICUWOZV4G" descr="B0E3YX0XXXOO5AIM6O6LNXB00" hidden="1">
          <a:extLst>
            <a:ext uri="{FF2B5EF4-FFF2-40B4-BE49-F238E27FC236}">
              <a16:creationId xmlns:a16="http://schemas.microsoft.com/office/drawing/2014/main" id="{00000000-0008-0000-0B00-0000A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71" name="BEx3RTBO6U8F11MCGSLICUWOZV4G" descr="B0E3YX0XXXOO5AIM6O6LNXB00" hidden="1">
          <a:extLst>
            <a:ext uri="{FF2B5EF4-FFF2-40B4-BE49-F238E27FC236}">
              <a16:creationId xmlns:a16="http://schemas.microsoft.com/office/drawing/2014/main" id="{00000000-0008-0000-0B00-0000A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72" name="BEx3RTBO6U8F11MCGSLICUWOZV4G" descr="B0E3YX0XXXOO5AIM6O6LNXB00" hidden="1">
          <a:extLst>
            <a:ext uri="{FF2B5EF4-FFF2-40B4-BE49-F238E27FC236}">
              <a16:creationId xmlns:a16="http://schemas.microsoft.com/office/drawing/2014/main" id="{00000000-0008-0000-0B00-0000A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73" name="BEx3RTBO6U8F11MCGSLICUWOZV4G" descr="B0E3YX0XXXOO5AIM6O6LNXB00" hidden="1">
          <a:extLst>
            <a:ext uri="{FF2B5EF4-FFF2-40B4-BE49-F238E27FC236}">
              <a16:creationId xmlns:a16="http://schemas.microsoft.com/office/drawing/2014/main" id="{00000000-0008-0000-0B00-0000A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74" name="BEx3RTBO6U8F11MCGSLICUWOZV4G" descr="B0E3YX0XXXOO5AIM6O6LNXB00" hidden="1">
          <a:extLst>
            <a:ext uri="{FF2B5EF4-FFF2-40B4-BE49-F238E27FC236}">
              <a16:creationId xmlns:a16="http://schemas.microsoft.com/office/drawing/2014/main" id="{00000000-0008-0000-0B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75" name="BEx3RTBO6U8F11MCGSLICUWOZV4G" descr="B0E3YX0XXXOO5AIM6O6LNXB00" hidden="1">
          <a:extLst>
            <a:ext uri="{FF2B5EF4-FFF2-40B4-BE49-F238E27FC236}">
              <a16:creationId xmlns:a16="http://schemas.microsoft.com/office/drawing/2014/main" id="{00000000-0008-0000-0B00-0000A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76" name="BEx3RTBO6U8F11MCGSLICUWOZV4G" descr="B0E3YX0XXXOO5AIM6O6LNXB00" hidden="1">
          <a:extLst>
            <a:ext uri="{FF2B5EF4-FFF2-40B4-BE49-F238E27FC236}">
              <a16:creationId xmlns:a16="http://schemas.microsoft.com/office/drawing/2014/main" id="{00000000-0008-0000-0B00-0000B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77" name="BEx3RTBO6U8F11MCGSLICUWOZV4G" descr="B0E3YX0XXXOO5AIM6O6LNXB00" hidden="1">
          <a:extLst>
            <a:ext uri="{FF2B5EF4-FFF2-40B4-BE49-F238E27FC236}">
              <a16:creationId xmlns:a16="http://schemas.microsoft.com/office/drawing/2014/main" id="{00000000-0008-0000-0B00-0000B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78" name="BEx3RTBO6U8F11MCGSLICUWOZV4G" descr="B0E3YX0XXXOO5AIM6O6LNXB00" hidden="1">
          <a:extLst>
            <a:ext uri="{FF2B5EF4-FFF2-40B4-BE49-F238E27FC236}">
              <a16:creationId xmlns:a16="http://schemas.microsoft.com/office/drawing/2014/main" id="{00000000-0008-0000-0B00-0000B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79" name="BEx3RTBO6U8F11MCGSLICUWOZV4G" descr="B0E3YX0XXXOO5AIM6O6LNXB00" hidden="1">
          <a:extLst>
            <a:ext uri="{FF2B5EF4-FFF2-40B4-BE49-F238E27FC236}">
              <a16:creationId xmlns:a16="http://schemas.microsoft.com/office/drawing/2014/main" id="{00000000-0008-0000-0B00-0000B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80" name="BEx3RTBO6U8F11MCGSLICUWOZV4G" descr="B0E3YX0XXXOO5AIM6O6LNXB00" hidden="1">
          <a:extLst>
            <a:ext uri="{FF2B5EF4-FFF2-40B4-BE49-F238E27FC236}">
              <a16:creationId xmlns:a16="http://schemas.microsoft.com/office/drawing/2014/main" id="{00000000-0008-0000-0B00-0000B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81" name="BEx3RTBO6U8F11MCGSLICUWOZV4G" descr="B0E3YX0XXXOO5AIM6O6LNXB00" hidden="1">
          <a:extLst>
            <a:ext uri="{FF2B5EF4-FFF2-40B4-BE49-F238E27FC236}">
              <a16:creationId xmlns:a16="http://schemas.microsoft.com/office/drawing/2014/main" id="{00000000-0008-0000-0B00-0000B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82" name="BEx3RTBO6U8F11MCGSLICUWOZV4G" descr="B0E3YX0XXXOO5AIM6O6LNXB00" hidden="1">
          <a:extLst>
            <a:ext uri="{FF2B5EF4-FFF2-40B4-BE49-F238E27FC236}">
              <a16:creationId xmlns:a16="http://schemas.microsoft.com/office/drawing/2014/main" id="{00000000-0008-0000-0B00-0000B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83" name="BEx3RTBO6U8F11MCGSLICUWOZV4G" descr="B0E3YX0XXXOO5AIM6O6LNXB00" hidden="1">
          <a:extLst>
            <a:ext uri="{FF2B5EF4-FFF2-40B4-BE49-F238E27FC236}">
              <a16:creationId xmlns:a16="http://schemas.microsoft.com/office/drawing/2014/main" id="{00000000-0008-0000-0B00-0000B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84" name="BEx3RTBO6U8F11MCGSLICUWOZV4G" descr="B0E3YX0XXXOO5AIM6O6LNXB00" hidden="1">
          <a:extLst>
            <a:ext uri="{FF2B5EF4-FFF2-40B4-BE49-F238E27FC236}">
              <a16:creationId xmlns:a16="http://schemas.microsoft.com/office/drawing/2014/main" id="{00000000-0008-0000-0B00-0000B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85" name="BEx3RTBO6U8F11MCGSLICUWOZV4G" descr="B0E3YX0XXXOO5AIM6O6LNXB00" hidden="1">
          <a:extLst>
            <a:ext uri="{FF2B5EF4-FFF2-40B4-BE49-F238E27FC236}">
              <a16:creationId xmlns:a16="http://schemas.microsoft.com/office/drawing/2014/main" id="{00000000-0008-0000-0B00-0000B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86" name="BEx3RTBO6U8F11MCGSLICUWOZV4G" descr="B0E3YX0XXXOO5AIM6O6LNXB00" hidden="1">
          <a:extLst>
            <a:ext uri="{FF2B5EF4-FFF2-40B4-BE49-F238E27FC236}">
              <a16:creationId xmlns:a16="http://schemas.microsoft.com/office/drawing/2014/main" id="{00000000-0008-0000-0B00-0000B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87" name="BEx3RTBO6U8F11MCGSLICUWOZV4G" descr="B0E3YX0XXXOO5AIM6O6LNXB00" hidden="1">
          <a:extLst>
            <a:ext uri="{FF2B5EF4-FFF2-40B4-BE49-F238E27FC236}">
              <a16:creationId xmlns:a16="http://schemas.microsoft.com/office/drawing/2014/main" id="{00000000-0008-0000-0B00-0000B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88" name="BEx3RTBO6U8F11MCGSLICUWOZV4G" descr="B0E3YX0XXXOO5AIM6O6LNXB00" hidden="1">
          <a:extLst>
            <a:ext uri="{FF2B5EF4-FFF2-40B4-BE49-F238E27FC236}">
              <a16:creationId xmlns:a16="http://schemas.microsoft.com/office/drawing/2014/main" id="{00000000-0008-0000-0B00-0000B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89" name="BEx3RTBO6U8F11MCGSLICUWOZV4G" descr="B0E3YX0XXXOO5AIM6O6LNXB00" hidden="1">
          <a:extLst>
            <a:ext uri="{FF2B5EF4-FFF2-40B4-BE49-F238E27FC236}">
              <a16:creationId xmlns:a16="http://schemas.microsoft.com/office/drawing/2014/main" id="{00000000-0008-0000-0B00-0000B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90" name="BEx3RTBO6U8F11MCGSLICUWOZV4G" descr="B0E3YX0XXXOO5AIM6O6LNXB00" hidden="1">
          <a:extLst>
            <a:ext uri="{FF2B5EF4-FFF2-40B4-BE49-F238E27FC236}">
              <a16:creationId xmlns:a16="http://schemas.microsoft.com/office/drawing/2014/main" id="{00000000-0008-0000-0B00-0000B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91" name="BEx3RTBO6U8F11MCGSLICUWOZV4G" descr="B0E3YX0XXXOO5AIM6O6LNXB00" hidden="1">
          <a:extLst>
            <a:ext uri="{FF2B5EF4-FFF2-40B4-BE49-F238E27FC236}">
              <a16:creationId xmlns:a16="http://schemas.microsoft.com/office/drawing/2014/main" id="{00000000-0008-0000-0B00-0000B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92" name="BEx3RTBO6U8F11MCGSLICUWOZV4G" descr="B0E3YX0XXXOO5AIM6O6LNXB00" hidden="1">
          <a:extLst>
            <a:ext uri="{FF2B5EF4-FFF2-40B4-BE49-F238E27FC236}">
              <a16:creationId xmlns:a16="http://schemas.microsoft.com/office/drawing/2014/main" id="{00000000-0008-0000-0B00-0000C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93" name="BEx3RTBO6U8F11MCGSLICUWOZV4G" descr="B0E3YX0XXXOO5AIM6O6LNXB00" hidden="1">
          <a:extLst>
            <a:ext uri="{FF2B5EF4-FFF2-40B4-BE49-F238E27FC236}">
              <a16:creationId xmlns:a16="http://schemas.microsoft.com/office/drawing/2014/main" id="{00000000-0008-0000-0B00-0000C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94" name="BEx3RTBO6U8F11MCGSLICUWOZV4G" descr="B0E3YX0XXXOO5AIM6O6LNXB00" hidden="1">
          <a:extLst>
            <a:ext uri="{FF2B5EF4-FFF2-40B4-BE49-F238E27FC236}">
              <a16:creationId xmlns:a16="http://schemas.microsoft.com/office/drawing/2014/main" id="{00000000-0008-0000-0B00-0000C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95" name="BEx3RTBO6U8F11MCGSLICUWOZV4G" descr="B0E3YX0XXXOO5AIM6O6LNXB00" hidden="1">
          <a:extLst>
            <a:ext uri="{FF2B5EF4-FFF2-40B4-BE49-F238E27FC236}">
              <a16:creationId xmlns:a16="http://schemas.microsoft.com/office/drawing/2014/main" id="{00000000-0008-0000-0B00-0000C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96" name="BEx3RTBO6U8F11MCGSLICUWOZV4G" descr="B0E3YX0XXXOO5AIM6O6LNXB00" hidden="1">
          <a:extLst>
            <a:ext uri="{FF2B5EF4-FFF2-40B4-BE49-F238E27FC236}">
              <a16:creationId xmlns:a16="http://schemas.microsoft.com/office/drawing/2014/main" id="{00000000-0008-0000-0B00-0000C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97" name="BEx3RTBO6U8F11MCGSLICUWOZV4G" descr="B0E3YX0XXXOO5AIM6O6LNXB00" hidden="1">
          <a:extLst>
            <a:ext uri="{FF2B5EF4-FFF2-40B4-BE49-F238E27FC236}">
              <a16:creationId xmlns:a16="http://schemas.microsoft.com/office/drawing/2014/main" id="{00000000-0008-0000-0B00-0000C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98" name="BEx3RTBO6U8F11MCGSLICUWOZV4G" descr="B0E3YX0XXXOO5AIM6O6LNXB00" hidden="1">
          <a:extLst>
            <a:ext uri="{FF2B5EF4-FFF2-40B4-BE49-F238E27FC236}">
              <a16:creationId xmlns:a16="http://schemas.microsoft.com/office/drawing/2014/main" id="{00000000-0008-0000-0B00-0000C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199" name="BEx3RTBO6U8F11MCGSLICUWOZV4G" descr="B0E3YX0XXXOO5AIM6O6LNXB00" hidden="1">
          <a:extLst>
            <a:ext uri="{FF2B5EF4-FFF2-40B4-BE49-F238E27FC236}">
              <a16:creationId xmlns:a16="http://schemas.microsoft.com/office/drawing/2014/main" id="{00000000-0008-0000-0B00-0000C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00" name="BEx3RTBO6U8F11MCGSLICUWOZV4G" descr="B0E3YX0XXXOO5AIM6O6LNXB00" hidden="1">
          <a:extLst>
            <a:ext uri="{FF2B5EF4-FFF2-40B4-BE49-F238E27FC236}">
              <a16:creationId xmlns:a16="http://schemas.microsoft.com/office/drawing/2014/main" id="{00000000-0008-0000-0B00-0000C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01" name="BEx3RTBO6U8F11MCGSLICUWOZV4G" descr="B0E3YX0XXXOO5AIM6O6LNXB00" hidden="1">
          <a:extLst>
            <a:ext uri="{FF2B5EF4-FFF2-40B4-BE49-F238E27FC236}">
              <a16:creationId xmlns:a16="http://schemas.microsoft.com/office/drawing/2014/main" id="{00000000-0008-0000-0B00-0000C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02" name="BEx3RTBO6U8F11MCGSLICUWOZV4G" descr="B0E3YX0XXXOO5AIM6O6LNXB00" hidden="1">
          <a:extLst>
            <a:ext uri="{FF2B5EF4-FFF2-40B4-BE49-F238E27FC236}">
              <a16:creationId xmlns:a16="http://schemas.microsoft.com/office/drawing/2014/main" id="{00000000-0008-0000-0B00-0000C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03" name="BEx3RTBO6U8F11MCGSLICUWOZV4G" descr="B0E3YX0XXXOO5AIM6O6LNXB00" hidden="1">
          <a:extLst>
            <a:ext uri="{FF2B5EF4-FFF2-40B4-BE49-F238E27FC236}">
              <a16:creationId xmlns:a16="http://schemas.microsoft.com/office/drawing/2014/main" id="{00000000-0008-0000-0B00-0000C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04" name="BEx3RTBO6U8F11MCGSLICUWOZV4G" descr="B0E3YX0XXXOO5AIM6O6LNXB00" hidden="1">
          <a:extLst>
            <a:ext uri="{FF2B5EF4-FFF2-40B4-BE49-F238E27FC236}">
              <a16:creationId xmlns:a16="http://schemas.microsoft.com/office/drawing/2014/main" id="{00000000-0008-0000-0B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05" name="BEx3RTBO6U8F11MCGSLICUWOZV4G" descr="B0E3YX0XXXOO5AIM6O6LNXB00" hidden="1">
          <a:extLst>
            <a:ext uri="{FF2B5EF4-FFF2-40B4-BE49-F238E27FC236}">
              <a16:creationId xmlns:a16="http://schemas.microsoft.com/office/drawing/2014/main" id="{00000000-0008-0000-0B00-0000C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06" name="BEx3RTBO6U8F11MCGSLICUWOZV4G" descr="B0E3YX0XXXOO5AIM6O6LNXB00" hidden="1">
          <a:extLst>
            <a:ext uri="{FF2B5EF4-FFF2-40B4-BE49-F238E27FC236}">
              <a16:creationId xmlns:a16="http://schemas.microsoft.com/office/drawing/2014/main" id="{00000000-0008-0000-0B00-0000C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07" name="BEx3RTBO6U8F11MCGSLICUWOZV4G" descr="B0E3YX0XXXOO5AIM6O6LNXB00" hidden="1">
          <a:extLst>
            <a:ext uri="{FF2B5EF4-FFF2-40B4-BE49-F238E27FC236}">
              <a16:creationId xmlns:a16="http://schemas.microsoft.com/office/drawing/2014/main" id="{00000000-0008-0000-0B00-0000C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08" name="BEx3RTBO6U8F11MCGSLICUWOZV4G" descr="B0E3YX0XXXOO5AIM6O6LNXB00" hidden="1">
          <a:extLst>
            <a:ext uri="{FF2B5EF4-FFF2-40B4-BE49-F238E27FC236}">
              <a16:creationId xmlns:a16="http://schemas.microsoft.com/office/drawing/2014/main" id="{00000000-0008-0000-0B00-0000D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09" name="BEx3RTBO6U8F11MCGSLICUWOZV4G" descr="B0E3YX0XXXOO5AIM6O6LNXB00" hidden="1">
          <a:extLst>
            <a:ext uri="{FF2B5EF4-FFF2-40B4-BE49-F238E27FC236}">
              <a16:creationId xmlns:a16="http://schemas.microsoft.com/office/drawing/2014/main" id="{00000000-0008-0000-0B00-0000D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10" name="BEx3RTBO6U8F11MCGSLICUWOZV4G" descr="B0E3YX0XXXOO5AIM6O6LNXB00" hidden="1">
          <a:extLst>
            <a:ext uri="{FF2B5EF4-FFF2-40B4-BE49-F238E27FC236}">
              <a16:creationId xmlns:a16="http://schemas.microsoft.com/office/drawing/2014/main" id="{00000000-0008-0000-0B00-0000D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11" name="BEx3RTBO6U8F11MCGSLICUWOZV4G" descr="B0E3YX0XXXOO5AIM6O6LNXB00" hidden="1">
          <a:extLst>
            <a:ext uri="{FF2B5EF4-FFF2-40B4-BE49-F238E27FC236}">
              <a16:creationId xmlns:a16="http://schemas.microsoft.com/office/drawing/2014/main" id="{00000000-0008-0000-0B00-0000D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12" name="BEx3RTBO6U8F11MCGSLICUWOZV4G" descr="B0E3YX0XXXOO5AIM6O6LNXB00" hidden="1">
          <a:extLst>
            <a:ext uri="{FF2B5EF4-FFF2-40B4-BE49-F238E27FC236}">
              <a16:creationId xmlns:a16="http://schemas.microsoft.com/office/drawing/2014/main" id="{00000000-0008-0000-0B00-0000D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13" name="BEx3RTBO6U8F11MCGSLICUWOZV4G" descr="B0E3YX0XXXOO5AIM6O6LNXB00" hidden="1">
          <a:extLst>
            <a:ext uri="{FF2B5EF4-FFF2-40B4-BE49-F238E27FC236}">
              <a16:creationId xmlns:a16="http://schemas.microsoft.com/office/drawing/2014/main" id="{00000000-0008-0000-0B00-0000D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14" name="BEx3RTBO6U8F11MCGSLICUWOZV4G" descr="B0E3YX0XXXOO5AIM6O6LNXB00" hidden="1">
          <a:extLst>
            <a:ext uri="{FF2B5EF4-FFF2-40B4-BE49-F238E27FC236}">
              <a16:creationId xmlns:a16="http://schemas.microsoft.com/office/drawing/2014/main" id="{00000000-0008-0000-0B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15" name="BEx3RTBO6U8F11MCGSLICUWOZV4G" descr="B0E3YX0XXXOO5AIM6O6LNXB00" hidden="1">
          <a:extLst>
            <a:ext uri="{FF2B5EF4-FFF2-40B4-BE49-F238E27FC236}">
              <a16:creationId xmlns:a16="http://schemas.microsoft.com/office/drawing/2014/main" id="{00000000-0008-0000-0B00-0000D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16" name="BEx3RTBO6U8F11MCGSLICUWOZV4G" descr="B0E3YX0XXXOO5AIM6O6LNXB00" hidden="1">
          <a:extLst>
            <a:ext uri="{FF2B5EF4-FFF2-40B4-BE49-F238E27FC236}">
              <a16:creationId xmlns:a16="http://schemas.microsoft.com/office/drawing/2014/main" id="{00000000-0008-0000-0B00-0000D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17" name="BEx3RTBO6U8F11MCGSLICUWOZV4G" descr="B0E3YX0XXXOO5AIM6O6LNXB00" hidden="1">
          <a:extLst>
            <a:ext uri="{FF2B5EF4-FFF2-40B4-BE49-F238E27FC236}">
              <a16:creationId xmlns:a16="http://schemas.microsoft.com/office/drawing/2014/main" id="{00000000-0008-0000-0B00-0000D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18" name="BEx3RTBO6U8F11MCGSLICUWOZV4G" descr="B0E3YX0XXXOO5AIM6O6LNXB00" hidden="1">
          <a:extLst>
            <a:ext uri="{FF2B5EF4-FFF2-40B4-BE49-F238E27FC236}">
              <a16:creationId xmlns:a16="http://schemas.microsoft.com/office/drawing/2014/main" id="{00000000-0008-0000-0B00-0000D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19" name="BEx3RTBO6U8F11MCGSLICUWOZV4G" descr="B0E3YX0XXXOO5AIM6O6LNXB00" hidden="1">
          <a:extLst>
            <a:ext uri="{FF2B5EF4-FFF2-40B4-BE49-F238E27FC236}">
              <a16:creationId xmlns:a16="http://schemas.microsoft.com/office/drawing/2014/main" id="{00000000-0008-0000-0B00-0000D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20" name="BEx3RTBO6U8F11MCGSLICUWOZV4G" descr="B0E3YX0XXXOO5AIM6O6LNXB00" hidden="1">
          <a:extLst>
            <a:ext uri="{FF2B5EF4-FFF2-40B4-BE49-F238E27FC236}">
              <a16:creationId xmlns:a16="http://schemas.microsoft.com/office/drawing/2014/main" id="{00000000-0008-0000-0B00-0000D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21" name="BEx3RTBO6U8F11MCGSLICUWOZV4G" descr="B0E3YX0XXXOO5AIM6O6LNXB00" hidden="1">
          <a:extLst>
            <a:ext uri="{FF2B5EF4-FFF2-40B4-BE49-F238E27FC236}">
              <a16:creationId xmlns:a16="http://schemas.microsoft.com/office/drawing/2014/main" id="{00000000-0008-0000-0B00-0000D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22" name="BEx3RTBO6U8F11MCGSLICUWOZV4G" descr="B0E3YX0XXXOO5AIM6O6LNXB00" hidden="1">
          <a:extLst>
            <a:ext uri="{FF2B5EF4-FFF2-40B4-BE49-F238E27FC236}">
              <a16:creationId xmlns:a16="http://schemas.microsoft.com/office/drawing/2014/main" id="{00000000-0008-0000-0B00-0000D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23" name="BEx3RTBO6U8F11MCGSLICUWOZV4G" descr="B0E3YX0XXXOO5AIM6O6LNXB00" hidden="1">
          <a:extLst>
            <a:ext uri="{FF2B5EF4-FFF2-40B4-BE49-F238E27FC236}">
              <a16:creationId xmlns:a16="http://schemas.microsoft.com/office/drawing/2014/main" id="{00000000-0008-0000-0B00-0000D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24" name="BEx3RTBO6U8F11MCGSLICUWOZV4G" descr="B0E3YX0XXXOO5AIM6O6LNXB00" hidden="1">
          <a:extLst>
            <a:ext uri="{FF2B5EF4-FFF2-40B4-BE49-F238E27FC236}">
              <a16:creationId xmlns:a16="http://schemas.microsoft.com/office/drawing/2014/main" id="{00000000-0008-0000-0B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25" name="BEx3RTBO6U8F11MCGSLICUWOZV4G" descr="B0E3YX0XXXOO5AIM6O6LNXB00" hidden="1">
          <a:extLst>
            <a:ext uri="{FF2B5EF4-FFF2-40B4-BE49-F238E27FC236}">
              <a16:creationId xmlns:a16="http://schemas.microsoft.com/office/drawing/2014/main" id="{00000000-0008-0000-0B00-0000E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26" name="BEx3RTBO6U8F11MCGSLICUWOZV4G" descr="B0E3YX0XXXOO5AIM6O6LNXB00" hidden="1">
          <a:extLst>
            <a:ext uri="{FF2B5EF4-FFF2-40B4-BE49-F238E27FC236}">
              <a16:creationId xmlns:a16="http://schemas.microsoft.com/office/drawing/2014/main" id="{00000000-0008-0000-0B00-0000E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27" name="BEx3RTBO6U8F11MCGSLICUWOZV4G" descr="B0E3YX0XXXOO5AIM6O6LNXB00" hidden="1">
          <a:extLst>
            <a:ext uri="{FF2B5EF4-FFF2-40B4-BE49-F238E27FC236}">
              <a16:creationId xmlns:a16="http://schemas.microsoft.com/office/drawing/2014/main" id="{00000000-0008-0000-0B00-0000E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28" name="BEx3RTBO6U8F11MCGSLICUWOZV4G" descr="B0E3YX0XXXOO5AIM6O6LNXB00" hidden="1">
          <a:extLst>
            <a:ext uri="{FF2B5EF4-FFF2-40B4-BE49-F238E27FC236}">
              <a16:creationId xmlns:a16="http://schemas.microsoft.com/office/drawing/2014/main" id="{00000000-0008-0000-0B00-0000E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29" name="BEx3RTBO6U8F11MCGSLICUWOZV4G" descr="B0E3YX0XXXOO5AIM6O6LNXB00" hidden="1">
          <a:extLst>
            <a:ext uri="{FF2B5EF4-FFF2-40B4-BE49-F238E27FC236}">
              <a16:creationId xmlns:a16="http://schemas.microsoft.com/office/drawing/2014/main" id="{00000000-0008-0000-0B00-0000E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30" name="BEx3RTBO6U8F11MCGSLICUWOZV4G" descr="B0E3YX0XXXOO5AIM6O6LNXB00" hidden="1">
          <a:extLst>
            <a:ext uri="{FF2B5EF4-FFF2-40B4-BE49-F238E27FC236}">
              <a16:creationId xmlns:a16="http://schemas.microsoft.com/office/drawing/2014/main" id="{00000000-0008-0000-0B00-0000E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31" name="BEx3RTBO6U8F11MCGSLICUWOZV4G" descr="B0E3YX0XXXOO5AIM6O6LNXB00" hidden="1">
          <a:extLst>
            <a:ext uri="{FF2B5EF4-FFF2-40B4-BE49-F238E27FC236}">
              <a16:creationId xmlns:a16="http://schemas.microsoft.com/office/drawing/2014/main" id="{00000000-0008-0000-0B00-0000E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32" name="BEx3RTBO6U8F11MCGSLICUWOZV4G" descr="B0E3YX0XXXOO5AIM6O6LNXB00" hidden="1">
          <a:extLst>
            <a:ext uri="{FF2B5EF4-FFF2-40B4-BE49-F238E27FC236}">
              <a16:creationId xmlns:a16="http://schemas.microsoft.com/office/drawing/2014/main" id="{00000000-0008-0000-0B00-0000E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33" name="BEx3RTBO6U8F11MCGSLICUWOZV4G" descr="B0E3YX0XXXOO5AIM6O6LNXB00" hidden="1">
          <a:extLst>
            <a:ext uri="{FF2B5EF4-FFF2-40B4-BE49-F238E27FC236}">
              <a16:creationId xmlns:a16="http://schemas.microsoft.com/office/drawing/2014/main" id="{00000000-0008-0000-0B00-0000E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34" name="BEx3RTBO6U8F11MCGSLICUWOZV4G" descr="B0E3YX0XXXOO5AIM6O6LNXB00" hidden="1">
          <a:extLst>
            <a:ext uri="{FF2B5EF4-FFF2-40B4-BE49-F238E27FC236}">
              <a16:creationId xmlns:a16="http://schemas.microsoft.com/office/drawing/2014/main" id="{00000000-0008-0000-0B00-0000E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35" name="BEx3RTBO6U8F11MCGSLICUWOZV4G" descr="B0E3YX0XXXOO5AIM6O6LNXB00" hidden="1">
          <a:extLst>
            <a:ext uri="{FF2B5EF4-FFF2-40B4-BE49-F238E27FC236}">
              <a16:creationId xmlns:a16="http://schemas.microsoft.com/office/drawing/2014/main" id="{00000000-0008-0000-0B00-0000E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36" name="BEx3RTBO6U8F11MCGSLICUWOZV4G" descr="B0E3YX0XXXOO5AIM6O6LNXB00" hidden="1">
          <a:extLst>
            <a:ext uri="{FF2B5EF4-FFF2-40B4-BE49-F238E27FC236}">
              <a16:creationId xmlns:a16="http://schemas.microsoft.com/office/drawing/2014/main" id="{00000000-0008-0000-0B00-0000E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37" name="BEx3RTBO6U8F11MCGSLICUWOZV4G" descr="B0E3YX0XXXOO5AIM6O6LNXB00" hidden="1">
          <a:extLst>
            <a:ext uri="{FF2B5EF4-FFF2-40B4-BE49-F238E27FC236}">
              <a16:creationId xmlns:a16="http://schemas.microsoft.com/office/drawing/2014/main" id="{00000000-0008-0000-0B00-0000E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38" name="BEx3RTBO6U8F11MCGSLICUWOZV4G" descr="B0E3YX0XXXOO5AIM6O6LNXB00" hidden="1">
          <a:extLst>
            <a:ext uri="{FF2B5EF4-FFF2-40B4-BE49-F238E27FC236}">
              <a16:creationId xmlns:a16="http://schemas.microsoft.com/office/drawing/2014/main" id="{00000000-0008-0000-0B00-0000E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39" name="BEx3RTBO6U8F11MCGSLICUWOZV4G" descr="B0E3YX0XXXOO5AIM6O6LNXB00" hidden="1">
          <a:extLst>
            <a:ext uri="{FF2B5EF4-FFF2-40B4-BE49-F238E27FC236}">
              <a16:creationId xmlns:a16="http://schemas.microsoft.com/office/drawing/2014/main" id="{00000000-0008-0000-0B00-0000E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40" name="BEx3RTBO6U8F11MCGSLICUWOZV4G" descr="B0E3YX0XXXOO5AIM6O6LNXB00" hidden="1">
          <a:extLst>
            <a:ext uri="{FF2B5EF4-FFF2-40B4-BE49-F238E27FC236}">
              <a16:creationId xmlns:a16="http://schemas.microsoft.com/office/drawing/2014/main" id="{00000000-0008-0000-0B00-0000F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41" name="BEx3RTBO6U8F11MCGSLICUWOZV4G" descr="B0E3YX0XXXOO5AIM6O6LNXB00" hidden="1">
          <a:extLst>
            <a:ext uri="{FF2B5EF4-FFF2-40B4-BE49-F238E27FC236}">
              <a16:creationId xmlns:a16="http://schemas.microsoft.com/office/drawing/2014/main" id="{00000000-0008-0000-0B00-0000F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42" name="BEx3RTBO6U8F11MCGSLICUWOZV4G" descr="B0E3YX0XXXOO5AIM6O6LNXB00" hidden="1">
          <a:extLst>
            <a:ext uri="{FF2B5EF4-FFF2-40B4-BE49-F238E27FC236}">
              <a16:creationId xmlns:a16="http://schemas.microsoft.com/office/drawing/2014/main" id="{00000000-0008-0000-0B00-0000F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43" name="BEx3RTBO6U8F11MCGSLICUWOZV4G" descr="B0E3YX0XXXOO5AIM6O6LNXB00" hidden="1">
          <a:extLst>
            <a:ext uri="{FF2B5EF4-FFF2-40B4-BE49-F238E27FC236}">
              <a16:creationId xmlns:a16="http://schemas.microsoft.com/office/drawing/2014/main" id="{00000000-0008-0000-0B00-0000F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44" name="BEx3RTBO6U8F11MCGSLICUWOZV4G" descr="B0E3YX0XXXOO5AIM6O6LNXB00" hidden="1">
          <a:extLst>
            <a:ext uri="{FF2B5EF4-FFF2-40B4-BE49-F238E27FC236}">
              <a16:creationId xmlns:a16="http://schemas.microsoft.com/office/drawing/2014/main" id="{00000000-0008-0000-0B00-0000F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45" name="BEx3RTBO6U8F11MCGSLICUWOZV4G" descr="B0E3YX0XXXOO5AIM6O6LNXB00" hidden="1">
          <a:extLst>
            <a:ext uri="{FF2B5EF4-FFF2-40B4-BE49-F238E27FC236}">
              <a16:creationId xmlns:a16="http://schemas.microsoft.com/office/drawing/2014/main" id="{00000000-0008-0000-0B00-0000F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46" name="BEx3RTBO6U8F11MCGSLICUWOZV4G" descr="B0E3YX0XXXOO5AIM6O6LNXB00" hidden="1">
          <a:extLst>
            <a:ext uri="{FF2B5EF4-FFF2-40B4-BE49-F238E27FC236}">
              <a16:creationId xmlns:a16="http://schemas.microsoft.com/office/drawing/2014/main" id="{00000000-0008-0000-0B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47" name="BEx3RTBO6U8F11MCGSLICUWOZV4G" descr="B0E3YX0XXXOO5AIM6O6LNXB00" hidden="1">
          <a:extLst>
            <a:ext uri="{FF2B5EF4-FFF2-40B4-BE49-F238E27FC236}">
              <a16:creationId xmlns:a16="http://schemas.microsoft.com/office/drawing/2014/main" id="{00000000-0008-0000-0B00-0000F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80</xdr:row>
      <xdr:rowOff>0</xdr:rowOff>
    </xdr:from>
    <xdr:to>
      <xdr:col>30</xdr:col>
      <xdr:colOff>123825</xdr:colOff>
      <xdr:row>80</xdr:row>
      <xdr:rowOff>123825</xdr:rowOff>
    </xdr:to>
    <xdr:pic>
      <xdr:nvPicPr>
        <xdr:cNvPr id="248" name="BEx3RTBO6U8F11MCGSLICUWOZV4G" descr="B0E3YX0XXXOO5AIM6O6LNXB00" hidden="1">
          <a:extLst>
            <a:ext uri="{FF2B5EF4-FFF2-40B4-BE49-F238E27FC236}">
              <a16:creationId xmlns:a16="http://schemas.microsoft.com/office/drawing/2014/main" id="{00000000-0008-0000-0B00-0000F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82</xdr:row>
      <xdr:rowOff>0</xdr:rowOff>
    </xdr:from>
    <xdr:to>
      <xdr:col>30</xdr:col>
      <xdr:colOff>123825</xdr:colOff>
      <xdr:row>82</xdr:row>
      <xdr:rowOff>123825</xdr:rowOff>
    </xdr:to>
    <xdr:pic>
      <xdr:nvPicPr>
        <xdr:cNvPr id="249" name="BExGPD4ALSMNTQ7XPU1P233206UW" descr="IJK9NBAAQ3KUW12O7BZRBCFH9" hidden="1">
          <a:extLst>
            <a:ext uri="{FF2B5EF4-FFF2-40B4-BE49-F238E27FC236}">
              <a16:creationId xmlns:a16="http://schemas.microsoft.com/office/drawing/2014/main" id="{00000000-0008-0000-0B00-0000F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82</xdr:row>
      <xdr:rowOff>0</xdr:rowOff>
    </xdr:from>
    <xdr:to>
      <xdr:col>30</xdr:col>
      <xdr:colOff>123825</xdr:colOff>
      <xdr:row>82</xdr:row>
      <xdr:rowOff>123825</xdr:rowOff>
    </xdr:to>
    <xdr:pic>
      <xdr:nvPicPr>
        <xdr:cNvPr id="250" name="BExGPD4ALSMNTQ7XPU1P233206UW" descr="IJK9NBAAQ3KUW12O7BZRBCFH9" hidden="1">
          <a:extLst>
            <a:ext uri="{FF2B5EF4-FFF2-40B4-BE49-F238E27FC236}">
              <a16:creationId xmlns:a16="http://schemas.microsoft.com/office/drawing/2014/main" id="{00000000-0008-0000-0B00-0000F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82</xdr:row>
      <xdr:rowOff>0</xdr:rowOff>
    </xdr:from>
    <xdr:to>
      <xdr:col>30</xdr:col>
      <xdr:colOff>123825</xdr:colOff>
      <xdr:row>82</xdr:row>
      <xdr:rowOff>123825</xdr:rowOff>
    </xdr:to>
    <xdr:pic>
      <xdr:nvPicPr>
        <xdr:cNvPr id="251" name="BExGPD4ALSMNTQ7XPU1P233206UW" descr="IJK9NBAAQ3KUW12O7BZRBCFH9" hidden="1">
          <a:extLst>
            <a:ext uri="{FF2B5EF4-FFF2-40B4-BE49-F238E27FC236}">
              <a16:creationId xmlns:a16="http://schemas.microsoft.com/office/drawing/2014/main" id="{00000000-0008-0000-0B00-0000F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82</xdr:row>
      <xdr:rowOff>0</xdr:rowOff>
    </xdr:from>
    <xdr:to>
      <xdr:col>30</xdr:col>
      <xdr:colOff>123825</xdr:colOff>
      <xdr:row>82</xdr:row>
      <xdr:rowOff>123825</xdr:rowOff>
    </xdr:to>
    <xdr:pic>
      <xdr:nvPicPr>
        <xdr:cNvPr id="252" name="BExGPD4ALSMNTQ7XPU1P233206UW" descr="IJK9NBAAQ3KUW12O7BZRBCFH9" hidden="1">
          <a:extLst>
            <a:ext uri="{FF2B5EF4-FFF2-40B4-BE49-F238E27FC236}">
              <a16:creationId xmlns:a16="http://schemas.microsoft.com/office/drawing/2014/main" id="{00000000-0008-0000-0B00-0000F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82</xdr:row>
      <xdr:rowOff>0</xdr:rowOff>
    </xdr:from>
    <xdr:to>
      <xdr:col>30</xdr:col>
      <xdr:colOff>123825</xdr:colOff>
      <xdr:row>82</xdr:row>
      <xdr:rowOff>123825</xdr:rowOff>
    </xdr:to>
    <xdr:pic>
      <xdr:nvPicPr>
        <xdr:cNvPr id="253" name="BExGPD4ALSMNTQ7XPU1P233206UW" descr="IJK9NBAAQ3KUW12O7BZRBCFH9" hidden="1">
          <a:extLst>
            <a:ext uri="{FF2B5EF4-FFF2-40B4-BE49-F238E27FC236}">
              <a16:creationId xmlns:a16="http://schemas.microsoft.com/office/drawing/2014/main" id="{00000000-0008-0000-0B00-0000F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82</xdr:row>
      <xdr:rowOff>0</xdr:rowOff>
    </xdr:from>
    <xdr:to>
      <xdr:col>30</xdr:col>
      <xdr:colOff>123825</xdr:colOff>
      <xdr:row>82</xdr:row>
      <xdr:rowOff>123825</xdr:rowOff>
    </xdr:to>
    <xdr:pic>
      <xdr:nvPicPr>
        <xdr:cNvPr id="254" name="BExGPD4ALSMNTQ7XPU1P233206UW" descr="IJK9NBAAQ3KUW12O7BZRBCFH9" hidden="1">
          <a:extLst>
            <a:ext uri="{FF2B5EF4-FFF2-40B4-BE49-F238E27FC236}">
              <a16:creationId xmlns:a16="http://schemas.microsoft.com/office/drawing/2014/main" id="{00000000-0008-0000-0B00-0000F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82</xdr:row>
      <xdr:rowOff>0</xdr:rowOff>
    </xdr:from>
    <xdr:to>
      <xdr:col>30</xdr:col>
      <xdr:colOff>123825</xdr:colOff>
      <xdr:row>82</xdr:row>
      <xdr:rowOff>123825</xdr:rowOff>
    </xdr:to>
    <xdr:pic>
      <xdr:nvPicPr>
        <xdr:cNvPr id="255" name="BExGPD4ALSMNTQ7XPU1P233206UW" descr="IJK9NBAAQ3KUW12O7BZRBCFH9" hidden="1">
          <a:extLst>
            <a:ext uri="{FF2B5EF4-FFF2-40B4-BE49-F238E27FC236}">
              <a16:creationId xmlns:a16="http://schemas.microsoft.com/office/drawing/2014/main" id="{00000000-0008-0000-0B00-0000F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82</xdr:row>
      <xdr:rowOff>0</xdr:rowOff>
    </xdr:from>
    <xdr:to>
      <xdr:col>30</xdr:col>
      <xdr:colOff>123825</xdr:colOff>
      <xdr:row>82</xdr:row>
      <xdr:rowOff>123825</xdr:rowOff>
    </xdr:to>
    <xdr:pic>
      <xdr:nvPicPr>
        <xdr:cNvPr id="256" name="BExGPD4ALSMNTQ7XPU1P233206UW" descr="IJK9NBAAQ3KUW12O7BZRBCFH9" hidden="1">
          <a:extLst>
            <a:ext uri="{FF2B5EF4-FFF2-40B4-BE49-F238E27FC236}">
              <a16:creationId xmlns:a16="http://schemas.microsoft.com/office/drawing/2014/main" id="{00000000-0008-0000-0B00-00000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82</xdr:row>
      <xdr:rowOff>0</xdr:rowOff>
    </xdr:from>
    <xdr:to>
      <xdr:col>30</xdr:col>
      <xdr:colOff>123825</xdr:colOff>
      <xdr:row>82</xdr:row>
      <xdr:rowOff>123825</xdr:rowOff>
    </xdr:to>
    <xdr:pic>
      <xdr:nvPicPr>
        <xdr:cNvPr id="257" name="BExGPD4ALSMNTQ7XPU1P233206UW" descr="IJK9NBAAQ3KUW12O7BZRBCFH9" hidden="1">
          <a:extLst>
            <a:ext uri="{FF2B5EF4-FFF2-40B4-BE49-F238E27FC236}">
              <a16:creationId xmlns:a16="http://schemas.microsoft.com/office/drawing/2014/main" id="{00000000-0008-0000-0B00-00000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82</xdr:row>
      <xdr:rowOff>0</xdr:rowOff>
    </xdr:from>
    <xdr:to>
      <xdr:col>30</xdr:col>
      <xdr:colOff>123825</xdr:colOff>
      <xdr:row>82</xdr:row>
      <xdr:rowOff>123825</xdr:rowOff>
    </xdr:to>
    <xdr:pic>
      <xdr:nvPicPr>
        <xdr:cNvPr id="258" name="BExGPD4ALSMNTQ7XPU1P233206UW" descr="IJK9NBAAQ3KUW12O7BZRBCFH9" hidden="1">
          <a:extLst>
            <a:ext uri="{FF2B5EF4-FFF2-40B4-BE49-F238E27FC236}">
              <a16:creationId xmlns:a16="http://schemas.microsoft.com/office/drawing/2014/main" id="{00000000-0008-0000-0B00-00000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89</xdr:row>
      <xdr:rowOff>38100</xdr:rowOff>
    </xdr:from>
    <xdr:to>
      <xdr:col>30</xdr:col>
      <xdr:colOff>123825</xdr:colOff>
      <xdr:row>89</xdr:row>
      <xdr:rowOff>161925</xdr:rowOff>
    </xdr:to>
    <xdr:pic>
      <xdr:nvPicPr>
        <xdr:cNvPr id="259" name="BExOJEOL437CA641N0XTPH5CB5GS" descr="CZ5SJJUMKKA5PP8VO2P6SN5MJ" hidden="1">
          <a:extLst>
            <a:ext uri="{FF2B5EF4-FFF2-40B4-BE49-F238E27FC236}">
              <a16:creationId xmlns:a16="http://schemas.microsoft.com/office/drawing/2014/main" id="{00000000-0008-0000-0B00-00000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92</xdr:row>
      <xdr:rowOff>152400</xdr:rowOff>
    </xdr:from>
    <xdr:to>
      <xdr:col>30</xdr:col>
      <xdr:colOff>123825</xdr:colOff>
      <xdr:row>93</xdr:row>
      <xdr:rowOff>94796</xdr:rowOff>
    </xdr:to>
    <xdr:pic>
      <xdr:nvPicPr>
        <xdr:cNvPr id="260" name="BExZKTCOR5MLBBTEPNIBHXUVB7AY" descr="MDZOWB5J07R1WPOH7WKQ61UY8" hidden="1">
          <a:extLst>
            <a:ext uri="{FF2B5EF4-FFF2-40B4-BE49-F238E27FC236}">
              <a16:creationId xmlns:a16="http://schemas.microsoft.com/office/drawing/2014/main" id="{00000000-0008-0000-0B00-00000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2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92</xdr:row>
      <xdr:rowOff>0</xdr:rowOff>
    </xdr:from>
    <xdr:to>
      <xdr:col>30</xdr:col>
      <xdr:colOff>123825</xdr:colOff>
      <xdr:row>92</xdr:row>
      <xdr:rowOff>130175</xdr:rowOff>
    </xdr:to>
    <xdr:pic>
      <xdr:nvPicPr>
        <xdr:cNvPr id="261" name="BExZKTCOR5MLBBTEPNIBHXUVB7AY" descr="MDZOWB5J07R1WPOH7WKQ61UY8" hidden="1">
          <a:extLst>
            <a:ext uri="{FF2B5EF4-FFF2-40B4-BE49-F238E27FC236}">
              <a16:creationId xmlns:a16="http://schemas.microsoft.com/office/drawing/2014/main" id="{00000000-0008-0000-0B00-00000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8463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89</xdr:row>
      <xdr:rowOff>38100</xdr:rowOff>
    </xdr:from>
    <xdr:to>
      <xdr:col>30</xdr:col>
      <xdr:colOff>123825</xdr:colOff>
      <xdr:row>89</xdr:row>
      <xdr:rowOff>161925</xdr:rowOff>
    </xdr:to>
    <xdr:pic>
      <xdr:nvPicPr>
        <xdr:cNvPr id="262" name="BExOJEOL437CA641N0XTPH5CB5GS" descr="CZ5SJJUMKKA5PP8VO2P6SN5MJ" hidden="1">
          <a:extLst>
            <a:ext uri="{FF2B5EF4-FFF2-40B4-BE49-F238E27FC236}">
              <a16:creationId xmlns:a16="http://schemas.microsoft.com/office/drawing/2014/main" id="{00000000-0008-0000-0B00-00000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92</xdr:row>
      <xdr:rowOff>152400</xdr:rowOff>
    </xdr:from>
    <xdr:to>
      <xdr:col>30</xdr:col>
      <xdr:colOff>123825</xdr:colOff>
      <xdr:row>93</xdr:row>
      <xdr:rowOff>92075</xdr:rowOff>
    </xdr:to>
    <xdr:pic>
      <xdr:nvPicPr>
        <xdr:cNvPr id="263" name="BExZKTCOR5MLBBTEPNIBHXUVB7AY" descr="MDZOWB5J07R1WPOH7WKQ61UY8" hidden="1">
          <a:extLst>
            <a:ext uri="{FF2B5EF4-FFF2-40B4-BE49-F238E27FC236}">
              <a16:creationId xmlns:a16="http://schemas.microsoft.com/office/drawing/2014/main" id="{00000000-0008-0000-0B00-00000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90</xdr:row>
      <xdr:rowOff>85725</xdr:rowOff>
    </xdr:from>
    <xdr:to>
      <xdr:col>30</xdr:col>
      <xdr:colOff>123825</xdr:colOff>
      <xdr:row>91</xdr:row>
      <xdr:rowOff>19050</xdr:rowOff>
    </xdr:to>
    <xdr:pic>
      <xdr:nvPicPr>
        <xdr:cNvPr id="264" name="BExOJEOL437CA641N0XTPH5CB5GS" descr="CZ5SJJUMKKA5PP8VO2P6SN5MJ" hidden="1">
          <a:extLst>
            <a:ext uri="{FF2B5EF4-FFF2-40B4-BE49-F238E27FC236}">
              <a16:creationId xmlns:a16="http://schemas.microsoft.com/office/drawing/2014/main" id="{00000000-0008-0000-0B00-00000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93</xdr:row>
      <xdr:rowOff>57150</xdr:rowOff>
    </xdr:from>
    <xdr:to>
      <xdr:col>30</xdr:col>
      <xdr:colOff>123825</xdr:colOff>
      <xdr:row>94</xdr:row>
      <xdr:rowOff>2288</xdr:rowOff>
    </xdr:to>
    <xdr:pic>
      <xdr:nvPicPr>
        <xdr:cNvPr id="265" name="BExZKTCOR5MLBBTEPNIBHXUVB7AY" descr="MDZOWB5J07R1WPOH7WKQ61UY8" hidden="1">
          <a:extLst>
            <a:ext uri="{FF2B5EF4-FFF2-40B4-BE49-F238E27FC236}">
              <a16:creationId xmlns:a16="http://schemas.microsoft.com/office/drawing/2014/main" id="{00000000-0008-0000-0B00-00000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92</xdr:row>
      <xdr:rowOff>152400</xdr:rowOff>
    </xdr:from>
    <xdr:to>
      <xdr:col>30</xdr:col>
      <xdr:colOff>123825</xdr:colOff>
      <xdr:row>93</xdr:row>
      <xdr:rowOff>92075</xdr:rowOff>
    </xdr:to>
    <xdr:pic>
      <xdr:nvPicPr>
        <xdr:cNvPr id="266" name="BExZKTCOR5MLBBTEPNIBHXUVB7AY" descr="MDZOWB5J07R1WPOH7WKQ61UY8" hidden="1">
          <a:extLst>
            <a:ext uri="{FF2B5EF4-FFF2-40B4-BE49-F238E27FC236}">
              <a16:creationId xmlns:a16="http://schemas.microsoft.com/office/drawing/2014/main" id="{00000000-0008-0000-0B00-00000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89</xdr:row>
      <xdr:rowOff>38100</xdr:rowOff>
    </xdr:from>
    <xdr:to>
      <xdr:col>30</xdr:col>
      <xdr:colOff>123825</xdr:colOff>
      <xdr:row>89</xdr:row>
      <xdr:rowOff>161925</xdr:rowOff>
    </xdr:to>
    <xdr:pic>
      <xdr:nvPicPr>
        <xdr:cNvPr id="267" name="BExOJEOL437CA641N0XTPH5CB5GS" descr="CZ5SJJUMKKA5PP8VO2P6SN5MJ" hidden="1">
          <a:extLst>
            <a:ext uri="{FF2B5EF4-FFF2-40B4-BE49-F238E27FC236}">
              <a16:creationId xmlns:a16="http://schemas.microsoft.com/office/drawing/2014/main" id="{00000000-0008-0000-0B00-00000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92</xdr:row>
      <xdr:rowOff>152400</xdr:rowOff>
    </xdr:from>
    <xdr:to>
      <xdr:col>30</xdr:col>
      <xdr:colOff>123825</xdr:colOff>
      <xdr:row>93</xdr:row>
      <xdr:rowOff>92075</xdr:rowOff>
    </xdr:to>
    <xdr:pic>
      <xdr:nvPicPr>
        <xdr:cNvPr id="268" name="BExZKTCOR5MLBBTEPNIBHXUVB7AY" descr="MDZOWB5J07R1WPOH7WKQ61UY8" hidden="1">
          <a:extLst>
            <a:ext uri="{FF2B5EF4-FFF2-40B4-BE49-F238E27FC236}">
              <a16:creationId xmlns:a16="http://schemas.microsoft.com/office/drawing/2014/main" id="{00000000-0008-0000-0B00-00000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90</xdr:row>
      <xdr:rowOff>85725</xdr:rowOff>
    </xdr:from>
    <xdr:to>
      <xdr:col>30</xdr:col>
      <xdr:colOff>123825</xdr:colOff>
      <xdr:row>91</xdr:row>
      <xdr:rowOff>19050</xdr:rowOff>
    </xdr:to>
    <xdr:pic>
      <xdr:nvPicPr>
        <xdr:cNvPr id="269" name="BExOJEOL437CA641N0XTPH5CB5GS" descr="CZ5SJJUMKKA5PP8VO2P6SN5MJ" hidden="1">
          <a:extLst>
            <a:ext uri="{FF2B5EF4-FFF2-40B4-BE49-F238E27FC236}">
              <a16:creationId xmlns:a16="http://schemas.microsoft.com/office/drawing/2014/main" id="{00000000-0008-0000-0B00-00000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93</xdr:row>
      <xdr:rowOff>57150</xdr:rowOff>
    </xdr:from>
    <xdr:to>
      <xdr:col>30</xdr:col>
      <xdr:colOff>123825</xdr:colOff>
      <xdr:row>94</xdr:row>
      <xdr:rowOff>2288</xdr:rowOff>
    </xdr:to>
    <xdr:pic>
      <xdr:nvPicPr>
        <xdr:cNvPr id="270" name="BExZKTCOR5MLBBTEPNIBHXUVB7AY" descr="MDZOWB5J07R1WPOH7WKQ61UY8" hidden="1">
          <a:extLst>
            <a:ext uri="{FF2B5EF4-FFF2-40B4-BE49-F238E27FC236}">
              <a16:creationId xmlns:a16="http://schemas.microsoft.com/office/drawing/2014/main" id="{00000000-0008-0000-0B00-00000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92</xdr:row>
      <xdr:rowOff>152400</xdr:rowOff>
    </xdr:from>
    <xdr:to>
      <xdr:col>30</xdr:col>
      <xdr:colOff>123825</xdr:colOff>
      <xdr:row>93</xdr:row>
      <xdr:rowOff>92075</xdr:rowOff>
    </xdr:to>
    <xdr:pic>
      <xdr:nvPicPr>
        <xdr:cNvPr id="271" name="BExZKTCOR5MLBBTEPNIBHXUVB7AY" descr="MDZOWB5J07R1WPOH7WKQ61UY8" hidden="1">
          <a:extLst>
            <a:ext uri="{FF2B5EF4-FFF2-40B4-BE49-F238E27FC236}">
              <a16:creationId xmlns:a16="http://schemas.microsoft.com/office/drawing/2014/main" id="{00000000-0008-0000-0B00-00000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89</xdr:row>
      <xdr:rowOff>38100</xdr:rowOff>
    </xdr:from>
    <xdr:to>
      <xdr:col>30</xdr:col>
      <xdr:colOff>123825</xdr:colOff>
      <xdr:row>89</xdr:row>
      <xdr:rowOff>161925</xdr:rowOff>
    </xdr:to>
    <xdr:pic>
      <xdr:nvPicPr>
        <xdr:cNvPr id="272" name="BExOJEOL437CA641N0XTPH5CB5GS" descr="CZ5SJJUMKKA5PP8VO2P6SN5MJ" hidden="1">
          <a:extLst>
            <a:ext uri="{FF2B5EF4-FFF2-40B4-BE49-F238E27FC236}">
              <a16:creationId xmlns:a16="http://schemas.microsoft.com/office/drawing/2014/main" id="{00000000-0008-0000-0B00-00001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92</xdr:row>
      <xdr:rowOff>152400</xdr:rowOff>
    </xdr:from>
    <xdr:to>
      <xdr:col>30</xdr:col>
      <xdr:colOff>123825</xdr:colOff>
      <xdr:row>93</xdr:row>
      <xdr:rowOff>94796</xdr:rowOff>
    </xdr:to>
    <xdr:pic>
      <xdr:nvPicPr>
        <xdr:cNvPr id="273" name="BExZKTCOR5MLBBTEPNIBHXUVB7AY" descr="MDZOWB5J07R1WPOH7WKQ61UY8" hidden="1">
          <a:extLst>
            <a:ext uri="{FF2B5EF4-FFF2-40B4-BE49-F238E27FC236}">
              <a16:creationId xmlns:a16="http://schemas.microsoft.com/office/drawing/2014/main" id="{00000000-0008-0000-0B00-00001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2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92</xdr:row>
      <xdr:rowOff>0</xdr:rowOff>
    </xdr:from>
    <xdr:to>
      <xdr:col>30</xdr:col>
      <xdr:colOff>123825</xdr:colOff>
      <xdr:row>92</xdr:row>
      <xdr:rowOff>130175</xdr:rowOff>
    </xdr:to>
    <xdr:pic>
      <xdr:nvPicPr>
        <xdr:cNvPr id="274" name="BExZKTCOR5MLBBTEPNIBHXUVB7AY" descr="MDZOWB5J07R1WPOH7WKQ61UY8" hidden="1">
          <a:extLst>
            <a:ext uri="{FF2B5EF4-FFF2-40B4-BE49-F238E27FC236}">
              <a16:creationId xmlns:a16="http://schemas.microsoft.com/office/drawing/2014/main" id="{00000000-0008-0000-0B00-00001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8463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89</xdr:row>
      <xdr:rowOff>38100</xdr:rowOff>
    </xdr:from>
    <xdr:to>
      <xdr:col>30</xdr:col>
      <xdr:colOff>123825</xdr:colOff>
      <xdr:row>89</xdr:row>
      <xdr:rowOff>161925</xdr:rowOff>
    </xdr:to>
    <xdr:pic>
      <xdr:nvPicPr>
        <xdr:cNvPr id="275" name="BExOJEOL437CA641N0XTPH5CB5GS" descr="CZ5SJJUMKKA5PP8VO2P6SN5MJ" hidden="1">
          <a:extLst>
            <a:ext uri="{FF2B5EF4-FFF2-40B4-BE49-F238E27FC236}">
              <a16:creationId xmlns:a16="http://schemas.microsoft.com/office/drawing/2014/main" id="{00000000-0008-0000-0B00-00001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92</xdr:row>
      <xdr:rowOff>152400</xdr:rowOff>
    </xdr:from>
    <xdr:to>
      <xdr:col>30</xdr:col>
      <xdr:colOff>123825</xdr:colOff>
      <xdr:row>93</xdr:row>
      <xdr:rowOff>92075</xdr:rowOff>
    </xdr:to>
    <xdr:pic>
      <xdr:nvPicPr>
        <xdr:cNvPr id="276" name="BExZKTCOR5MLBBTEPNIBHXUVB7AY" descr="MDZOWB5J07R1WPOH7WKQ61UY8" hidden="1">
          <a:extLst>
            <a:ext uri="{FF2B5EF4-FFF2-40B4-BE49-F238E27FC236}">
              <a16:creationId xmlns:a16="http://schemas.microsoft.com/office/drawing/2014/main" id="{00000000-0008-0000-0B00-00001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90</xdr:row>
      <xdr:rowOff>85725</xdr:rowOff>
    </xdr:from>
    <xdr:to>
      <xdr:col>30</xdr:col>
      <xdr:colOff>123825</xdr:colOff>
      <xdr:row>91</xdr:row>
      <xdr:rowOff>19050</xdr:rowOff>
    </xdr:to>
    <xdr:pic>
      <xdr:nvPicPr>
        <xdr:cNvPr id="277" name="BExOJEOL437CA641N0XTPH5CB5GS" descr="CZ5SJJUMKKA5PP8VO2P6SN5MJ" hidden="1">
          <a:extLst>
            <a:ext uri="{FF2B5EF4-FFF2-40B4-BE49-F238E27FC236}">
              <a16:creationId xmlns:a16="http://schemas.microsoft.com/office/drawing/2014/main" id="{00000000-0008-0000-0B00-00001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93</xdr:row>
      <xdr:rowOff>57150</xdr:rowOff>
    </xdr:from>
    <xdr:to>
      <xdr:col>30</xdr:col>
      <xdr:colOff>123825</xdr:colOff>
      <xdr:row>94</xdr:row>
      <xdr:rowOff>2288</xdr:rowOff>
    </xdr:to>
    <xdr:pic>
      <xdr:nvPicPr>
        <xdr:cNvPr id="278" name="BExZKTCOR5MLBBTEPNIBHXUVB7AY" descr="MDZOWB5J07R1WPOH7WKQ61UY8" hidden="1">
          <a:extLst>
            <a:ext uri="{FF2B5EF4-FFF2-40B4-BE49-F238E27FC236}">
              <a16:creationId xmlns:a16="http://schemas.microsoft.com/office/drawing/2014/main" id="{00000000-0008-0000-0B00-00001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92</xdr:row>
      <xdr:rowOff>152400</xdr:rowOff>
    </xdr:from>
    <xdr:to>
      <xdr:col>30</xdr:col>
      <xdr:colOff>123825</xdr:colOff>
      <xdr:row>93</xdr:row>
      <xdr:rowOff>92075</xdr:rowOff>
    </xdr:to>
    <xdr:pic>
      <xdr:nvPicPr>
        <xdr:cNvPr id="279" name="BExZKTCOR5MLBBTEPNIBHXUVB7AY" descr="MDZOWB5J07R1WPOH7WKQ61UY8" hidden="1">
          <a:extLst>
            <a:ext uri="{FF2B5EF4-FFF2-40B4-BE49-F238E27FC236}">
              <a16:creationId xmlns:a16="http://schemas.microsoft.com/office/drawing/2014/main" id="{00000000-0008-0000-0B00-00001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89</xdr:row>
      <xdr:rowOff>38100</xdr:rowOff>
    </xdr:from>
    <xdr:to>
      <xdr:col>30</xdr:col>
      <xdr:colOff>123825</xdr:colOff>
      <xdr:row>89</xdr:row>
      <xdr:rowOff>161925</xdr:rowOff>
    </xdr:to>
    <xdr:pic>
      <xdr:nvPicPr>
        <xdr:cNvPr id="280" name="BExOJEOL437CA641N0XTPH5CB5GS" descr="CZ5SJJUMKKA5PP8VO2P6SN5MJ" hidden="1">
          <a:extLst>
            <a:ext uri="{FF2B5EF4-FFF2-40B4-BE49-F238E27FC236}">
              <a16:creationId xmlns:a16="http://schemas.microsoft.com/office/drawing/2014/main" id="{00000000-0008-0000-0B00-00001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92</xdr:row>
      <xdr:rowOff>152400</xdr:rowOff>
    </xdr:from>
    <xdr:to>
      <xdr:col>30</xdr:col>
      <xdr:colOff>123825</xdr:colOff>
      <xdr:row>93</xdr:row>
      <xdr:rowOff>92075</xdr:rowOff>
    </xdr:to>
    <xdr:pic>
      <xdr:nvPicPr>
        <xdr:cNvPr id="281" name="BExZKTCOR5MLBBTEPNIBHXUVB7AY" descr="MDZOWB5J07R1WPOH7WKQ61UY8" hidden="1">
          <a:extLst>
            <a:ext uri="{FF2B5EF4-FFF2-40B4-BE49-F238E27FC236}">
              <a16:creationId xmlns:a16="http://schemas.microsoft.com/office/drawing/2014/main" id="{00000000-0008-0000-0B00-00001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90</xdr:row>
      <xdr:rowOff>85725</xdr:rowOff>
    </xdr:from>
    <xdr:to>
      <xdr:col>30</xdr:col>
      <xdr:colOff>123825</xdr:colOff>
      <xdr:row>91</xdr:row>
      <xdr:rowOff>19050</xdr:rowOff>
    </xdr:to>
    <xdr:pic>
      <xdr:nvPicPr>
        <xdr:cNvPr id="282" name="BExOJEOL437CA641N0XTPH5CB5GS" descr="CZ5SJJUMKKA5PP8VO2P6SN5MJ" hidden="1">
          <a:extLst>
            <a:ext uri="{FF2B5EF4-FFF2-40B4-BE49-F238E27FC236}">
              <a16:creationId xmlns:a16="http://schemas.microsoft.com/office/drawing/2014/main" id="{00000000-0008-0000-0B00-00001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93</xdr:row>
      <xdr:rowOff>57150</xdr:rowOff>
    </xdr:from>
    <xdr:to>
      <xdr:col>30</xdr:col>
      <xdr:colOff>123825</xdr:colOff>
      <xdr:row>94</xdr:row>
      <xdr:rowOff>2288</xdr:rowOff>
    </xdr:to>
    <xdr:pic>
      <xdr:nvPicPr>
        <xdr:cNvPr id="283" name="BExZKTCOR5MLBBTEPNIBHXUVB7AY" descr="MDZOWB5J07R1WPOH7WKQ61UY8" hidden="1">
          <a:extLst>
            <a:ext uri="{FF2B5EF4-FFF2-40B4-BE49-F238E27FC236}">
              <a16:creationId xmlns:a16="http://schemas.microsoft.com/office/drawing/2014/main" id="{00000000-0008-0000-0B00-00001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92</xdr:row>
      <xdr:rowOff>152400</xdr:rowOff>
    </xdr:from>
    <xdr:to>
      <xdr:col>30</xdr:col>
      <xdr:colOff>123825</xdr:colOff>
      <xdr:row>93</xdr:row>
      <xdr:rowOff>92075</xdr:rowOff>
    </xdr:to>
    <xdr:pic>
      <xdr:nvPicPr>
        <xdr:cNvPr id="284" name="BExZKTCOR5MLBBTEPNIBHXUVB7AY" descr="MDZOWB5J07R1WPOH7WKQ61UY8" hidden="1">
          <a:extLst>
            <a:ext uri="{FF2B5EF4-FFF2-40B4-BE49-F238E27FC236}">
              <a16:creationId xmlns:a16="http://schemas.microsoft.com/office/drawing/2014/main" id="{00000000-0008-0000-0B00-00001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97</xdr:row>
      <xdr:rowOff>180975</xdr:rowOff>
    </xdr:from>
    <xdr:to>
      <xdr:col>30</xdr:col>
      <xdr:colOff>123825</xdr:colOff>
      <xdr:row>98</xdr:row>
      <xdr:rowOff>114300</xdr:rowOff>
    </xdr:to>
    <xdr:pic>
      <xdr:nvPicPr>
        <xdr:cNvPr id="285" name="BExD8KR50O740DZWTZ6OOVG9SB7G" descr="VRPKSP4YN0LB8DJXDXSTRKAA2" hidden="1">
          <a:extLst>
            <a:ext uri="{FF2B5EF4-FFF2-40B4-BE49-F238E27FC236}">
              <a16:creationId xmlns:a16="http://schemas.microsoft.com/office/drawing/2014/main" id="{00000000-0008-0000-0B00-00001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310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99</xdr:row>
      <xdr:rowOff>38100</xdr:rowOff>
    </xdr:from>
    <xdr:to>
      <xdr:col>30</xdr:col>
      <xdr:colOff>123825</xdr:colOff>
      <xdr:row>99</xdr:row>
      <xdr:rowOff>161925</xdr:rowOff>
    </xdr:to>
    <xdr:pic>
      <xdr:nvPicPr>
        <xdr:cNvPr id="286" name="BExD8KR50O740DZWTZ6OOVG9SB7G" descr="VRPKSP4YN0LB8DJXDXSTRKAA2" hidden="1">
          <a:extLst>
            <a:ext uri="{FF2B5EF4-FFF2-40B4-BE49-F238E27FC236}">
              <a16:creationId xmlns:a16="http://schemas.microsoft.com/office/drawing/2014/main" id="{00000000-0008-0000-0B00-00001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99</xdr:row>
      <xdr:rowOff>38100</xdr:rowOff>
    </xdr:from>
    <xdr:to>
      <xdr:col>30</xdr:col>
      <xdr:colOff>123825</xdr:colOff>
      <xdr:row>99</xdr:row>
      <xdr:rowOff>161925</xdr:rowOff>
    </xdr:to>
    <xdr:pic>
      <xdr:nvPicPr>
        <xdr:cNvPr id="287" name="BExOJEOL437CA641N0XTPH5CB5GS" descr="CZ5SJJUMKKA5PP8VO2P6SN5MJ" hidden="1">
          <a:extLst>
            <a:ext uri="{FF2B5EF4-FFF2-40B4-BE49-F238E27FC236}">
              <a16:creationId xmlns:a16="http://schemas.microsoft.com/office/drawing/2014/main" id="{00000000-0008-0000-0B00-00001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99</xdr:row>
      <xdr:rowOff>38100</xdr:rowOff>
    </xdr:from>
    <xdr:to>
      <xdr:col>30</xdr:col>
      <xdr:colOff>123825</xdr:colOff>
      <xdr:row>99</xdr:row>
      <xdr:rowOff>161925</xdr:rowOff>
    </xdr:to>
    <xdr:pic>
      <xdr:nvPicPr>
        <xdr:cNvPr id="288" name="BExD8KR50O740DZWTZ6OOVG9SB7G" descr="VRPKSP4YN0LB8DJXDXSTRKAA2" hidden="1">
          <a:extLst>
            <a:ext uri="{FF2B5EF4-FFF2-40B4-BE49-F238E27FC236}">
              <a16:creationId xmlns:a16="http://schemas.microsoft.com/office/drawing/2014/main" id="{00000000-0008-0000-0B00-00002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99</xdr:row>
      <xdr:rowOff>38100</xdr:rowOff>
    </xdr:from>
    <xdr:to>
      <xdr:col>30</xdr:col>
      <xdr:colOff>123825</xdr:colOff>
      <xdr:row>99</xdr:row>
      <xdr:rowOff>161925</xdr:rowOff>
    </xdr:to>
    <xdr:pic>
      <xdr:nvPicPr>
        <xdr:cNvPr id="289" name="BExOJEOL437CA641N0XTPH5CB5GS" descr="CZ5SJJUMKKA5PP8VO2P6SN5MJ" hidden="1">
          <a:extLst>
            <a:ext uri="{FF2B5EF4-FFF2-40B4-BE49-F238E27FC236}">
              <a16:creationId xmlns:a16="http://schemas.microsoft.com/office/drawing/2014/main" id="{00000000-0008-0000-0B00-00002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99</xdr:row>
      <xdr:rowOff>38100</xdr:rowOff>
    </xdr:from>
    <xdr:to>
      <xdr:col>30</xdr:col>
      <xdr:colOff>123825</xdr:colOff>
      <xdr:row>99</xdr:row>
      <xdr:rowOff>161925</xdr:rowOff>
    </xdr:to>
    <xdr:pic>
      <xdr:nvPicPr>
        <xdr:cNvPr id="290" name="BExD8KR50O740DZWTZ6OOVG9SB7G" descr="VRPKSP4YN0LB8DJXDXSTRKAA2" hidden="1">
          <a:extLst>
            <a:ext uri="{FF2B5EF4-FFF2-40B4-BE49-F238E27FC236}">
              <a16:creationId xmlns:a16="http://schemas.microsoft.com/office/drawing/2014/main" id="{00000000-0008-0000-0B00-00002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97</xdr:row>
      <xdr:rowOff>180975</xdr:rowOff>
    </xdr:from>
    <xdr:to>
      <xdr:col>30</xdr:col>
      <xdr:colOff>123825</xdr:colOff>
      <xdr:row>98</xdr:row>
      <xdr:rowOff>114300</xdr:rowOff>
    </xdr:to>
    <xdr:pic>
      <xdr:nvPicPr>
        <xdr:cNvPr id="291" name="BExD8KR50O740DZWTZ6OOVG9SB7G" descr="VRPKSP4YN0LB8DJXDXSTRKAA2" hidden="1">
          <a:extLst>
            <a:ext uri="{FF2B5EF4-FFF2-40B4-BE49-F238E27FC236}">
              <a16:creationId xmlns:a16="http://schemas.microsoft.com/office/drawing/2014/main" id="{00000000-0008-0000-0B00-00002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310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99</xdr:row>
      <xdr:rowOff>38100</xdr:rowOff>
    </xdr:from>
    <xdr:to>
      <xdr:col>30</xdr:col>
      <xdr:colOff>123825</xdr:colOff>
      <xdr:row>99</xdr:row>
      <xdr:rowOff>161925</xdr:rowOff>
    </xdr:to>
    <xdr:pic>
      <xdr:nvPicPr>
        <xdr:cNvPr id="292" name="BExD8KR50O740DZWTZ6OOVG9SB7G" descr="VRPKSP4YN0LB8DJXDXSTRKAA2" hidden="1">
          <a:extLst>
            <a:ext uri="{FF2B5EF4-FFF2-40B4-BE49-F238E27FC236}">
              <a16:creationId xmlns:a16="http://schemas.microsoft.com/office/drawing/2014/main" id="{00000000-0008-0000-0B00-00002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99</xdr:row>
      <xdr:rowOff>38100</xdr:rowOff>
    </xdr:from>
    <xdr:to>
      <xdr:col>30</xdr:col>
      <xdr:colOff>123825</xdr:colOff>
      <xdr:row>99</xdr:row>
      <xdr:rowOff>161925</xdr:rowOff>
    </xdr:to>
    <xdr:pic>
      <xdr:nvPicPr>
        <xdr:cNvPr id="293" name="BExOJEOL437CA641N0XTPH5CB5GS" descr="CZ5SJJUMKKA5PP8VO2P6SN5MJ" hidden="1">
          <a:extLst>
            <a:ext uri="{FF2B5EF4-FFF2-40B4-BE49-F238E27FC236}">
              <a16:creationId xmlns:a16="http://schemas.microsoft.com/office/drawing/2014/main" id="{00000000-0008-0000-0B00-00002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99</xdr:row>
      <xdr:rowOff>38100</xdr:rowOff>
    </xdr:from>
    <xdr:to>
      <xdr:col>30</xdr:col>
      <xdr:colOff>123825</xdr:colOff>
      <xdr:row>99</xdr:row>
      <xdr:rowOff>161925</xdr:rowOff>
    </xdr:to>
    <xdr:pic>
      <xdr:nvPicPr>
        <xdr:cNvPr id="294" name="BExD8KR50O740DZWTZ6OOVG9SB7G" descr="VRPKSP4YN0LB8DJXDXSTRKAA2" hidden="1">
          <a:extLst>
            <a:ext uri="{FF2B5EF4-FFF2-40B4-BE49-F238E27FC236}">
              <a16:creationId xmlns:a16="http://schemas.microsoft.com/office/drawing/2014/main" id="{00000000-0008-0000-0B00-00002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99</xdr:row>
      <xdr:rowOff>38100</xdr:rowOff>
    </xdr:from>
    <xdr:to>
      <xdr:col>30</xdr:col>
      <xdr:colOff>123825</xdr:colOff>
      <xdr:row>99</xdr:row>
      <xdr:rowOff>161925</xdr:rowOff>
    </xdr:to>
    <xdr:pic>
      <xdr:nvPicPr>
        <xdr:cNvPr id="295" name="BExOJEOL437CA641N0XTPH5CB5GS" descr="CZ5SJJUMKKA5PP8VO2P6SN5MJ" hidden="1">
          <a:extLst>
            <a:ext uri="{FF2B5EF4-FFF2-40B4-BE49-F238E27FC236}">
              <a16:creationId xmlns:a16="http://schemas.microsoft.com/office/drawing/2014/main" id="{00000000-0008-0000-0B00-00002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99</xdr:row>
      <xdr:rowOff>38100</xdr:rowOff>
    </xdr:from>
    <xdr:to>
      <xdr:col>30</xdr:col>
      <xdr:colOff>123825</xdr:colOff>
      <xdr:row>99</xdr:row>
      <xdr:rowOff>161925</xdr:rowOff>
    </xdr:to>
    <xdr:pic>
      <xdr:nvPicPr>
        <xdr:cNvPr id="296" name="BExD8KR50O740DZWTZ6OOVG9SB7G" descr="VRPKSP4YN0LB8DJXDXSTRKAA2" hidden="1">
          <a:extLst>
            <a:ext uri="{FF2B5EF4-FFF2-40B4-BE49-F238E27FC236}">
              <a16:creationId xmlns:a16="http://schemas.microsoft.com/office/drawing/2014/main" id="{00000000-0008-0000-0B00-00002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101</xdr:row>
      <xdr:rowOff>0</xdr:rowOff>
    </xdr:from>
    <xdr:to>
      <xdr:col>30</xdr:col>
      <xdr:colOff>123825</xdr:colOff>
      <xdr:row>101</xdr:row>
      <xdr:rowOff>123825</xdr:rowOff>
    </xdr:to>
    <xdr:pic>
      <xdr:nvPicPr>
        <xdr:cNvPr id="297" name="BEx3LDCTTHDJFYSHADQDN5XH9ZHC" descr="1SYY015VXHV2HC0WA2HA3V3WH" hidden="1">
          <a:extLst>
            <a:ext uri="{FF2B5EF4-FFF2-40B4-BE49-F238E27FC236}">
              <a16:creationId xmlns:a16="http://schemas.microsoft.com/office/drawing/2014/main" id="{00000000-0008-0000-0B00-00002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101</xdr:row>
      <xdr:rowOff>0</xdr:rowOff>
    </xdr:from>
    <xdr:to>
      <xdr:col>30</xdr:col>
      <xdr:colOff>123825</xdr:colOff>
      <xdr:row>101</xdr:row>
      <xdr:rowOff>123825</xdr:rowOff>
    </xdr:to>
    <xdr:pic>
      <xdr:nvPicPr>
        <xdr:cNvPr id="298" name="BEx3LDCTTHDJFYSHADQDN5XH9ZHC" descr="1SYY015VXHV2HC0WA2HA3V3WH" hidden="1">
          <a:extLst>
            <a:ext uri="{FF2B5EF4-FFF2-40B4-BE49-F238E27FC236}">
              <a16:creationId xmlns:a16="http://schemas.microsoft.com/office/drawing/2014/main" id="{00000000-0008-0000-0B00-00002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101</xdr:row>
      <xdr:rowOff>0</xdr:rowOff>
    </xdr:from>
    <xdr:to>
      <xdr:col>30</xdr:col>
      <xdr:colOff>123825</xdr:colOff>
      <xdr:row>101</xdr:row>
      <xdr:rowOff>123825</xdr:rowOff>
    </xdr:to>
    <xdr:pic>
      <xdr:nvPicPr>
        <xdr:cNvPr id="299" name="BEx3LDCTTHDJFYSHADQDN5XH9ZHC" descr="1SYY015VXHV2HC0WA2HA3V3WH" hidden="1">
          <a:extLst>
            <a:ext uri="{FF2B5EF4-FFF2-40B4-BE49-F238E27FC236}">
              <a16:creationId xmlns:a16="http://schemas.microsoft.com/office/drawing/2014/main" id="{00000000-0008-0000-0B00-00002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101</xdr:row>
      <xdr:rowOff>0</xdr:rowOff>
    </xdr:from>
    <xdr:to>
      <xdr:col>30</xdr:col>
      <xdr:colOff>123825</xdr:colOff>
      <xdr:row>101</xdr:row>
      <xdr:rowOff>123825</xdr:rowOff>
    </xdr:to>
    <xdr:pic>
      <xdr:nvPicPr>
        <xdr:cNvPr id="300" name="BEx3LDCTTHDJFYSHADQDN5XH9ZHC" descr="1SYY015VXHV2HC0WA2HA3V3WH" hidden="1">
          <a:extLst>
            <a:ext uri="{FF2B5EF4-FFF2-40B4-BE49-F238E27FC236}">
              <a16:creationId xmlns:a16="http://schemas.microsoft.com/office/drawing/2014/main" id="{00000000-0008-0000-0B00-00002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110</xdr:row>
      <xdr:rowOff>9525</xdr:rowOff>
    </xdr:from>
    <xdr:to>
      <xdr:col>30</xdr:col>
      <xdr:colOff>123825</xdr:colOff>
      <xdr:row>110</xdr:row>
      <xdr:rowOff>133350</xdr:rowOff>
    </xdr:to>
    <xdr:pic>
      <xdr:nvPicPr>
        <xdr:cNvPr id="301" name="BExIPIUJXUB9IOICCYEKJ1K5EDIN" descr="VUHOEDWZSY86FFMTFOIHE4GY0" hidden="1">
          <a:extLst>
            <a:ext uri="{FF2B5EF4-FFF2-40B4-BE49-F238E27FC236}">
              <a16:creationId xmlns:a16="http://schemas.microsoft.com/office/drawing/2014/main" id="{00000000-0008-0000-0B00-00002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2135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111</xdr:row>
      <xdr:rowOff>9525</xdr:rowOff>
    </xdr:from>
    <xdr:to>
      <xdr:col>30</xdr:col>
      <xdr:colOff>123825</xdr:colOff>
      <xdr:row>111</xdr:row>
      <xdr:rowOff>133350</xdr:rowOff>
    </xdr:to>
    <xdr:pic>
      <xdr:nvPicPr>
        <xdr:cNvPr id="302" name="BExIPIUJXUB9IOICCYEKJ1K5EDIN" descr="VUHOEDWZSY86FFMTFOIHE4GY0" hidden="1">
          <a:extLst>
            <a:ext uri="{FF2B5EF4-FFF2-40B4-BE49-F238E27FC236}">
              <a16:creationId xmlns:a16="http://schemas.microsoft.com/office/drawing/2014/main" id="{00000000-0008-0000-0B00-00002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111</xdr:row>
      <xdr:rowOff>9525</xdr:rowOff>
    </xdr:from>
    <xdr:to>
      <xdr:col>30</xdr:col>
      <xdr:colOff>123825</xdr:colOff>
      <xdr:row>111</xdr:row>
      <xdr:rowOff>133350</xdr:rowOff>
    </xdr:to>
    <xdr:pic>
      <xdr:nvPicPr>
        <xdr:cNvPr id="303" name="BExIPIUJXUB9IOICCYEKJ1K5EDIN" descr="VUHOEDWZSY86FFMTFOIHE4GY0" hidden="1">
          <a:extLst>
            <a:ext uri="{FF2B5EF4-FFF2-40B4-BE49-F238E27FC236}">
              <a16:creationId xmlns:a16="http://schemas.microsoft.com/office/drawing/2014/main" id="{00000000-0008-0000-0B00-00002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111</xdr:row>
      <xdr:rowOff>9525</xdr:rowOff>
    </xdr:from>
    <xdr:to>
      <xdr:col>30</xdr:col>
      <xdr:colOff>123825</xdr:colOff>
      <xdr:row>111</xdr:row>
      <xdr:rowOff>133350</xdr:rowOff>
    </xdr:to>
    <xdr:pic>
      <xdr:nvPicPr>
        <xdr:cNvPr id="304" name="BExIPIUJXUB9IOICCYEKJ1K5EDIN" descr="VUHOEDWZSY86FFMTFOIHE4GY0" hidden="1">
          <a:extLst>
            <a:ext uri="{FF2B5EF4-FFF2-40B4-BE49-F238E27FC236}">
              <a16:creationId xmlns:a16="http://schemas.microsoft.com/office/drawing/2014/main" id="{00000000-0008-0000-0B00-00003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0</xdr:colOff>
      <xdr:row>111</xdr:row>
      <xdr:rowOff>9525</xdr:rowOff>
    </xdr:from>
    <xdr:to>
      <xdr:col>30</xdr:col>
      <xdr:colOff>123825</xdr:colOff>
      <xdr:row>111</xdr:row>
      <xdr:rowOff>133350</xdr:rowOff>
    </xdr:to>
    <xdr:pic>
      <xdr:nvPicPr>
        <xdr:cNvPr id="305" name="BExIPIUJXUB9IOICCYEKJ1K5EDIN" descr="VUHOEDWZSY86FFMTFOIHE4GY0" hidden="1">
          <a:extLst>
            <a:ext uri="{FF2B5EF4-FFF2-40B4-BE49-F238E27FC236}">
              <a16:creationId xmlns:a16="http://schemas.microsoft.com/office/drawing/2014/main" id="{00000000-0008-0000-0B00-00003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110</xdr:row>
      <xdr:rowOff>9525</xdr:rowOff>
    </xdr:from>
    <xdr:to>
      <xdr:col>30</xdr:col>
      <xdr:colOff>123825</xdr:colOff>
      <xdr:row>110</xdr:row>
      <xdr:rowOff>133350</xdr:rowOff>
    </xdr:to>
    <xdr:pic>
      <xdr:nvPicPr>
        <xdr:cNvPr id="306" name="BExIPIUJXUB9IOICCYEKJ1K5EDIN" descr="VUHOEDWZSY86FFMTFOIHE4GY0" hidden="1">
          <a:extLst>
            <a:ext uri="{FF2B5EF4-FFF2-40B4-BE49-F238E27FC236}">
              <a16:creationId xmlns:a16="http://schemas.microsoft.com/office/drawing/2014/main" id="{00000000-0008-0000-0B00-00003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2135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111</xdr:row>
      <xdr:rowOff>9525</xdr:rowOff>
    </xdr:from>
    <xdr:to>
      <xdr:col>30</xdr:col>
      <xdr:colOff>123825</xdr:colOff>
      <xdr:row>111</xdr:row>
      <xdr:rowOff>133350</xdr:rowOff>
    </xdr:to>
    <xdr:pic>
      <xdr:nvPicPr>
        <xdr:cNvPr id="307" name="BExIPIUJXUB9IOICCYEKJ1K5EDIN" descr="VUHOEDWZSY86FFMTFOIHE4GY0" hidden="1">
          <a:extLst>
            <a:ext uri="{FF2B5EF4-FFF2-40B4-BE49-F238E27FC236}">
              <a16:creationId xmlns:a16="http://schemas.microsoft.com/office/drawing/2014/main" id="{00000000-0008-0000-0B00-00003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111</xdr:row>
      <xdr:rowOff>9525</xdr:rowOff>
    </xdr:from>
    <xdr:to>
      <xdr:col>30</xdr:col>
      <xdr:colOff>123825</xdr:colOff>
      <xdr:row>111</xdr:row>
      <xdr:rowOff>133350</xdr:rowOff>
    </xdr:to>
    <xdr:pic>
      <xdr:nvPicPr>
        <xdr:cNvPr id="308" name="BExIPIUJXUB9IOICCYEKJ1K5EDIN" descr="VUHOEDWZSY86FFMTFOIHE4GY0" hidden="1">
          <a:extLst>
            <a:ext uri="{FF2B5EF4-FFF2-40B4-BE49-F238E27FC236}">
              <a16:creationId xmlns:a16="http://schemas.microsoft.com/office/drawing/2014/main" id="{00000000-0008-0000-0B00-00003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111</xdr:row>
      <xdr:rowOff>9525</xdr:rowOff>
    </xdr:from>
    <xdr:to>
      <xdr:col>30</xdr:col>
      <xdr:colOff>123825</xdr:colOff>
      <xdr:row>111</xdr:row>
      <xdr:rowOff>133350</xdr:rowOff>
    </xdr:to>
    <xdr:pic>
      <xdr:nvPicPr>
        <xdr:cNvPr id="309" name="BExIPIUJXUB9IOICCYEKJ1K5EDIN" descr="VUHOEDWZSY86FFMTFOIHE4GY0" hidden="1">
          <a:extLst>
            <a:ext uri="{FF2B5EF4-FFF2-40B4-BE49-F238E27FC236}">
              <a16:creationId xmlns:a16="http://schemas.microsoft.com/office/drawing/2014/main" id="{00000000-0008-0000-0B00-00003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111</xdr:row>
      <xdr:rowOff>9525</xdr:rowOff>
    </xdr:from>
    <xdr:to>
      <xdr:col>30</xdr:col>
      <xdr:colOff>123825</xdr:colOff>
      <xdr:row>111</xdr:row>
      <xdr:rowOff>133350</xdr:rowOff>
    </xdr:to>
    <xdr:pic>
      <xdr:nvPicPr>
        <xdr:cNvPr id="310" name="BExIPIUJXUB9IOICCYEKJ1K5EDIN" descr="VUHOEDWZSY86FFMTFOIHE4GY0" hidden="1">
          <a:extLst>
            <a:ext uri="{FF2B5EF4-FFF2-40B4-BE49-F238E27FC236}">
              <a16:creationId xmlns:a16="http://schemas.microsoft.com/office/drawing/2014/main" id="{00000000-0008-0000-0B00-00003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119</xdr:row>
      <xdr:rowOff>0</xdr:rowOff>
    </xdr:from>
    <xdr:to>
      <xdr:col>30</xdr:col>
      <xdr:colOff>123825</xdr:colOff>
      <xdr:row>119</xdr:row>
      <xdr:rowOff>123825</xdr:rowOff>
    </xdr:to>
    <xdr:pic>
      <xdr:nvPicPr>
        <xdr:cNvPr id="311" name="BExOJEOL437CA641N0XTPH5CB5GS" descr="CZ5SJJUMKKA5PP8VO2P6SN5MJ" hidden="1">
          <a:extLst>
            <a:ext uri="{FF2B5EF4-FFF2-40B4-BE49-F238E27FC236}">
              <a16:creationId xmlns:a16="http://schemas.microsoft.com/office/drawing/2014/main" id="{00000000-0008-0000-0B00-00003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119</xdr:row>
      <xdr:rowOff>0</xdr:rowOff>
    </xdr:from>
    <xdr:to>
      <xdr:col>30</xdr:col>
      <xdr:colOff>123825</xdr:colOff>
      <xdr:row>119</xdr:row>
      <xdr:rowOff>123825</xdr:rowOff>
    </xdr:to>
    <xdr:pic>
      <xdr:nvPicPr>
        <xdr:cNvPr id="312" name="BExOJEOL437CA641N0XTPH5CB5GS" descr="CZ5SJJUMKKA5PP8VO2P6SN5MJ" hidden="1">
          <a:extLst>
            <a:ext uri="{FF2B5EF4-FFF2-40B4-BE49-F238E27FC236}">
              <a16:creationId xmlns:a16="http://schemas.microsoft.com/office/drawing/2014/main" id="{00000000-0008-0000-0B00-00003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119</xdr:row>
      <xdr:rowOff>0</xdr:rowOff>
    </xdr:from>
    <xdr:to>
      <xdr:col>30</xdr:col>
      <xdr:colOff>123825</xdr:colOff>
      <xdr:row>119</xdr:row>
      <xdr:rowOff>123825</xdr:rowOff>
    </xdr:to>
    <xdr:pic>
      <xdr:nvPicPr>
        <xdr:cNvPr id="313" name="BExOJEOL437CA641N0XTPH5CB5GS" descr="CZ5SJJUMKKA5PP8VO2P6SN5MJ" hidden="1">
          <a:extLst>
            <a:ext uri="{FF2B5EF4-FFF2-40B4-BE49-F238E27FC236}">
              <a16:creationId xmlns:a16="http://schemas.microsoft.com/office/drawing/2014/main" id="{00000000-0008-0000-0B00-00003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119</xdr:row>
      <xdr:rowOff>0</xdr:rowOff>
    </xdr:from>
    <xdr:to>
      <xdr:col>30</xdr:col>
      <xdr:colOff>123825</xdr:colOff>
      <xdr:row>119</xdr:row>
      <xdr:rowOff>123825</xdr:rowOff>
    </xdr:to>
    <xdr:pic>
      <xdr:nvPicPr>
        <xdr:cNvPr id="314" name="BExOJEOL437CA641N0XTPH5CB5GS" descr="CZ5SJJUMKKA5PP8VO2P6SN5MJ" hidden="1">
          <a:extLst>
            <a:ext uri="{FF2B5EF4-FFF2-40B4-BE49-F238E27FC236}">
              <a16:creationId xmlns:a16="http://schemas.microsoft.com/office/drawing/2014/main" id="{00000000-0008-0000-0B00-00003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119</xdr:row>
      <xdr:rowOff>0</xdr:rowOff>
    </xdr:from>
    <xdr:to>
      <xdr:col>30</xdr:col>
      <xdr:colOff>123825</xdr:colOff>
      <xdr:row>119</xdr:row>
      <xdr:rowOff>123825</xdr:rowOff>
    </xdr:to>
    <xdr:pic>
      <xdr:nvPicPr>
        <xdr:cNvPr id="315" name="BExOJEOL437CA641N0XTPH5CB5GS" descr="CZ5SJJUMKKA5PP8VO2P6SN5MJ" hidden="1">
          <a:extLst>
            <a:ext uri="{FF2B5EF4-FFF2-40B4-BE49-F238E27FC236}">
              <a16:creationId xmlns:a16="http://schemas.microsoft.com/office/drawing/2014/main" id="{00000000-0008-0000-0B00-00003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119</xdr:row>
      <xdr:rowOff>0</xdr:rowOff>
    </xdr:from>
    <xdr:to>
      <xdr:col>30</xdr:col>
      <xdr:colOff>123825</xdr:colOff>
      <xdr:row>119</xdr:row>
      <xdr:rowOff>123825</xdr:rowOff>
    </xdr:to>
    <xdr:pic>
      <xdr:nvPicPr>
        <xdr:cNvPr id="316" name="BExOJEOL437CA641N0XTPH5CB5GS" descr="CZ5SJJUMKKA5PP8VO2P6SN5MJ" hidden="1">
          <a:extLst>
            <a:ext uri="{FF2B5EF4-FFF2-40B4-BE49-F238E27FC236}">
              <a16:creationId xmlns:a16="http://schemas.microsoft.com/office/drawing/2014/main" id="{00000000-0008-0000-0B00-00003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121</xdr:row>
      <xdr:rowOff>9525</xdr:rowOff>
    </xdr:from>
    <xdr:to>
      <xdr:col>30</xdr:col>
      <xdr:colOff>123825</xdr:colOff>
      <xdr:row>121</xdr:row>
      <xdr:rowOff>133350</xdr:rowOff>
    </xdr:to>
    <xdr:pic>
      <xdr:nvPicPr>
        <xdr:cNvPr id="317" name="BExOJEOL437CA641N0XTPH5CB5GS" descr="CZ5SJJUMKKA5PP8VO2P6SN5MJ" hidden="1">
          <a:extLst>
            <a:ext uri="{FF2B5EF4-FFF2-40B4-BE49-F238E27FC236}">
              <a16:creationId xmlns:a16="http://schemas.microsoft.com/office/drawing/2014/main" id="{00000000-0008-0000-0B00-00003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121</xdr:row>
      <xdr:rowOff>9525</xdr:rowOff>
    </xdr:from>
    <xdr:to>
      <xdr:col>30</xdr:col>
      <xdr:colOff>123825</xdr:colOff>
      <xdr:row>121</xdr:row>
      <xdr:rowOff>133350</xdr:rowOff>
    </xdr:to>
    <xdr:pic>
      <xdr:nvPicPr>
        <xdr:cNvPr id="318" name="BExOJEOL437CA641N0XTPH5CB5GS" descr="CZ5SJJUMKKA5PP8VO2P6SN5MJ" hidden="1">
          <a:extLst>
            <a:ext uri="{FF2B5EF4-FFF2-40B4-BE49-F238E27FC236}">
              <a16:creationId xmlns:a16="http://schemas.microsoft.com/office/drawing/2014/main" id="{00000000-0008-0000-0B00-00003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121</xdr:row>
      <xdr:rowOff>9525</xdr:rowOff>
    </xdr:from>
    <xdr:to>
      <xdr:col>30</xdr:col>
      <xdr:colOff>123825</xdr:colOff>
      <xdr:row>121</xdr:row>
      <xdr:rowOff>133350</xdr:rowOff>
    </xdr:to>
    <xdr:pic>
      <xdr:nvPicPr>
        <xdr:cNvPr id="319" name="BExOJEOL437CA641N0XTPH5CB5GS" descr="CZ5SJJUMKKA5PP8VO2P6SN5MJ" hidden="1">
          <a:extLst>
            <a:ext uri="{FF2B5EF4-FFF2-40B4-BE49-F238E27FC236}">
              <a16:creationId xmlns:a16="http://schemas.microsoft.com/office/drawing/2014/main" id="{00000000-0008-0000-0B00-00003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121</xdr:row>
      <xdr:rowOff>9525</xdr:rowOff>
    </xdr:from>
    <xdr:to>
      <xdr:col>30</xdr:col>
      <xdr:colOff>123825</xdr:colOff>
      <xdr:row>121</xdr:row>
      <xdr:rowOff>133350</xdr:rowOff>
    </xdr:to>
    <xdr:pic>
      <xdr:nvPicPr>
        <xdr:cNvPr id="320" name="BExOJEOL437CA641N0XTPH5CB5GS" descr="CZ5SJJUMKKA5PP8VO2P6SN5MJ" hidden="1">
          <a:extLst>
            <a:ext uri="{FF2B5EF4-FFF2-40B4-BE49-F238E27FC236}">
              <a16:creationId xmlns:a16="http://schemas.microsoft.com/office/drawing/2014/main" id="{00000000-0008-0000-0B00-00004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21" name="BExOJEOL437CA641N0XTPH5CB5GS" descr="CZ5SJJUMKKA5PP8VO2P6SN5MJ" hidden="1">
          <a:extLst>
            <a:ext uri="{FF2B5EF4-FFF2-40B4-BE49-F238E27FC236}">
              <a16:creationId xmlns:a16="http://schemas.microsoft.com/office/drawing/2014/main" id="{00000000-0008-0000-0B00-00004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22" name="BExOJEOL437CA641N0XTPH5CB5GS" descr="CZ5SJJUMKKA5PP8VO2P6SN5MJ" hidden="1">
          <a:extLst>
            <a:ext uri="{FF2B5EF4-FFF2-40B4-BE49-F238E27FC236}">
              <a16:creationId xmlns:a16="http://schemas.microsoft.com/office/drawing/2014/main" id="{00000000-0008-0000-0B00-00004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23" name="BExOJEOL437CA641N0XTPH5CB5GS" descr="CZ5SJJUMKKA5PP8VO2P6SN5MJ" hidden="1">
          <a:extLst>
            <a:ext uri="{FF2B5EF4-FFF2-40B4-BE49-F238E27FC236}">
              <a16:creationId xmlns:a16="http://schemas.microsoft.com/office/drawing/2014/main" id="{00000000-0008-0000-0B00-00004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24" name="BExOJEOL437CA641N0XTPH5CB5GS" descr="CZ5SJJUMKKA5PP8VO2P6SN5MJ" hidden="1">
          <a:extLst>
            <a:ext uri="{FF2B5EF4-FFF2-40B4-BE49-F238E27FC236}">
              <a16:creationId xmlns:a16="http://schemas.microsoft.com/office/drawing/2014/main" id="{00000000-0008-0000-0B00-00004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25" name="BExOJEOL437CA641N0XTPH5CB5GS" descr="CZ5SJJUMKKA5PP8VO2P6SN5MJ" hidden="1">
          <a:extLst>
            <a:ext uri="{FF2B5EF4-FFF2-40B4-BE49-F238E27FC236}">
              <a16:creationId xmlns:a16="http://schemas.microsoft.com/office/drawing/2014/main" id="{00000000-0008-0000-0B00-00004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26" name="BExOJEOL437CA641N0XTPH5CB5GS" descr="CZ5SJJUMKKA5PP8VO2P6SN5MJ" hidden="1">
          <a:extLst>
            <a:ext uri="{FF2B5EF4-FFF2-40B4-BE49-F238E27FC236}">
              <a16:creationId xmlns:a16="http://schemas.microsoft.com/office/drawing/2014/main" id="{00000000-0008-0000-0B00-00004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27" name="BExOJEOL437CA641N0XTPH5CB5GS" descr="CZ5SJJUMKKA5PP8VO2P6SN5MJ" hidden="1">
          <a:extLst>
            <a:ext uri="{FF2B5EF4-FFF2-40B4-BE49-F238E27FC236}">
              <a16:creationId xmlns:a16="http://schemas.microsoft.com/office/drawing/2014/main" id="{00000000-0008-0000-0B00-00004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28" name="BExOJEOL437CA641N0XTPH5CB5GS" descr="CZ5SJJUMKKA5PP8VO2P6SN5MJ" hidden="1">
          <a:extLst>
            <a:ext uri="{FF2B5EF4-FFF2-40B4-BE49-F238E27FC236}">
              <a16:creationId xmlns:a16="http://schemas.microsoft.com/office/drawing/2014/main" id="{00000000-0008-0000-0B00-00004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29" name="BExOJEOL437CA641N0XTPH5CB5GS" descr="CZ5SJJUMKKA5PP8VO2P6SN5MJ" hidden="1">
          <a:extLst>
            <a:ext uri="{FF2B5EF4-FFF2-40B4-BE49-F238E27FC236}">
              <a16:creationId xmlns:a16="http://schemas.microsoft.com/office/drawing/2014/main" id="{00000000-0008-0000-0B00-00004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30" name="BExOJEOL437CA641N0XTPH5CB5GS" descr="CZ5SJJUMKKA5PP8VO2P6SN5MJ" hidden="1">
          <a:extLst>
            <a:ext uri="{FF2B5EF4-FFF2-40B4-BE49-F238E27FC236}">
              <a16:creationId xmlns:a16="http://schemas.microsoft.com/office/drawing/2014/main" id="{00000000-0008-0000-0B00-00004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31" name="BExOJEOL437CA641N0XTPH5CB5GS" descr="CZ5SJJUMKKA5PP8VO2P6SN5MJ" hidden="1">
          <a:extLst>
            <a:ext uri="{FF2B5EF4-FFF2-40B4-BE49-F238E27FC236}">
              <a16:creationId xmlns:a16="http://schemas.microsoft.com/office/drawing/2014/main" id="{00000000-0008-0000-0B00-00004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32" name="BExOJEOL437CA641N0XTPH5CB5GS" descr="CZ5SJJUMKKA5PP8VO2P6SN5MJ" hidden="1">
          <a:extLst>
            <a:ext uri="{FF2B5EF4-FFF2-40B4-BE49-F238E27FC236}">
              <a16:creationId xmlns:a16="http://schemas.microsoft.com/office/drawing/2014/main" id="{00000000-0008-0000-0B00-00004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33" name="BExOJEOL437CA641N0XTPH5CB5GS" descr="CZ5SJJUMKKA5PP8VO2P6SN5MJ" hidden="1">
          <a:extLst>
            <a:ext uri="{FF2B5EF4-FFF2-40B4-BE49-F238E27FC236}">
              <a16:creationId xmlns:a16="http://schemas.microsoft.com/office/drawing/2014/main" id="{00000000-0008-0000-0B00-00004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34" name="BExOJEOL437CA641N0XTPH5CB5GS" descr="CZ5SJJUMKKA5PP8VO2P6SN5MJ" hidden="1">
          <a:extLst>
            <a:ext uri="{FF2B5EF4-FFF2-40B4-BE49-F238E27FC236}">
              <a16:creationId xmlns:a16="http://schemas.microsoft.com/office/drawing/2014/main" id="{00000000-0008-0000-0B00-00004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35" name="BExOJEOL437CA641N0XTPH5CB5GS" descr="CZ5SJJUMKKA5PP8VO2P6SN5MJ" hidden="1">
          <a:extLst>
            <a:ext uri="{FF2B5EF4-FFF2-40B4-BE49-F238E27FC236}">
              <a16:creationId xmlns:a16="http://schemas.microsoft.com/office/drawing/2014/main" id="{00000000-0008-0000-0B00-00004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36" name="BExOJEOL437CA641N0XTPH5CB5GS" descr="CZ5SJJUMKKA5PP8VO2P6SN5MJ" hidden="1">
          <a:extLst>
            <a:ext uri="{FF2B5EF4-FFF2-40B4-BE49-F238E27FC236}">
              <a16:creationId xmlns:a16="http://schemas.microsoft.com/office/drawing/2014/main" id="{00000000-0008-0000-0B00-00005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37" name="BExOJEOL437CA641N0XTPH5CB5GS" descr="CZ5SJJUMKKA5PP8VO2P6SN5MJ" hidden="1">
          <a:extLst>
            <a:ext uri="{FF2B5EF4-FFF2-40B4-BE49-F238E27FC236}">
              <a16:creationId xmlns:a16="http://schemas.microsoft.com/office/drawing/2014/main" id="{00000000-0008-0000-0B00-00005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38" name="BExOJEOL437CA641N0XTPH5CB5GS" descr="CZ5SJJUMKKA5PP8VO2P6SN5MJ" hidden="1">
          <a:extLst>
            <a:ext uri="{FF2B5EF4-FFF2-40B4-BE49-F238E27FC236}">
              <a16:creationId xmlns:a16="http://schemas.microsoft.com/office/drawing/2014/main" id="{00000000-0008-0000-0B00-00005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39" name="BExOJEOL437CA641N0XTPH5CB5GS" descr="CZ5SJJUMKKA5PP8VO2P6SN5MJ" hidden="1">
          <a:extLst>
            <a:ext uri="{FF2B5EF4-FFF2-40B4-BE49-F238E27FC236}">
              <a16:creationId xmlns:a16="http://schemas.microsoft.com/office/drawing/2014/main" id="{00000000-0008-0000-0B00-00005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40" name="BExOJEOL437CA641N0XTPH5CB5GS" descr="CZ5SJJUMKKA5PP8VO2P6SN5MJ" hidden="1">
          <a:extLst>
            <a:ext uri="{FF2B5EF4-FFF2-40B4-BE49-F238E27FC236}">
              <a16:creationId xmlns:a16="http://schemas.microsoft.com/office/drawing/2014/main" id="{00000000-0008-0000-0B00-00005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41" name="BExOJEOL437CA641N0XTPH5CB5GS" descr="CZ5SJJUMKKA5PP8VO2P6SN5MJ" hidden="1">
          <a:extLst>
            <a:ext uri="{FF2B5EF4-FFF2-40B4-BE49-F238E27FC236}">
              <a16:creationId xmlns:a16="http://schemas.microsoft.com/office/drawing/2014/main" id="{00000000-0008-0000-0B00-00005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42" name="BExOJEOL437CA641N0XTPH5CB5GS" descr="CZ5SJJUMKKA5PP8VO2P6SN5MJ" hidden="1">
          <a:extLst>
            <a:ext uri="{FF2B5EF4-FFF2-40B4-BE49-F238E27FC236}">
              <a16:creationId xmlns:a16="http://schemas.microsoft.com/office/drawing/2014/main" id="{00000000-0008-0000-0B00-00005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43" name="BExOJEOL437CA641N0XTPH5CB5GS" descr="CZ5SJJUMKKA5PP8VO2P6SN5MJ" hidden="1">
          <a:extLst>
            <a:ext uri="{FF2B5EF4-FFF2-40B4-BE49-F238E27FC236}">
              <a16:creationId xmlns:a16="http://schemas.microsoft.com/office/drawing/2014/main" id="{00000000-0008-0000-0B00-00005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44" name="BExOJEOL437CA641N0XTPH5CB5GS" descr="CZ5SJJUMKKA5PP8VO2P6SN5MJ" hidden="1">
          <a:extLst>
            <a:ext uri="{FF2B5EF4-FFF2-40B4-BE49-F238E27FC236}">
              <a16:creationId xmlns:a16="http://schemas.microsoft.com/office/drawing/2014/main" id="{00000000-0008-0000-0B00-00005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45" name="BExOJEOL437CA641N0XTPH5CB5GS" descr="CZ5SJJUMKKA5PP8VO2P6SN5MJ" hidden="1">
          <a:extLst>
            <a:ext uri="{FF2B5EF4-FFF2-40B4-BE49-F238E27FC236}">
              <a16:creationId xmlns:a16="http://schemas.microsoft.com/office/drawing/2014/main" id="{00000000-0008-0000-0B00-00005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46" name="BExOJEOL437CA641N0XTPH5CB5GS" descr="CZ5SJJUMKKA5PP8VO2P6SN5MJ" hidden="1">
          <a:extLst>
            <a:ext uri="{FF2B5EF4-FFF2-40B4-BE49-F238E27FC236}">
              <a16:creationId xmlns:a16="http://schemas.microsoft.com/office/drawing/2014/main" id="{00000000-0008-0000-0B00-00005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124</xdr:row>
      <xdr:rowOff>9525</xdr:rowOff>
    </xdr:from>
    <xdr:to>
      <xdr:col>30</xdr:col>
      <xdr:colOff>123825</xdr:colOff>
      <xdr:row>124</xdr:row>
      <xdr:rowOff>133350</xdr:rowOff>
    </xdr:to>
    <xdr:pic>
      <xdr:nvPicPr>
        <xdr:cNvPr id="347" name="BExOJEOL437CA641N0XTPH5CB5GS" descr="CZ5SJJUMKKA5PP8VO2P6SN5MJ" hidden="1">
          <a:extLst>
            <a:ext uri="{FF2B5EF4-FFF2-40B4-BE49-F238E27FC236}">
              <a16:creationId xmlns:a16="http://schemas.microsoft.com/office/drawing/2014/main" id="{00000000-0008-0000-0B00-00005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48" name="BExOJEOL437CA641N0XTPH5CB5GS" descr="CZ5SJJUMKKA5PP8VO2P6SN5MJ" hidden="1">
          <a:extLst>
            <a:ext uri="{FF2B5EF4-FFF2-40B4-BE49-F238E27FC236}">
              <a16:creationId xmlns:a16="http://schemas.microsoft.com/office/drawing/2014/main" id="{00000000-0008-0000-0B00-00005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49" name="BExOJEOL437CA641N0XTPH5CB5GS" descr="CZ5SJJUMKKA5PP8VO2P6SN5MJ" hidden="1">
          <a:extLst>
            <a:ext uri="{FF2B5EF4-FFF2-40B4-BE49-F238E27FC236}">
              <a16:creationId xmlns:a16="http://schemas.microsoft.com/office/drawing/2014/main" id="{00000000-0008-0000-0B00-00005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50" name="BExOJEOL437CA641N0XTPH5CB5GS" descr="CZ5SJJUMKKA5PP8VO2P6SN5MJ" hidden="1">
          <a:extLst>
            <a:ext uri="{FF2B5EF4-FFF2-40B4-BE49-F238E27FC236}">
              <a16:creationId xmlns:a16="http://schemas.microsoft.com/office/drawing/2014/main" id="{00000000-0008-0000-0B00-00005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51" name="BExOJEOL437CA641N0XTPH5CB5GS" descr="CZ5SJJUMKKA5PP8VO2P6SN5MJ" hidden="1">
          <a:extLst>
            <a:ext uri="{FF2B5EF4-FFF2-40B4-BE49-F238E27FC236}">
              <a16:creationId xmlns:a16="http://schemas.microsoft.com/office/drawing/2014/main" id="{00000000-0008-0000-0B00-00005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52" name="BExOJEOL437CA641N0XTPH5CB5GS" descr="CZ5SJJUMKKA5PP8VO2P6SN5MJ" hidden="1">
          <a:extLst>
            <a:ext uri="{FF2B5EF4-FFF2-40B4-BE49-F238E27FC236}">
              <a16:creationId xmlns:a16="http://schemas.microsoft.com/office/drawing/2014/main" id="{00000000-0008-0000-0B00-00006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53" name="BExOJEOL437CA641N0XTPH5CB5GS" descr="CZ5SJJUMKKA5PP8VO2P6SN5MJ" hidden="1">
          <a:extLst>
            <a:ext uri="{FF2B5EF4-FFF2-40B4-BE49-F238E27FC236}">
              <a16:creationId xmlns:a16="http://schemas.microsoft.com/office/drawing/2014/main" id="{00000000-0008-0000-0B00-00006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54" name="BExOJEOL437CA641N0XTPH5CB5GS" descr="CZ5SJJUMKKA5PP8VO2P6SN5MJ" hidden="1">
          <a:extLst>
            <a:ext uri="{FF2B5EF4-FFF2-40B4-BE49-F238E27FC236}">
              <a16:creationId xmlns:a16="http://schemas.microsoft.com/office/drawing/2014/main" id="{00000000-0008-0000-0B00-00006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55" name="BExOJEOL437CA641N0XTPH5CB5GS" descr="CZ5SJJUMKKA5PP8VO2P6SN5MJ" hidden="1">
          <a:extLst>
            <a:ext uri="{FF2B5EF4-FFF2-40B4-BE49-F238E27FC236}">
              <a16:creationId xmlns:a16="http://schemas.microsoft.com/office/drawing/2014/main" id="{00000000-0008-0000-0B00-00006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56" name="BExOJEOL437CA641N0XTPH5CB5GS" descr="CZ5SJJUMKKA5PP8VO2P6SN5MJ" hidden="1">
          <a:extLst>
            <a:ext uri="{FF2B5EF4-FFF2-40B4-BE49-F238E27FC236}">
              <a16:creationId xmlns:a16="http://schemas.microsoft.com/office/drawing/2014/main" id="{00000000-0008-0000-0B00-00006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57" name="BExOJEOL437CA641N0XTPH5CB5GS" descr="CZ5SJJUMKKA5PP8VO2P6SN5MJ" hidden="1">
          <a:extLst>
            <a:ext uri="{FF2B5EF4-FFF2-40B4-BE49-F238E27FC236}">
              <a16:creationId xmlns:a16="http://schemas.microsoft.com/office/drawing/2014/main" id="{00000000-0008-0000-0B00-00006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58" name="BExOJEOL437CA641N0XTPH5CB5GS" descr="CZ5SJJUMKKA5PP8VO2P6SN5MJ" hidden="1">
          <a:extLst>
            <a:ext uri="{FF2B5EF4-FFF2-40B4-BE49-F238E27FC236}">
              <a16:creationId xmlns:a16="http://schemas.microsoft.com/office/drawing/2014/main" id="{00000000-0008-0000-0B00-00006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59" name="BExOJEOL437CA641N0XTPH5CB5GS" descr="CZ5SJJUMKKA5PP8VO2P6SN5MJ" hidden="1">
          <a:extLst>
            <a:ext uri="{FF2B5EF4-FFF2-40B4-BE49-F238E27FC236}">
              <a16:creationId xmlns:a16="http://schemas.microsoft.com/office/drawing/2014/main" id="{00000000-0008-0000-0B00-00006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60" name="BExOJEOL437CA641N0XTPH5CB5GS" descr="CZ5SJJUMKKA5PP8VO2P6SN5MJ" hidden="1">
          <a:extLst>
            <a:ext uri="{FF2B5EF4-FFF2-40B4-BE49-F238E27FC236}">
              <a16:creationId xmlns:a16="http://schemas.microsoft.com/office/drawing/2014/main" id="{00000000-0008-0000-0B00-00006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61" name="BExOJEOL437CA641N0XTPH5CB5GS" descr="CZ5SJJUMKKA5PP8VO2P6SN5MJ" hidden="1">
          <a:extLst>
            <a:ext uri="{FF2B5EF4-FFF2-40B4-BE49-F238E27FC236}">
              <a16:creationId xmlns:a16="http://schemas.microsoft.com/office/drawing/2014/main" id="{00000000-0008-0000-0B00-00006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62" name="BExOJEOL437CA641N0XTPH5CB5GS" descr="CZ5SJJUMKKA5PP8VO2P6SN5MJ" hidden="1">
          <a:extLst>
            <a:ext uri="{FF2B5EF4-FFF2-40B4-BE49-F238E27FC236}">
              <a16:creationId xmlns:a16="http://schemas.microsoft.com/office/drawing/2014/main" id="{00000000-0008-0000-0B00-00006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63" name="BExOJEOL437CA641N0XTPH5CB5GS" descr="CZ5SJJUMKKA5PP8VO2P6SN5MJ" hidden="1">
          <a:extLst>
            <a:ext uri="{FF2B5EF4-FFF2-40B4-BE49-F238E27FC236}">
              <a16:creationId xmlns:a16="http://schemas.microsoft.com/office/drawing/2014/main" id="{00000000-0008-0000-0B00-00006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64" name="BExOJEOL437CA641N0XTPH5CB5GS" descr="CZ5SJJUMKKA5PP8VO2P6SN5MJ" hidden="1">
          <a:extLst>
            <a:ext uri="{FF2B5EF4-FFF2-40B4-BE49-F238E27FC236}">
              <a16:creationId xmlns:a16="http://schemas.microsoft.com/office/drawing/2014/main" id="{00000000-0008-0000-0B00-00006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65" name="BExOJEOL437CA641N0XTPH5CB5GS" descr="CZ5SJJUMKKA5PP8VO2P6SN5MJ" hidden="1">
          <a:extLst>
            <a:ext uri="{FF2B5EF4-FFF2-40B4-BE49-F238E27FC236}">
              <a16:creationId xmlns:a16="http://schemas.microsoft.com/office/drawing/2014/main" id="{00000000-0008-0000-0B00-00006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66" name="BExOJEOL437CA641N0XTPH5CB5GS" descr="CZ5SJJUMKKA5PP8VO2P6SN5MJ" hidden="1">
          <a:extLst>
            <a:ext uri="{FF2B5EF4-FFF2-40B4-BE49-F238E27FC236}">
              <a16:creationId xmlns:a16="http://schemas.microsoft.com/office/drawing/2014/main" id="{00000000-0008-0000-0B00-00006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67" name="BExOJEOL437CA641N0XTPH5CB5GS" descr="CZ5SJJUMKKA5PP8VO2P6SN5MJ" hidden="1">
          <a:extLst>
            <a:ext uri="{FF2B5EF4-FFF2-40B4-BE49-F238E27FC236}">
              <a16:creationId xmlns:a16="http://schemas.microsoft.com/office/drawing/2014/main" id="{00000000-0008-0000-0B00-00006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68" name="BExOJEOL437CA641N0XTPH5CB5GS" descr="CZ5SJJUMKKA5PP8VO2P6SN5MJ" hidden="1">
          <a:extLst>
            <a:ext uri="{FF2B5EF4-FFF2-40B4-BE49-F238E27FC236}">
              <a16:creationId xmlns:a16="http://schemas.microsoft.com/office/drawing/2014/main" id="{00000000-0008-0000-0B00-00007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69" name="BExOJEOL437CA641N0XTPH5CB5GS" descr="CZ5SJJUMKKA5PP8VO2P6SN5MJ" hidden="1">
          <a:extLst>
            <a:ext uri="{FF2B5EF4-FFF2-40B4-BE49-F238E27FC236}">
              <a16:creationId xmlns:a16="http://schemas.microsoft.com/office/drawing/2014/main" id="{00000000-0008-0000-0B00-00007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70" name="BExOJEOL437CA641N0XTPH5CB5GS" descr="CZ5SJJUMKKA5PP8VO2P6SN5MJ" hidden="1">
          <a:extLst>
            <a:ext uri="{FF2B5EF4-FFF2-40B4-BE49-F238E27FC236}">
              <a16:creationId xmlns:a16="http://schemas.microsoft.com/office/drawing/2014/main" id="{00000000-0008-0000-0B00-00007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71" name="BExOJEOL437CA641N0XTPH5CB5GS" descr="CZ5SJJUMKKA5PP8VO2P6SN5MJ" hidden="1">
          <a:extLst>
            <a:ext uri="{FF2B5EF4-FFF2-40B4-BE49-F238E27FC236}">
              <a16:creationId xmlns:a16="http://schemas.microsoft.com/office/drawing/2014/main" id="{00000000-0008-0000-0B00-00007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72" name="BExOJEOL437CA641N0XTPH5CB5GS" descr="CZ5SJJUMKKA5PP8VO2P6SN5MJ" hidden="1">
          <a:extLst>
            <a:ext uri="{FF2B5EF4-FFF2-40B4-BE49-F238E27FC236}">
              <a16:creationId xmlns:a16="http://schemas.microsoft.com/office/drawing/2014/main" id="{00000000-0008-0000-0B00-00007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73" name="BExOJEOL437CA641N0XTPH5CB5GS" descr="CZ5SJJUMKKA5PP8VO2P6SN5MJ" hidden="1">
          <a:extLst>
            <a:ext uri="{FF2B5EF4-FFF2-40B4-BE49-F238E27FC236}">
              <a16:creationId xmlns:a16="http://schemas.microsoft.com/office/drawing/2014/main" id="{00000000-0008-0000-0B00-00007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74" name="BExOJEOL437CA641N0XTPH5CB5GS" descr="CZ5SJJUMKKA5PP8VO2P6SN5MJ" hidden="1">
          <a:extLst>
            <a:ext uri="{FF2B5EF4-FFF2-40B4-BE49-F238E27FC236}">
              <a16:creationId xmlns:a16="http://schemas.microsoft.com/office/drawing/2014/main" id="{00000000-0008-0000-0B00-00007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375" name="BExOJEOL437CA641N0XTPH5CB5GS" descr="CZ5SJJUMKKA5PP8VO2P6SN5MJ" hidden="1">
          <a:extLst>
            <a:ext uri="{FF2B5EF4-FFF2-40B4-BE49-F238E27FC236}">
              <a16:creationId xmlns:a16="http://schemas.microsoft.com/office/drawing/2014/main" id="{00000000-0008-0000-0B00-00007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76" name="BExOJEOL437CA641N0XTPH5CB5GS" descr="CZ5SJJUMKKA5PP8VO2P6SN5MJ" hidden="1">
          <a:extLst>
            <a:ext uri="{FF2B5EF4-FFF2-40B4-BE49-F238E27FC236}">
              <a16:creationId xmlns:a16="http://schemas.microsoft.com/office/drawing/2014/main" id="{00000000-0008-0000-0B00-00007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77" name="BExOJEOL437CA641N0XTPH5CB5GS" descr="CZ5SJJUMKKA5PP8VO2P6SN5MJ" hidden="1">
          <a:extLst>
            <a:ext uri="{FF2B5EF4-FFF2-40B4-BE49-F238E27FC236}">
              <a16:creationId xmlns:a16="http://schemas.microsoft.com/office/drawing/2014/main" id="{00000000-0008-0000-0B00-00007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78" name="BExOJEOL437CA641N0XTPH5CB5GS" descr="CZ5SJJUMKKA5PP8VO2P6SN5MJ" hidden="1">
          <a:extLst>
            <a:ext uri="{FF2B5EF4-FFF2-40B4-BE49-F238E27FC236}">
              <a16:creationId xmlns:a16="http://schemas.microsoft.com/office/drawing/2014/main" id="{00000000-0008-0000-0B00-00007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79" name="BExOJEOL437CA641N0XTPH5CB5GS" descr="CZ5SJJUMKKA5PP8VO2P6SN5MJ" hidden="1">
          <a:extLst>
            <a:ext uri="{FF2B5EF4-FFF2-40B4-BE49-F238E27FC236}">
              <a16:creationId xmlns:a16="http://schemas.microsoft.com/office/drawing/2014/main" id="{00000000-0008-0000-0B00-00007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80" name="BExOJEOL437CA641N0XTPH5CB5GS" descr="CZ5SJJUMKKA5PP8VO2P6SN5MJ" hidden="1">
          <a:extLst>
            <a:ext uri="{FF2B5EF4-FFF2-40B4-BE49-F238E27FC236}">
              <a16:creationId xmlns:a16="http://schemas.microsoft.com/office/drawing/2014/main" id="{00000000-0008-0000-0B00-00007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81" name="BExOJEOL437CA641N0XTPH5CB5GS" descr="CZ5SJJUMKKA5PP8VO2P6SN5MJ" hidden="1">
          <a:extLst>
            <a:ext uri="{FF2B5EF4-FFF2-40B4-BE49-F238E27FC236}">
              <a16:creationId xmlns:a16="http://schemas.microsoft.com/office/drawing/2014/main" id="{00000000-0008-0000-0B00-00007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82" name="BExOJEOL437CA641N0XTPH5CB5GS" descr="CZ5SJJUMKKA5PP8VO2P6SN5MJ" hidden="1">
          <a:extLst>
            <a:ext uri="{FF2B5EF4-FFF2-40B4-BE49-F238E27FC236}">
              <a16:creationId xmlns:a16="http://schemas.microsoft.com/office/drawing/2014/main" id="{00000000-0008-0000-0B00-00007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83" name="BExOJEOL437CA641N0XTPH5CB5GS" descr="CZ5SJJUMKKA5PP8VO2P6SN5MJ" hidden="1">
          <a:extLst>
            <a:ext uri="{FF2B5EF4-FFF2-40B4-BE49-F238E27FC236}">
              <a16:creationId xmlns:a16="http://schemas.microsoft.com/office/drawing/2014/main" id="{00000000-0008-0000-0B00-00007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84" name="BExOJEOL437CA641N0XTPH5CB5GS" descr="CZ5SJJUMKKA5PP8VO2P6SN5MJ" hidden="1">
          <a:extLst>
            <a:ext uri="{FF2B5EF4-FFF2-40B4-BE49-F238E27FC236}">
              <a16:creationId xmlns:a16="http://schemas.microsoft.com/office/drawing/2014/main" id="{00000000-0008-0000-0B00-00008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85" name="BExOJEOL437CA641N0XTPH5CB5GS" descr="CZ5SJJUMKKA5PP8VO2P6SN5MJ" hidden="1">
          <a:extLst>
            <a:ext uri="{FF2B5EF4-FFF2-40B4-BE49-F238E27FC236}">
              <a16:creationId xmlns:a16="http://schemas.microsoft.com/office/drawing/2014/main" id="{00000000-0008-0000-0B00-00008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86" name="BExOJEOL437CA641N0XTPH5CB5GS" descr="CZ5SJJUMKKA5PP8VO2P6SN5MJ" hidden="1">
          <a:extLst>
            <a:ext uri="{FF2B5EF4-FFF2-40B4-BE49-F238E27FC236}">
              <a16:creationId xmlns:a16="http://schemas.microsoft.com/office/drawing/2014/main" id="{00000000-0008-0000-0B00-00008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87" name="BExOJEOL437CA641N0XTPH5CB5GS" descr="CZ5SJJUMKKA5PP8VO2P6SN5MJ" hidden="1">
          <a:extLst>
            <a:ext uri="{FF2B5EF4-FFF2-40B4-BE49-F238E27FC236}">
              <a16:creationId xmlns:a16="http://schemas.microsoft.com/office/drawing/2014/main" id="{00000000-0008-0000-0B00-00008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88" name="BExOJEOL437CA641N0XTPH5CB5GS" descr="CZ5SJJUMKKA5PP8VO2P6SN5MJ" hidden="1">
          <a:extLst>
            <a:ext uri="{FF2B5EF4-FFF2-40B4-BE49-F238E27FC236}">
              <a16:creationId xmlns:a16="http://schemas.microsoft.com/office/drawing/2014/main" id="{00000000-0008-0000-0B00-00008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89" name="BExOJEOL437CA641N0XTPH5CB5GS" descr="CZ5SJJUMKKA5PP8VO2P6SN5MJ" hidden="1">
          <a:extLst>
            <a:ext uri="{FF2B5EF4-FFF2-40B4-BE49-F238E27FC236}">
              <a16:creationId xmlns:a16="http://schemas.microsoft.com/office/drawing/2014/main" id="{00000000-0008-0000-0B00-00008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90" name="BExOJEOL437CA641N0XTPH5CB5GS" descr="CZ5SJJUMKKA5PP8VO2P6SN5MJ" hidden="1">
          <a:extLst>
            <a:ext uri="{FF2B5EF4-FFF2-40B4-BE49-F238E27FC236}">
              <a16:creationId xmlns:a16="http://schemas.microsoft.com/office/drawing/2014/main" id="{00000000-0008-0000-0B00-00008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91" name="BExOJEOL437CA641N0XTPH5CB5GS" descr="CZ5SJJUMKKA5PP8VO2P6SN5MJ" hidden="1">
          <a:extLst>
            <a:ext uri="{FF2B5EF4-FFF2-40B4-BE49-F238E27FC236}">
              <a16:creationId xmlns:a16="http://schemas.microsoft.com/office/drawing/2014/main" id="{00000000-0008-0000-0B00-00008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92" name="BExOJEOL437CA641N0XTPH5CB5GS" descr="CZ5SJJUMKKA5PP8VO2P6SN5MJ" hidden="1">
          <a:extLst>
            <a:ext uri="{FF2B5EF4-FFF2-40B4-BE49-F238E27FC236}">
              <a16:creationId xmlns:a16="http://schemas.microsoft.com/office/drawing/2014/main" id="{00000000-0008-0000-0B00-00008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93" name="BExOJEOL437CA641N0XTPH5CB5GS" descr="CZ5SJJUMKKA5PP8VO2P6SN5MJ" hidden="1">
          <a:extLst>
            <a:ext uri="{FF2B5EF4-FFF2-40B4-BE49-F238E27FC236}">
              <a16:creationId xmlns:a16="http://schemas.microsoft.com/office/drawing/2014/main" id="{00000000-0008-0000-0B00-00008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94" name="BExOJEOL437CA641N0XTPH5CB5GS" descr="CZ5SJJUMKKA5PP8VO2P6SN5MJ" hidden="1">
          <a:extLst>
            <a:ext uri="{FF2B5EF4-FFF2-40B4-BE49-F238E27FC236}">
              <a16:creationId xmlns:a16="http://schemas.microsoft.com/office/drawing/2014/main" id="{00000000-0008-0000-0B00-00008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95" name="BExOJEOL437CA641N0XTPH5CB5GS" descr="CZ5SJJUMKKA5PP8VO2P6SN5MJ" hidden="1">
          <a:extLst>
            <a:ext uri="{FF2B5EF4-FFF2-40B4-BE49-F238E27FC236}">
              <a16:creationId xmlns:a16="http://schemas.microsoft.com/office/drawing/2014/main" id="{00000000-0008-0000-0B00-00008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96" name="BExOJEOL437CA641N0XTPH5CB5GS" descr="CZ5SJJUMKKA5PP8VO2P6SN5MJ" hidden="1">
          <a:extLst>
            <a:ext uri="{FF2B5EF4-FFF2-40B4-BE49-F238E27FC236}">
              <a16:creationId xmlns:a16="http://schemas.microsoft.com/office/drawing/2014/main" id="{00000000-0008-0000-0B00-00008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97" name="BExOJEOL437CA641N0XTPH5CB5GS" descr="CZ5SJJUMKKA5PP8VO2P6SN5MJ" hidden="1">
          <a:extLst>
            <a:ext uri="{FF2B5EF4-FFF2-40B4-BE49-F238E27FC236}">
              <a16:creationId xmlns:a16="http://schemas.microsoft.com/office/drawing/2014/main" id="{00000000-0008-0000-0B00-00008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98" name="BExOJEOL437CA641N0XTPH5CB5GS" descr="CZ5SJJUMKKA5PP8VO2P6SN5MJ" hidden="1">
          <a:extLst>
            <a:ext uri="{FF2B5EF4-FFF2-40B4-BE49-F238E27FC236}">
              <a16:creationId xmlns:a16="http://schemas.microsoft.com/office/drawing/2014/main" id="{00000000-0008-0000-0B00-00008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399" name="BExOJEOL437CA641N0XTPH5CB5GS" descr="CZ5SJJUMKKA5PP8VO2P6SN5MJ" hidden="1">
          <a:extLst>
            <a:ext uri="{FF2B5EF4-FFF2-40B4-BE49-F238E27FC236}">
              <a16:creationId xmlns:a16="http://schemas.microsoft.com/office/drawing/2014/main" id="{00000000-0008-0000-0B00-00008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00" name="BExOJEOL437CA641N0XTPH5CB5GS" descr="CZ5SJJUMKKA5PP8VO2P6SN5MJ" hidden="1">
          <a:extLst>
            <a:ext uri="{FF2B5EF4-FFF2-40B4-BE49-F238E27FC236}">
              <a16:creationId xmlns:a16="http://schemas.microsoft.com/office/drawing/2014/main" id="{00000000-0008-0000-0B00-00009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01" name="BExOJEOL437CA641N0XTPH5CB5GS" descr="CZ5SJJUMKKA5PP8VO2P6SN5MJ" hidden="1">
          <a:extLst>
            <a:ext uri="{FF2B5EF4-FFF2-40B4-BE49-F238E27FC236}">
              <a16:creationId xmlns:a16="http://schemas.microsoft.com/office/drawing/2014/main" id="{00000000-0008-0000-0B00-00009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02" name="BExOJEOL437CA641N0XTPH5CB5GS" descr="CZ5SJJUMKKA5PP8VO2P6SN5MJ" hidden="1">
          <a:extLst>
            <a:ext uri="{FF2B5EF4-FFF2-40B4-BE49-F238E27FC236}">
              <a16:creationId xmlns:a16="http://schemas.microsoft.com/office/drawing/2014/main" id="{00000000-0008-0000-0B00-00009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03" name="BExOJEOL437CA641N0XTPH5CB5GS" descr="CZ5SJJUMKKA5PP8VO2P6SN5MJ" hidden="1">
          <a:extLst>
            <a:ext uri="{FF2B5EF4-FFF2-40B4-BE49-F238E27FC236}">
              <a16:creationId xmlns:a16="http://schemas.microsoft.com/office/drawing/2014/main" id="{00000000-0008-0000-0B00-00009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04" name="BExOJEOL437CA641N0XTPH5CB5GS" descr="CZ5SJJUMKKA5PP8VO2P6SN5MJ" hidden="1">
          <a:extLst>
            <a:ext uri="{FF2B5EF4-FFF2-40B4-BE49-F238E27FC236}">
              <a16:creationId xmlns:a16="http://schemas.microsoft.com/office/drawing/2014/main" id="{00000000-0008-0000-0B00-00009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05" name="BExOJEOL437CA641N0XTPH5CB5GS" descr="CZ5SJJUMKKA5PP8VO2P6SN5MJ" hidden="1">
          <a:extLst>
            <a:ext uri="{FF2B5EF4-FFF2-40B4-BE49-F238E27FC236}">
              <a16:creationId xmlns:a16="http://schemas.microsoft.com/office/drawing/2014/main" id="{00000000-0008-0000-0B00-00009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06" name="BExOJEOL437CA641N0XTPH5CB5GS" descr="CZ5SJJUMKKA5PP8VO2P6SN5MJ" hidden="1">
          <a:extLst>
            <a:ext uri="{FF2B5EF4-FFF2-40B4-BE49-F238E27FC236}">
              <a16:creationId xmlns:a16="http://schemas.microsoft.com/office/drawing/2014/main" id="{00000000-0008-0000-0B00-00009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07" name="BExOJEOL437CA641N0XTPH5CB5GS" descr="CZ5SJJUMKKA5PP8VO2P6SN5MJ" hidden="1">
          <a:extLst>
            <a:ext uri="{FF2B5EF4-FFF2-40B4-BE49-F238E27FC236}">
              <a16:creationId xmlns:a16="http://schemas.microsoft.com/office/drawing/2014/main" id="{00000000-0008-0000-0B00-00009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08" name="BExOJEOL437CA641N0XTPH5CB5GS" descr="CZ5SJJUMKKA5PP8VO2P6SN5MJ" hidden="1">
          <a:extLst>
            <a:ext uri="{FF2B5EF4-FFF2-40B4-BE49-F238E27FC236}">
              <a16:creationId xmlns:a16="http://schemas.microsoft.com/office/drawing/2014/main" id="{00000000-0008-0000-0B00-00009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09" name="BExOJEOL437CA641N0XTPH5CB5GS" descr="CZ5SJJUMKKA5PP8VO2P6SN5MJ" hidden="1">
          <a:extLst>
            <a:ext uri="{FF2B5EF4-FFF2-40B4-BE49-F238E27FC236}">
              <a16:creationId xmlns:a16="http://schemas.microsoft.com/office/drawing/2014/main" id="{00000000-0008-0000-0B00-00009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10" name="BExOJEOL437CA641N0XTPH5CB5GS" descr="CZ5SJJUMKKA5PP8VO2P6SN5MJ" hidden="1">
          <a:extLst>
            <a:ext uri="{FF2B5EF4-FFF2-40B4-BE49-F238E27FC236}">
              <a16:creationId xmlns:a16="http://schemas.microsoft.com/office/drawing/2014/main" id="{00000000-0008-0000-0B00-00009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11" name="BExOJEOL437CA641N0XTPH5CB5GS" descr="CZ5SJJUMKKA5PP8VO2P6SN5MJ" hidden="1">
          <a:extLst>
            <a:ext uri="{FF2B5EF4-FFF2-40B4-BE49-F238E27FC236}">
              <a16:creationId xmlns:a16="http://schemas.microsoft.com/office/drawing/2014/main" id="{00000000-0008-0000-0B00-00009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12" name="BExOJEOL437CA641N0XTPH5CB5GS" descr="CZ5SJJUMKKA5PP8VO2P6SN5MJ" hidden="1">
          <a:extLst>
            <a:ext uri="{FF2B5EF4-FFF2-40B4-BE49-F238E27FC236}">
              <a16:creationId xmlns:a16="http://schemas.microsoft.com/office/drawing/2014/main" id="{00000000-0008-0000-0B00-00009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13" name="BExOJEOL437CA641N0XTPH5CB5GS" descr="CZ5SJJUMKKA5PP8VO2P6SN5MJ" hidden="1">
          <a:extLst>
            <a:ext uri="{FF2B5EF4-FFF2-40B4-BE49-F238E27FC236}">
              <a16:creationId xmlns:a16="http://schemas.microsoft.com/office/drawing/2014/main" id="{00000000-0008-0000-0B00-00009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14" name="BExOJEOL437CA641N0XTPH5CB5GS" descr="CZ5SJJUMKKA5PP8VO2P6SN5MJ" hidden="1">
          <a:extLst>
            <a:ext uri="{FF2B5EF4-FFF2-40B4-BE49-F238E27FC236}">
              <a16:creationId xmlns:a16="http://schemas.microsoft.com/office/drawing/2014/main" id="{00000000-0008-0000-0B00-00009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15" name="BExOJEOL437CA641N0XTPH5CB5GS" descr="CZ5SJJUMKKA5PP8VO2P6SN5MJ" hidden="1">
          <a:extLst>
            <a:ext uri="{FF2B5EF4-FFF2-40B4-BE49-F238E27FC236}">
              <a16:creationId xmlns:a16="http://schemas.microsoft.com/office/drawing/2014/main" id="{00000000-0008-0000-0B00-00009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16" name="BExOJEOL437CA641N0XTPH5CB5GS" descr="CZ5SJJUMKKA5PP8VO2P6SN5MJ" hidden="1">
          <a:extLst>
            <a:ext uri="{FF2B5EF4-FFF2-40B4-BE49-F238E27FC236}">
              <a16:creationId xmlns:a16="http://schemas.microsoft.com/office/drawing/2014/main" id="{00000000-0008-0000-0B00-0000A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17" name="BExOJEOL437CA641N0XTPH5CB5GS" descr="CZ5SJJUMKKA5PP8VO2P6SN5MJ" hidden="1">
          <a:extLst>
            <a:ext uri="{FF2B5EF4-FFF2-40B4-BE49-F238E27FC236}">
              <a16:creationId xmlns:a16="http://schemas.microsoft.com/office/drawing/2014/main" id="{00000000-0008-0000-0B00-0000A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18" name="BExOJEOL437CA641N0XTPH5CB5GS" descr="CZ5SJJUMKKA5PP8VO2P6SN5MJ" hidden="1">
          <a:extLst>
            <a:ext uri="{FF2B5EF4-FFF2-40B4-BE49-F238E27FC236}">
              <a16:creationId xmlns:a16="http://schemas.microsoft.com/office/drawing/2014/main" id="{00000000-0008-0000-0B00-0000A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19" name="BExOJEOL437CA641N0XTPH5CB5GS" descr="CZ5SJJUMKKA5PP8VO2P6SN5MJ" hidden="1">
          <a:extLst>
            <a:ext uri="{FF2B5EF4-FFF2-40B4-BE49-F238E27FC236}">
              <a16:creationId xmlns:a16="http://schemas.microsoft.com/office/drawing/2014/main" id="{00000000-0008-0000-0B00-0000A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20" name="BExOJEOL437CA641N0XTPH5CB5GS" descr="CZ5SJJUMKKA5PP8VO2P6SN5MJ" hidden="1">
          <a:extLst>
            <a:ext uri="{FF2B5EF4-FFF2-40B4-BE49-F238E27FC236}">
              <a16:creationId xmlns:a16="http://schemas.microsoft.com/office/drawing/2014/main" id="{00000000-0008-0000-0B00-0000A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21" name="BExOJEOL437CA641N0XTPH5CB5GS" descr="CZ5SJJUMKKA5PP8VO2P6SN5MJ" hidden="1">
          <a:extLst>
            <a:ext uri="{FF2B5EF4-FFF2-40B4-BE49-F238E27FC236}">
              <a16:creationId xmlns:a16="http://schemas.microsoft.com/office/drawing/2014/main" id="{00000000-0008-0000-0B00-0000A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22" name="BExOJEOL437CA641N0XTPH5CB5GS" descr="CZ5SJJUMKKA5PP8VO2P6SN5MJ" hidden="1">
          <a:extLst>
            <a:ext uri="{FF2B5EF4-FFF2-40B4-BE49-F238E27FC236}">
              <a16:creationId xmlns:a16="http://schemas.microsoft.com/office/drawing/2014/main" id="{00000000-0008-0000-0B00-0000A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23" name="BExOJEOL437CA641N0XTPH5CB5GS" descr="CZ5SJJUMKKA5PP8VO2P6SN5MJ" hidden="1">
          <a:extLst>
            <a:ext uri="{FF2B5EF4-FFF2-40B4-BE49-F238E27FC236}">
              <a16:creationId xmlns:a16="http://schemas.microsoft.com/office/drawing/2014/main" id="{00000000-0008-0000-0B00-0000A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24" name="BExOJEOL437CA641N0XTPH5CB5GS" descr="CZ5SJJUMKKA5PP8VO2P6SN5MJ" hidden="1">
          <a:extLst>
            <a:ext uri="{FF2B5EF4-FFF2-40B4-BE49-F238E27FC236}">
              <a16:creationId xmlns:a16="http://schemas.microsoft.com/office/drawing/2014/main" id="{00000000-0008-0000-0B00-0000A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25" name="BExOJEOL437CA641N0XTPH5CB5GS" descr="CZ5SJJUMKKA5PP8VO2P6SN5MJ" hidden="1">
          <a:extLst>
            <a:ext uri="{FF2B5EF4-FFF2-40B4-BE49-F238E27FC236}">
              <a16:creationId xmlns:a16="http://schemas.microsoft.com/office/drawing/2014/main" id="{00000000-0008-0000-0B00-0000A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26" name="BExOJEOL437CA641N0XTPH5CB5GS" descr="CZ5SJJUMKKA5PP8VO2P6SN5MJ" hidden="1">
          <a:extLst>
            <a:ext uri="{FF2B5EF4-FFF2-40B4-BE49-F238E27FC236}">
              <a16:creationId xmlns:a16="http://schemas.microsoft.com/office/drawing/2014/main" id="{00000000-0008-0000-0B00-0000A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27" name="BExOJEOL437CA641N0XTPH5CB5GS" descr="CZ5SJJUMKKA5PP8VO2P6SN5MJ" hidden="1">
          <a:extLst>
            <a:ext uri="{FF2B5EF4-FFF2-40B4-BE49-F238E27FC236}">
              <a16:creationId xmlns:a16="http://schemas.microsoft.com/office/drawing/2014/main" id="{00000000-0008-0000-0B00-0000A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28" name="BExOJEOL437CA641N0XTPH5CB5GS" descr="CZ5SJJUMKKA5PP8VO2P6SN5MJ" hidden="1">
          <a:extLst>
            <a:ext uri="{FF2B5EF4-FFF2-40B4-BE49-F238E27FC236}">
              <a16:creationId xmlns:a16="http://schemas.microsoft.com/office/drawing/2014/main" id="{00000000-0008-0000-0B00-0000A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29" name="BExOJEOL437CA641N0XTPH5CB5GS" descr="CZ5SJJUMKKA5PP8VO2P6SN5MJ" hidden="1">
          <a:extLst>
            <a:ext uri="{FF2B5EF4-FFF2-40B4-BE49-F238E27FC236}">
              <a16:creationId xmlns:a16="http://schemas.microsoft.com/office/drawing/2014/main" id="{00000000-0008-0000-0B00-0000A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30" name="BExOJEOL437CA641N0XTPH5CB5GS" descr="CZ5SJJUMKKA5PP8VO2P6SN5MJ" hidden="1">
          <a:extLst>
            <a:ext uri="{FF2B5EF4-FFF2-40B4-BE49-F238E27FC236}">
              <a16:creationId xmlns:a16="http://schemas.microsoft.com/office/drawing/2014/main" id="{00000000-0008-0000-0B00-0000A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31" name="BExOJEOL437CA641N0XTPH5CB5GS" descr="CZ5SJJUMKKA5PP8VO2P6SN5MJ" hidden="1">
          <a:extLst>
            <a:ext uri="{FF2B5EF4-FFF2-40B4-BE49-F238E27FC236}">
              <a16:creationId xmlns:a16="http://schemas.microsoft.com/office/drawing/2014/main" id="{00000000-0008-0000-0B00-0000A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32" name="BExOJEOL437CA641N0XTPH5CB5GS" descr="CZ5SJJUMKKA5PP8VO2P6SN5MJ" hidden="1">
          <a:extLst>
            <a:ext uri="{FF2B5EF4-FFF2-40B4-BE49-F238E27FC236}">
              <a16:creationId xmlns:a16="http://schemas.microsoft.com/office/drawing/2014/main" id="{00000000-0008-0000-0B00-0000B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33" name="BExOJEOL437CA641N0XTPH5CB5GS" descr="CZ5SJJUMKKA5PP8VO2P6SN5MJ" hidden="1">
          <a:extLst>
            <a:ext uri="{FF2B5EF4-FFF2-40B4-BE49-F238E27FC236}">
              <a16:creationId xmlns:a16="http://schemas.microsoft.com/office/drawing/2014/main" id="{00000000-0008-0000-0B00-0000B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34" name="BExOJEOL437CA641N0XTPH5CB5GS" descr="CZ5SJJUMKKA5PP8VO2P6SN5MJ" hidden="1">
          <a:extLst>
            <a:ext uri="{FF2B5EF4-FFF2-40B4-BE49-F238E27FC236}">
              <a16:creationId xmlns:a16="http://schemas.microsoft.com/office/drawing/2014/main" id="{00000000-0008-0000-0B00-0000B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35" name="BExOJEOL437CA641N0XTPH5CB5GS" descr="CZ5SJJUMKKA5PP8VO2P6SN5MJ" hidden="1">
          <a:extLst>
            <a:ext uri="{FF2B5EF4-FFF2-40B4-BE49-F238E27FC236}">
              <a16:creationId xmlns:a16="http://schemas.microsoft.com/office/drawing/2014/main" id="{00000000-0008-0000-0B00-0000B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36" name="BExOJEOL437CA641N0XTPH5CB5GS" descr="CZ5SJJUMKKA5PP8VO2P6SN5MJ" hidden="1">
          <a:extLst>
            <a:ext uri="{FF2B5EF4-FFF2-40B4-BE49-F238E27FC236}">
              <a16:creationId xmlns:a16="http://schemas.microsoft.com/office/drawing/2014/main" id="{00000000-0008-0000-0B00-0000B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37" name="BExOJEOL437CA641N0XTPH5CB5GS" descr="CZ5SJJUMKKA5PP8VO2P6SN5MJ" hidden="1">
          <a:extLst>
            <a:ext uri="{FF2B5EF4-FFF2-40B4-BE49-F238E27FC236}">
              <a16:creationId xmlns:a16="http://schemas.microsoft.com/office/drawing/2014/main" id="{00000000-0008-0000-0B00-0000B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38" name="BExOJEOL437CA641N0XTPH5CB5GS" descr="CZ5SJJUMKKA5PP8VO2P6SN5MJ" hidden="1">
          <a:extLst>
            <a:ext uri="{FF2B5EF4-FFF2-40B4-BE49-F238E27FC236}">
              <a16:creationId xmlns:a16="http://schemas.microsoft.com/office/drawing/2014/main" id="{00000000-0008-0000-0B00-0000B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39" name="BExOJEOL437CA641N0XTPH5CB5GS" descr="CZ5SJJUMKKA5PP8VO2P6SN5MJ" hidden="1">
          <a:extLst>
            <a:ext uri="{FF2B5EF4-FFF2-40B4-BE49-F238E27FC236}">
              <a16:creationId xmlns:a16="http://schemas.microsoft.com/office/drawing/2014/main" id="{00000000-0008-0000-0B00-0000B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40" name="BExOJEOL437CA641N0XTPH5CB5GS" descr="CZ5SJJUMKKA5PP8VO2P6SN5MJ" hidden="1">
          <a:extLst>
            <a:ext uri="{FF2B5EF4-FFF2-40B4-BE49-F238E27FC236}">
              <a16:creationId xmlns:a16="http://schemas.microsoft.com/office/drawing/2014/main" id="{00000000-0008-0000-0B00-0000B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41" name="BExOJEOL437CA641N0XTPH5CB5GS" descr="CZ5SJJUMKKA5PP8VO2P6SN5MJ" hidden="1">
          <a:extLst>
            <a:ext uri="{FF2B5EF4-FFF2-40B4-BE49-F238E27FC236}">
              <a16:creationId xmlns:a16="http://schemas.microsoft.com/office/drawing/2014/main" id="{00000000-0008-0000-0B00-0000B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42" name="BExOJEOL437CA641N0XTPH5CB5GS" descr="CZ5SJJUMKKA5PP8VO2P6SN5MJ" hidden="1">
          <a:extLst>
            <a:ext uri="{FF2B5EF4-FFF2-40B4-BE49-F238E27FC236}">
              <a16:creationId xmlns:a16="http://schemas.microsoft.com/office/drawing/2014/main" id="{00000000-0008-0000-0B00-0000B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43" name="BExOJEOL437CA641N0XTPH5CB5GS" descr="CZ5SJJUMKKA5PP8VO2P6SN5MJ" hidden="1">
          <a:extLst>
            <a:ext uri="{FF2B5EF4-FFF2-40B4-BE49-F238E27FC236}">
              <a16:creationId xmlns:a16="http://schemas.microsoft.com/office/drawing/2014/main" id="{00000000-0008-0000-0B00-0000B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44" name="BExOJEOL437CA641N0XTPH5CB5GS" descr="CZ5SJJUMKKA5PP8VO2P6SN5MJ" hidden="1">
          <a:extLst>
            <a:ext uri="{FF2B5EF4-FFF2-40B4-BE49-F238E27FC236}">
              <a16:creationId xmlns:a16="http://schemas.microsoft.com/office/drawing/2014/main" id="{00000000-0008-0000-0B00-0000B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45" name="BExOJEOL437CA641N0XTPH5CB5GS" descr="CZ5SJJUMKKA5PP8VO2P6SN5MJ" hidden="1">
          <a:extLst>
            <a:ext uri="{FF2B5EF4-FFF2-40B4-BE49-F238E27FC236}">
              <a16:creationId xmlns:a16="http://schemas.microsoft.com/office/drawing/2014/main" id="{00000000-0008-0000-0B00-0000B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46" name="BExOJEOL437CA641N0XTPH5CB5GS" descr="CZ5SJJUMKKA5PP8VO2P6SN5MJ" hidden="1">
          <a:extLst>
            <a:ext uri="{FF2B5EF4-FFF2-40B4-BE49-F238E27FC236}">
              <a16:creationId xmlns:a16="http://schemas.microsoft.com/office/drawing/2014/main" id="{00000000-0008-0000-0B00-0000B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47" name="BExOJEOL437CA641N0XTPH5CB5GS" descr="CZ5SJJUMKKA5PP8VO2P6SN5MJ" hidden="1">
          <a:extLst>
            <a:ext uri="{FF2B5EF4-FFF2-40B4-BE49-F238E27FC236}">
              <a16:creationId xmlns:a16="http://schemas.microsoft.com/office/drawing/2014/main" id="{00000000-0008-0000-0B00-0000B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48" name="BExOJEOL437CA641N0XTPH5CB5GS" descr="CZ5SJJUMKKA5PP8VO2P6SN5MJ" hidden="1">
          <a:extLst>
            <a:ext uri="{FF2B5EF4-FFF2-40B4-BE49-F238E27FC236}">
              <a16:creationId xmlns:a16="http://schemas.microsoft.com/office/drawing/2014/main" id="{00000000-0008-0000-0B00-0000C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49" name="BExOJEOL437CA641N0XTPH5CB5GS" descr="CZ5SJJUMKKA5PP8VO2P6SN5MJ" hidden="1">
          <a:extLst>
            <a:ext uri="{FF2B5EF4-FFF2-40B4-BE49-F238E27FC236}">
              <a16:creationId xmlns:a16="http://schemas.microsoft.com/office/drawing/2014/main" id="{00000000-0008-0000-0B00-0000C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50" name="BExOJEOL437CA641N0XTPH5CB5GS" descr="CZ5SJJUMKKA5PP8VO2P6SN5MJ" hidden="1">
          <a:extLst>
            <a:ext uri="{FF2B5EF4-FFF2-40B4-BE49-F238E27FC236}">
              <a16:creationId xmlns:a16="http://schemas.microsoft.com/office/drawing/2014/main" id="{00000000-0008-0000-0B00-0000C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51" name="BExOJEOL437CA641N0XTPH5CB5GS" descr="CZ5SJJUMKKA5PP8VO2P6SN5MJ" hidden="1">
          <a:extLst>
            <a:ext uri="{FF2B5EF4-FFF2-40B4-BE49-F238E27FC236}">
              <a16:creationId xmlns:a16="http://schemas.microsoft.com/office/drawing/2014/main" id="{00000000-0008-0000-0B00-0000C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52" name="BExOJEOL437CA641N0XTPH5CB5GS" descr="CZ5SJJUMKKA5PP8VO2P6SN5MJ" hidden="1">
          <a:extLst>
            <a:ext uri="{FF2B5EF4-FFF2-40B4-BE49-F238E27FC236}">
              <a16:creationId xmlns:a16="http://schemas.microsoft.com/office/drawing/2014/main" id="{00000000-0008-0000-0B00-0000C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53" name="BExOJEOL437CA641N0XTPH5CB5GS" descr="CZ5SJJUMKKA5PP8VO2P6SN5MJ" hidden="1">
          <a:extLst>
            <a:ext uri="{FF2B5EF4-FFF2-40B4-BE49-F238E27FC236}">
              <a16:creationId xmlns:a16="http://schemas.microsoft.com/office/drawing/2014/main" id="{00000000-0008-0000-0B00-0000C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54" name="BExOJEOL437CA641N0XTPH5CB5GS" descr="CZ5SJJUMKKA5PP8VO2P6SN5MJ" hidden="1">
          <a:extLst>
            <a:ext uri="{FF2B5EF4-FFF2-40B4-BE49-F238E27FC236}">
              <a16:creationId xmlns:a16="http://schemas.microsoft.com/office/drawing/2014/main" id="{00000000-0008-0000-0B00-0000C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55" name="BExOJEOL437CA641N0XTPH5CB5GS" descr="CZ5SJJUMKKA5PP8VO2P6SN5MJ" hidden="1">
          <a:extLst>
            <a:ext uri="{FF2B5EF4-FFF2-40B4-BE49-F238E27FC236}">
              <a16:creationId xmlns:a16="http://schemas.microsoft.com/office/drawing/2014/main" id="{00000000-0008-0000-0B00-0000C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56" name="BExOJEOL437CA641N0XTPH5CB5GS" descr="CZ5SJJUMKKA5PP8VO2P6SN5MJ" hidden="1">
          <a:extLst>
            <a:ext uri="{FF2B5EF4-FFF2-40B4-BE49-F238E27FC236}">
              <a16:creationId xmlns:a16="http://schemas.microsoft.com/office/drawing/2014/main" id="{00000000-0008-0000-0B00-0000C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57" name="BExOJEOL437CA641N0XTPH5CB5GS" descr="CZ5SJJUMKKA5PP8VO2P6SN5MJ" hidden="1">
          <a:extLst>
            <a:ext uri="{FF2B5EF4-FFF2-40B4-BE49-F238E27FC236}">
              <a16:creationId xmlns:a16="http://schemas.microsoft.com/office/drawing/2014/main" id="{00000000-0008-0000-0B00-0000C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58" name="BExOJEOL437CA641N0XTPH5CB5GS" descr="CZ5SJJUMKKA5PP8VO2P6SN5MJ" hidden="1">
          <a:extLst>
            <a:ext uri="{FF2B5EF4-FFF2-40B4-BE49-F238E27FC236}">
              <a16:creationId xmlns:a16="http://schemas.microsoft.com/office/drawing/2014/main" id="{00000000-0008-0000-0B00-0000C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59" name="BExOJEOL437CA641N0XTPH5CB5GS" descr="CZ5SJJUMKKA5PP8VO2P6SN5MJ" hidden="1">
          <a:extLst>
            <a:ext uri="{FF2B5EF4-FFF2-40B4-BE49-F238E27FC236}">
              <a16:creationId xmlns:a16="http://schemas.microsoft.com/office/drawing/2014/main" id="{00000000-0008-0000-0B00-0000C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60" name="BExOJEOL437CA641N0XTPH5CB5GS" descr="CZ5SJJUMKKA5PP8VO2P6SN5MJ" hidden="1">
          <a:extLst>
            <a:ext uri="{FF2B5EF4-FFF2-40B4-BE49-F238E27FC236}">
              <a16:creationId xmlns:a16="http://schemas.microsoft.com/office/drawing/2014/main" id="{00000000-0008-0000-0B00-0000C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61" name="BExOJEOL437CA641N0XTPH5CB5GS" descr="CZ5SJJUMKKA5PP8VO2P6SN5MJ" hidden="1">
          <a:extLst>
            <a:ext uri="{FF2B5EF4-FFF2-40B4-BE49-F238E27FC236}">
              <a16:creationId xmlns:a16="http://schemas.microsoft.com/office/drawing/2014/main" id="{00000000-0008-0000-0B00-0000C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62" name="BExOJEOL437CA641N0XTPH5CB5GS" descr="CZ5SJJUMKKA5PP8VO2P6SN5MJ" hidden="1">
          <a:extLst>
            <a:ext uri="{FF2B5EF4-FFF2-40B4-BE49-F238E27FC236}">
              <a16:creationId xmlns:a16="http://schemas.microsoft.com/office/drawing/2014/main" id="{00000000-0008-0000-0B00-0000C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63" name="BExOJEOL437CA641N0XTPH5CB5GS" descr="CZ5SJJUMKKA5PP8VO2P6SN5MJ" hidden="1">
          <a:extLst>
            <a:ext uri="{FF2B5EF4-FFF2-40B4-BE49-F238E27FC236}">
              <a16:creationId xmlns:a16="http://schemas.microsoft.com/office/drawing/2014/main" id="{00000000-0008-0000-0B00-0000C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64" name="BExOJEOL437CA641N0XTPH5CB5GS" descr="CZ5SJJUMKKA5PP8VO2P6SN5MJ" hidden="1">
          <a:extLst>
            <a:ext uri="{FF2B5EF4-FFF2-40B4-BE49-F238E27FC236}">
              <a16:creationId xmlns:a16="http://schemas.microsoft.com/office/drawing/2014/main" id="{00000000-0008-0000-0B00-0000D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65" name="BExOJEOL437CA641N0XTPH5CB5GS" descr="CZ5SJJUMKKA5PP8VO2P6SN5MJ" hidden="1">
          <a:extLst>
            <a:ext uri="{FF2B5EF4-FFF2-40B4-BE49-F238E27FC236}">
              <a16:creationId xmlns:a16="http://schemas.microsoft.com/office/drawing/2014/main" id="{00000000-0008-0000-0B00-0000D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66" name="BExOJEOL437CA641N0XTPH5CB5GS" descr="CZ5SJJUMKKA5PP8VO2P6SN5MJ" hidden="1">
          <a:extLst>
            <a:ext uri="{FF2B5EF4-FFF2-40B4-BE49-F238E27FC236}">
              <a16:creationId xmlns:a16="http://schemas.microsoft.com/office/drawing/2014/main" id="{00000000-0008-0000-0B00-0000D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67" name="BExOJEOL437CA641N0XTPH5CB5GS" descr="CZ5SJJUMKKA5PP8VO2P6SN5MJ" hidden="1">
          <a:extLst>
            <a:ext uri="{FF2B5EF4-FFF2-40B4-BE49-F238E27FC236}">
              <a16:creationId xmlns:a16="http://schemas.microsoft.com/office/drawing/2014/main" id="{00000000-0008-0000-0B00-0000D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68" name="BExOJEOL437CA641N0XTPH5CB5GS" descr="CZ5SJJUMKKA5PP8VO2P6SN5MJ" hidden="1">
          <a:extLst>
            <a:ext uri="{FF2B5EF4-FFF2-40B4-BE49-F238E27FC236}">
              <a16:creationId xmlns:a16="http://schemas.microsoft.com/office/drawing/2014/main" id="{00000000-0008-0000-0B00-0000D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69" name="BExOJEOL437CA641N0XTPH5CB5GS" descr="CZ5SJJUMKKA5PP8VO2P6SN5MJ" hidden="1">
          <a:extLst>
            <a:ext uri="{FF2B5EF4-FFF2-40B4-BE49-F238E27FC236}">
              <a16:creationId xmlns:a16="http://schemas.microsoft.com/office/drawing/2014/main" id="{00000000-0008-0000-0B00-0000D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70" name="BExOJEOL437CA641N0XTPH5CB5GS" descr="CZ5SJJUMKKA5PP8VO2P6SN5MJ" hidden="1">
          <a:extLst>
            <a:ext uri="{FF2B5EF4-FFF2-40B4-BE49-F238E27FC236}">
              <a16:creationId xmlns:a16="http://schemas.microsoft.com/office/drawing/2014/main" id="{00000000-0008-0000-0B00-0000D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71" name="BExOJEOL437CA641N0XTPH5CB5GS" descr="CZ5SJJUMKKA5PP8VO2P6SN5MJ" hidden="1">
          <a:extLst>
            <a:ext uri="{FF2B5EF4-FFF2-40B4-BE49-F238E27FC236}">
              <a16:creationId xmlns:a16="http://schemas.microsoft.com/office/drawing/2014/main" id="{00000000-0008-0000-0B00-0000D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72" name="BExOJEOL437CA641N0XTPH5CB5GS" descr="CZ5SJJUMKKA5PP8VO2P6SN5MJ" hidden="1">
          <a:extLst>
            <a:ext uri="{FF2B5EF4-FFF2-40B4-BE49-F238E27FC236}">
              <a16:creationId xmlns:a16="http://schemas.microsoft.com/office/drawing/2014/main" id="{00000000-0008-0000-0B00-0000D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73" name="BExOJEOL437CA641N0XTPH5CB5GS" descr="CZ5SJJUMKKA5PP8VO2P6SN5MJ" hidden="1">
          <a:extLst>
            <a:ext uri="{FF2B5EF4-FFF2-40B4-BE49-F238E27FC236}">
              <a16:creationId xmlns:a16="http://schemas.microsoft.com/office/drawing/2014/main" id="{00000000-0008-0000-0B00-0000D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74" name="BExOJEOL437CA641N0XTPH5CB5GS" descr="CZ5SJJUMKKA5PP8VO2P6SN5MJ" hidden="1">
          <a:extLst>
            <a:ext uri="{FF2B5EF4-FFF2-40B4-BE49-F238E27FC236}">
              <a16:creationId xmlns:a16="http://schemas.microsoft.com/office/drawing/2014/main" id="{00000000-0008-0000-0B00-0000D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75" name="BExOJEOL437CA641N0XTPH5CB5GS" descr="CZ5SJJUMKKA5PP8VO2P6SN5MJ" hidden="1">
          <a:extLst>
            <a:ext uri="{FF2B5EF4-FFF2-40B4-BE49-F238E27FC236}">
              <a16:creationId xmlns:a16="http://schemas.microsoft.com/office/drawing/2014/main" id="{00000000-0008-0000-0B00-0000D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76" name="BExOJEOL437CA641N0XTPH5CB5GS" descr="CZ5SJJUMKKA5PP8VO2P6SN5MJ" hidden="1">
          <a:extLst>
            <a:ext uri="{FF2B5EF4-FFF2-40B4-BE49-F238E27FC236}">
              <a16:creationId xmlns:a16="http://schemas.microsoft.com/office/drawing/2014/main" id="{00000000-0008-0000-0B00-0000D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77" name="BExOJEOL437CA641N0XTPH5CB5GS" descr="CZ5SJJUMKKA5PP8VO2P6SN5MJ" hidden="1">
          <a:extLst>
            <a:ext uri="{FF2B5EF4-FFF2-40B4-BE49-F238E27FC236}">
              <a16:creationId xmlns:a16="http://schemas.microsoft.com/office/drawing/2014/main" id="{00000000-0008-0000-0B00-0000D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78" name="BExOJEOL437CA641N0XTPH5CB5GS" descr="CZ5SJJUMKKA5PP8VO2P6SN5MJ" hidden="1">
          <a:extLst>
            <a:ext uri="{FF2B5EF4-FFF2-40B4-BE49-F238E27FC236}">
              <a16:creationId xmlns:a16="http://schemas.microsoft.com/office/drawing/2014/main" id="{00000000-0008-0000-0B00-0000D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79" name="BExOJEOL437CA641N0XTPH5CB5GS" descr="CZ5SJJUMKKA5PP8VO2P6SN5MJ" hidden="1">
          <a:extLst>
            <a:ext uri="{FF2B5EF4-FFF2-40B4-BE49-F238E27FC236}">
              <a16:creationId xmlns:a16="http://schemas.microsoft.com/office/drawing/2014/main" id="{00000000-0008-0000-0B00-0000D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80" name="BExOJEOL437CA641N0XTPH5CB5GS" descr="CZ5SJJUMKKA5PP8VO2P6SN5MJ" hidden="1">
          <a:extLst>
            <a:ext uri="{FF2B5EF4-FFF2-40B4-BE49-F238E27FC236}">
              <a16:creationId xmlns:a16="http://schemas.microsoft.com/office/drawing/2014/main" id="{00000000-0008-0000-0B00-0000E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81" name="BExOJEOL437CA641N0XTPH5CB5GS" descr="CZ5SJJUMKKA5PP8VO2P6SN5MJ" hidden="1">
          <a:extLst>
            <a:ext uri="{FF2B5EF4-FFF2-40B4-BE49-F238E27FC236}">
              <a16:creationId xmlns:a16="http://schemas.microsoft.com/office/drawing/2014/main" id="{00000000-0008-0000-0B00-0000E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82" name="BExOJEOL437CA641N0XTPH5CB5GS" descr="CZ5SJJUMKKA5PP8VO2P6SN5MJ" hidden="1">
          <a:extLst>
            <a:ext uri="{FF2B5EF4-FFF2-40B4-BE49-F238E27FC236}">
              <a16:creationId xmlns:a16="http://schemas.microsoft.com/office/drawing/2014/main" id="{00000000-0008-0000-0B00-0000E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83" name="BExOJEOL437CA641N0XTPH5CB5GS" descr="CZ5SJJUMKKA5PP8VO2P6SN5MJ" hidden="1">
          <a:extLst>
            <a:ext uri="{FF2B5EF4-FFF2-40B4-BE49-F238E27FC236}">
              <a16:creationId xmlns:a16="http://schemas.microsoft.com/office/drawing/2014/main" id="{00000000-0008-0000-0B00-0000E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84" name="BExOJEOL437CA641N0XTPH5CB5GS" descr="CZ5SJJUMKKA5PP8VO2P6SN5MJ" hidden="1">
          <a:extLst>
            <a:ext uri="{FF2B5EF4-FFF2-40B4-BE49-F238E27FC236}">
              <a16:creationId xmlns:a16="http://schemas.microsoft.com/office/drawing/2014/main" id="{00000000-0008-0000-0B00-0000E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85" name="BExOJEOL437CA641N0XTPH5CB5GS" descr="CZ5SJJUMKKA5PP8VO2P6SN5MJ" hidden="1">
          <a:extLst>
            <a:ext uri="{FF2B5EF4-FFF2-40B4-BE49-F238E27FC236}">
              <a16:creationId xmlns:a16="http://schemas.microsoft.com/office/drawing/2014/main" id="{00000000-0008-0000-0B00-0000E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86" name="BExOJEOL437CA641N0XTPH5CB5GS" descr="CZ5SJJUMKKA5PP8VO2P6SN5MJ" hidden="1">
          <a:extLst>
            <a:ext uri="{FF2B5EF4-FFF2-40B4-BE49-F238E27FC236}">
              <a16:creationId xmlns:a16="http://schemas.microsoft.com/office/drawing/2014/main" id="{00000000-0008-0000-0B00-0000E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87" name="BExOJEOL437CA641N0XTPH5CB5GS" descr="CZ5SJJUMKKA5PP8VO2P6SN5MJ" hidden="1">
          <a:extLst>
            <a:ext uri="{FF2B5EF4-FFF2-40B4-BE49-F238E27FC236}">
              <a16:creationId xmlns:a16="http://schemas.microsoft.com/office/drawing/2014/main" id="{00000000-0008-0000-0B00-0000E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88" name="BExOJEOL437CA641N0XTPH5CB5GS" descr="CZ5SJJUMKKA5PP8VO2P6SN5MJ" hidden="1">
          <a:extLst>
            <a:ext uri="{FF2B5EF4-FFF2-40B4-BE49-F238E27FC236}">
              <a16:creationId xmlns:a16="http://schemas.microsoft.com/office/drawing/2014/main" id="{00000000-0008-0000-0B00-0000E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89" name="BExOJEOL437CA641N0XTPH5CB5GS" descr="CZ5SJJUMKKA5PP8VO2P6SN5MJ" hidden="1">
          <a:extLst>
            <a:ext uri="{FF2B5EF4-FFF2-40B4-BE49-F238E27FC236}">
              <a16:creationId xmlns:a16="http://schemas.microsoft.com/office/drawing/2014/main" id="{00000000-0008-0000-0B00-0000E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90" name="BExOJEOL437CA641N0XTPH5CB5GS" descr="CZ5SJJUMKKA5PP8VO2P6SN5MJ" hidden="1">
          <a:extLst>
            <a:ext uri="{FF2B5EF4-FFF2-40B4-BE49-F238E27FC236}">
              <a16:creationId xmlns:a16="http://schemas.microsoft.com/office/drawing/2014/main" id="{00000000-0008-0000-0B00-0000E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91" name="BExOJEOL437CA641N0XTPH5CB5GS" descr="CZ5SJJUMKKA5PP8VO2P6SN5MJ" hidden="1">
          <a:extLst>
            <a:ext uri="{FF2B5EF4-FFF2-40B4-BE49-F238E27FC236}">
              <a16:creationId xmlns:a16="http://schemas.microsoft.com/office/drawing/2014/main" id="{00000000-0008-0000-0B00-0000E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92" name="BExOJEOL437CA641N0XTPH5CB5GS" descr="CZ5SJJUMKKA5PP8VO2P6SN5MJ" hidden="1">
          <a:extLst>
            <a:ext uri="{FF2B5EF4-FFF2-40B4-BE49-F238E27FC236}">
              <a16:creationId xmlns:a16="http://schemas.microsoft.com/office/drawing/2014/main" id="{00000000-0008-0000-0B00-0000E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93" name="BExOJEOL437CA641N0XTPH5CB5GS" descr="CZ5SJJUMKKA5PP8VO2P6SN5MJ" hidden="1">
          <a:extLst>
            <a:ext uri="{FF2B5EF4-FFF2-40B4-BE49-F238E27FC236}">
              <a16:creationId xmlns:a16="http://schemas.microsoft.com/office/drawing/2014/main" id="{00000000-0008-0000-0B00-0000E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94" name="BExOJEOL437CA641N0XTPH5CB5GS" descr="CZ5SJJUMKKA5PP8VO2P6SN5MJ" hidden="1">
          <a:extLst>
            <a:ext uri="{FF2B5EF4-FFF2-40B4-BE49-F238E27FC236}">
              <a16:creationId xmlns:a16="http://schemas.microsoft.com/office/drawing/2014/main" id="{00000000-0008-0000-0B00-0000E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95" name="BExOJEOL437CA641N0XTPH5CB5GS" descr="CZ5SJJUMKKA5PP8VO2P6SN5MJ" hidden="1">
          <a:extLst>
            <a:ext uri="{FF2B5EF4-FFF2-40B4-BE49-F238E27FC236}">
              <a16:creationId xmlns:a16="http://schemas.microsoft.com/office/drawing/2014/main" id="{00000000-0008-0000-0B00-0000E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96" name="BExOJEOL437CA641N0XTPH5CB5GS" descr="CZ5SJJUMKKA5PP8VO2P6SN5MJ" hidden="1">
          <a:extLst>
            <a:ext uri="{FF2B5EF4-FFF2-40B4-BE49-F238E27FC236}">
              <a16:creationId xmlns:a16="http://schemas.microsoft.com/office/drawing/2014/main" id="{00000000-0008-0000-0B00-0000F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97" name="BExOJEOL437CA641N0XTPH5CB5GS" descr="CZ5SJJUMKKA5PP8VO2P6SN5MJ" hidden="1">
          <a:extLst>
            <a:ext uri="{FF2B5EF4-FFF2-40B4-BE49-F238E27FC236}">
              <a16:creationId xmlns:a16="http://schemas.microsoft.com/office/drawing/2014/main" id="{00000000-0008-0000-0B00-0000F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98" name="BExOJEOL437CA641N0XTPH5CB5GS" descr="CZ5SJJUMKKA5PP8VO2P6SN5MJ" hidden="1">
          <a:extLst>
            <a:ext uri="{FF2B5EF4-FFF2-40B4-BE49-F238E27FC236}">
              <a16:creationId xmlns:a16="http://schemas.microsoft.com/office/drawing/2014/main" id="{00000000-0008-0000-0B00-0000F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499" name="BExOJEOL437CA641N0XTPH5CB5GS" descr="CZ5SJJUMKKA5PP8VO2P6SN5MJ" hidden="1">
          <a:extLst>
            <a:ext uri="{FF2B5EF4-FFF2-40B4-BE49-F238E27FC236}">
              <a16:creationId xmlns:a16="http://schemas.microsoft.com/office/drawing/2014/main" id="{00000000-0008-0000-0B00-0000F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00" name="BExOJEOL437CA641N0XTPH5CB5GS" descr="CZ5SJJUMKKA5PP8VO2P6SN5MJ" hidden="1">
          <a:extLst>
            <a:ext uri="{FF2B5EF4-FFF2-40B4-BE49-F238E27FC236}">
              <a16:creationId xmlns:a16="http://schemas.microsoft.com/office/drawing/2014/main" id="{00000000-0008-0000-0B00-0000F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01" name="BExOJEOL437CA641N0XTPH5CB5GS" descr="CZ5SJJUMKKA5PP8VO2P6SN5MJ" hidden="1">
          <a:extLst>
            <a:ext uri="{FF2B5EF4-FFF2-40B4-BE49-F238E27FC236}">
              <a16:creationId xmlns:a16="http://schemas.microsoft.com/office/drawing/2014/main" id="{00000000-0008-0000-0B00-0000F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02" name="BExOJEOL437CA641N0XTPH5CB5GS" descr="CZ5SJJUMKKA5PP8VO2P6SN5MJ" hidden="1">
          <a:extLst>
            <a:ext uri="{FF2B5EF4-FFF2-40B4-BE49-F238E27FC236}">
              <a16:creationId xmlns:a16="http://schemas.microsoft.com/office/drawing/2014/main" id="{00000000-0008-0000-0B00-0000F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03" name="BExOJEOL437CA641N0XTPH5CB5GS" descr="CZ5SJJUMKKA5PP8VO2P6SN5MJ" hidden="1">
          <a:extLst>
            <a:ext uri="{FF2B5EF4-FFF2-40B4-BE49-F238E27FC236}">
              <a16:creationId xmlns:a16="http://schemas.microsoft.com/office/drawing/2014/main" id="{00000000-0008-0000-0B00-0000F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04" name="BExOJEOL437CA641N0XTPH5CB5GS" descr="CZ5SJJUMKKA5PP8VO2P6SN5MJ" hidden="1">
          <a:extLst>
            <a:ext uri="{FF2B5EF4-FFF2-40B4-BE49-F238E27FC236}">
              <a16:creationId xmlns:a16="http://schemas.microsoft.com/office/drawing/2014/main" id="{00000000-0008-0000-0B00-0000F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05" name="BExOJEOL437CA641N0XTPH5CB5GS" descr="CZ5SJJUMKKA5PP8VO2P6SN5MJ" hidden="1">
          <a:extLst>
            <a:ext uri="{FF2B5EF4-FFF2-40B4-BE49-F238E27FC236}">
              <a16:creationId xmlns:a16="http://schemas.microsoft.com/office/drawing/2014/main" id="{00000000-0008-0000-0B00-0000F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06" name="BExOJEOL437CA641N0XTPH5CB5GS" descr="CZ5SJJUMKKA5PP8VO2P6SN5MJ" hidden="1">
          <a:extLst>
            <a:ext uri="{FF2B5EF4-FFF2-40B4-BE49-F238E27FC236}">
              <a16:creationId xmlns:a16="http://schemas.microsoft.com/office/drawing/2014/main" id="{00000000-0008-0000-0B00-0000F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07" name="BExOJEOL437CA641N0XTPH5CB5GS" descr="CZ5SJJUMKKA5PP8VO2P6SN5MJ" hidden="1">
          <a:extLst>
            <a:ext uri="{FF2B5EF4-FFF2-40B4-BE49-F238E27FC236}">
              <a16:creationId xmlns:a16="http://schemas.microsoft.com/office/drawing/2014/main" id="{00000000-0008-0000-0B00-0000F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08" name="BExOJEOL437CA641N0XTPH5CB5GS" descr="CZ5SJJUMKKA5PP8VO2P6SN5MJ" hidden="1">
          <a:extLst>
            <a:ext uri="{FF2B5EF4-FFF2-40B4-BE49-F238E27FC236}">
              <a16:creationId xmlns:a16="http://schemas.microsoft.com/office/drawing/2014/main" id="{00000000-0008-0000-0B00-0000F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09" name="BExOJEOL437CA641N0XTPH5CB5GS" descr="CZ5SJJUMKKA5PP8VO2P6SN5MJ" hidden="1">
          <a:extLst>
            <a:ext uri="{FF2B5EF4-FFF2-40B4-BE49-F238E27FC236}">
              <a16:creationId xmlns:a16="http://schemas.microsoft.com/office/drawing/2014/main" id="{00000000-0008-0000-0B00-0000F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10" name="BExOJEOL437CA641N0XTPH5CB5GS" descr="CZ5SJJUMKKA5PP8VO2P6SN5MJ" hidden="1">
          <a:extLst>
            <a:ext uri="{FF2B5EF4-FFF2-40B4-BE49-F238E27FC236}">
              <a16:creationId xmlns:a16="http://schemas.microsoft.com/office/drawing/2014/main" id="{00000000-0008-0000-0B00-0000F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11" name="BExOJEOL437CA641N0XTPH5CB5GS" descr="CZ5SJJUMKKA5PP8VO2P6SN5MJ" hidden="1">
          <a:extLst>
            <a:ext uri="{FF2B5EF4-FFF2-40B4-BE49-F238E27FC236}">
              <a16:creationId xmlns:a16="http://schemas.microsoft.com/office/drawing/2014/main" id="{00000000-0008-0000-0B00-0000F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12" name="BExOJEOL437CA641N0XTPH5CB5GS" descr="CZ5SJJUMKKA5PP8VO2P6SN5MJ" hidden="1">
          <a:extLst>
            <a:ext uri="{FF2B5EF4-FFF2-40B4-BE49-F238E27FC236}">
              <a16:creationId xmlns:a16="http://schemas.microsoft.com/office/drawing/2014/main" id="{00000000-0008-0000-0B00-00000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13" name="BExOJEOL437CA641N0XTPH5CB5GS" descr="CZ5SJJUMKKA5PP8VO2P6SN5MJ" hidden="1">
          <a:extLst>
            <a:ext uri="{FF2B5EF4-FFF2-40B4-BE49-F238E27FC236}">
              <a16:creationId xmlns:a16="http://schemas.microsoft.com/office/drawing/2014/main" id="{00000000-0008-0000-0B00-00000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14" name="BExOJEOL437CA641N0XTPH5CB5GS" descr="CZ5SJJUMKKA5PP8VO2P6SN5MJ" hidden="1">
          <a:extLst>
            <a:ext uri="{FF2B5EF4-FFF2-40B4-BE49-F238E27FC236}">
              <a16:creationId xmlns:a16="http://schemas.microsoft.com/office/drawing/2014/main" id="{00000000-0008-0000-0B00-00000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15" name="BExOJEOL437CA641N0XTPH5CB5GS" descr="CZ5SJJUMKKA5PP8VO2P6SN5MJ" hidden="1">
          <a:extLst>
            <a:ext uri="{FF2B5EF4-FFF2-40B4-BE49-F238E27FC236}">
              <a16:creationId xmlns:a16="http://schemas.microsoft.com/office/drawing/2014/main" id="{00000000-0008-0000-0B00-00000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16" name="BExOJEOL437CA641N0XTPH5CB5GS" descr="CZ5SJJUMKKA5PP8VO2P6SN5MJ" hidden="1">
          <a:extLst>
            <a:ext uri="{FF2B5EF4-FFF2-40B4-BE49-F238E27FC236}">
              <a16:creationId xmlns:a16="http://schemas.microsoft.com/office/drawing/2014/main" id="{00000000-0008-0000-0B00-00000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17" name="BExOJEOL437CA641N0XTPH5CB5GS" descr="CZ5SJJUMKKA5PP8VO2P6SN5MJ" hidden="1">
          <a:extLst>
            <a:ext uri="{FF2B5EF4-FFF2-40B4-BE49-F238E27FC236}">
              <a16:creationId xmlns:a16="http://schemas.microsoft.com/office/drawing/2014/main" id="{00000000-0008-0000-0B00-00000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18" name="BExOJEOL437CA641N0XTPH5CB5GS" descr="CZ5SJJUMKKA5PP8VO2P6SN5MJ" hidden="1">
          <a:extLst>
            <a:ext uri="{FF2B5EF4-FFF2-40B4-BE49-F238E27FC236}">
              <a16:creationId xmlns:a16="http://schemas.microsoft.com/office/drawing/2014/main" id="{00000000-0008-0000-0B00-00000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19" name="BExOJEOL437CA641N0XTPH5CB5GS" descr="CZ5SJJUMKKA5PP8VO2P6SN5MJ" hidden="1">
          <a:extLst>
            <a:ext uri="{FF2B5EF4-FFF2-40B4-BE49-F238E27FC236}">
              <a16:creationId xmlns:a16="http://schemas.microsoft.com/office/drawing/2014/main" id="{00000000-0008-0000-0B00-00000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20" name="BExOJEOL437CA641N0XTPH5CB5GS" descr="CZ5SJJUMKKA5PP8VO2P6SN5MJ" hidden="1">
          <a:extLst>
            <a:ext uri="{FF2B5EF4-FFF2-40B4-BE49-F238E27FC236}">
              <a16:creationId xmlns:a16="http://schemas.microsoft.com/office/drawing/2014/main" id="{00000000-0008-0000-0B00-00000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21" name="BExOJEOL437CA641N0XTPH5CB5GS" descr="CZ5SJJUMKKA5PP8VO2P6SN5MJ" hidden="1">
          <a:extLst>
            <a:ext uri="{FF2B5EF4-FFF2-40B4-BE49-F238E27FC236}">
              <a16:creationId xmlns:a16="http://schemas.microsoft.com/office/drawing/2014/main" id="{00000000-0008-0000-0B00-00000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22" name="BExOJEOL437CA641N0XTPH5CB5GS" descr="CZ5SJJUMKKA5PP8VO2P6SN5MJ" hidden="1">
          <a:extLst>
            <a:ext uri="{FF2B5EF4-FFF2-40B4-BE49-F238E27FC236}">
              <a16:creationId xmlns:a16="http://schemas.microsoft.com/office/drawing/2014/main" id="{00000000-0008-0000-0B00-00000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23" name="BExOJEOL437CA641N0XTPH5CB5GS" descr="CZ5SJJUMKKA5PP8VO2P6SN5MJ" hidden="1">
          <a:extLst>
            <a:ext uri="{FF2B5EF4-FFF2-40B4-BE49-F238E27FC236}">
              <a16:creationId xmlns:a16="http://schemas.microsoft.com/office/drawing/2014/main" id="{00000000-0008-0000-0B00-00000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24" name="BExOJEOL437CA641N0XTPH5CB5GS" descr="CZ5SJJUMKKA5PP8VO2P6SN5MJ" hidden="1">
          <a:extLst>
            <a:ext uri="{FF2B5EF4-FFF2-40B4-BE49-F238E27FC236}">
              <a16:creationId xmlns:a16="http://schemas.microsoft.com/office/drawing/2014/main" id="{00000000-0008-0000-0B00-00000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25" name="BExOJEOL437CA641N0XTPH5CB5GS" descr="CZ5SJJUMKKA5PP8VO2P6SN5MJ" hidden="1">
          <a:extLst>
            <a:ext uri="{FF2B5EF4-FFF2-40B4-BE49-F238E27FC236}">
              <a16:creationId xmlns:a16="http://schemas.microsoft.com/office/drawing/2014/main" id="{00000000-0008-0000-0B00-00000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26" name="BExOJEOL437CA641N0XTPH5CB5GS" descr="CZ5SJJUMKKA5PP8VO2P6SN5MJ" hidden="1">
          <a:extLst>
            <a:ext uri="{FF2B5EF4-FFF2-40B4-BE49-F238E27FC236}">
              <a16:creationId xmlns:a16="http://schemas.microsoft.com/office/drawing/2014/main" id="{00000000-0008-0000-0B00-00000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27" name="BExOJEOL437CA641N0XTPH5CB5GS" descr="CZ5SJJUMKKA5PP8VO2P6SN5MJ" hidden="1">
          <a:extLst>
            <a:ext uri="{FF2B5EF4-FFF2-40B4-BE49-F238E27FC236}">
              <a16:creationId xmlns:a16="http://schemas.microsoft.com/office/drawing/2014/main" id="{00000000-0008-0000-0B00-00000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28" name="BExOJEOL437CA641N0XTPH5CB5GS" descr="CZ5SJJUMKKA5PP8VO2P6SN5MJ" hidden="1">
          <a:extLst>
            <a:ext uri="{FF2B5EF4-FFF2-40B4-BE49-F238E27FC236}">
              <a16:creationId xmlns:a16="http://schemas.microsoft.com/office/drawing/2014/main" id="{00000000-0008-0000-0B00-00001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29" name="BExOJEOL437CA641N0XTPH5CB5GS" descr="CZ5SJJUMKKA5PP8VO2P6SN5MJ" hidden="1">
          <a:extLst>
            <a:ext uri="{FF2B5EF4-FFF2-40B4-BE49-F238E27FC236}">
              <a16:creationId xmlns:a16="http://schemas.microsoft.com/office/drawing/2014/main" id="{00000000-0008-0000-0B00-00001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30" name="BExOJEOL437CA641N0XTPH5CB5GS" descr="CZ5SJJUMKKA5PP8VO2P6SN5MJ" hidden="1">
          <a:extLst>
            <a:ext uri="{FF2B5EF4-FFF2-40B4-BE49-F238E27FC236}">
              <a16:creationId xmlns:a16="http://schemas.microsoft.com/office/drawing/2014/main" id="{00000000-0008-0000-0B00-00001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31" name="BExOJEOL437CA641N0XTPH5CB5GS" descr="CZ5SJJUMKKA5PP8VO2P6SN5MJ" hidden="1">
          <a:extLst>
            <a:ext uri="{FF2B5EF4-FFF2-40B4-BE49-F238E27FC236}">
              <a16:creationId xmlns:a16="http://schemas.microsoft.com/office/drawing/2014/main" id="{00000000-0008-0000-0B00-00001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32" name="BExOJEOL437CA641N0XTPH5CB5GS" descr="CZ5SJJUMKKA5PP8VO2P6SN5MJ" hidden="1">
          <a:extLst>
            <a:ext uri="{FF2B5EF4-FFF2-40B4-BE49-F238E27FC236}">
              <a16:creationId xmlns:a16="http://schemas.microsoft.com/office/drawing/2014/main" id="{00000000-0008-0000-0B00-00001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33" name="BExOJEOL437CA641N0XTPH5CB5GS" descr="CZ5SJJUMKKA5PP8VO2P6SN5MJ" hidden="1">
          <a:extLst>
            <a:ext uri="{FF2B5EF4-FFF2-40B4-BE49-F238E27FC236}">
              <a16:creationId xmlns:a16="http://schemas.microsoft.com/office/drawing/2014/main" id="{00000000-0008-0000-0B00-00001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34" name="BExOJEOL437CA641N0XTPH5CB5GS" descr="CZ5SJJUMKKA5PP8VO2P6SN5MJ" hidden="1">
          <a:extLst>
            <a:ext uri="{FF2B5EF4-FFF2-40B4-BE49-F238E27FC236}">
              <a16:creationId xmlns:a16="http://schemas.microsoft.com/office/drawing/2014/main" id="{00000000-0008-0000-0B00-00001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35" name="BExOJEOL437CA641N0XTPH5CB5GS" descr="CZ5SJJUMKKA5PP8VO2P6SN5MJ" hidden="1">
          <a:extLst>
            <a:ext uri="{FF2B5EF4-FFF2-40B4-BE49-F238E27FC236}">
              <a16:creationId xmlns:a16="http://schemas.microsoft.com/office/drawing/2014/main" id="{00000000-0008-0000-0B00-00001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36" name="BExOJEOL437CA641N0XTPH5CB5GS" descr="CZ5SJJUMKKA5PP8VO2P6SN5MJ" hidden="1">
          <a:extLst>
            <a:ext uri="{FF2B5EF4-FFF2-40B4-BE49-F238E27FC236}">
              <a16:creationId xmlns:a16="http://schemas.microsoft.com/office/drawing/2014/main" id="{00000000-0008-0000-0B00-00001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37" name="BExOJEOL437CA641N0XTPH5CB5GS" descr="CZ5SJJUMKKA5PP8VO2P6SN5MJ" hidden="1">
          <a:extLst>
            <a:ext uri="{FF2B5EF4-FFF2-40B4-BE49-F238E27FC236}">
              <a16:creationId xmlns:a16="http://schemas.microsoft.com/office/drawing/2014/main" id="{00000000-0008-0000-0B00-00001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38" name="BExOJEOL437CA641N0XTPH5CB5GS" descr="CZ5SJJUMKKA5PP8VO2P6SN5MJ" hidden="1">
          <a:extLst>
            <a:ext uri="{FF2B5EF4-FFF2-40B4-BE49-F238E27FC236}">
              <a16:creationId xmlns:a16="http://schemas.microsoft.com/office/drawing/2014/main" id="{00000000-0008-0000-0B00-00001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39" name="BExOJEOL437CA641N0XTPH5CB5GS" descr="CZ5SJJUMKKA5PP8VO2P6SN5MJ" hidden="1">
          <a:extLst>
            <a:ext uri="{FF2B5EF4-FFF2-40B4-BE49-F238E27FC236}">
              <a16:creationId xmlns:a16="http://schemas.microsoft.com/office/drawing/2014/main" id="{00000000-0008-0000-0B00-00001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40" name="BExOJEOL437CA641N0XTPH5CB5GS" descr="CZ5SJJUMKKA5PP8VO2P6SN5MJ" hidden="1">
          <a:extLst>
            <a:ext uri="{FF2B5EF4-FFF2-40B4-BE49-F238E27FC236}">
              <a16:creationId xmlns:a16="http://schemas.microsoft.com/office/drawing/2014/main" id="{00000000-0008-0000-0B00-00001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41" name="BExOJEOL437CA641N0XTPH5CB5GS" descr="CZ5SJJUMKKA5PP8VO2P6SN5MJ" hidden="1">
          <a:extLst>
            <a:ext uri="{FF2B5EF4-FFF2-40B4-BE49-F238E27FC236}">
              <a16:creationId xmlns:a16="http://schemas.microsoft.com/office/drawing/2014/main" id="{00000000-0008-0000-0B00-00001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42" name="BExOJEOL437CA641N0XTPH5CB5GS" descr="CZ5SJJUMKKA5PP8VO2P6SN5MJ" hidden="1">
          <a:extLst>
            <a:ext uri="{FF2B5EF4-FFF2-40B4-BE49-F238E27FC236}">
              <a16:creationId xmlns:a16="http://schemas.microsoft.com/office/drawing/2014/main" id="{00000000-0008-0000-0B00-00001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43" name="BExOJEOL437CA641N0XTPH5CB5GS" descr="CZ5SJJUMKKA5PP8VO2P6SN5MJ" hidden="1">
          <a:extLst>
            <a:ext uri="{FF2B5EF4-FFF2-40B4-BE49-F238E27FC236}">
              <a16:creationId xmlns:a16="http://schemas.microsoft.com/office/drawing/2014/main" id="{00000000-0008-0000-0B00-00001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44" name="BExOJEOL437CA641N0XTPH5CB5GS" descr="CZ5SJJUMKKA5PP8VO2P6SN5MJ" hidden="1">
          <a:extLst>
            <a:ext uri="{FF2B5EF4-FFF2-40B4-BE49-F238E27FC236}">
              <a16:creationId xmlns:a16="http://schemas.microsoft.com/office/drawing/2014/main" id="{00000000-0008-0000-0B00-00002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45" name="BExOJEOL437CA641N0XTPH5CB5GS" descr="CZ5SJJUMKKA5PP8VO2P6SN5MJ" hidden="1">
          <a:extLst>
            <a:ext uri="{FF2B5EF4-FFF2-40B4-BE49-F238E27FC236}">
              <a16:creationId xmlns:a16="http://schemas.microsoft.com/office/drawing/2014/main" id="{00000000-0008-0000-0B00-00002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46" name="BExOJEOL437CA641N0XTPH5CB5GS" descr="CZ5SJJUMKKA5PP8VO2P6SN5MJ" hidden="1">
          <a:extLst>
            <a:ext uri="{FF2B5EF4-FFF2-40B4-BE49-F238E27FC236}">
              <a16:creationId xmlns:a16="http://schemas.microsoft.com/office/drawing/2014/main" id="{00000000-0008-0000-0B00-00002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47" name="BExOJEOL437CA641N0XTPH5CB5GS" descr="CZ5SJJUMKKA5PP8VO2P6SN5MJ" hidden="1">
          <a:extLst>
            <a:ext uri="{FF2B5EF4-FFF2-40B4-BE49-F238E27FC236}">
              <a16:creationId xmlns:a16="http://schemas.microsoft.com/office/drawing/2014/main" id="{00000000-0008-0000-0B00-00002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48" name="BExOJEOL437CA641N0XTPH5CB5GS" descr="CZ5SJJUMKKA5PP8VO2P6SN5MJ" hidden="1">
          <a:extLst>
            <a:ext uri="{FF2B5EF4-FFF2-40B4-BE49-F238E27FC236}">
              <a16:creationId xmlns:a16="http://schemas.microsoft.com/office/drawing/2014/main" id="{00000000-0008-0000-0B00-00002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49" name="BExOJEOL437CA641N0XTPH5CB5GS" descr="CZ5SJJUMKKA5PP8VO2P6SN5MJ" hidden="1">
          <a:extLst>
            <a:ext uri="{FF2B5EF4-FFF2-40B4-BE49-F238E27FC236}">
              <a16:creationId xmlns:a16="http://schemas.microsoft.com/office/drawing/2014/main" id="{00000000-0008-0000-0B00-00002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50" name="BExOJEOL437CA641N0XTPH5CB5GS" descr="CZ5SJJUMKKA5PP8VO2P6SN5MJ" hidden="1">
          <a:extLst>
            <a:ext uri="{FF2B5EF4-FFF2-40B4-BE49-F238E27FC236}">
              <a16:creationId xmlns:a16="http://schemas.microsoft.com/office/drawing/2014/main" id="{00000000-0008-0000-0B00-00002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51" name="BExOJEOL437CA641N0XTPH5CB5GS" descr="CZ5SJJUMKKA5PP8VO2P6SN5MJ" hidden="1">
          <a:extLst>
            <a:ext uri="{FF2B5EF4-FFF2-40B4-BE49-F238E27FC236}">
              <a16:creationId xmlns:a16="http://schemas.microsoft.com/office/drawing/2014/main" id="{00000000-0008-0000-0B00-00002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52" name="BExOJEOL437CA641N0XTPH5CB5GS" descr="CZ5SJJUMKKA5PP8VO2P6SN5MJ" hidden="1">
          <a:extLst>
            <a:ext uri="{FF2B5EF4-FFF2-40B4-BE49-F238E27FC236}">
              <a16:creationId xmlns:a16="http://schemas.microsoft.com/office/drawing/2014/main" id="{00000000-0008-0000-0B00-00002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53" name="BExOJEOL437CA641N0XTPH5CB5GS" descr="CZ5SJJUMKKA5PP8VO2P6SN5MJ" hidden="1">
          <a:extLst>
            <a:ext uri="{FF2B5EF4-FFF2-40B4-BE49-F238E27FC236}">
              <a16:creationId xmlns:a16="http://schemas.microsoft.com/office/drawing/2014/main" id="{00000000-0008-0000-0B00-00002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54" name="BExOJEOL437CA641N0XTPH5CB5GS" descr="CZ5SJJUMKKA5PP8VO2P6SN5MJ" hidden="1">
          <a:extLst>
            <a:ext uri="{FF2B5EF4-FFF2-40B4-BE49-F238E27FC236}">
              <a16:creationId xmlns:a16="http://schemas.microsoft.com/office/drawing/2014/main" id="{00000000-0008-0000-0B00-00002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55" name="BExOJEOL437CA641N0XTPH5CB5GS" descr="CZ5SJJUMKKA5PP8VO2P6SN5MJ" hidden="1">
          <a:extLst>
            <a:ext uri="{FF2B5EF4-FFF2-40B4-BE49-F238E27FC236}">
              <a16:creationId xmlns:a16="http://schemas.microsoft.com/office/drawing/2014/main" id="{00000000-0008-0000-0B00-00002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56" name="BExOJEOL437CA641N0XTPH5CB5GS" descr="CZ5SJJUMKKA5PP8VO2P6SN5MJ" hidden="1">
          <a:extLst>
            <a:ext uri="{FF2B5EF4-FFF2-40B4-BE49-F238E27FC236}">
              <a16:creationId xmlns:a16="http://schemas.microsoft.com/office/drawing/2014/main" id="{00000000-0008-0000-0B00-00002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57" name="BExOJEOL437CA641N0XTPH5CB5GS" descr="CZ5SJJUMKKA5PP8VO2P6SN5MJ" hidden="1">
          <a:extLst>
            <a:ext uri="{FF2B5EF4-FFF2-40B4-BE49-F238E27FC236}">
              <a16:creationId xmlns:a16="http://schemas.microsoft.com/office/drawing/2014/main" id="{00000000-0008-0000-0B00-00002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58" name="BExOJEOL437CA641N0XTPH5CB5GS" descr="CZ5SJJUMKKA5PP8VO2P6SN5MJ" hidden="1">
          <a:extLst>
            <a:ext uri="{FF2B5EF4-FFF2-40B4-BE49-F238E27FC236}">
              <a16:creationId xmlns:a16="http://schemas.microsoft.com/office/drawing/2014/main" id="{00000000-0008-0000-0B00-00002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59" name="BExOJEOL437CA641N0XTPH5CB5GS" descr="CZ5SJJUMKKA5PP8VO2P6SN5MJ" hidden="1">
          <a:extLst>
            <a:ext uri="{FF2B5EF4-FFF2-40B4-BE49-F238E27FC236}">
              <a16:creationId xmlns:a16="http://schemas.microsoft.com/office/drawing/2014/main" id="{00000000-0008-0000-0B00-00002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60" name="BExOJEOL437CA641N0XTPH5CB5GS" descr="CZ5SJJUMKKA5PP8VO2P6SN5MJ" hidden="1">
          <a:extLst>
            <a:ext uri="{FF2B5EF4-FFF2-40B4-BE49-F238E27FC236}">
              <a16:creationId xmlns:a16="http://schemas.microsoft.com/office/drawing/2014/main" id="{00000000-0008-0000-0B00-00003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61" name="BExOJEOL437CA641N0XTPH5CB5GS" descr="CZ5SJJUMKKA5PP8VO2P6SN5MJ" hidden="1">
          <a:extLst>
            <a:ext uri="{FF2B5EF4-FFF2-40B4-BE49-F238E27FC236}">
              <a16:creationId xmlns:a16="http://schemas.microsoft.com/office/drawing/2014/main" id="{00000000-0008-0000-0B00-00003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62" name="BExOJEOL437CA641N0XTPH5CB5GS" descr="CZ5SJJUMKKA5PP8VO2P6SN5MJ" hidden="1">
          <a:extLst>
            <a:ext uri="{FF2B5EF4-FFF2-40B4-BE49-F238E27FC236}">
              <a16:creationId xmlns:a16="http://schemas.microsoft.com/office/drawing/2014/main" id="{00000000-0008-0000-0B00-00003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63" name="BExOJEOL437CA641N0XTPH5CB5GS" descr="CZ5SJJUMKKA5PP8VO2P6SN5MJ" hidden="1">
          <a:extLst>
            <a:ext uri="{FF2B5EF4-FFF2-40B4-BE49-F238E27FC236}">
              <a16:creationId xmlns:a16="http://schemas.microsoft.com/office/drawing/2014/main" id="{00000000-0008-0000-0B00-00003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64" name="BExOJEOL437CA641N0XTPH5CB5GS" descr="CZ5SJJUMKKA5PP8VO2P6SN5MJ" hidden="1">
          <a:extLst>
            <a:ext uri="{FF2B5EF4-FFF2-40B4-BE49-F238E27FC236}">
              <a16:creationId xmlns:a16="http://schemas.microsoft.com/office/drawing/2014/main" id="{00000000-0008-0000-0B00-00003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65" name="BExOJEOL437CA641N0XTPH5CB5GS" descr="CZ5SJJUMKKA5PP8VO2P6SN5MJ" hidden="1">
          <a:extLst>
            <a:ext uri="{FF2B5EF4-FFF2-40B4-BE49-F238E27FC236}">
              <a16:creationId xmlns:a16="http://schemas.microsoft.com/office/drawing/2014/main" id="{00000000-0008-0000-0B00-00003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66" name="BExOJEOL437CA641N0XTPH5CB5GS" descr="CZ5SJJUMKKA5PP8VO2P6SN5MJ" hidden="1">
          <a:extLst>
            <a:ext uri="{FF2B5EF4-FFF2-40B4-BE49-F238E27FC236}">
              <a16:creationId xmlns:a16="http://schemas.microsoft.com/office/drawing/2014/main" id="{00000000-0008-0000-0B00-00003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67" name="BExOJEOL437CA641N0XTPH5CB5GS" descr="CZ5SJJUMKKA5PP8VO2P6SN5MJ" hidden="1">
          <a:extLst>
            <a:ext uri="{FF2B5EF4-FFF2-40B4-BE49-F238E27FC236}">
              <a16:creationId xmlns:a16="http://schemas.microsoft.com/office/drawing/2014/main" id="{00000000-0008-0000-0B00-00003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68" name="BExOJEOL437CA641N0XTPH5CB5GS" descr="CZ5SJJUMKKA5PP8VO2P6SN5MJ" hidden="1">
          <a:extLst>
            <a:ext uri="{FF2B5EF4-FFF2-40B4-BE49-F238E27FC236}">
              <a16:creationId xmlns:a16="http://schemas.microsoft.com/office/drawing/2014/main" id="{00000000-0008-0000-0B00-00003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69" name="BExOJEOL437CA641N0XTPH5CB5GS" descr="CZ5SJJUMKKA5PP8VO2P6SN5MJ" hidden="1">
          <a:extLst>
            <a:ext uri="{FF2B5EF4-FFF2-40B4-BE49-F238E27FC236}">
              <a16:creationId xmlns:a16="http://schemas.microsoft.com/office/drawing/2014/main" id="{00000000-0008-0000-0B00-00003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70" name="BExOJEOL437CA641N0XTPH5CB5GS" descr="CZ5SJJUMKKA5PP8VO2P6SN5MJ" hidden="1">
          <a:extLst>
            <a:ext uri="{FF2B5EF4-FFF2-40B4-BE49-F238E27FC236}">
              <a16:creationId xmlns:a16="http://schemas.microsoft.com/office/drawing/2014/main" id="{00000000-0008-0000-0B00-00003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71" name="BExOJEOL437CA641N0XTPH5CB5GS" descr="CZ5SJJUMKKA5PP8VO2P6SN5MJ" hidden="1">
          <a:extLst>
            <a:ext uri="{FF2B5EF4-FFF2-40B4-BE49-F238E27FC236}">
              <a16:creationId xmlns:a16="http://schemas.microsoft.com/office/drawing/2014/main" id="{00000000-0008-0000-0B00-00003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72" name="BExOJEOL437CA641N0XTPH5CB5GS" descr="CZ5SJJUMKKA5PP8VO2P6SN5MJ" hidden="1">
          <a:extLst>
            <a:ext uri="{FF2B5EF4-FFF2-40B4-BE49-F238E27FC236}">
              <a16:creationId xmlns:a16="http://schemas.microsoft.com/office/drawing/2014/main" id="{00000000-0008-0000-0B00-00003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73" name="BExOJEOL437CA641N0XTPH5CB5GS" descr="CZ5SJJUMKKA5PP8VO2P6SN5MJ" hidden="1">
          <a:extLst>
            <a:ext uri="{FF2B5EF4-FFF2-40B4-BE49-F238E27FC236}">
              <a16:creationId xmlns:a16="http://schemas.microsoft.com/office/drawing/2014/main" id="{00000000-0008-0000-0B00-00003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74" name="BExOJEOL437CA641N0XTPH5CB5GS" descr="CZ5SJJUMKKA5PP8VO2P6SN5MJ" hidden="1">
          <a:extLst>
            <a:ext uri="{FF2B5EF4-FFF2-40B4-BE49-F238E27FC236}">
              <a16:creationId xmlns:a16="http://schemas.microsoft.com/office/drawing/2014/main" id="{00000000-0008-0000-0B00-00003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75" name="BExOJEOL437CA641N0XTPH5CB5GS" descr="CZ5SJJUMKKA5PP8VO2P6SN5MJ" hidden="1">
          <a:extLst>
            <a:ext uri="{FF2B5EF4-FFF2-40B4-BE49-F238E27FC236}">
              <a16:creationId xmlns:a16="http://schemas.microsoft.com/office/drawing/2014/main" id="{00000000-0008-0000-0B00-00003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76" name="BExOJEOL437CA641N0XTPH5CB5GS" descr="CZ5SJJUMKKA5PP8VO2P6SN5MJ" hidden="1">
          <a:extLst>
            <a:ext uri="{FF2B5EF4-FFF2-40B4-BE49-F238E27FC236}">
              <a16:creationId xmlns:a16="http://schemas.microsoft.com/office/drawing/2014/main" id="{00000000-0008-0000-0B00-00004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77" name="BExOJEOL437CA641N0XTPH5CB5GS" descr="CZ5SJJUMKKA5PP8VO2P6SN5MJ" hidden="1">
          <a:extLst>
            <a:ext uri="{FF2B5EF4-FFF2-40B4-BE49-F238E27FC236}">
              <a16:creationId xmlns:a16="http://schemas.microsoft.com/office/drawing/2014/main" id="{00000000-0008-0000-0B00-00004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78" name="BExOJEOL437CA641N0XTPH5CB5GS" descr="CZ5SJJUMKKA5PP8VO2P6SN5MJ" hidden="1">
          <a:extLst>
            <a:ext uri="{FF2B5EF4-FFF2-40B4-BE49-F238E27FC236}">
              <a16:creationId xmlns:a16="http://schemas.microsoft.com/office/drawing/2014/main" id="{00000000-0008-0000-0B00-00004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79" name="BExOJEOL437CA641N0XTPH5CB5GS" descr="CZ5SJJUMKKA5PP8VO2P6SN5MJ" hidden="1">
          <a:extLst>
            <a:ext uri="{FF2B5EF4-FFF2-40B4-BE49-F238E27FC236}">
              <a16:creationId xmlns:a16="http://schemas.microsoft.com/office/drawing/2014/main" id="{00000000-0008-0000-0B00-00004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80" name="BExOJEOL437CA641N0XTPH5CB5GS" descr="CZ5SJJUMKKA5PP8VO2P6SN5MJ" hidden="1">
          <a:extLst>
            <a:ext uri="{FF2B5EF4-FFF2-40B4-BE49-F238E27FC236}">
              <a16:creationId xmlns:a16="http://schemas.microsoft.com/office/drawing/2014/main" id="{00000000-0008-0000-0B00-00004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81" name="BExOJEOL437CA641N0XTPH5CB5GS" descr="CZ5SJJUMKKA5PP8VO2P6SN5MJ" hidden="1">
          <a:extLst>
            <a:ext uri="{FF2B5EF4-FFF2-40B4-BE49-F238E27FC236}">
              <a16:creationId xmlns:a16="http://schemas.microsoft.com/office/drawing/2014/main" id="{00000000-0008-0000-0B00-00004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82" name="BExOJEOL437CA641N0XTPH5CB5GS" descr="CZ5SJJUMKKA5PP8VO2P6SN5MJ" hidden="1">
          <a:extLst>
            <a:ext uri="{FF2B5EF4-FFF2-40B4-BE49-F238E27FC236}">
              <a16:creationId xmlns:a16="http://schemas.microsoft.com/office/drawing/2014/main" id="{00000000-0008-0000-0B00-00004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83" name="BExOJEOL437CA641N0XTPH5CB5GS" descr="CZ5SJJUMKKA5PP8VO2P6SN5MJ" hidden="1">
          <a:extLst>
            <a:ext uri="{FF2B5EF4-FFF2-40B4-BE49-F238E27FC236}">
              <a16:creationId xmlns:a16="http://schemas.microsoft.com/office/drawing/2014/main" id="{00000000-0008-0000-0B00-00004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84" name="BExOJEOL437CA641N0XTPH5CB5GS" descr="CZ5SJJUMKKA5PP8VO2P6SN5MJ" hidden="1">
          <a:extLst>
            <a:ext uri="{FF2B5EF4-FFF2-40B4-BE49-F238E27FC236}">
              <a16:creationId xmlns:a16="http://schemas.microsoft.com/office/drawing/2014/main" id="{00000000-0008-0000-0B00-00004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85" name="BExOJEOL437CA641N0XTPH5CB5GS" descr="CZ5SJJUMKKA5PP8VO2P6SN5MJ" hidden="1">
          <a:extLst>
            <a:ext uri="{FF2B5EF4-FFF2-40B4-BE49-F238E27FC236}">
              <a16:creationId xmlns:a16="http://schemas.microsoft.com/office/drawing/2014/main" id="{00000000-0008-0000-0B00-00004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86" name="BExOJEOL437CA641N0XTPH5CB5GS" descr="CZ5SJJUMKKA5PP8VO2P6SN5MJ" hidden="1">
          <a:extLst>
            <a:ext uri="{FF2B5EF4-FFF2-40B4-BE49-F238E27FC236}">
              <a16:creationId xmlns:a16="http://schemas.microsoft.com/office/drawing/2014/main" id="{00000000-0008-0000-0B00-00004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87" name="BExOJEOL437CA641N0XTPH5CB5GS" descr="CZ5SJJUMKKA5PP8VO2P6SN5MJ" hidden="1">
          <a:extLst>
            <a:ext uri="{FF2B5EF4-FFF2-40B4-BE49-F238E27FC236}">
              <a16:creationId xmlns:a16="http://schemas.microsoft.com/office/drawing/2014/main" id="{00000000-0008-0000-0B00-00004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88" name="BExOJEOL437CA641N0XTPH5CB5GS" descr="CZ5SJJUMKKA5PP8VO2P6SN5MJ" hidden="1">
          <a:extLst>
            <a:ext uri="{FF2B5EF4-FFF2-40B4-BE49-F238E27FC236}">
              <a16:creationId xmlns:a16="http://schemas.microsoft.com/office/drawing/2014/main" id="{00000000-0008-0000-0B00-00004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89" name="BExOJEOL437CA641N0XTPH5CB5GS" descr="CZ5SJJUMKKA5PP8VO2P6SN5MJ" hidden="1">
          <a:extLst>
            <a:ext uri="{FF2B5EF4-FFF2-40B4-BE49-F238E27FC236}">
              <a16:creationId xmlns:a16="http://schemas.microsoft.com/office/drawing/2014/main" id="{00000000-0008-0000-0B00-00004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90" name="BExOJEOL437CA641N0XTPH5CB5GS" descr="CZ5SJJUMKKA5PP8VO2P6SN5MJ" hidden="1">
          <a:extLst>
            <a:ext uri="{FF2B5EF4-FFF2-40B4-BE49-F238E27FC236}">
              <a16:creationId xmlns:a16="http://schemas.microsoft.com/office/drawing/2014/main" id="{00000000-0008-0000-0B00-00004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91" name="BExOJEOL437CA641N0XTPH5CB5GS" descr="CZ5SJJUMKKA5PP8VO2P6SN5MJ" hidden="1">
          <a:extLst>
            <a:ext uri="{FF2B5EF4-FFF2-40B4-BE49-F238E27FC236}">
              <a16:creationId xmlns:a16="http://schemas.microsoft.com/office/drawing/2014/main" id="{00000000-0008-0000-0B00-00004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92" name="BExOJEOL437CA641N0XTPH5CB5GS" descr="CZ5SJJUMKKA5PP8VO2P6SN5MJ" hidden="1">
          <a:extLst>
            <a:ext uri="{FF2B5EF4-FFF2-40B4-BE49-F238E27FC236}">
              <a16:creationId xmlns:a16="http://schemas.microsoft.com/office/drawing/2014/main" id="{00000000-0008-0000-0B00-00005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93" name="BExOJEOL437CA641N0XTPH5CB5GS" descr="CZ5SJJUMKKA5PP8VO2P6SN5MJ" hidden="1">
          <a:extLst>
            <a:ext uri="{FF2B5EF4-FFF2-40B4-BE49-F238E27FC236}">
              <a16:creationId xmlns:a16="http://schemas.microsoft.com/office/drawing/2014/main" id="{00000000-0008-0000-0B00-00005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94" name="BExOJEOL437CA641N0XTPH5CB5GS" descr="CZ5SJJUMKKA5PP8VO2P6SN5MJ" hidden="1">
          <a:extLst>
            <a:ext uri="{FF2B5EF4-FFF2-40B4-BE49-F238E27FC236}">
              <a16:creationId xmlns:a16="http://schemas.microsoft.com/office/drawing/2014/main" id="{00000000-0008-0000-0B00-00005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95" name="BExOJEOL437CA641N0XTPH5CB5GS" descr="CZ5SJJUMKKA5PP8VO2P6SN5MJ" hidden="1">
          <a:extLst>
            <a:ext uri="{FF2B5EF4-FFF2-40B4-BE49-F238E27FC236}">
              <a16:creationId xmlns:a16="http://schemas.microsoft.com/office/drawing/2014/main" id="{00000000-0008-0000-0B00-00005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96" name="BExOJEOL437CA641N0XTPH5CB5GS" descr="CZ5SJJUMKKA5PP8VO2P6SN5MJ" hidden="1">
          <a:extLst>
            <a:ext uri="{FF2B5EF4-FFF2-40B4-BE49-F238E27FC236}">
              <a16:creationId xmlns:a16="http://schemas.microsoft.com/office/drawing/2014/main" id="{00000000-0008-0000-0B00-00005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97" name="BExOJEOL437CA641N0XTPH5CB5GS" descr="CZ5SJJUMKKA5PP8VO2P6SN5MJ" hidden="1">
          <a:extLst>
            <a:ext uri="{FF2B5EF4-FFF2-40B4-BE49-F238E27FC236}">
              <a16:creationId xmlns:a16="http://schemas.microsoft.com/office/drawing/2014/main" id="{00000000-0008-0000-0B00-00005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98" name="BExOJEOL437CA641N0XTPH5CB5GS" descr="CZ5SJJUMKKA5PP8VO2P6SN5MJ" hidden="1">
          <a:extLst>
            <a:ext uri="{FF2B5EF4-FFF2-40B4-BE49-F238E27FC236}">
              <a16:creationId xmlns:a16="http://schemas.microsoft.com/office/drawing/2014/main" id="{00000000-0008-0000-0B00-00005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599" name="BExOJEOL437CA641N0XTPH5CB5GS" descr="CZ5SJJUMKKA5PP8VO2P6SN5MJ" hidden="1">
          <a:extLst>
            <a:ext uri="{FF2B5EF4-FFF2-40B4-BE49-F238E27FC236}">
              <a16:creationId xmlns:a16="http://schemas.microsoft.com/office/drawing/2014/main" id="{00000000-0008-0000-0B00-00005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00" name="BExOJEOL437CA641N0XTPH5CB5GS" descr="CZ5SJJUMKKA5PP8VO2P6SN5MJ" hidden="1">
          <a:extLst>
            <a:ext uri="{FF2B5EF4-FFF2-40B4-BE49-F238E27FC236}">
              <a16:creationId xmlns:a16="http://schemas.microsoft.com/office/drawing/2014/main" id="{00000000-0008-0000-0B00-00005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01" name="BExOJEOL437CA641N0XTPH5CB5GS" descr="CZ5SJJUMKKA5PP8VO2P6SN5MJ" hidden="1">
          <a:extLst>
            <a:ext uri="{FF2B5EF4-FFF2-40B4-BE49-F238E27FC236}">
              <a16:creationId xmlns:a16="http://schemas.microsoft.com/office/drawing/2014/main" id="{00000000-0008-0000-0B00-00005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02" name="BExOJEOL437CA641N0XTPH5CB5GS" descr="CZ5SJJUMKKA5PP8VO2P6SN5MJ" hidden="1">
          <a:extLst>
            <a:ext uri="{FF2B5EF4-FFF2-40B4-BE49-F238E27FC236}">
              <a16:creationId xmlns:a16="http://schemas.microsoft.com/office/drawing/2014/main" id="{00000000-0008-0000-0B00-00005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03" name="BExOJEOL437CA641N0XTPH5CB5GS" descr="CZ5SJJUMKKA5PP8VO2P6SN5MJ" hidden="1">
          <a:extLst>
            <a:ext uri="{FF2B5EF4-FFF2-40B4-BE49-F238E27FC236}">
              <a16:creationId xmlns:a16="http://schemas.microsoft.com/office/drawing/2014/main" id="{00000000-0008-0000-0B00-00005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04" name="BExOJEOL437CA641N0XTPH5CB5GS" descr="CZ5SJJUMKKA5PP8VO2P6SN5MJ" hidden="1">
          <a:extLst>
            <a:ext uri="{FF2B5EF4-FFF2-40B4-BE49-F238E27FC236}">
              <a16:creationId xmlns:a16="http://schemas.microsoft.com/office/drawing/2014/main" id="{00000000-0008-0000-0B00-00005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05" name="BExOJEOL437CA641N0XTPH5CB5GS" descr="CZ5SJJUMKKA5PP8VO2P6SN5MJ" hidden="1">
          <a:extLst>
            <a:ext uri="{FF2B5EF4-FFF2-40B4-BE49-F238E27FC236}">
              <a16:creationId xmlns:a16="http://schemas.microsoft.com/office/drawing/2014/main" id="{00000000-0008-0000-0B00-00005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06" name="BExOJEOL437CA641N0XTPH5CB5GS" descr="CZ5SJJUMKKA5PP8VO2P6SN5MJ" hidden="1">
          <a:extLst>
            <a:ext uri="{FF2B5EF4-FFF2-40B4-BE49-F238E27FC236}">
              <a16:creationId xmlns:a16="http://schemas.microsoft.com/office/drawing/2014/main" id="{00000000-0008-0000-0B00-00005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07" name="BExOJEOL437CA641N0XTPH5CB5GS" descr="CZ5SJJUMKKA5PP8VO2P6SN5MJ" hidden="1">
          <a:extLst>
            <a:ext uri="{FF2B5EF4-FFF2-40B4-BE49-F238E27FC236}">
              <a16:creationId xmlns:a16="http://schemas.microsoft.com/office/drawing/2014/main" id="{00000000-0008-0000-0B00-00005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08" name="BExOJEOL437CA641N0XTPH5CB5GS" descr="CZ5SJJUMKKA5PP8VO2P6SN5MJ" hidden="1">
          <a:extLst>
            <a:ext uri="{FF2B5EF4-FFF2-40B4-BE49-F238E27FC236}">
              <a16:creationId xmlns:a16="http://schemas.microsoft.com/office/drawing/2014/main" id="{00000000-0008-0000-0B00-00006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09" name="BExOJEOL437CA641N0XTPH5CB5GS" descr="CZ5SJJUMKKA5PP8VO2P6SN5MJ" hidden="1">
          <a:extLst>
            <a:ext uri="{FF2B5EF4-FFF2-40B4-BE49-F238E27FC236}">
              <a16:creationId xmlns:a16="http://schemas.microsoft.com/office/drawing/2014/main" id="{00000000-0008-0000-0B00-00006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10" name="BExOJEOL437CA641N0XTPH5CB5GS" descr="CZ5SJJUMKKA5PP8VO2P6SN5MJ" hidden="1">
          <a:extLst>
            <a:ext uri="{FF2B5EF4-FFF2-40B4-BE49-F238E27FC236}">
              <a16:creationId xmlns:a16="http://schemas.microsoft.com/office/drawing/2014/main" id="{00000000-0008-0000-0B00-00006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11" name="BExOJEOL437CA641N0XTPH5CB5GS" descr="CZ5SJJUMKKA5PP8VO2P6SN5MJ" hidden="1">
          <a:extLst>
            <a:ext uri="{FF2B5EF4-FFF2-40B4-BE49-F238E27FC236}">
              <a16:creationId xmlns:a16="http://schemas.microsoft.com/office/drawing/2014/main" id="{00000000-0008-0000-0B00-00006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12" name="BExOJEOL437CA641N0XTPH5CB5GS" descr="CZ5SJJUMKKA5PP8VO2P6SN5MJ" hidden="1">
          <a:extLst>
            <a:ext uri="{FF2B5EF4-FFF2-40B4-BE49-F238E27FC236}">
              <a16:creationId xmlns:a16="http://schemas.microsoft.com/office/drawing/2014/main" id="{00000000-0008-0000-0B00-00006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13" name="BExOJEOL437CA641N0XTPH5CB5GS" descr="CZ5SJJUMKKA5PP8VO2P6SN5MJ" hidden="1">
          <a:extLst>
            <a:ext uri="{FF2B5EF4-FFF2-40B4-BE49-F238E27FC236}">
              <a16:creationId xmlns:a16="http://schemas.microsoft.com/office/drawing/2014/main" id="{00000000-0008-0000-0B00-00006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14" name="BExOJEOL437CA641N0XTPH5CB5GS" descr="CZ5SJJUMKKA5PP8VO2P6SN5MJ" hidden="1">
          <a:extLst>
            <a:ext uri="{FF2B5EF4-FFF2-40B4-BE49-F238E27FC236}">
              <a16:creationId xmlns:a16="http://schemas.microsoft.com/office/drawing/2014/main" id="{00000000-0008-0000-0B00-00006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15" name="BExOJEOL437CA641N0XTPH5CB5GS" descr="CZ5SJJUMKKA5PP8VO2P6SN5MJ" hidden="1">
          <a:extLst>
            <a:ext uri="{FF2B5EF4-FFF2-40B4-BE49-F238E27FC236}">
              <a16:creationId xmlns:a16="http://schemas.microsoft.com/office/drawing/2014/main" id="{00000000-0008-0000-0B00-00006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16" name="BExOJEOL437CA641N0XTPH5CB5GS" descr="CZ5SJJUMKKA5PP8VO2P6SN5MJ" hidden="1">
          <a:extLst>
            <a:ext uri="{FF2B5EF4-FFF2-40B4-BE49-F238E27FC236}">
              <a16:creationId xmlns:a16="http://schemas.microsoft.com/office/drawing/2014/main" id="{00000000-0008-0000-0B00-00006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17" name="BExOJEOL437CA641N0XTPH5CB5GS" descr="CZ5SJJUMKKA5PP8VO2P6SN5MJ" hidden="1">
          <a:extLst>
            <a:ext uri="{FF2B5EF4-FFF2-40B4-BE49-F238E27FC236}">
              <a16:creationId xmlns:a16="http://schemas.microsoft.com/office/drawing/2014/main" id="{00000000-0008-0000-0B00-00006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18" name="BExOJEOL437CA641N0XTPH5CB5GS" descr="CZ5SJJUMKKA5PP8VO2P6SN5MJ" hidden="1">
          <a:extLst>
            <a:ext uri="{FF2B5EF4-FFF2-40B4-BE49-F238E27FC236}">
              <a16:creationId xmlns:a16="http://schemas.microsoft.com/office/drawing/2014/main" id="{00000000-0008-0000-0B00-00006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19" name="BExOJEOL437CA641N0XTPH5CB5GS" descr="CZ5SJJUMKKA5PP8VO2P6SN5MJ" hidden="1">
          <a:extLst>
            <a:ext uri="{FF2B5EF4-FFF2-40B4-BE49-F238E27FC236}">
              <a16:creationId xmlns:a16="http://schemas.microsoft.com/office/drawing/2014/main" id="{00000000-0008-0000-0B00-00006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20" name="BExOJEOL437CA641N0XTPH5CB5GS" descr="CZ5SJJUMKKA5PP8VO2P6SN5MJ" hidden="1">
          <a:extLst>
            <a:ext uri="{FF2B5EF4-FFF2-40B4-BE49-F238E27FC236}">
              <a16:creationId xmlns:a16="http://schemas.microsoft.com/office/drawing/2014/main" id="{00000000-0008-0000-0B00-00006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21" name="BExOJEOL437CA641N0XTPH5CB5GS" descr="CZ5SJJUMKKA5PP8VO2P6SN5MJ" hidden="1">
          <a:extLst>
            <a:ext uri="{FF2B5EF4-FFF2-40B4-BE49-F238E27FC236}">
              <a16:creationId xmlns:a16="http://schemas.microsoft.com/office/drawing/2014/main" id="{00000000-0008-0000-0B00-00006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22" name="BExOJEOL437CA641N0XTPH5CB5GS" descr="CZ5SJJUMKKA5PP8VO2P6SN5MJ" hidden="1">
          <a:extLst>
            <a:ext uri="{FF2B5EF4-FFF2-40B4-BE49-F238E27FC236}">
              <a16:creationId xmlns:a16="http://schemas.microsoft.com/office/drawing/2014/main" id="{00000000-0008-0000-0B00-00006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23" name="BExOJEOL437CA641N0XTPH5CB5GS" descr="CZ5SJJUMKKA5PP8VO2P6SN5MJ" hidden="1">
          <a:extLst>
            <a:ext uri="{FF2B5EF4-FFF2-40B4-BE49-F238E27FC236}">
              <a16:creationId xmlns:a16="http://schemas.microsoft.com/office/drawing/2014/main" id="{00000000-0008-0000-0B00-00006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24" name="BExOJEOL437CA641N0XTPH5CB5GS" descr="CZ5SJJUMKKA5PP8VO2P6SN5MJ" hidden="1">
          <a:extLst>
            <a:ext uri="{FF2B5EF4-FFF2-40B4-BE49-F238E27FC236}">
              <a16:creationId xmlns:a16="http://schemas.microsoft.com/office/drawing/2014/main" id="{00000000-0008-0000-0B00-00007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25" name="BExOJEOL437CA641N0XTPH5CB5GS" descr="CZ5SJJUMKKA5PP8VO2P6SN5MJ" hidden="1">
          <a:extLst>
            <a:ext uri="{FF2B5EF4-FFF2-40B4-BE49-F238E27FC236}">
              <a16:creationId xmlns:a16="http://schemas.microsoft.com/office/drawing/2014/main" id="{00000000-0008-0000-0B00-00007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26" name="BExOJEOL437CA641N0XTPH5CB5GS" descr="CZ5SJJUMKKA5PP8VO2P6SN5MJ" hidden="1">
          <a:extLst>
            <a:ext uri="{FF2B5EF4-FFF2-40B4-BE49-F238E27FC236}">
              <a16:creationId xmlns:a16="http://schemas.microsoft.com/office/drawing/2014/main" id="{00000000-0008-0000-0B00-00007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27" name="BExOJEOL437CA641N0XTPH5CB5GS" descr="CZ5SJJUMKKA5PP8VO2P6SN5MJ" hidden="1">
          <a:extLst>
            <a:ext uri="{FF2B5EF4-FFF2-40B4-BE49-F238E27FC236}">
              <a16:creationId xmlns:a16="http://schemas.microsoft.com/office/drawing/2014/main" id="{00000000-0008-0000-0B00-00007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28" name="BExOJEOL437CA641N0XTPH5CB5GS" descr="CZ5SJJUMKKA5PP8VO2P6SN5MJ" hidden="1">
          <a:extLst>
            <a:ext uri="{FF2B5EF4-FFF2-40B4-BE49-F238E27FC236}">
              <a16:creationId xmlns:a16="http://schemas.microsoft.com/office/drawing/2014/main" id="{00000000-0008-0000-0B00-00007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29" name="BExOJEOL437CA641N0XTPH5CB5GS" descr="CZ5SJJUMKKA5PP8VO2P6SN5MJ" hidden="1">
          <a:extLst>
            <a:ext uri="{FF2B5EF4-FFF2-40B4-BE49-F238E27FC236}">
              <a16:creationId xmlns:a16="http://schemas.microsoft.com/office/drawing/2014/main" id="{00000000-0008-0000-0B00-00007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30" name="BExOJEOL437CA641N0XTPH5CB5GS" descr="CZ5SJJUMKKA5PP8VO2P6SN5MJ" hidden="1">
          <a:extLst>
            <a:ext uri="{FF2B5EF4-FFF2-40B4-BE49-F238E27FC236}">
              <a16:creationId xmlns:a16="http://schemas.microsoft.com/office/drawing/2014/main" id="{00000000-0008-0000-0B00-00007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31" name="BExOJEOL437CA641N0XTPH5CB5GS" descr="CZ5SJJUMKKA5PP8VO2P6SN5MJ" hidden="1">
          <a:extLst>
            <a:ext uri="{FF2B5EF4-FFF2-40B4-BE49-F238E27FC236}">
              <a16:creationId xmlns:a16="http://schemas.microsoft.com/office/drawing/2014/main" id="{00000000-0008-0000-0B00-00007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32" name="BExOJEOL437CA641N0XTPH5CB5GS" descr="CZ5SJJUMKKA5PP8VO2P6SN5MJ" hidden="1">
          <a:extLst>
            <a:ext uri="{FF2B5EF4-FFF2-40B4-BE49-F238E27FC236}">
              <a16:creationId xmlns:a16="http://schemas.microsoft.com/office/drawing/2014/main" id="{00000000-0008-0000-0B00-00007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33" name="BExOJEOL437CA641N0XTPH5CB5GS" descr="CZ5SJJUMKKA5PP8VO2P6SN5MJ" hidden="1">
          <a:extLst>
            <a:ext uri="{FF2B5EF4-FFF2-40B4-BE49-F238E27FC236}">
              <a16:creationId xmlns:a16="http://schemas.microsoft.com/office/drawing/2014/main" id="{00000000-0008-0000-0B00-00007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34" name="BExOJEOL437CA641N0XTPH5CB5GS" descr="CZ5SJJUMKKA5PP8VO2P6SN5MJ" hidden="1">
          <a:extLst>
            <a:ext uri="{FF2B5EF4-FFF2-40B4-BE49-F238E27FC236}">
              <a16:creationId xmlns:a16="http://schemas.microsoft.com/office/drawing/2014/main" id="{00000000-0008-0000-0B00-00007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35" name="BExOJEOL437CA641N0XTPH5CB5GS" descr="CZ5SJJUMKKA5PP8VO2P6SN5MJ" hidden="1">
          <a:extLst>
            <a:ext uri="{FF2B5EF4-FFF2-40B4-BE49-F238E27FC236}">
              <a16:creationId xmlns:a16="http://schemas.microsoft.com/office/drawing/2014/main" id="{00000000-0008-0000-0B00-00007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36" name="BExOJEOL437CA641N0XTPH5CB5GS" descr="CZ5SJJUMKKA5PP8VO2P6SN5MJ" hidden="1">
          <a:extLst>
            <a:ext uri="{FF2B5EF4-FFF2-40B4-BE49-F238E27FC236}">
              <a16:creationId xmlns:a16="http://schemas.microsoft.com/office/drawing/2014/main" id="{00000000-0008-0000-0B00-00007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37" name="BExOJEOL437CA641N0XTPH5CB5GS" descr="CZ5SJJUMKKA5PP8VO2P6SN5MJ" hidden="1">
          <a:extLst>
            <a:ext uri="{FF2B5EF4-FFF2-40B4-BE49-F238E27FC236}">
              <a16:creationId xmlns:a16="http://schemas.microsoft.com/office/drawing/2014/main" id="{00000000-0008-0000-0B00-00007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38" name="BExOJEOL437CA641N0XTPH5CB5GS" descr="CZ5SJJUMKKA5PP8VO2P6SN5MJ" hidden="1">
          <a:extLst>
            <a:ext uri="{FF2B5EF4-FFF2-40B4-BE49-F238E27FC236}">
              <a16:creationId xmlns:a16="http://schemas.microsoft.com/office/drawing/2014/main" id="{00000000-0008-0000-0B00-00007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39" name="BExOJEOL437CA641N0XTPH5CB5GS" descr="CZ5SJJUMKKA5PP8VO2P6SN5MJ" hidden="1">
          <a:extLst>
            <a:ext uri="{FF2B5EF4-FFF2-40B4-BE49-F238E27FC236}">
              <a16:creationId xmlns:a16="http://schemas.microsoft.com/office/drawing/2014/main" id="{00000000-0008-0000-0B00-00007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40" name="BExOJEOL437CA641N0XTPH5CB5GS" descr="CZ5SJJUMKKA5PP8VO2P6SN5MJ" hidden="1">
          <a:extLst>
            <a:ext uri="{FF2B5EF4-FFF2-40B4-BE49-F238E27FC236}">
              <a16:creationId xmlns:a16="http://schemas.microsoft.com/office/drawing/2014/main" id="{00000000-0008-0000-0B00-00008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41" name="BExOJEOL437CA641N0XTPH5CB5GS" descr="CZ5SJJUMKKA5PP8VO2P6SN5MJ" hidden="1">
          <a:extLst>
            <a:ext uri="{FF2B5EF4-FFF2-40B4-BE49-F238E27FC236}">
              <a16:creationId xmlns:a16="http://schemas.microsoft.com/office/drawing/2014/main" id="{00000000-0008-0000-0B00-00008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42" name="BExOJEOL437CA641N0XTPH5CB5GS" descr="CZ5SJJUMKKA5PP8VO2P6SN5MJ" hidden="1">
          <a:extLst>
            <a:ext uri="{FF2B5EF4-FFF2-40B4-BE49-F238E27FC236}">
              <a16:creationId xmlns:a16="http://schemas.microsoft.com/office/drawing/2014/main" id="{00000000-0008-0000-0B00-00008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43" name="BExOJEOL437CA641N0XTPH5CB5GS" descr="CZ5SJJUMKKA5PP8VO2P6SN5MJ" hidden="1">
          <a:extLst>
            <a:ext uri="{FF2B5EF4-FFF2-40B4-BE49-F238E27FC236}">
              <a16:creationId xmlns:a16="http://schemas.microsoft.com/office/drawing/2014/main" id="{00000000-0008-0000-0B00-00008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44" name="BExOJEOL437CA641N0XTPH5CB5GS" descr="CZ5SJJUMKKA5PP8VO2P6SN5MJ" hidden="1">
          <a:extLst>
            <a:ext uri="{FF2B5EF4-FFF2-40B4-BE49-F238E27FC236}">
              <a16:creationId xmlns:a16="http://schemas.microsoft.com/office/drawing/2014/main" id="{00000000-0008-0000-0B00-00008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45" name="BExOJEOL437CA641N0XTPH5CB5GS" descr="CZ5SJJUMKKA5PP8VO2P6SN5MJ" hidden="1">
          <a:extLst>
            <a:ext uri="{FF2B5EF4-FFF2-40B4-BE49-F238E27FC236}">
              <a16:creationId xmlns:a16="http://schemas.microsoft.com/office/drawing/2014/main" id="{00000000-0008-0000-0B00-00008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46" name="BExOJEOL437CA641N0XTPH5CB5GS" descr="CZ5SJJUMKKA5PP8VO2P6SN5MJ" hidden="1">
          <a:extLst>
            <a:ext uri="{FF2B5EF4-FFF2-40B4-BE49-F238E27FC236}">
              <a16:creationId xmlns:a16="http://schemas.microsoft.com/office/drawing/2014/main" id="{00000000-0008-0000-0B00-00008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47" name="BExOJEOL437CA641N0XTPH5CB5GS" descr="CZ5SJJUMKKA5PP8VO2P6SN5MJ" hidden="1">
          <a:extLst>
            <a:ext uri="{FF2B5EF4-FFF2-40B4-BE49-F238E27FC236}">
              <a16:creationId xmlns:a16="http://schemas.microsoft.com/office/drawing/2014/main" id="{00000000-0008-0000-0B00-00008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48" name="BExOJEOL437CA641N0XTPH5CB5GS" descr="CZ5SJJUMKKA5PP8VO2P6SN5MJ" hidden="1">
          <a:extLst>
            <a:ext uri="{FF2B5EF4-FFF2-40B4-BE49-F238E27FC236}">
              <a16:creationId xmlns:a16="http://schemas.microsoft.com/office/drawing/2014/main" id="{00000000-0008-0000-0B00-00008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49" name="BExOJEOL437CA641N0XTPH5CB5GS" descr="CZ5SJJUMKKA5PP8VO2P6SN5MJ" hidden="1">
          <a:extLst>
            <a:ext uri="{FF2B5EF4-FFF2-40B4-BE49-F238E27FC236}">
              <a16:creationId xmlns:a16="http://schemas.microsoft.com/office/drawing/2014/main" id="{00000000-0008-0000-0B00-00008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50" name="BExOJEOL437CA641N0XTPH5CB5GS" descr="CZ5SJJUMKKA5PP8VO2P6SN5MJ" hidden="1">
          <a:extLst>
            <a:ext uri="{FF2B5EF4-FFF2-40B4-BE49-F238E27FC236}">
              <a16:creationId xmlns:a16="http://schemas.microsoft.com/office/drawing/2014/main" id="{00000000-0008-0000-0B00-00008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51" name="BExOJEOL437CA641N0XTPH5CB5GS" descr="CZ5SJJUMKKA5PP8VO2P6SN5MJ" hidden="1">
          <a:extLst>
            <a:ext uri="{FF2B5EF4-FFF2-40B4-BE49-F238E27FC236}">
              <a16:creationId xmlns:a16="http://schemas.microsoft.com/office/drawing/2014/main" id="{00000000-0008-0000-0B00-00008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52" name="BExOJEOL437CA641N0XTPH5CB5GS" descr="CZ5SJJUMKKA5PP8VO2P6SN5MJ" hidden="1">
          <a:extLst>
            <a:ext uri="{FF2B5EF4-FFF2-40B4-BE49-F238E27FC236}">
              <a16:creationId xmlns:a16="http://schemas.microsoft.com/office/drawing/2014/main" id="{00000000-0008-0000-0B00-00008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53" name="BExOJEOL437CA641N0XTPH5CB5GS" descr="CZ5SJJUMKKA5PP8VO2P6SN5MJ" hidden="1">
          <a:extLst>
            <a:ext uri="{FF2B5EF4-FFF2-40B4-BE49-F238E27FC236}">
              <a16:creationId xmlns:a16="http://schemas.microsoft.com/office/drawing/2014/main" id="{00000000-0008-0000-0B00-00008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54" name="BExOJEOL437CA641N0XTPH5CB5GS" descr="CZ5SJJUMKKA5PP8VO2P6SN5MJ" hidden="1">
          <a:extLst>
            <a:ext uri="{FF2B5EF4-FFF2-40B4-BE49-F238E27FC236}">
              <a16:creationId xmlns:a16="http://schemas.microsoft.com/office/drawing/2014/main" id="{00000000-0008-0000-0B00-00008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55" name="BExOJEOL437CA641N0XTPH5CB5GS" descr="CZ5SJJUMKKA5PP8VO2P6SN5MJ" hidden="1">
          <a:extLst>
            <a:ext uri="{FF2B5EF4-FFF2-40B4-BE49-F238E27FC236}">
              <a16:creationId xmlns:a16="http://schemas.microsoft.com/office/drawing/2014/main" id="{00000000-0008-0000-0B00-00008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56" name="BExOJEOL437CA641N0XTPH5CB5GS" descr="CZ5SJJUMKKA5PP8VO2P6SN5MJ" hidden="1">
          <a:extLst>
            <a:ext uri="{FF2B5EF4-FFF2-40B4-BE49-F238E27FC236}">
              <a16:creationId xmlns:a16="http://schemas.microsoft.com/office/drawing/2014/main" id="{00000000-0008-0000-0B00-00009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57" name="BExOJEOL437CA641N0XTPH5CB5GS" descr="CZ5SJJUMKKA5PP8VO2P6SN5MJ" hidden="1">
          <a:extLst>
            <a:ext uri="{FF2B5EF4-FFF2-40B4-BE49-F238E27FC236}">
              <a16:creationId xmlns:a16="http://schemas.microsoft.com/office/drawing/2014/main" id="{00000000-0008-0000-0B00-00009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58" name="BExOJEOL437CA641N0XTPH5CB5GS" descr="CZ5SJJUMKKA5PP8VO2P6SN5MJ" hidden="1">
          <a:extLst>
            <a:ext uri="{FF2B5EF4-FFF2-40B4-BE49-F238E27FC236}">
              <a16:creationId xmlns:a16="http://schemas.microsoft.com/office/drawing/2014/main" id="{00000000-0008-0000-0B00-00009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59" name="BExOJEOL437CA641N0XTPH5CB5GS" descr="CZ5SJJUMKKA5PP8VO2P6SN5MJ" hidden="1">
          <a:extLst>
            <a:ext uri="{FF2B5EF4-FFF2-40B4-BE49-F238E27FC236}">
              <a16:creationId xmlns:a16="http://schemas.microsoft.com/office/drawing/2014/main" id="{00000000-0008-0000-0B00-00009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60" name="BExOJEOL437CA641N0XTPH5CB5GS" descr="CZ5SJJUMKKA5PP8VO2P6SN5MJ" hidden="1">
          <a:extLst>
            <a:ext uri="{FF2B5EF4-FFF2-40B4-BE49-F238E27FC236}">
              <a16:creationId xmlns:a16="http://schemas.microsoft.com/office/drawing/2014/main" id="{00000000-0008-0000-0B00-00009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61" name="BExOJEOL437CA641N0XTPH5CB5GS" descr="CZ5SJJUMKKA5PP8VO2P6SN5MJ" hidden="1">
          <a:extLst>
            <a:ext uri="{FF2B5EF4-FFF2-40B4-BE49-F238E27FC236}">
              <a16:creationId xmlns:a16="http://schemas.microsoft.com/office/drawing/2014/main" id="{00000000-0008-0000-0B00-00009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62" name="BExOJEOL437CA641N0XTPH5CB5GS" descr="CZ5SJJUMKKA5PP8VO2P6SN5MJ" hidden="1">
          <a:extLst>
            <a:ext uri="{FF2B5EF4-FFF2-40B4-BE49-F238E27FC236}">
              <a16:creationId xmlns:a16="http://schemas.microsoft.com/office/drawing/2014/main" id="{00000000-0008-0000-0B00-00009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63" name="BExOJEOL437CA641N0XTPH5CB5GS" descr="CZ5SJJUMKKA5PP8VO2P6SN5MJ" hidden="1">
          <a:extLst>
            <a:ext uri="{FF2B5EF4-FFF2-40B4-BE49-F238E27FC236}">
              <a16:creationId xmlns:a16="http://schemas.microsoft.com/office/drawing/2014/main" id="{00000000-0008-0000-0B00-00009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64" name="BExOJEOL437CA641N0XTPH5CB5GS" descr="CZ5SJJUMKKA5PP8VO2P6SN5MJ" hidden="1">
          <a:extLst>
            <a:ext uri="{FF2B5EF4-FFF2-40B4-BE49-F238E27FC236}">
              <a16:creationId xmlns:a16="http://schemas.microsoft.com/office/drawing/2014/main" id="{00000000-0008-0000-0B00-00009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65" name="BExOJEOL437CA641N0XTPH5CB5GS" descr="CZ5SJJUMKKA5PP8VO2P6SN5MJ" hidden="1">
          <a:extLst>
            <a:ext uri="{FF2B5EF4-FFF2-40B4-BE49-F238E27FC236}">
              <a16:creationId xmlns:a16="http://schemas.microsoft.com/office/drawing/2014/main" id="{00000000-0008-0000-0B00-00009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66" name="BExOJEOL437CA641N0XTPH5CB5GS" descr="CZ5SJJUMKKA5PP8VO2P6SN5MJ" hidden="1">
          <a:extLst>
            <a:ext uri="{FF2B5EF4-FFF2-40B4-BE49-F238E27FC236}">
              <a16:creationId xmlns:a16="http://schemas.microsoft.com/office/drawing/2014/main" id="{00000000-0008-0000-0B00-00009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67" name="BExOJEOL437CA641N0XTPH5CB5GS" descr="CZ5SJJUMKKA5PP8VO2P6SN5MJ" hidden="1">
          <a:extLst>
            <a:ext uri="{FF2B5EF4-FFF2-40B4-BE49-F238E27FC236}">
              <a16:creationId xmlns:a16="http://schemas.microsoft.com/office/drawing/2014/main" id="{00000000-0008-0000-0B00-00009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68" name="BExOJEOL437CA641N0XTPH5CB5GS" descr="CZ5SJJUMKKA5PP8VO2P6SN5MJ" hidden="1">
          <a:extLst>
            <a:ext uri="{FF2B5EF4-FFF2-40B4-BE49-F238E27FC236}">
              <a16:creationId xmlns:a16="http://schemas.microsoft.com/office/drawing/2014/main" id="{00000000-0008-0000-0B00-00009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69" name="BExOJEOL437CA641N0XTPH5CB5GS" descr="CZ5SJJUMKKA5PP8VO2P6SN5MJ" hidden="1">
          <a:extLst>
            <a:ext uri="{FF2B5EF4-FFF2-40B4-BE49-F238E27FC236}">
              <a16:creationId xmlns:a16="http://schemas.microsoft.com/office/drawing/2014/main" id="{00000000-0008-0000-0B00-00009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70" name="BExOJEOL437CA641N0XTPH5CB5GS" descr="CZ5SJJUMKKA5PP8VO2P6SN5MJ" hidden="1">
          <a:extLst>
            <a:ext uri="{FF2B5EF4-FFF2-40B4-BE49-F238E27FC236}">
              <a16:creationId xmlns:a16="http://schemas.microsoft.com/office/drawing/2014/main" id="{00000000-0008-0000-0B00-00009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71" name="BExOJEOL437CA641N0XTPH5CB5GS" descr="CZ5SJJUMKKA5PP8VO2P6SN5MJ" hidden="1">
          <a:extLst>
            <a:ext uri="{FF2B5EF4-FFF2-40B4-BE49-F238E27FC236}">
              <a16:creationId xmlns:a16="http://schemas.microsoft.com/office/drawing/2014/main" id="{00000000-0008-0000-0B00-00009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72" name="BExOJEOL437CA641N0XTPH5CB5GS" descr="CZ5SJJUMKKA5PP8VO2P6SN5MJ" hidden="1">
          <a:extLst>
            <a:ext uri="{FF2B5EF4-FFF2-40B4-BE49-F238E27FC236}">
              <a16:creationId xmlns:a16="http://schemas.microsoft.com/office/drawing/2014/main" id="{00000000-0008-0000-0B00-0000A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73" name="BExOJEOL437CA641N0XTPH5CB5GS" descr="CZ5SJJUMKKA5PP8VO2P6SN5MJ" hidden="1">
          <a:extLst>
            <a:ext uri="{FF2B5EF4-FFF2-40B4-BE49-F238E27FC236}">
              <a16:creationId xmlns:a16="http://schemas.microsoft.com/office/drawing/2014/main" id="{00000000-0008-0000-0B00-0000A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74" name="BExOJEOL437CA641N0XTPH5CB5GS" descr="CZ5SJJUMKKA5PP8VO2P6SN5MJ" hidden="1">
          <a:extLst>
            <a:ext uri="{FF2B5EF4-FFF2-40B4-BE49-F238E27FC236}">
              <a16:creationId xmlns:a16="http://schemas.microsoft.com/office/drawing/2014/main" id="{00000000-0008-0000-0B00-0000A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75" name="BExOJEOL437CA641N0XTPH5CB5GS" descr="CZ5SJJUMKKA5PP8VO2P6SN5MJ" hidden="1">
          <a:extLst>
            <a:ext uri="{FF2B5EF4-FFF2-40B4-BE49-F238E27FC236}">
              <a16:creationId xmlns:a16="http://schemas.microsoft.com/office/drawing/2014/main" id="{00000000-0008-0000-0B00-0000A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76" name="BExOJEOL437CA641N0XTPH5CB5GS" descr="CZ5SJJUMKKA5PP8VO2P6SN5MJ" hidden="1">
          <a:extLst>
            <a:ext uri="{FF2B5EF4-FFF2-40B4-BE49-F238E27FC236}">
              <a16:creationId xmlns:a16="http://schemas.microsoft.com/office/drawing/2014/main" id="{00000000-0008-0000-0B00-0000A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77" name="BExOJEOL437CA641N0XTPH5CB5GS" descr="CZ5SJJUMKKA5PP8VO2P6SN5MJ" hidden="1">
          <a:extLst>
            <a:ext uri="{FF2B5EF4-FFF2-40B4-BE49-F238E27FC236}">
              <a16:creationId xmlns:a16="http://schemas.microsoft.com/office/drawing/2014/main" id="{00000000-0008-0000-0B00-0000A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78" name="BExOJEOL437CA641N0XTPH5CB5GS" descr="CZ5SJJUMKKA5PP8VO2P6SN5MJ" hidden="1">
          <a:extLst>
            <a:ext uri="{FF2B5EF4-FFF2-40B4-BE49-F238E27FC236}">
              <a16:creationId xmlns:a16="http://schemas.microsoft.com/office/drawing/2014/main" id="{00000000-0008-0000-0B00-0000A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79" name="BExOJEOL437CA641N0XTPH5CB5GS" descr="CZ5SJJUMKKA5PP8VO2P6SN5MJ" hidden="1">
          <a:extLst>
            <a:ext uri="{FF2B5EF4-FFF2-40B4-BE49-F238E27FC236}">
              <a16:creationId xmlns:a16="http://schemas.microsoft.com/office/drawing/2014/main" id="{00000000-0008-0000-0B00-0000A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80" name="BExOJEOL437CA641N0XTPH5CB5GS" descr="CZ5SJJUMKKA5PP8VO2P6SN5MJ" hidden="1">
          <a:extLst>
            <a:ext uri="{FF2B5EF4-FFF2-40B4-BE49-F238E27FC236}">
              <a16:creationId xmlns:a16="http://schemas.microsoft.com/office/drawing/2014/main" id="{00000000-0008-0000-0B00-0000A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81" name="BExOJEOL437CA641N0XTPH5CB5GS" descr="CZ5SJJUMKKA5PP8VO2P6SN5MJ" hidden="1">
          <a:extLst>
            <a:ext uri="{FF2B5EF4-FFF2-40B4-BE49-F238E27FC236}">
              <a16:creationId xmlns:a16="http://schemas.microsoft.com/office/drawing/2014/main" id="{00000000-0008-0000-0B00-0000A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82" name="BExOJEOL437CA641N0XTPH5CB5GS" descr="CZ5SJJUMKKA5PP8VO2P6SN5MJ" hidden="1">
          <a:extLst>
            <a:ext uri="{FF2B5EF4-FFF2-40B4-BE49-F238E27FC236}">
              <a16:creationId xmlns:a16="http://schemas.microsoft.com/office/drawing/2014/main" id="{00000000-0008-0000-0B00-0000A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83" name="BExOJEOL437CA641N0XTPH5CB5GS" descr="CZ5SJJUMKKA5PP8VO2P6SN5MJ" hidden="1">
          <a:extLst>
            <a:ext uri="{FF2B5EF4-FFF2-40B4-BE49-F238E27FC236}">
              <a16:creationId xmlns:a16="http://schemas.microsoft.com/office/drawing/2014/main" id="{00000000-0008-0000-0B00-0000A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84" name="BExOJEOL437CA641N0XTPH5CB5GS" descr="CZ5SJJUMKKA5PP8VO2P6SN5MJ" hidden="1">
          <a:extLst>
            <a:ext uri="{FF2B5EF4-FFF2-40B4-BE49-F238E27FC236}">
              <a16:creationId xmlns:a16="http://schemas.microsoft.com/office/drawing/2014/main" id="{00000000-0008-0000-0B00-0000A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85" name="BExOJEOL437CA641N0XTPH5CB5GS" descr="CZ5SJJUMKKA5PP8VO2P6SN5MJ" hidden="1">
          <a:extLst>
            <a:ext uri="{FF2B5EF4-FFF2-40B4-BE49-F238E27FC236}">
              <a16:creationId xmlns:a16="http://schemas.microsoft.com/office/drawing/2014/main" id="{00000000-0008-0000-0B00-0000A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86" name="BExOJEOL437CA641N0XTPH5CB5GS" descr="CZ5SJJUMKKA5PP8VO2P6SN5MJ" hidden="1">
          <a:extLst>
            <a:ext uri="{FF2B5EF4-FFF2-40B4-BE49-F238E27FC236}">
              <a16:creationId xmlns:a16="http://schemas.microsoft.com/office/drawing/2014/main" id="{00000000-0008-0000-0B00-0000A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87" name="BExOJEOL437CA641N0XTPH5CB5GS" descr="CZ5SJJUMKKA5PP8VO2P6SN5MJ" hidden="1">
          <a:extLst>
            <a:ext uri="{FF2B5EF4-FFF2-40B4-BE49-F238E27FC236}">
              <a16:creationId xmlns:a16="http://schemas.microsoft.com/office/drawing/2014/main" id="{00000000-0008-0000-0B00-0000A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88" name="BExOJEOL437CA641N0XTPH5CB5GS" descr="CZ5SJJUMKKA5PP8VO2P6SN5MJ" hidden="1">
          <a:extLst>
            <a:ext uri="{FF2B5EF4-FFF2-40B4-BE49-F238E27FC236}">
              <a16:creationId xmlns:a16="http://schemas.microsoft.com/office/drawing/2014/main" id="{00000000-0008-0000-0B00-0000B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89" name="BExOJEOL437CA641N0XTPH5CB5GS" descr="CZ5SJJUMKKA5PP8VO2P6SN5MJ" hidden="1">
          <a:extLst>
            <a:ext uri="{FF2B5EF4-FFF2-40B4-BE49-F238E27FC236}">
              <a16:creationId xmlns:a16="http://schemas.microsoft.com/office/drawing/2014/main" id="{00000000-0008-0000-0B00-0000B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90" name="BExOJEOL437CA641N0XTPH5CB5GS" descr="CZ5SJJUMKKA5PP8VO2P6SN5MJ" hidden="1">
          <a:extLst>
            <a:ext uri="{FF2B5EF4-FFF2-40B4-BE49-F238E27FC236}">
              <a16:creationId xmlns:a16="http://schemas.microsoft.com/office/drawing/2014/main" id="{00000000-0008-0000-0B00-0000B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91" name="BExOJEOL437CA641N0XTPH5CB5GS" descr="CZ5SJJUMKKA5PP8VO2P6SN5MJ" hidden="1">
          <a:extLst>
            <a:ext uri="{FF2B5EF4-FFF2-40B4-BE49-F238E27FC236}">
              <a16:creationId xmlns:a16="http://schemas.microsoft.com/office/drawing/2014/main" id="{00000000-0008-0000-0B00-0000B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92" name="BExOJEOL437CA641N0XTPH5CB5GS" descr="CZ5SJJUMKKA5PP8VO2P6SN5MJ" hidden="1">
          <a:extLst>
            <a:ext uri="{FF2B5EF4-FFF2-40B4-BE49-F238E27FC236}">
              <a16:creationId xmlns:a16="http://schemas.microsoft.com/office/drawing/2014/main" id="{00000000-0008-0000-0B00-0000B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93" name="BExOJEOL437CA641N0XTPH5CB5GS" descr="CZ5SJJUMKKA5PP8VO2P6SN5MJ" hidden="1">
          <a:extLst>
            <a:ext uri="{FF2B5EF4-FFF2-40B4-BE49-F238E27FC236}">
              <a16:creationId xmlns:a16="http://schemas.microsoft.com/office/drawing/2014/main" id="{00000000-0008-0000-0B00-0000B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94" name="BExOJEOL437CA641N0XTPH5CB5GS" descr="CZ5SJJUMKKA5PP8VO2P6SN5MJ" hidden="1">
          <a:extLst>
            <a:ext uri="{FF2B5EF4-FFF2-40B4-BE49-F238E27FC236}">
              <a16:creationId xmlns:a16="http://schemas.microsoft.com/office/drawing/2014/main" id="{00000000-0008-0000-0B00-0000B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95" name="BExOJEOL437CA641N0XTPH5CB5GS" descr="CZ5SJJUMKKA5PP8VO2P6SN5MJ" hidden="1">
          <a:extLst>
            <a:ext uri="{FF2B5EF4-FFF2-40B4-BE49-F238E27FC236}">
              <a16:creationId xmlns:a16="http://schemas.microsoft.com/office/drawing/2014/main" id="{00000000-0008-0000-0B00-0000B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96" name="BExOJEOL437CA641N0XTPH5CB5GS" descr="CZ5SJJUMKKA5PP8VO2P6SN5MJ" hidden="1">
          <a:extLst>
            <a:ext uri="{FF2B5EF4-FFF2-40B4-BE49-F238E27FC236}">
              <a16:creationId xmlns:a16="http://schemas.microsoft.com/office/drawing/2014/main" id="{00000000-0008-0000-0B00-0000B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97" name="BExOJEOL437CA641N0XTPH5CB5GS" descr="CZ5SJJUMKKA5PP8VO2P6SN5MJ" hidden="1">
          <a:extLst>
            <a:ext uri="{FF2B5EF4-FFF2-40B4-BE49-F238E27FC236}">
              <a16:creationId xmlns:a16="http://schemas.microsoft.com/office/drawing/2014/main" id="{00000000-0008-0000-0B00-0000B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98" name="BExOJEOL437CA641N0XTPH5CB5GS" descr="CZ5SJJUMKKA5PP8VO2P6SN5MJ" hidden="1">
          <a:extLst>
            <a:ext uri="{FF2B5EF4-FFF2-40B4-BE49-F238E27FC236}">
              <a16:creationId xmlns:a16="http://schemas.microsoft.com/office/drawing/2014/main" id="{00000000-0008-0000-0B00-0000B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699" name="BExOJEOL437CA641N0XTPH5CB5GS" descr="CZ5SJJUMKKA5PP8VO2P6SN5MJ" hidden="1">
          <a:extLst>
            <a:ext uri="{FF2B5EF4-FFF2-40B4-BE49-F238E27FC236}">
              <a16:creationId xmlns:a16="http://schemas.microsoft.com/office/drawing/2014/main" id="{00000000-0008-0000-0B00-0000B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700" name="BExOJEOL437CA641N0XTPH5CB5GS" descr="CZ5SJJUMKKA5PP8VO2P6SN5MJ" hidden="1">
          <a:extLst>
            <a:ext uri="{FF2B5EF4-FFF2-40B4-BE49-F238E27FC236}">
              <a16:creationId xmlns:a16="http://schemas.microsoft.com/office/drawing/2014/main" id="{00000000-0008-0000-0B00-0000B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701" name="BExOJEOL437CA641N0XTPH5CB5GS" descr="CZ5SJJUMKKA5PP8VO2P6SN5MJ" hidden="1">
          <a:extLst>
            <a:ext uri="{FF2B5EF4-FFF2-40B4-BE49-F238E27FC236}">
              <a16:creationId xmlns:a16="http://schemas.microsoft.com/office/drawing/2014/main" id="{00000000-0008-0000-0B00-0000B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702" name="BExOJEOL437CA641N0XTPH5CB5GS" descr="CZ5SJJUMKKA5PP8VO2P6SN5MJ" hidden="1">
          <a:extLst>
            <a:ext uri="{FF2B5EF4-FFF2-40B4-BE49-F238E27FC236}">
              <a16:creationId xmlns:a16="http://schemas.microsoft.com/office/drawing/2014/main" id="{00000000-0008-0000-0B00-0000B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703" name="BExOJEOL437CA641N0XTPH5CB5GS" descr="CZ5SJJUMKKA5PP8VO2P6SN5MJ" hidden="1">
          <a:extLst>
            <a:ext uri="{FF2B5EF4-FFF2-40B4-BE49-F238E27FC236}">
              <a16:creationId xmlns:a16="http://schemas.microsoft.com/office/drawing/2014/main" id="{00000000-0008-0000-0B00-0000B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704" name="BExOJEOL437CA641N0XTPH5CB5GS" descr="CZ5SJJUMKKA5PP8VO2P6SN5MJ" hidden="1">
          <a:extLst>
            <a:ext uri="{FF2B5EF4-FFF2-40B4-BE49-F238E27FC236}">
              <a16:creationId xmlns:a16="http://schemas.microsoft.com/office/drawing/2014/main" id="{00000000-0008-0000-0B00-0000C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705" name="BExOJEOL437CA641N0XTPH5CB5GS" descr="CZ5SJJUMKKA5PP8VO2P6SN5MJ" hidden="1">
          <a:extLst>
            <a:ext uri="{FF2B5EF4-FFF2-40B4-BE49-F238E27FC236}">
              <a16:creationId xmlns:a16="http://schemas.microsoft.com/office/drawing/2014/main" id="{00000000-0008-0000-0B00-0000C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706" name="BExOJEOL437CA641N0XTPH5CB5GS" descr="CZ5SJJUMKKA5PP8VO2P6SN5MJ" hidden="1">
          <a:extLst>
            <a:ext uri="{FF2B5EF4-FFF2-40B4-BE49-F238E27FC236}">
              <a16:creationId xmlns:a16="http://schemas.microsoft.com/office/drawing/2014/main" id="{00000000-0008-0000-0B00-0000C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127</xdr:row>
      <xdr:rowOff>9525</xdr:rowOff>
    </xdr:from>
    <xdr:to>
      <xdr:col>30</xdr:col>
      <xdr:colOff>123825</xdr:colOff>
      <xdr:row>127</xdr:row>
      <xdr:rowOff>133350</xdr:rowOff>
    </xdr:to>
    <xdr:pic>
      <xdr:nvPicPr>
        <xdr:cNvPr id="707" name="BExOJEOL437CA641N0XTPH5CB5GS" descr="CZ5SJJUMKKA5PP8VO2P6SN5MJ" hidden="1">
          <a:extLst>
            <a:ext uri="{FF2B5EF4-FFF2-40B4-BE49-F238E27FC236}">
              <a16:creationId xmlns:a16="http://schemas.microsoft.com/office/drawing/2014/main" id="{00000000-0008-0000-0B00-0000C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08" name="BExOJEOL437CA641N0XTPH5CB5GS" descr="CZ5SJJUMKKA5PP8VO2P6SN5MJ" hidden="1">
          <a:extLst>
            <a:ext uri="{FF2B5EF4-FFF2-40B4-BE49-F238E27FC236}">
              <a16:creationId xmlns:a16="http://schemas.microsoft.com/office/drawing/2014/main" id="{00000000-0008-0000-0B00-0000C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09" name="BExOJEOL437CA641N0XTPH5CB5GS" descr="CZ5SJJUMKKA5PP8VO2P6SN5MJ" hidden="1">
          <a:extLst>
            <a:ext uri="{FF2B5EF4-FFF2-40B4-BE49-F238E27FC236}">
              <a16:creationId xmlns:a16="http://schemas.microsoft.com/office/drawing/2014/main" id="{00000000-0008-0000-0B00-0000C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10" name="BExOJEOL437CA641N0XTPH5CB5GS" descr="CZ5SJJUMKKA5PP8VO2P6SN5MJ" hidden="1">
          <a:extLst>
            <a:ext uri="{FF2B5EF4-FFF2-40B4-BE49-F238E27FC236}">
              <a16:creationId xmlns:a16="http://schemas.microsoft.com/office/drawing/2014/main" id="{00000000-0008-0000-0B00-0000C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11" name="BExOJEOL437CA641N0XTPH5CB5GS" descr="CZ5SJJUMKKA5PP8VO2P6SN5MJ" hidden="1">
          <a:extLst>
            <a:ext uri="{FF2B5EF4-FFF2-40B4-BE49-F238E27FC236}">
              <a16:creationId xmlns:a16="http://schemas.microsoft.com/office/drawing/2014/main" id="{00000000-0008-0000-0B00-0000C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12" name="BExOJEOL437CA641N0XTPH5CB5GS" descr="CZ5SJJUMKKA5PP8VO2P6SN5MJ" hidden="1">
          <a:extLst>
            <a:ext uri="{FF2B5EF4-FFF2-40B4-BE49-F238E27FC236}">
              <a16:creationId xmlns:a16="http://schemas.microsoft.com/office/drawing/2014/main" id="{00000000-0008-0000-0B00-0000C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13" name="BExOJEOL437CA641N0XTPH5CB5GS" descr="CZ5SJJUMKKA5PP8VO2P6SN5MJ" hidden="1">
          <a:extLst>
            <a:ext uri="{FF2B5EF4-FFF2-40B4-BE49-F238E27FC236}">
              <a16:creationId xmlns:a16="http://schemas.microsoft.com/office/drawing/2014/main" id="{00000000-0008-0000-0B00-0000C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14" name="BExOJEOL437CA641N0XTPH5CB5GS" descr="CZ5SJJUMKKA5PP8VO2P6SN5MJ" hidden="1">
          <a:extLst>
            <a:ext uri="{FF2B5EF4-FFF2-40B4-BE49-F238E27FC236}">
              <a16:creationId xmlns:a16="http://schemas.microsoft.com/office/drawing/2014/main" id="{00000000-0008-0000-0B00-0000C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15" name="BExOJEOL437CA641N0XTPH5CB5GS" descr="CZ5SJJUMKKA5PP8VO2P6SN5MJ" hidden="1">
          <a:extLst>
            <a:ext uri="{FF2B5EF4-FFF2-40B4-BE49-F238E27FC236}">
              <a16:creationId xmlns:a16="http://schemas.microsoft.com/office/drawing/2014/main" id="{00000000-0008-0000-0B00-0000C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16" name="BExOJEOL437CA641N0XTPH5CB5GS" descr="CZ5SJJUMKKA5PP8VO2P6SN5MJ" hidden="1">
          <a:extLst>
            <a:ext uri="{FF2B5EF4-FFF2-40B4-BE49-F238E27FC236}">
              <a16:creationId xmlns:a16="http://schemas.microsoft.com/office/drawing/2014/main" id="{00000000-0008-0000-0B00-0000C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17" name="BExOJEOL437CA641N0XTPH5CB5GS" descr="CZ5SJJUMKKA5PP8VO2P6SN5MJ" hidden="1">
          <a:extLst>
            <a:ext uri="{FF2B5EF4-FFF2-40B4-BE49-F238E27FC236}">
              <a16:creationId xmlns:a16="http://schemas.microsoft.com/office/drawing/2014/main" id="{00000000-0008-0000-0B00-0000C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18" name="BExOJEOL437CA641N0XTPH5CB5GS" descr="CZ5SJJUMKKA5PP8VO2P6SN5MJ" hidden="1">
          <a:extLst>
            <a:ext uri="{FF2B5EF4-FFF2-40B4-BE49-F238E27FC236}">
              <a16:creationId xmlns:a16="http://schemas.microsoft.com/office/drawing/2014/main" id="{00000000-0008-0000-0B00-0000C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19" name="BExOJEOL437CA641N0XTPH5CB5GS" descr="CZ5SJJUMKKA5PP8VO2P6SN5MJ" hidden="1">
          <a:extLst>
            <a:ext uri="{FF2B5EF4-FFF2-40B4-BE49-F238E27FC236}">
              <a16:creationId xmlns:a16="http://schemas.microsoft.com/office/drawing/2014/main" id="{00000000-0008-0000-0B00-0000C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20" name="BExOJEOL437CA641N0XTPH5CB5GS" descr="CZ5SJJUMKKA5PP8VO2P6SN5MJ" hidden="1">
          <a:extLst>
            <a:ext uri="{FF2B5EF4-FFF2-40B4-BE49-F238E27FC236}">
              <a16:creationId xmlns:a16="http://schemas.microsoft.com/office/drawing/2014/main" id="{00000000-0008-0000-0B00-0000D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21" name="BExOJEOL437CA641N0XTPH5CB5GS" descr="CZ5SJJUMKKA5PP8VO2P6SN5MJ" hidden="1">
          <a:extLst>
            <a:ext uri="{FF2B5EF4-FFF2-40B4-BE49-F238E27FC236}">
              <a16:creationId xmlns:a16="http://schemas.microsoft.com/office/drawing/2014/main" id="{00000000-0008-0000-0B00-0000D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22" name="BExOJEOL437CA641N0XTPH5CB5GS" descr="CZ5SJJUMKKA5PP8VO2P6SN5MJ" hidden="1">
          <a:extLst>
            <a:ext uri="{FF2B5EF4-FFF2-40B4-BE49-F238E27FC236}">
              <a16:creationId xmlns:a16="http://schemas.microsoft.com/office/drawing/2014/main" id="{00000000-0008-0000-0B00-0000D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23" name="BExOJEOL437CA641N0XTPH5CB5GS" descr="CZ5SJJUMKKA5PP8VO2P6SN5MJ" hidden="1">
          <a:extLst>
            <a:ext uri="{FF2B5EF4-FFF2-40B4-BE49-F238E27FC236}">
              <a16:creationId xmlns:a16="http://schemas.microsoft.com/office/drawing/2014/main" id="{00000000-0008-0000-0B00-0000D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24" name="BExOJEOL437CA641N0XTPH5CB5GS" descr="CZ5SJJUMKKA5PP8VO2P6SN5MJ" hidden="1">
          <a:extLst>
            <a:ext uri="{FF2B5EF4-FFF2-40B4-BE49-F238E27FC236}">
              <a16:creationId xmlns:a16="http://schemas.microsoft.com/office/drawing/2014/main" id="{00000000-0008-0000-0B00-0000D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25" name="BExOJEOL437CA641N0XTPH5CB5GS" descr="CZ5SJJUMKKA5PP8VO2P6SN5MJ" hidden="1">
          <a:extLst>
            <a:ext uri="{FF2B5EF4-FFF2-40B4-BE49-F238E27FC236}">
              <a16:creationId xmlns:a16="http://schemas.microsoft.com/office/drawing/2014/main" id="{00000000-0008-0000-0B00-0000D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26" name="BExOJEOL437CA641N0XTPH5CB5GS" descr="CZ5SJJUMKKA5PP8VO2P6SN5MJ" hidden="1">
          <a:extLst>
            <a:ext uri="{FF2B5EF4-FFF2-40B4-BE49-F238E27FC236}">
              <a16:creationId xmlns:a16="http://schemas.microsoft.com/office/drawing/2014/main" id="{00000000-0008-0000-0B00-0000D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27" name="BExOJEOL437CA641N0XTPH5CB5GS" descr="CZ5SJJUMKKA5PP8VO2P6SN5MJ" hidden="1">
          <a:extLst>
            <a:ext uri="{FF2B5EF4-FFF2-40B4-BE49-F238E27FC236}">
              <a16:creationId xmlns:a16="http://schemas.microsoft.com/office/drawing/2014/main" id="{00000000-0008-0000-0B00-0000D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28" name="BExOJEOL437CA641N0XTPH5CB5GS" descr="CZ5SJJUMKKA5PP8VO2P6SN5MJ" hidden="1">
          <a:extLst>
            <a:ext uri="{FF2B5EF4-FFF2-40B4-BE49-F238E27FC236}">
              <a16:creationId xmlns:a16="http://schemas.microsoft.com/office/drawing/2014/main" id="{00000000-0008-0000-0B00-0000D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29" name="BExOJEOL437CA641N0XTPH5CB5GS" descr="CZ5SJJUMKKA5PP8VO2P6SN5MJ" hidden="1">
          <a:extLst>
            <a:ext uri="{FF2B5EF4-FFF2-40B4-BE49-F238E27FC236}">
              <a16:creationId xmlns:a16="http://schemas.microsoft.com/office/drawing/2014/main" id="{00000000-0008-0000-0B00-0000D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30" name="BExOJEOL437CA641N0XTPH5CB5GS" descr="CZ5SJJUMKKA5PP8VO2P6SN5MJ" hidden="1">
          <a:extLst>
            <a:ext uri="{FF2B5EF4-FFF2-40B4-BE49-F238E27FC236}">
              <a16:creationId xmlns:a16="http://schemas.microsoft.com/office/drawing/2014/main" id="{00000000-0008-0000-0B00-0000D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31" name="BExOJEOL437CA641N0XTPH5CB5GS" descr="CZ5SJJUMKKA5PP8VO2P6SN5MJ" hidden="1">
          <a:extLst>
            <a:ext uri="{FF2B5EF4-FFF2-40B4-BE49-F238E27FC236}">
              <a16:creationId xmlns:a16="http://schemas.microsoft.com/office/drawing/2014/main" id="{00000000-0008-0000-0B00-0000D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32" name="BExOJEOL437CA641N0XTPH5CB5GS" descr="CZ5SJJUMKKA5PP8VO2P6SN5MJ" hidden="1">
          <a:extLst>
            <a:ext uri="{FF2B5EF4-FFF2-40B4-BE49-F238E27FC236}">
              <a16:creationId xmlns:a16="http://schemas.microsoft.com/office/drawing/2014/main" id="{00000000-0008-0000-0B00-0000D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33" name="BExOJEOL437CA641N0XTPH5CB5GS" descr="CZ5SJJUMKKA5PP8VO2P6SN5MJ" hidden="1">
          <a:extLst>
            <a:ext uri="{FF2B5EF4-FFF2-40B4-BE49-F238E27FC236}">
              <a16:creationId xmlns:a16="http://schemas.microsoft.com/office/drawing/2014/main" id="{00000000-0008-0000-0B00-0000D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34" name="BExOJEOL437CA641N0XTPH5CB5GS" descr="CZ5SJJUMKKA5PP8VO2P6SN5MJ" hidden="1">
          <a:extLst>
            <a:ext uri="{FF2B5EF4-FFF2-40B4-BE49-F238E27FC236}">
              <a16:creationId xmlns:a16="http://schemas.microsoft.com/office/drawing/2014/main" id="{00000000-0008-0000-0B00-0000D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35" name="BExOJEOL437CA641N0XTPH5CB5GS" descr="CZ5SJJUMKKA5PP8VO2P6SN5MJ" hidden="1">
          <a:extLst>
            <a:ext uri="{FF2B5EF4-FFF2-40B4-BE49-F238E27FC236}">
              <a16:creationId xmlns:a16="http://schemas.microsoft.com/office/drawing/2014/main" id="{00000000-0008-0000-0B00-0000D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36" name="BExOJEOL437CA641N0XTPH5CB5GS" descr="CZ5SJJUMKKA5PP8VO2P6SN5MJ" hidden="1">
          <a:extLst>
            <a:ext uri="{FF2B5EF4-FFF2-40B4-BE49-F238E27FC236}">
              <a16:creationId xmlns:a16="http://schemas.microsoft.com/office/drawing/2014/main" id="{00000000-0008-0000-0B00-0000E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37" name="BExOJEOL437CA641N0XTPH5CB5GS" descr="CZ5SJJUMKKA5PP8VO2P6SN5MJ" hidden="1">
          <a:extLst>
            <a:ext uri="{FF2B5EF4-FFF2-40B4-BE49-F238E27FC236}">
              <a16:creationId xmlns:a16="http://schemas.microsoft.com/office/drawing/2014/main" id="{00000000-0008-0000-0B00-0000E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38" name="BExOJEOL437CA641N0XTPH5CB5GS" descr="CZ5SJJUMKKA5PP8VO2P6SN5MJ" hidden="1">
          <a:extLst>
            <a:ext uri="{FF2B5EF4-FFF2-40B4-BE49-F238E27FC236}">
              <a16:creationId xmlns:a16="http://schemas.microsoft.com/office/drawing/2014/main" id="{00000000-0008-0000-0B00-0000E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39" name="BExOJEOL437CA641N0XTPH5CB5GS" descr="CZ5SJJUMKKA5PP8VO2P6SN5MJ" hidden="1">
          <a:extLst>
            <a:ext uri="{FF2B5EF4-FFF2-40B4-BE49-F238E27FC236}">
              <a16:creationId xmlns:a16="http://schemas.microsoft.com/office/drawing/2014/main" id="{00000000-0008-0000-0B00-0000E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40" name="BExOJEOL437CA641N0XTPH5CB5GS" descr="CZ5SJJUMKKA5PP8VO2P6SN5MJ" hidden="1">
          <a:extLst>
            <a:ext uri="{FF2B5EF4-FFF2-40B4-BE49-F238E27FC236}">
              <a16:creationId xmlns:a16="http://schemas.microsoft.com/office/drawing/2014/main" id="{00000000-0008-0000-0B00-0000E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41" name="BExOJEOL437CA641N0XTPH5CB5GS" descr="CZ5SJJUMKKA5PP8VO2P6SN5MJ" hidden="1">
          <a:extLst>
            <a:ext uri="{FF2B5EF4-FFF2-40B4-BE49-F238E27FC236}">
              <a16:creationId xmlns:a16="http://schemas.microsoft.com/office/drawing/2014/main" id="{00000000-0008-0000-0B00-0000E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42" name="BExOJEOL437CA641N0XTPH5CB5GS" descr="CZ5SJJUMKKA5PP8VO2P6SN5MJ" hidden="1">
          <a:extLst>
            <a:ext uri="{FF2B5EF4-FFF2-40B4-BE49-F238E27FC236}">
              <a16:creationId xmlns:a16="http://schemas.microsoft.com/office/drawing/2014/main" id="{00000000-0008-0000-0B00-0000E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43" name="BExOJEOL437CA641N0XTPH5CB5GS" descr="CZ5SJJUMKKA5PP8VO2P6SN5MJ" hidden="1">
          <a:extLst>
            <a:ext uri="{FF2B5EF4-FFF2-40B4-BE49-F238E27FC236}">
              <a16:creationId xmlns:a16="http://schemas.microsoft.com/office/drawing/2014/main" id="{00000000-0008-0000-0B00-0000E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44" name="BExOJEOL437CA641N0XTPH5CB5GS" descr="CZ5SJJUMKKA5PP8VO2P6SN5MJ" hidden="1">
          <a:extLst>
            <a:ext uri="{FF2B5EF4-FFF2-40B4-BE49-F238E27FC236}">
              <a16:creationId xmlns:a16="http://schemas.microsoft.com/office/drawing/2014/main" id="{00000000-0008-0000-0B00-0000E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45" name="BExOJEOL437CA641N0XTPH5CB5GS" descr="CZ5SJJUMKKA5PP8VO2P6SN5MJ" hidden="1">
          <a:extLst>
            <a:ext uri="{FF2B5EF4-FFF2-40B4-BE49-F238E27FC236}">
              <a16:creationId xmlns:a16="http://schemas.microsoft.com/office/drawing/2014/main" id="{00000000-0008-0000-0B00-0000E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46" name="BExOJEOL437CA641N0XTPH5CB5GS" descr="CZ5SJJUMKKA5PP8VO2P6SN5MJ" hidden="1">
          <a:extLst>
            <a:ext uri="{FF2B5EF4-FFF2-40B4-BE49-F238E27FC236}">
              <a16:creationId xmlns:a16="http://schemas.microsoft.com/office/drawing/2014/main" id="{00000000-0008-0000-0B00-0000E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47" name="BExOJEOL437CA641N0XTPH5CB5GS" descr="CZ5SJJUMKKA5PP8VO2P6SN5MJ" hidden="1">
          <a:extLst>
            <a:ext uri="{FF2B5EF4-FFF2-40B4-BE49-F238E27FC236}">
              <a16:creationId xmlns:a16="http://schemas.microsoft.com/office/drawing/2014/main" id="{00000000-0008-0000-0B00-0000E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48" name="BExOJEOL437CA641N0XTPH5CB5GS" descr="CZ5SJJUMKKA5PP8VO2P6SN5MJ" hidden="1">
          <a:extLst>
            <a:ext uri="{FF2B5EF4-FFF2-40B4-BE49-F238E27FC236}">
              <a16:creationId xmlns:a16="http://schemas.microsoft.com/office/drawing/2014/main" id="{00000000-0008-0000-0B00-0000E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49" name="BExOJEOL437CA641N0XTPH5CB5GS" descr="CZ5SJJUMKKA5PP8VO2P6SN5MJ" hidden="1">
          <a:extLst>
            <a:ext uri="{FF2B5EF4-FFF2-40B4-BE49-F238E27FC236}">
              <a16:creationId xmlns:a16="http://schemas.microsoft.com/office/drawing/2014/main" id="{00000000-0008-0000-0B00-0000E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152400</xdr:colOff>
      <xdr:row>127</xdr:row>
      <xdr:rowOff>9525</xdr:rowOff>
    </xdr:from>
    <xdr:to>
      <xdr:col>30</xdr:col>
      <xdr:colOff>123825</xdr:colOff>
      <xdr:row>127</xdr:row>
      <xdr:rowOff>133350</xdr:rowOff>
    </xdr:to>
    <xdr:pic>
      <xdr:nvPicPr>
        <xdr:cNvPr id="750" name="BExOJEOL437CA641N0XTPH5CB5GS" descr="CZ5SJJUMKKA5PP8VO2P6SN5MJ" hidden="1">
          <a:extLst>
            <a:ext uri="{FF2B5EF4-FFF2-40B4-BE49-F238E27FC236}">
              <a16:creationId xmlns:a16="http://schemas.microsoft.com/office/drawing/2014/main" id="{00000000-0008-0000-0B00-0000E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51" name="BExOJEOL437CA641N0XTPH5CB5GS" descr="CZ5SJJUMKKA5PP8VO2P6SN5MJ" hidden="1">
          <a:extLst>
            <a:ext uri="{FF2B5EF4-FFF2-40B4-BE49-F238E27FC236}">
              <a16:creationId xmlns:a16="http://schemas.microsoft.com/office/drawing/2014/main" id="{00000000-0008-0000-0B00-0000E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52" name="BExOJEOL437CA641N0XTPH5CB5GS" descr="CZ5SJJUMKKA5PP8VO2P6SN5MJ" hidden="1">
          <a:extLst>
            <a:ext uri="{FF2B5EF4-FFF2-40B4-BE49-F238E27FC236}">
              <a16:creationId xmlns:a16="http://schemas.microsoft.com/office/drawing/2014/main" id="{00000000-0008-0000-0B00-0000F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53" name="BExOJEOL437CA641N0XTPH5CB5GS" descr="CZ5SJJUMKKA5PP8VO2P6SN5MJ" hidden="1">
          <a:extLst>
            <a:ext uri="{FF2B5EF4-FFF2-40B4-BE49-F238E27FC236}">
              <a16:creationId xmlns:a16="http://schemas.microsoft.com/office/drawing/2014/main" id="{00000000-0008-0000-0B00-0000F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54" name="BExOJEOL437CA641N0XTPH5CB5GS" descr="CZ5SJJUMKKA5PP8VO2P6SN5MJ" hidden="1">
          <a:extLst>
            <a:ext uri="{FF2B5EF4-FFF2-40B4-BE49-F238E27FC236}">
              <a16:creationId xmlns:a16="http://schemas.microsoft.com/office/drawing/2014/main" id="{00000000-0008-0000-0B00-0000F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55" name="BExOJEOL437CA641N0XTPH5CB5GS" descr="CZ5SJJUMKKA5PP8VO2P6SN5MJ" hidden="1">
          <a:extLst>
            <a:ext uri="{FF2B5EF4-FFF2-40B4-BE49-F238E27FC236}">
              <a16:creationId xmlns:a16="http://schemas.microsoft.com/office/drawing/2014/main" id="{00000000-0008-0000-0B00-0000F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56" name="BExOJEOL437CA641N0XTPH5CB5GS" descr="CZ5SJJUMKKA5PP8VO2P6SN5MJ" hidden="1">
          <a:extLst>
            <a:ext uri="{FF2B5EF4-FFF2-40B4-BE49-F238E27FC236}">
              <a16:creationId xmlns:a16="http://schemas.microsoft.com/office/drawing/2014/main" id="{00000000-0008-0000-0B00-0000F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57" name="BExOJEOL437CA641N0XTPH5CB5GS" descr="CZ5SJJUMKKA5PP8VO2P6SN5MJ" hidden="1">
          <a:extLst>
            <a:ext uri="{FF2B5EF4-FFF2-40B4-BE49-F238E27FC236}">
              <a16:creationId xmlns:a16="http://schemas.microsoft.com/office/drawing/2014/main" id="{00000000-0008-0000-0B00-0000F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58" name="BExOJEOL437CA641N0XTPH5CB5GS" descr="CZ5SJJUMKKA5PP8VO2P6SN5MJ" hidden="1">
          <a:extLst>
            <a:ext uri="{FF2B5EF4-FFF2-40B4-BE49-F238E27FC236}">
              <a16:creationId xmlns:a16="http://schemas.microsoft.com/office/drawing/2014/main" id="{00000000-0008-0000-0B00-0000F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59" name="BExOJEOL437CA641N0XTPH5CB5GS" descr="CZ5SJJUMKKA5PP8VO2P6SN5MJ" hidden="1">
          <a:extLst>
            <a:ext uri="{FF2B5EF4-FFF2-40B4-BE49-F238E27FC236}">
              <a16:creationId xmlns:a16="http://schemas.microsoft.com/office/drawing/2014/main" id="{00000000-0008-0000-0B00-0000F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60" name="BExOJEOL437CA641N0XTPH5CB5GS" descr="CZ5SJJUMKKA5PP8VO2P6SN5MJ" hidden="1">
          <a:extLst>
            <a:ext uri="{FF2B5EF4-FFF2-40B4-BE49-F238E27FC236}">
              <a16:creationId xmlns:a16="http://schemas.microsoft.com/office/drawing/2014/main" id="{00000000-0008-0000-0B00-0000F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61" name="BExOJEOL437CA641N0XTPH5CB5GS" descr="CZ5SJJUMKKA5PP8VO2P6SN5MJ" hidden="1">
          <a:extLst>
            <a:ext uri="{FF2B5EF4-FFF2-40B4-BE49-F238E27FC236}">
              <a16:creationId xmlns:a16="http://schemas.microsoft.com/office/drawing/2014/main" id="{00000000-0008-0000-0B00-0000F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62" name="BExOJEOL437CA641N0XTPH5CB5GS" descr="CZ5SJJUMKKA5PP8VO2P6SN5MJ" hidden="1">
          <a:extLst>
            <a:ext uri="{FF2B5EF4-FFF2-40B4-BE49-F238E27FC236}">
              <a16:creationId xmlns:a16="http://schemas.microsoft.com/office/drawing/2014/main" id="{00000000-0008-0000-0B00-0000F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63" name="BExOJEOL437CA641N0XTPH5CB5GS" descr="CZ5SJJUMKKA5PP8VO2P6SN5MJ" hidden="1">
          <a:extLst>
            <a:ext uri="{FF2B5EF4-FFF2-40B4-BE49-F238E27FC236}">
              <a16:creationId xmlns:a16="http://schemas.microsoft.com/office/drawing/2014/main" id="{00000000-0008-0000-0B00-0000F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64" name="BExOJEOL437CA641N0XTPH5CB5GS" descr="CZ5SJJUMKKA5PP8VO2P6SN5MJ" hidden="1">
          <a:extLst>
            <a:ext uri="{FF2B5EF4-FFF2-40B4-BE49-F238E27FC236}">
              <a16:creationId xmlns:a16="http://schemas.microsoft.com/office/drawing/2014/main" id="{00000000-0008-0000-0B00-0000F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65" name="BExOJEOL437CA641N0XTPH5CB5GS" descr="CZ5SJJUMKKA5PP8VO2P6SN5MJ" hidden="1">
          <a:extLst>
            <a:ext uri="{FF2B5EF4-FFF2-40B4-BE49-F238E27FC236}">
              <a16:creationId xmlns:a16="http://schemas.microsoft.com/office/drawing/2014/main" id="{00000000-0008-0000-0B00-0000F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66" name="BExOJEOL437CA641N0XTPH5CB5GS" descr="CZ5SJJUMKKA5PP8VO2P6SN5MJ" hidden="1">
          <a:extLst>
            <a:ext uri="{FF2B5EF4-FFF2-40B4-BE49-F238E27FC236}">
              <a16:creationId xmlns:a16="http://schemas.microsoft.com/office/drawing/2014/main" id="{00000000-0008-0000-0B00-0000F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67" name="BExOJEOL437CA641N0XTPH5CB5GS" descr="CZ5SJJUMKKA5PP8VO2P6SN5MJ" hidden="1">
          <a:extLst>
            <a:ext uri="{FF2B5EF4-FFF2-40B4-BE49-F238E27FC236}">
              <a16:creationId xmlns:a16="http://schemas.microsoft.com/office/drawing/2014/main" id="{00000000-0008-0000-0B00-0000F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68" name="BExOJEOL437CA641N0XTPH5CB5GS" descr="CZ5SJJUMKKA5PP8VO2P6SN5MJ" hidden="1">
          <a:extLst>
            <a:ext uri="{FF2B5EF4-FFF2-40B4-BE49-F238E27FC236}">
              <a16:creationId xmlns:a16="http://schemas.microsoft.com/office/drawing/2014/main" id="{00000000-0008-0000-0B00-00000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69" name="BExOJEOL437CA641N0XTPH5CB5GS" descr="CZ5SJJUMKKA5PP8VO2P6SN5MJ" hidden="1">
          <a:extLst>
            <a:ext uri="{FF2B5EF4-FFF2-40B4-BE49-F238E27FC236}">
              <a16:creationId xmlns:a16="http://schemas.microsoft.com/office/drawing/2014/main" id="{00000000-0008-0000-0B00-00000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70" name="BExOJEOL437CA641N0XTPH5CB5GS" descr="CZ5SJJUMKKA5PP8VO2P6SN5MJ" hidden="1">
          <a:extLst>
            <a:ext uri="{FF2B5EF4-FFF2-40B4-BE49-F238E27FC236}">
              <a16:creationId xmlns:a16="http://schemas.microsoft.com/office/drawing/2014/main" id="{00000000-0008-0000-0B00-00000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71" name="BExOJEOL437CA641N0XTPH5CB5GS" descr="CZ5SJJUMKKA5PP8VO2P6SN5MJ" hidden="1">
          <a:extLst>
            <a:ext uri="{FF2B5EF4-FFF2-40B4-BE49-F238E27FC236}">
              <a16:creationId xmlns:a16="http://schemas.microsoft.com/office/drawing/2014/main" id="{00000000-0008-0000-0B00-00000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72" name="BExOJEOL437CA641N0XTPH5CB5GS" descr="CZ5SJJUMKKA5PP8VO2P6SN5MJ" hidden="1">
          <a:extLst>
            <a:ext uri="{FF2B5EF4-FFF2-40B4-BE49-F238E27FC236}">
              <a16:creationId xmlns:a16="http://schemas.microsoft.com/office/drawing/2014/main" id="{00000000-0008-0000-0B00-00000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73" name="BExOJEOL437CA641N0XTPH5CB5GS" descr="CZ5SJJUMKKA5PP8VO2P6SN5MJ" hidden="1">
          <a:extLst>
            <a:ext uri="{FF2B5EF4-FFF2-40B4-BE49-F238E27FC236}">
              <a16:creationId xmlns:a16="http://schemas.microsoft.com/office/drawing/2014/main" id="{00000000-0008-0000-0B00-00000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74" name="BExOJEOL437CA641N0XTPH5CB5GS" descr="CZ5SJJUMKKA5PP8VO2P6SN5MJ" hidden="1">
          <a:extLst>
            <a:ext uri="{FF2B5EF4-FFF2-40B4-BE49-F238E27FC236}">
              <a16:creationId xmlns:a16="http://schemas.microsoft.com/office/drawing/2014/main" id="{00000000-0008-0000-0B00-00000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75" name="BExOJEOL437CA641N0XTPH5CB5GS" descr="CZ5SJJUMKKA5PP8VO2P6SN5MJ" hidden="1">
          <a:extLst>
            <a:ext uri="{FF2B5EF4-FFF2-40B4-BE49-F238E27FC236}">
              <a16:creationId xmlns:a16="http://schemas.microsoft.com/office/drawing/2014/main" id="{00000000-0008-0000-0B00-00000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76" name="BExOJEOL437CA641N0XTPH5CB5GS" descr="CZ5SJJUMKKA5PP8VO2P6SN5MJ" hidden="1">
          <a:extLst>
            <a:ext uri="{FF2B5EF4-FFF2-40B4-BE49-F238E27FC236}">
              <a16:creationId xmlns:a16="http://schemas.microsoft.com/office/drawing/2014/main" id="{00000000-0008-0000-0B00-00000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77" name="BExOJEOL437CA641N0XTPH5CB5GS" descr="CZ5SJJUMKKA5PP8VO2P6SN5MJ" hidden="1">
          <a:extLst>
            <a:ext uri="{FF2B5EF4-FFF2-40B4-BE49-F238E27FC236}">
              <a16:creationId xmlns:a16="http://schemas.microsoft.com/office/drawing/2014/main" id="{00000000-0008-0000-0B00-00000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78" name="BExOJEOL437CA641N0XTPH5CB5GS" descr="CZ5SJJUMKKA5PP8VO2P6SN5MJ" hidden="1">
          <a:extLst>
            <a:ext uri="{FF2B5EF4-FFF2-40B4-BE49-F238E27FC236}">
              <a16:creationId xmlns:a16="http://schemas.microsoft.com/office/drawing/2014/main" id="{00000000-0008-0000-0B00-00000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79" name="BExOJEOL437CA641N0XTPH5CB5GS" descr="CZ5SJJUMKKA5PP8VO2P6SN5MJ" hidden="1">
          <a:extLst>
            <a:ext uri="{FF2B5EF4-FFF2-40B4-BE49-F238E27FC236}">
              <a16:creationId xmlns:a16="http://schemas.microsoft.com/office/drawing/2014/main" id="{00000000-0008-0000-0B00-00000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80" name="BExOJEOL437CA641N0XTPH5CB5GS" descr="CZ5SJJUMKKA5PP8VO2P6SN5MJ" hidden="1">
          <a:extLst>
            <a:ext uri="{FF2B5EF4-FFF2-40B4-BE49-F238E27FC236}">
              <a16:creationId xmlns:a16="http://schemas.microsoft.com/office/drawing/2014/main" id="{00000000-0008-0000-0B00-00000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81" name="BExOJEOL437CA641N0XTPH5CB5GS" descr="CZ5SJJUMKKA5PP8VO2P6SN5MJ" hidden="1">
          <a:extLst>
            <a:ext uri="{FF2B5EF4-FFF2-40B4-BE49-F238E27FC236}">
              <a16:creationId xmlns:a16="http://schemas.microsoft.com/office/drawing/2014/main" id="{00000000-0008-0000-0B00-00000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82" name="BExOJEOL437CA641N0XTPH5CB5GS" descr="CZ5SJJUMKKA5PP8VO2P6SN5MJ" hidden="1">
          <a:extLst>
            <a:ext uri="{FF2B5EF4-FFF2-40B4-BE49-F238E27FC236}">
              <a16:creationId xmlns:a16="http://schemas.microsoft.com/office/drawing/2014/main" id="{00000000-0008-0000-0B00-00000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83" name="BExOJEOL437CA641N0XTPH5CB5GS" descr="CZ5SJJUMKKA5PP8VO2P6SN5MJ" hidden="1">
          <a:extLst>
            <a:ext uri="{FF2B5EF4-FFF2-40B4-BE49-F238E27FC236}">
              <a16:creationId xmlns:a16="http://schemas.microsoft.com/office/drawing/2014/main" id="{00000000-0008-0000-0B00-00000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84" name="BExOJEOL437CA641N0XTPH5CB5GS" descr="CZ5SJJUMKKA5PP8VO2P6SN5MJ" hidden="1">
          <a:extLst>
            <a:ext uri="{FF2B5EF4-FFF2-40B4-BE49-F238E27FC236}">
              <a16:creationId xmlns:a16="http://schemas.microsoft.com/office/drawing/2014/main" id="{00000000-0008-0000-0B00-00001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85" name="BExOJEOL437CA641N0XTPH5CB5GS" descr="CZ5SJJUMKKA5PP8VO2P6SN5MJ" hidden="1">
          <a:extLst>
            <a:ext uri="{FF2B5EF4-FFF2-40B4-BE49-F238E27FC236}">
              <a16:creationId xmlns:a16="http://schemas.microsoft.com/office/drawing/2014/main" id="{00000000-0008-0000-0B00-00001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86" name="BExOJEOL437CA641N0XTPH5CB5GS" descr="CZ5SJJUMKKA5PP8VO2P6SN5MJ" hidden="1">
          <a:extLst>
            <a:ext uri="{FF2B5EF4-FFF2-40B4-BE49-F238E27FC236}">
              <a16:creationId xmlns:a16="http://schemas.microsoft.com/office/drawing/2014/main" id="{00000000-0008-0000-0B00-00001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87" name="BExOJEOL437CA641N0XTPH5CB5GS" descr="CZ5SJJUMKKA5PP8VO2P6SN5MJ" hidden="1">
          <a:extLst>
            <a:ext uri="{FF2B5EF4-FFF2-40B4-BE49-F238E27FC236}">
              <a16:creationId xmlns:a16="http://schemas.microsoft.com/office/drawing/2014/main" id="{00000000-0008-0000-0B00-00001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88" name="BExOJEOL437CA641N0XTPH5CB5GS" descr="CZ5SJJUMKKA5PP8VO2P6SN5MJ" hidden="1">
          <a:extLst>
            <a:ext uri="{FF2B5EF4-FFF2-40B4-BE49-F238E27FC236}">
              <a16:creationId xmlns:a16="http://schemas.microsoft.com/office/drawing/2014/main" id="{00000000-0008-0000-0B00-00001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89" name="BExOJEOL437CA641N0XTPH5CB5GS" descr="CZ5SJJUMKKA5PP8VO2P6SN5MJ" hidden="1">
          <a:extLst>
            <a:ext uri="{FF2B5EF4-FFF2-40B4-BE49-F238E27FC236}">
              <a16:creationId xmlns:a16="http://schemas.microsoft.com/office/drawing/2014/main" id="{00000000-0008-0000-0B00-00001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90" name="BExOJEOL437CA641N0XTPH5CB5GS" descr="CZ5SJJUMKKA5PP8VO2P6SN5MJ" hidden="1">
          <a:extLst>
            <a:ext uri="{FF2B5EF4-FFF2-40B4-BE49-F238E27FC236}">
              <a16:creationId xmlns:a16="http://schemas.microsoft.com/office/drawing/2014/main" id="{00000000-0008-0000-0B00-00001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91" name="BExOJEOL437CA641N0XTPH5CB5GS" descr="CZ5SJJUMKKA5PP8VO2P6SN5MJ" hidden="1">
          <a:extLst>
            <a:ext uri="{FF2B5EF4-FFF2-40B4-BE49-F238E27FC236}">
              <a16:creationId xmlns:a16="http://schemas.microsoft.com/office/drawing/2014/main" id="{00000000-0008-0000-0B00-00001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92" name="BExOJEOL437CA641N0XTPH5CB5GS" descr="CZ5SJJUMKKA5PP8VO2P6SN5MJ" hidden="1">
          <a:extLst>
            <a:ext uri="{FF2B5EF4-FFF2-40B4-BE49-F238E27FC236}">
              <a16:creationId xmlns:a16="http://schemas.microsoft.com/office/drawing/2014/main" id="{00000000-0008-0000-0B00-00001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93" name="BExOJEOL437CA641N0XTPH5CB5GS" descr="CZ5SJJUMKKA5PP8VO2P6SN5MJ" hidden="1">
          <a:extLst>
            <a:ext uri="{FF2B5EF4-FFF2-40B4-BE49-F238E27FC236}">
              <a16:creationId xmlns:a16="http://schemas.microsoft.com/office/drawing/2014/main" id="{00000000-0008-0000-0B00-00001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94" name="BExOJEOL437CA641N0XTPH5CB5GS" descr="CZ5SJJUMKKA5PP8VO2P6SN5MJ" hidden="1">
          <a:extLst>
            <a:ext uri="{FF2B5EF4-FFF2-40B4-BE49-F238E27FC236}">
              <a16:creationId xmlns:a16="http://schemas.microsoft.com/office/drawing/2014/main" id="{00000000-0008-0000-0B00-00001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95" name="BExOJEOL437CA641N0XTPH5CB5GS" descr="CZ5SJJUMKKA5PP8VO2P6SN5MJ" hidden="1">
          <a:extLst>
            <a:ext uri="{FF2B5EF4-FFF2-40B4-BE49-F238E27FC236}">
              <a16:creationId xmlns:a16="http://schemas.microsoft.com/office/drawing/2014/main" id="{00000000-0008-0000-0B00-00001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96" name="BExOJEOL437CA641N0XTPH5CB5GS" descr="CZ5SJJUMKKA5PP8VO2P6SN5MJ" hidden="1">
          <a:extLst>
            <a:ext uri="{FF2B5EF4-FFF2-40B4-BE49-F238E27FC236}">
              <a16:creationId xmlns:a16="http://schemas.microsoft.com/office/drawing/2014/main" id="{00000000-0008-0000-0B00-00001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97" name="BExOJEOL437CA641N0XTPH5CB5GS" descr="CZ5SJJUMKKA5PP8VO2P6SN5MJ" hidden="1">
          <a:extLst>
            <a:ext uri="{FF2B5EF4-FFF2-40B4-BE49-F238E27FC236}">
              <a16:creationId xmlns:a16="http://schemas.microsoft.com/office/drawing/2014/main" id="{00000000-0008-0000-0B00-00001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98" name="BExOJEOL437CA641N0XTPH5CB5GS" descr="CZ5SJJUMKKA5PP8VO2P6SN5MJ" hidden="1">
          <a:extLst>
            <a:ext uri="{FF2B5EF4-FFF2-40B4-BE49-F238E27FC236}">
              <a16:creationId xmlns:a16="http://schemas.microsoft.com/office/drawing/2014/main" id="{00000000-0008-0000-0B00-00001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799" name="BExOJEOL437CA641N0XTPH5CB5GS" descr="CZ5SJJUMKKA5PP8VO2P6SN5MJ" hidden="1">
          <a:extLst>
            <a:ext uri="{FF2B5EF4-FFF2-40B4-BE49-F238E27FC236}">
              <a16:creationId xmlns:a16="http://schemas.microsoft.com/office/drawing/2014/main" id="{00000000-0008-0000-0B00-00001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00" name="BExOJEOL437CA641N0XTPH5CB5GS" descr="CZ5SJJUMKKA5PP8VO2P6SN5MJ" hidden="1">
          <a:extLst>
            <a:ext uri="{FF2B5EF4-FFF2-40B4-BE49-F238E27FC236}">
              <a16:creationId xmlns:a16="http://schemas.microsoft.com/office/drawing/2014/main" id="{00000000-0008-0000-0B00-00002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01" name="BExOJEOL437CA641N0XTPH5CB5GS" descr="CZ5SJJUMKKA5PP8VO2P6SN5MJ" hidden="1">
          <a:extLst>
            <a:ext uri="{FF2B5EF4-FFF2-40B4-BE49-F238E27FC236}">
              <a16:creationId xmlns:a16="http://schemas.microsoft.com/office/drawing/2014/main" id="{00000000-0008-0000-0B00-00002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02" name="BExOJEOL437CA641N0XTPH5CB5GS" descr="CZ5SJJUMKKA5PP8VO2P6SN5MJ" hidden="1">
          <a:extLst>
            <a:ext uri="{FF2B5EF4-FFF2-40B4-BE49-F238E27FC236}">
              <a16:creationId xmlns:a16="http://schemas.microsoft.com/office/drawing/2014/main" id="{00000000-0008-0000-0B00-00002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03" name="BExOJEOL437CA641N0XTPH5CB5GS" descr="CZ5SJJUMKKA5PP8VO2P6SN5MJ" hidden="1">
          <a:extLst>
            <a:ext uri="{FF2B5EF4-FFF2-40B4-BE49-F238E27FC236}">
              <a16:creationId xmlns:a16="http://schemas.microsoft.com/office/drawing/2014/main" id="{00000000-0008-0000-0B00-00002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04" name="BExOJEOL437CA641N0XTPH5CB5GS" descr="CZ5SJJUMKKA5PP8VO2P6SN5MJ" hidden="1">
          <a:extLst>
            <a:ext uri="{FF2B5EF4-FFF2-40B4-BE49-F238E27FC236}">
              <a16:creationId xmlns:a16="http://schemas.microsoft.com/office/drawing/2014/main" id="{00000000-0008-0000-0B00-00002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05" name="BExOJEOL437CA641N0XTPH5CB5GS" descr="CZ5SJJUMKKA5PP8VO2P6SN5MJ" hidden="1">
          <a:extLst>
            <a:ext uri="{FF2B5EF4-FFF2-40B4-BE49-F238E27FC236}">
              <a16:creationId xmlns:a16="http://schemas.microsoft.com/office/drawing/2014/main" id="{00000000-0008-0000-0B00-00002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06" name="BExOJEOL437CA641N0XTPH5CB5GS" descr="CZ5SJJUMKKA5PP8VO2P6SN5MJ" hidden="1">
          <a:extLst>
            <a:ext uri="{FF2B5EF4-FFF2-40B4-BE49-F238E27FC236}">
              <a16:creationId xmlns:a16="http://schemas.microsoft.com/office/drawing/2014/main" id="{00000000-0008-0000-0B00-00002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07" name="BExOJEOL437CA641N0XTPH5CB5GS" descr="CZ5SJJUMKKA5PP8VO2P6SN5MJ" hidden="1">
          <a:extLst>
            <a:ext uri="{FF2B5EF4-FFF2-40B4-BE49-F238E27FC236}">
              <a16:creationId xmlns:a16="http://schemas.microsoft.com/office/drawing/2014/main" id="{00000000-0008-0000-0B00-00002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08" name="BExOJEOL437CA641N0XTPH5CB5GS" descr="CZ5SJJUMKKA5PP8VO2P6SN5MJ" hidden="1">
          <a:extLst>
            <a:ext uri="{FF2B5EF4-FFF2-40B4-BE49-F238E27FC236}">
              <a16:creationId xmlns:a16="http://schemas.microsoft.com/office/drawing/2014/main" id="{00000000-0008-0000-0B00-00002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09" name="BExOJEOL437CA641N0XTPH5CB5GS" descr="CZ5SJJUMKKA5PP8VO2P6SN5MJ" hidden="1">
          <a:extLst>
            <a:ext uri="{FF2B5EF4-FFF2-40B4-BE49-F238E27FC236}">
              <a16:creationId xmlns:a16="http://schemas.microsoft.com/office/drawing/2014/main" id="{00000000-0008-0000-0B00-00002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10" name="BExOJEOL437CA641N0XTPH5CB5GS" descr="CZ5SJJUMKKA5PP8VO2P6SN5MJ" hidden="1">
          <a:extLst>
            <a:ext uri="{FF2B5EF4-FFF2-40B4-BE49-F238E27FC236}">
              <a16:creationId xmlns:a16="http://schemas.microsoft.com/office/drawing/2014/main" id="{00000000-0008-0000-0B00-00002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11" name="BExOJEOL437CA641N0XTPH5CB5GS" descr="CZ5SJJUMKKA5PP8VO2P6SN5MJ" hidden="1">
          <a:extLst>
            <a:ext uri="{FF2B5EF4-FFF2-40B4-BE49-F238E27FC236}">
              <a16:creationId xmlns:a16="http://schemas.microsoft.com/office/drawing/2014/main" id="{00000000-0008-0000-0B00-00002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12" name="BExOJEOL437CA641N0XTPH5CB5GS" descr="CZ5SJJUMKKA5PP8VO2P6SN5MJ" hidden="1">
          <a:extLst>
            <a:ext uri="{FF2B5EF4-FFF2-40B4-BE49-F238E27FC236}">
              <a16:creationId xmlns:a16="http://schemas.microsoft.com/office/drawing/2014/main" id="{00000000-0008-0000-0B00-00002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13" name="BExOJEOL437CA641N0XTPH5CB5GS" descr="CZ5SJJUMKKA5PP8VO2P6SN5MJ" hidden="1">
          <a:extLst>
            <a:ext uri="{FF2B5EF4-FFF2-40B4-BE49-F238E27FC236}">
              <a16:creationId xmlns:a16="http://schemas.microsoft.com/office/drawing/2014/main" id="{00000000-0008-0000-0B00-00002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14" name="BExOJEOL437CA641N0XTPH5CB5GS" descr="CZ5SJJUMKKA5PP8VO2P6SN5MJ" hidden="1">
          <a:extLst>
            <a:ext uri="{FF2B5EF4-FFF2-40B4-BE49-F238E27FC236}">
              <a16:creationId xmlns:a16="http://schemas.microsoft.com/office/drawing/2014/main" id="{00000000-0008-0000-0B00-00002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15" name="BExOJEOL437CA641N0XTPH5CB5GS" descr="CZ5SJJUMKKA5PP8VO2P6SN5MJ" hidden="1">
          <a:extLst>
            <a:ext uri="{FF2B5EF4-FFF2-40B4-BE49-F238E27FC236}">
              <a16:creationId xmlns:a16="http://schemas.microsoft.com/office/drawing/2014/main" id="{00000000-0008-0000-0B00-00002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16" name="BExOJEOL437CA641N0XTPH5CB5GS" descr="CZ5SJJUMKKA5PP8VO2P6SN5MJ" hidden="1">
          <a:extLst>
            <a:ext uri="{FF2B5EF4-FFF2-40B4-BE49-F238E27FC236}">
              <a16:creationId xmlns:a16="http://schemas.microsoft.com/office/drawing/2014/main" id="{00000000-0008-0000-0B00-00003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17" name="BExOJEOL437CA641N0XTPH5CB5GS" descr="CZ5SJJUMKKA5PP8VO2P6SN5MJ" hidden="1">
          <a:extLst>
            <a:ext uri="{FF2B5EF4-FFF2-40B4-BE49-F238E27FC236}">
              <a16:creationId xmlns:a16="http://schemas.microsoft.com/office/drawing/2014/main" id="{00000000-0008-0000-0B00-00003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18" name="BExOJEOL437CA641N0XTPH5CB5GS" descr="CZ5SJJUMKKA5PP8VO2P6SN5MJ" hidden="1">
          <a:extLst>
            <a:ext uri="{FF2B5EF4-FFF2-40B4-BE49-F238E27FC236}">
              <a16:creationId xmlns:a16="http://schemas.microsoft.com/office/drawing/2014/main" id="{00000000-0008-0000-0B00-00003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19" name="BExOJEOL437CA641N0XTPH5CB5GS" descr="CZ5SJJUMKKA5PP8VO2P6SN5MJ" hidden="1">
          <a:extLst>
            <a:ext uri="{FF2B5EF4-FFF2-40B4-BE49-F238E27FC236}">
              <a16:creationId xmlns:a16="http://schemas.microsoft.com/office/drawing/2014/main" id="{00000000-0008-0000-0B00-00003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20" name="BExOJEOL437CA641N0XTPH5CB5GS" descr="CZ5SJJUMKKA5PP8VO2P6SN5MJ" hidden="1">
          <a:extLst>
            <a:ext uri="{FF2B5EF4-FFF2-40B4-BE49-F238E27FC236}">
              <a16:creationId xmlns:a16="http://schemas.microsoft.com/office/drawing/2014/main" id="{00000000-0008-0000-0B00-00003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21" name="BExOJEOL437CA641N0XTPH5CB5GS" descr="CZ5SJJUMKKA5PP8VO2P6SN5MJ" hidden="1">
          <a:extLst>
            <a:ext uri="{FF2B5EF4-FFF2-40B4-BE49-F238E27FC236}">
              <a16:creationId xmlns:a16="http://schemas.microsoft.com/office/drawing/2014/main" id="{00000000-0008-0000-0B00-00003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22" name="BExOJEOL437CA641N0XTPH5CB5GS" descr="CZ5SJJUMKKA5PP8VO2P6SN5MJ" hidden="1">
          <a:extLst>
            <a:ext uri="{FF2B5EF4-FFF2-40B4-BE49-F238E27FC236}">
              <a16:creationId xmlns:a16="http://schemas.microsoft.com/office/drawing/2014/main" id="{00000000-0008-0000-0B00-00003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23" name="BExOJEOL437CA641N0XTPH5CB5GS" descr="CZ5SJJUMKKA5PP8VO2P6SN5MJ" hidden="1">
          <a:extLst>
            <a:ext uri="{FF2B5EF4-FFF2-40B4-BE49-F238E27FC236}">
              <a16:creationId xmlns:a16="http://schemas.microsoft.com/office/drawing/2014/main" id="{00000000-0008-0000-0B00-00003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24" name="BExOJEOL437CA641N0XTPH5CB5GS" descr="CZ5SJJUMKKA5PP8VO2P6SN5MJ" hidden="1">
          <a:extLst>
            <a:ext uri="{FF2B5EF4-FFF2-40B4-BE49-F238E27FC236}">
              <a16:creationId xmlns:a16="http://schemas.microsoft.com/office/drawing/2014/main" id="{00000000-0008-0000-0B00-00003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25" name="BExOJEOL437CA641N0XTPH5CB5GS" descr="CZ5SJJUMKKA5PP8VO2P6SN5MJ" hidden="1">
          <a:extLst>
            <a:ext uri="{FF2B5EF4-FFF2-40B4-BE49-F238E27FC236}">
              <a16:creationId xmlns:a16="http://schemas.microsoft.com/office/drawing/2014/main" id="{00000000-0008-0000-0B00-00003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26" name="BExOJEOL437CA641N0XTPH5CB5GS" descr="CZ5SJJUMKKA5PP8VO2P6SN5MJ" hidden="1">
          <a:extLst>
            <a:ext uri="{FF2B5EF4-FFF2-40B4-BE49-F238E27FC236}">
              <a16:creationId xmlns:a16="http://schemas.microsoft.com/office/drawing/2014/main" id="{00000000-0008-0000-0B00-00003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27" name="BExOJEOL437CA641N0XTPH5CB5GS" descr="CZ5SJJUMKKA5PP8VO2P6SN5MJ" hidden="1">
          <a:extLst>
            <a:ext uri="{FF2B5EF4-FFF2-40B4-BE49-F238E27FC236}">
              <a16:creationId xmlns:a16="http://schemas.microsoft.com/office/drawing/2014/main" id="{00000000-0008-0000-0B00-00003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28" name="BExOJEOL437CA641N0XTPH5CB5GS" descr="CZ5SJJUMKKA5PP8VO2P6SN5MJ" hidden="1">
          <a:extLst>
            <a:ext uri="{FF2B5EF4-FFF2-40B4-BE49-F238E27FC236}">
              <a16:creationId xmlns:a16="http://schemas.microsoft.com/office/drawing/2014/main" id="{00000000-0008-0000-0B00-00003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29" name="BExOJEOL437CA641N0XTPH5CB5GS" descr="CZ5SJJUMKKA5PP8VO2P6SN5MJ" hidden="1">
          <a:extLst>
            <a:ext uri="{FF2B5EF4-FFF2-40B4-BE49-F238E27FC236}">
              <a16:creationId xmlns:a16="http://schemas.microsoft.com/office/drawing/2014/main" id="{00000000-0008-0000-0B00-00003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30" name="BExOJEOL437CA641N0XTPH5CB5GS" descr="CZ5SJJUMKKA5PP8VO2P6SN5MJ" hidden="1">
          <a:extLst>
            <a:ext uri="{FF2B5EF4-FFF2-40B4-BE49-F238E27FC236}">
              <a16:creationId xmlns:a16="http://schemas.microsoft.com/office/drawing/2014/main" id="{00000000-0008-0000-0B00-00003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31" name="BExOJEOL437CA641N0XTPH5CB5GS" descr="CZ5SJJUMKKA5PP8VO2P6SN5MJ" hidden="1">
          <a:extLst>
            <a:ext uri="{FF2B5EF4-FFF2-40B4-BE49-F238E27FC236}">
              <a16:creationId xmlns:a16="http://schemas.microsoft.com/office/drawing/2014/main" id="{00000000-0008-0000-0B00-00003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32" name="BExOJEOL437CA641N0XTPH5CB5GS" descr="CZ5SJJUMKKA5PP8VO2P6SN5MJ" hidden="1">
          <a:extLst>
            <a:ext uri="{FF2B5EF4-FFF2-40B4-BE49-F238E27FC236}">
              <a16:creationId xmlns:a16="http://schemas.microsoft.com/office/drawing/2014/main" id="{00000000-0008-0000-0B00-00004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33" name="BExOJEOL437CA641N0XTPH5CB5GS" descr="CZ5SJJUMKKA5PP8VO2P6SN5MJ" hidden="1">
          <a:extLst>
            <a:ext uri="{FF2B5EF4-FFF2-40B4-BE49-F238E27FC236}">
              <a16:creationId xmlns:a16="http://schemas.microsoft.com/office/drawing/2014/main" id="{00000000-0008-0000-0B00-00004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34" name="BExOJEOL437CA641N0XTPH5CB5GS" descr="CZ5SJJUMKKA5PP8VO2P6SN5MJ" hidden="1">
          <a:extLst>
            <a:ext uri="{FF2B5EF4-FFF2-40B4-BE49-F238E27FC236}">
              <a16:creationId xmlns:a16="http://schemas.microsoft.com/office/drawing/2014/main" id="{00000000-0008-0000-0B00-00004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35" name="BExOJEOL437CA641N0XTPH5CB5GS" descr="CZ5SJJUMKKA5PP8VO2P6SN5MJ" hidden="1">
          <a:extLst>
            <a:ext uri="{FF2B5EF4-FFF2-40B4-BE49-F238E27FC236}">
              <a16:creationId xmlns:a16="http://schemas.microsoft.com/office/drawing/2014/main" id="{00000000-0008-0000-0B00-00004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36" name="BExOJEOL437CA641N0XTPH5CB5GS" descr="CZ5SJJUMKKA5PP8VO2P6SN5MJ" hidden="1">
          <a:extLst>
            <a:ext uri="{FF2B5EF4-FFF2-40B4-BE49-F238E27FC236}">
              <a16:creationId xmlns:a16="http://schemas.microsoft.com/office/drawing/2014/main" id="{00000000-0008-0000-0B00-00004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37" name="BExOJEOL437CA641N0XTPH5CB5GS" descr="CZ5SJJUMKKA5PP8VO2P6SN5MJ" hidden="1">
          <a:extLst>
            <a:ext uri="{FF2B5EF4-FFF2-40B4-BE49-F238E27FC236}">
              <a16:creationId xmlns:a16="http://schemas.microsoft.com/office/drawing/2014/main" id="{00000000-0008-0000-0B00-00004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38" name="BExOJEOL437CA641N0XTPH5CB5GS" descr="CZ5SJJUMKKA5PP8VO2P6SN5MJ" hidden="1">
          <a:extLst>
            <a:ext uri="{FF2B5EF4-FFF2-40B4-BE49-F238E27FC236}">
              <a16:creationId xmlns:a16="http://schemas.microsoft.com/office/drawing/2014/main" id="{00000000-0008-0000-0B00-00004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39" name="BExOJEOL437CA641N0XTPH5CB5GS" descr="CZ5SJJUMKKA5PP8VO2P6SN5MJ" hidden="1">
          <a:extLst>
            <a:ext uri="{FF2B5EF4-FFF2-40B4-BE49-F238E27FC236}">
              <a16:creationId xmlns:a16="http://schemas.microsoft.com/office/drawing/2014/main" id="{00000000-0008-0000-0B00-00004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40" name="BExOJEOL437CA641N0XTPH5CB5GS" descr="CZ5SJJUMKKA5PP8VO2P6SN5MJ" hidden="1">
          <a:extLst>
            <a:ext uri="{FF2B5EF4-FFF2-40B4-BE49-F238E27FC236}">
              <a16:creationId xmlns:a16="http://schemas.microsoft.com/office/drawing/2014/main" id="{00000000-0008-0000-0B00-00004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41" name="BExOJEOL437CA641N0XTPH5CB5GS" descr="CZ5SJJUMKKA5PP8VO2P6SN5MJ" hidden="1">
          <a:extLst>
            <a:ext uri="{FF2B5EF4-FFF2-40B4-BE49-F238E27FC236}">
              <a16:creationId xmlns:a16="http://schemas.microsoft.com/office/drawing/2014/main" id="{00000000-0008-0000-0B00-00004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42" name="BExOJEOL437CA641N0XTPH5CB5GS" descr="CZ5SJJUMKKA5PP8VO2P6SN5MJ" hidden="1">
          <a:extLst>
            <a:ext uri="{FF2B5EF4-FFF2-40B4-BE49-F238E27FC236}">
              <a16:creationId xmlns:a16="http://schemas.microsoft.com/office/drawing/2014/main" id="{00000000-0008-0000-0B00-00004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43" name="BExOJEOL437CA641N0XTPH5CB5GS" descr="CZ5SJJUMKKA5PP8VO2P6SN5MJ" hidden="1">
          <a:extLst>
            <a:ext uri="{FF2B5EF4-FFF2-40B4-BE49-F238E27FC236}">
              <a16:creationId xmlns:a16="http://schemas.microsoft.com/office/drawing/2014/main" id="{00000000-0008-0000-0B00-00004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44" name="BExOJEOL437CA641N0XTPH5CB5GS" descr="CZ5SJJUMKKA5PP8VO2P6SN5MJ" hidden="1">
          <a:extLst>
            <a:ext uri="{FF2B5EF4-FFF2-40B4-BE49-F238E27FC236}">
              <a16:creationId xmlns:a16="http://schemas.microsoft.com/office/drawing/2014/main" id="{00000000-0008-0000-0B00-00004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45" name="BExOJEOL437CA641N0XTPH5CB5GS" descr="CZ5SJJUMKKA5PP8VO2P6SN5MJ" hidden="1">
          <a:extLst>
            <a:ext uri="{FF2B5EF4-FFF2-40B4-BE49-F238E27FC236}">
              <a16:creationId xmlns:a16="http://schemas.microsoft.com/office/drawing/2014/main" id="{00000000-0008-0000-0B00-00004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46" name="BExOJEOL437CA641N0XTPH5CB5GS" descr="CZ5SJJUMKKA5PP8VO2P6SN5MJ" hidden="1">
          <a:extLst>
            <a:ext uri="{FF2B5EF4-FFF2-40B4-BE49-F238E27FC236}">
              <a16:creationId xmlns:a16="http://schemas.microsoft.com/office/drawing/2014/main" id="{00000000-0008-0000-0B00-00004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47" name="BExOJEOL437CA641N0XTPH5CB5GS" descr="CZ5SJJUMKKA5PP8VO2P6SN5MJ" hidden="1">
          <a:extLst>
            <a:ext uri="{FF2B5EF4-FFF2-40B4-BE49-F238E27FC236}">
              <a16:creationId xmlns:a16="http://schemas.microsoft.com/office/drawing/2014/main" id="{00000000-0008-0000-0B00-00004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48" name="BExOJEOL437CA641N0XTPH5CB5GS" descr="CZ5SJJUMKKA5PP8VO2P6SN5MJ" hidden="1">
          <a:extLst>
            <a:ext uri="{FF2B5EF4-FFF2-40B4-BE49-F238E27FC236}">
              <a16:creationId xmlns:a16="http://schemas.microsoft.com/office/drawing/2014/main" id="{00000000-0008-0000-0B00-00005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49" name="BExOJEOL437CA641N0XTPH5CB5GS" descr="CZ5SJJUMKKA5PP8VO2P6SN5MJ" hidden="1">
          <a:extLst>
            <a:ext uri="{FF2B5EF4-FFF2-40B4-BE49-F238E27FC236}">
              <a16:creationId xmlns:a16="http://schemas.microsoft.com/office/drawing/2014/main" id="{00000000-0008-0000-0B00-00005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50" name="BExOJEOL437CA641N0XTPH5CB5GS" descr="CZ5SJJUMKKA5PP8VO2P6SN5MJ" hidden="1">
          <a:extLst>
            <a:ext uri="{FF2B5EF4-FFF2-40B4-BE49-F238E27FC236}">
              <a16:creationId xmlns:a16="http://schemas.microsoft.com/office/drawing/2014/main" id="{00000000-0008-0000-0B00-00005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51" name="BExOJEOL437CA641N0XTPH5CB5GS" descr="CZ5SJJUMKKA5PP8VO2P6SN5MJ" hidden="1">
          <a:extLst>
            <a:ext uri="{FF2B5EF4-FFF2-40B4-BE49-F238E27FC236}">
              <a16:creationId xmlns:a16="http://schemas.microsoft.com/office/drawing/2014/main" id="{00000000-0008-0000-0B00-00005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52" name="BExOJEOL437CA641N0XTPH5CB5GS" descr="CZ5SJJUMKKA5PP8VO2P6SN5MJ" hidden="1">
          <a:extLst>
            <a:ext uri="{FF2B5EF4-FFF2-40B4-BE49-F238E27FC236}">
              <a16:creationId xmlns:a16="http://schemas.microsoft.com/office/drawing/2014/main" id="{00000000-0008-0000-0B00-00005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53" name="BExOJEOL437CA641N0XTPH5CB5GS" descr="CZ5SJJUMKKA5PP8VO2P6SN5MJ" hidden="1">
          <a:extLst>
            <a:ext uri="{FF2B5EF4-FFF2-40B4-BE49-F238E27FC236}">
              <a16:creationId xmlns:a16="http://schemas.microsoft.com/office/drawing/2014/main" id="{00000000-0008-0000-0B00-00005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54" name="BExOJEOL437CA641N0XTPH5CB5GS" descr="CZ5SJJUMKKA5PP8VO2P6SN5MJ" hidden="1">
          <a:extLst>
            <a:ext uri="{FF2B5EF4-FFF2-40B4-BE49-F238E27FC236}">
              <a16:creationId xmlns:a16="http://schemas.microsoft.com/office/drawing/2014/main" id="{00000000-0008-0000-0B00-00005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55" name="BExOJEOL437CA641N0XTPH5CB5GS" descr="CZ5SJJUMKKA5PP8VO2P6SN5MJ" hidden="1">
          <a:extLst>
            <a:ext uri="{FF2B5EF4-FFF2-40B4-BE49-F238E27FC236}">
              <a16:creationId xmlns:a16="http://schemas.microsoft.com/office/drawing/2014/main" id="{00000000-0008-0000-0B00-00005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56" name="BExOJEOL437CA641N0XTPH5CB5GS" descr="CZ5SJJUMKKA5PP8VO2P6SN5MJ" hidden="1">
          <a:extLst>
            <a:ext uri="{FF2B5EF4-FFF2-40B4-BE49-F238E27FC236}">
              <a16:creationId xmlns:a16="http://schemas.microsoft.com/office/drawing/2014/main" id="{00000000-0008-0000-0B00-00005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57" name="BExOJEOL437CA641N0XTPH5CB5GS" descr="CZ5SJJUMKKA5PP8VO2P6SN5MJ" hidden="1">
          <a:extLst>
            <a:ext uri="{FF2B5EF4-FFF2-40B4-BE49-F238E27FC236}">
              <a16:creationId xmlns:a16="http://schemas.microsoft.com/office/drawing/2014/main" id="{00000000-0008-0000-0B00-00005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58" name="BExOJEOL437CA641N0XTPH5CB5GS" descr="CZ5SJJUMKKA5PP8VO2P6SN5MJ" hidden="1">
          <a:extLst>
            <a:ext uri="{FF2B5EF4-FFF2-40B4-BE49-F238E27FC236}">
              <a16:creationId xmlns:a16="http://schemas.microsoft.com/office/drawing/2014/main" id="{00000000-0008-0000-0B00-00005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59" name="BExOJEOL437CA641N0XTPH5CB5GS" descr="CZ5SJJUMKKA5PP8VO2P6SN5MJ" hidden="1">
          <a:extLst>
            <a:ext uri="{FF2B5EF4-FFF2-40B4-BE49-F238E27FC236}">
              <a16:creationId xmlns:a16="http://schemas.microsoft.com/office/drawing/2014/main" id="{00000000-0008-0000-0B00-00005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148</xdr:row>
      <xdr:rowOff>38100</xdr:rowOff>
    </xdr:from>
    <xdr:to>
      <xdr:col>30</xdr:col>
      <xdr:colOff>123825</xdr:colOff>
      <xdr:row>148</xdr:row>
      <xdr:rowOff>161925</xdr:rowOff>
    </xdr:to>
    <xdr:pic>
      <xdr:nvPicPr>
        <xdr:cNvPr id="860" name="BExOJEOL437CA641N0XTPH5CB5GS" descr="CZ5SJJUMKKA5PP8VO2P6SN5MJ" hidden="1">
          <a:extLst>
            <a:ext uri="{FF2B5EF4-FFF2-40B4-BE49-F238E27FC236}">
              <a16:creationId xmlns:a16="http://schemas.microsoft.com/office/drawing/2014/main" id="{00000000-0008-0000-0B00-00005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61" name="BExOJEOL437CA641N0XTPH5CB5GS" descr="CZ5SJJUMKKA5PP8VO2P6SN5MJ" hidden="1">
          <a:extLst>
            <a:ext uri="{FF2B5EF4-FFF2-40B4-BE49-F238E27FC236}">
              <a16:creationId xmlns:a16="http://schemas.microsoft.com/office/drawing/2014/main" id="{00000000-0008-0000-0B00-00005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62" name="BExOJEOL437CA641N0XTPH5CB5GS" descr="CZ5SJJUMKKA5PP8VO2P6SN5MJ" hidden="1">
          <a:extLst>
            <a:ext uri="{FF2B5EF4-FFF2-40B4-BE49-F238E27FC236}">
              <a16:creationId xmlns:a16="http://schemas.microsoft.com/office/drawing/2014/main" id="{00000000-0008-0000-0B00-00005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63" name="BExOJEOL437CA641N0XTPH5CB5GS" descr="CZ5SJJUMKKA5PP8VO2P6SN5MJ" hidden="1">
          <a:extLst>
            <a:ext uri="{FF2B5EF4-FFF2-40B4-BE49-F238E27FC236}">
              <a16:creationId xmlns:a16="http://schemas.microsoft.com/office/drawing/2014/main" id="{00000000-0008-0000-0B00-00005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64" name="BExOJEOL437CA641N0XTPH5CB5GS" descr="CZ5SJJUMKKA5PP8VO2P6SN5MJ" hidden="1">
          <a:extLst>
            <a:ext uri="{FF2B5EF4-FFF2-40B4-BE49-F238E27FC236}">
              <a16:creationId xmlns:a16="http://schemas.microsoft.com/office/drawing/2014/main" id="{00000000-0008-0000-0B00-00006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65" name="BExOJEOL437CA641N0XTPH5CB5GS" descr="CZ5SJJUMKKA5PP8VO2P6SN5MJ" hidden="1">
          <a:extLst>
            <a:ext uri="{FF2B5EF4-FFF2-40B4-BE49-F238E27FC236}">
              <a16:creationId xmlns:a16="http://schemas.microsoft.com/office/drawing/2014/main" id="{00000000-0008-0000-0B00-00006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66" name="BExOJEOL437CA641N0XTPH5CB5GS" descr="CZ5SJJUMKKA5PP8VO2P6SN5MJ" hidden="1">
          <a:extLst>
            <a:ext uri="{FF2B5EF4-FFF2-40B4-BE49-F238E27FC236}">
              <a16:creationId xmlns:a16="http://schemas.microsoft.com/office/drawing/2014/main" id="{00000000-0008-0000-0B00-00006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67" name="BExOJEOL437CA641N0XTPH5CB5GS" descr="CZ5SJJUMKKA5PP8VO2P6SN5MJ" hidden="1">
          <a:extLst>
            <a:ext uri="{FF2B5EF4-FFF2-40B4-BE49-F238E27FC236}">
              <a16:creationId xmlns:a16="http://schemas.microsoft.com/office/drawing/2014/main" id="{00000000-0008-0000-0B00-00006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68" name="BExOJEOL437CA641N0XTPH5CB5GS" descr="CZ5SJJUMKKA5PP8VO2P6SN5MJ" hidden="1">
          <a:extLst>
            <a:ext uri="{FF2B5EF4-FFF2-40B4-BE49-F238E27FC236}">
              <a16:creationId xmlns:a16="http://schemas.microsoft.com/office/drawing/2014/main" id="{00000000-0008-0000-0B00-00006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69" name="BExOJEOL437CA641N0XTPH5CB5GS" descr="CZ5SJJUMKKA5PP8VO2P6SN5MJ" hidden="1">
          <a:extLst>
            <a:ext uri="{FF2B5EF4-FFF2-40B4-BE49-F238E27FC236}">
              <a16:creationId xmlns:a16="http://schemas.microsoft.com/office/drawing/2014/main" id="{00000000-0008-0000-0B00-00006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70" name="BExOJEOL437CA641N0XTPH5CB5GS" descr="CZ5SJJUMKKA5PP8VO2P6SN5MJ" hidden="1">
          <a:extLst>
            <a:ext uri="{FF2B5EF4-FFF2-40B4-BE49-F238E27FC236}">
              <a16:creationId xmlns:a16="http://schemas.microsoft.com/office/drawing/2014/main" id="{00000000-0008-0000-0B00-00006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871" name="BExOJEOL437CA641N0XTPH5CB5GS" descr="CZ5SJJUMKKA5PP8VO2P6SN5MJ" hidden="1">
          <a:extLst>
            <a:ext uri="{FF2B5EF4-FFF2-40B4-BE49-F238E27FC236}">
              <a16:creationId xmlns:a16="http://schemas.microsoft.com/office/drawing/2014/main" id="{00000000-0008-0000-0B00-00006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872" name="BExOJEOL437CA641N0XTPH5CB5GS" descr="CZ5SJJUMKKA5PP8VO2P6SN5MJ" hidden="1">
          <a:extLst>
            <a:ext uri="{FF2B5EF4-FFF2-40B4-BE49-F238E27FC236}">
              <a16:creationId xmlns:a16="http://schemas.microsoft.com/office/drawing/2014/main" id="{00000000-0008-0000-0B00-00006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873" name="BExOJEOL437CA641N0XTPH5CB5GS" descr="CZ5SJJUMKKA5PP8VO2P6SN5MJ" hidden="1">
          <a:extLst>
            <a:ext uri="{FF2B5EF4-FFF2-40B4-BE49-F238E27FC236}">
              <a16:creationId xmlns:a16="http://schemas.microsoft.com/office/drawing/2014/main" id="{00000000-0008-0000-0B00-00006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874" name="BExOJEOL437CA641N0XTPH5CB5GS" descr="CZ5SJJUMKKA5PP8VO2P6SN5MJ" hidden="1">
          <a:extLst>
            <a:ext uri="{FF2B5EF4-FFF2-40B4-BE49-F238E27FC236}">
              <a16:creationId xmlns:a16="http://schemas.microsoft.com/office/drawing/2014/main" id="{00000000-0008-0000-0B00-00006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75" name="BExOJEOL437CA641N0XTPH5CB5GS" descr="CZ5SJJUMKKA5PP8VO2P6SN5MJ" hidden="1">
          <a:extLst>
            <a:ext uri="{FF2B5EF4-FFF2-40B4-BE49-F238E27FC236}">
              <a16:creationId xmlns:a16="http://schemas.microsoft.com/office/drawing/2014/main" id="{00000000-0008-0000-0B00-00006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76" name="BExOJEOL437CA641N0XTPH5CB5GS" descr="CZ5SJJUMKKA5PP8VO2P6SN5MJ" hidden="1">
          <a:extLst>
            <a:ext uri="{FF2B5EF4-FFF2-40B4-BE49-F238E27FC236}">
              <a16:creationId xmlns:a16="http://schemas.microsoft.com/office/drawing/2014/main" id="{00000000-0008-0000-0B00-00006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77" name="BExOJEOL437CA641N0XTPH5CB5GS" descr="CZ5SJJUMKKA5PP8VO2P6SN5MJ" hidden="1">
          <a:extLst>
            <a:ext uri="{FF2B5EF4-FFF2-40B4-BE49-F238E27FC236}">
              <a16:creationId xmlns:a16="http://schemas.microsoft.com/office/drawing/2014/main" id="{00000000-0008-0000-0B00-00006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78" name="BExOJEOL437CA641N0XTPH5CB5GS" descr="CZ5SJJUMKKA5PP8VO2P6SN5MJ" hidden="1">
          <a:extLst>
            <a:ext uri="{FF2B5EF4-FFF2-40B4-BE49-F238E27FC236}">
              <a16:creationId xmlns:a16="http://schemas.microsoft.com/office/drawing/2014/main" id="{00000000-0008-0000-0B00-00006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879" name="BExOJEOL437CA641N0XTPH5CB5GS" descr="CZ5SJJUMKKA5PP8VO2P6SN5MJ" hidden="1">
          <a:extLst>
            <a:ext uri="{FF2B5EF4-FFF2-40B4-BE49-F238E27FC236}">
              <a16:creationId xmlns:a16="http://schemas.microsoft.com/office/drawing/2014/main" id="{00000000-0008-0000-0B00-00006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80" name="BExOJEOL437CA641N0XTPH5CB5GS" descr="CZ5SJJUMKKA5PP8VO2P6SN5MJ" hidden="1">
          <a:extLst>
            <a:ext uri="{FF2B5EF4-FFF2-40B4-BE49-F238E27FC236}">
              <a16:creationId xmlns:a16="http://schemas.microsoft.com/office/drawing/2014/main" id="{00000000-0008-0000-0B00-00007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81" name="BExOJEOL437CA641N0XTPH5CB5GS" descr="CZ5SJJUMKKA5PP8VO2P6SN5MJ" hidden="1">
          <a:extLst>
            <a:ext uri="{FF2B5EF4-FFF2-40B4-BE49-F238E27FC236}">
              <a16:creationId xmlns:a16="http://schemas.microsoft.com/office/drawing/2014/main" id="{00000000-0008-0000-0B00-00007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82" name="BExOJEOL437CA641N0XTPH5CB5GS" descr="CZ5SJJUMKKA5PP8VO2P6SN5MJ" hidden="1">
          <a:extLst>
            <a:ext uri="{FF2B5EF4-FFF2-40B4-BE49-F238E27FC236}">
              <a16:creationId xmlns:a16="http://schemas.microsoft.com/office/drawing/2014/main" id="{00000000-0008-0000-0B00-00007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883" name="BExOJEOL437CA641N0XTPH5CB5GS" descr="CZ5SJJUMKKA5PP8VO2P6SN5MJ" hidden="1">
          <a:extLst>
            <a:ext uri="{FF2B5EF4-FFF2-40B4-BE49-F238E27FC236}">
              <a16:creationId xmlns:a16="http://schemas.microsoft.com/office/drawing/2014/main" id="{00000000-0008-0000-0B00-00007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84" name="BExOJEOL437CA641N0XTPH5CB5GS" descr="CZ5SJJUMKKA5PP8VO2P6SN5MJ" hidden="1">
          <a:extLst>
            <a:ext uri="{FF2B5EF4-FFF2-40B4-BE49-F238E27FC236}">
              <a16:creationId xmlns:a16="http://schemas.microsoft.com/office/drawing/2014/main" id="{00000000-0008-0000-0B00-00007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85" name="BExOJEOL437CA641N0XTPH5CB5GS" descr="CZ5SJJUMKKA5PP8VO2P6SN5MJ" hidden="1">
          <a:extLst>
            <a:ext uri="{FF2B5EF4-FFF2-40B4-BE49-F238E27FC236}">
              <a16:creationId xmlns:a16="http://schemas.microsoft.com/office/drawing/2014/main" id="{00000000-0008-0000-0B00-00007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86" name="BExOJEOL437CA641N0XTPH5CB5GS" descr="CZ5SJJUMKKA5PP8VO2P6SN5MJ" hidden="1">
          <a:extLst>
            <a:ext uri="{FF2B5EF4-FFF2-40B4-BE49-F238E27FC236}">
              <a16:creationId xmlns:a16="http://schemas.microsoft.com/office/drawing/2014/main" id="{00000000-0008-0000-0B00-00007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87" name="BExOJEOL437CA641N0XTPH5CB5GS" descr="CZ5SJJUMKKA5PP8VO2P6SN5MJ" hidden="1">
          <a:extLst>
            <a:ext uri="{FF2B5EF4-FFF2-40B4-BE49-F238E27FC236}">
              <a16:creationId xmlns:a16="http://schemas.microsoft.com/office/drawing/2014/main" id="{00000000-0008-0000-0B00-00007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888" name="BExOJEOL437CA641N0XTPH5CB5GS" descr="CZ5SJJUMKKA5PP8VO2P6SN5MJ" hidden="1">
          <a:extLst>
            <a:ext uri="{FF2B5EF4-FFF2-40B4-BE49-F238E27FC236}">
              <a16:creationId xmlns:a16="http://schemas.microsoft.com/office/drawing/2014/main" id="{00000000-0008-0000-0B00-00007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889" name="BExOJEOL437CA641N0XTPH5CB5GS" descr="CZ5SJJUMKKA5PP8VO2P6SN5MJ" hidden="1">
          <a:extLst>
            <a:ext uri="{FF2B5EF4-FFF2-40B4-BE49-F238E27FC236}">
              <a16:creationId xmlns:a16="http://schemas.microsoft.com/office/drawing/2014/main" id="{00000000-0008-0000-0B00-00007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890" name="BExOJEOL437CA641N0XTPH5CB5GS" descr="CZ5SJJUMKKA5PP8VO2P6SN5MJ" hidden="1">
          <a:extLst>
            <a:ext uri="{FF2B5EF4-FFF2-40B4-BE49-F238E27FC236}">
              <a16:creationId xmlns:a16="http://schemas.microsoft.com/office/drawing/2014/main" id="{00000000-0008-0000-0B00-00007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891" name="BExOJEOL437CA641N0XTPH5CB5GS" descr="CZ5SJJUMKKA5PP8VO2P6SN5MJ" hidden="1">
          <a:extLst>
            <a:ext uri="{FF2B5EF4-FFF2-40B4-BE49-F238E27FC236}">
              <a16:creationId xmlns:a16="http://schemas.microsoft.com/office/drawing/2014/main" id="{00000000-0008-0000-0B00-00007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92" name="BExOJEOL437CA641N0XTPH5CB5GS" descr="CZ5SJJUMKKA5PP8VO2P6SN5MJ" hidden="1">
          <a:extLst>
            <a:ext uri="{FF2B5EF4-FFF2-40B4-BE49-F238E27FC236}">
              <a16:creationId xmlns:a16="http://schemas.microsoft.com/office/drawing/2014/main" id="{00000000-0008-0000-0B00-00007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93" name="BExOJEOL437CA641N0XTPH5CB5GS" descr="CZ5SJJUMKKA5PP8VO2P6SN5MJ" hidden="1">
          <a:extLst>
            <a:ext uri="{FF2B5EF4-FFF2-40B4-BE49-F238E27FC236}">
              <a16:creationId xmlns:a16="http://schemas.microsoft.com/office/drawing/2014/main" id="{00000000-0008-0000-0B00-00007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94" name="BExOJEOL437CA641N0XTPH5CB5GS" descr="CZ5SJJUMKKA5PP8VO2P6SN5MJ" hidden="1">
          <a:extLst>
            <a:ext uri="{FF2B5EF4-FFF2-40B4-BE49-F238E27FC236}">
              <a16:creationId xmlns:a16="http://schemas.microsoft.com/office/drawing/2014/main" id="{00000000-0008-0000-0B00-00007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895" name="BExOJEOL437CA641N0XTPH5CB5GS" descr="CZ5SJJUMKKA5PP8VO2P6SN5MJ" hidden="1">
          <a:extLst>
            <a:ext uri="{FF2B5EF4-FFF2-40B4-BE49-F238E27FC236}">
              <a16:creationId xmlns:a16="http://schemas.microsoft.com/office/drawing/2014/main" id="{00000000-0008-0000-0B00-00007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896" name="BExOJEOL437CA641N0XTPH5CB5GS" descr="CZ5SJJUMKKA5PP8VO2P6SN5MJ" hidden="1">
          <a:extLst>
            <a:ext uri="{FF2B5EF4-FFF2-40B4-BE49-F238E27FC236}">
              <a16:creationId xmlns:a16="http://schemas.microsoft.com/office/drawing/2014/main" id="{00000000-0008-0000-0B00-00008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897" name="BExOJEOL437CA641N0XTPH5CB5GS" descr="CZ5SJJUMKKA5PP8VO2P6SN5MJ" hidden="1">
          <a:extLst>
            <a:ext uri="{FF2B5EF4-FFF2-40B4-BE49-F238E27FC236}">
              <a16:creationId xmlns:a16="http://schemas.microsoft.com/office/drawing/2014/main" id="{00000000-0008-0000-0B00-00008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898" name="BExOJEOL437CA641N0XTPH5CB5GS" descr="CZ5SJJUMKKA5PP8VO2P6SN5MJ" hidden="1">
          <a:extLst>
            <a:ext uri="{FF2B5EF4-FFF2-40B4-BE49-F238E27FC236}">
              <a16:creationId xmlns:a16="http://schemas.microsoft.com/office/drawing/2014/main" id="{00000000-0008-0000-0B00-00008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899" name="BExOJEOL437CA641N0XTPH5CB5GS" descr="CZ5SJJUMKKA5PP8VO2P6SN5MJ" hidden="1">
          <a:extLst>
            <a:ext uri="{FF2B5EF4-FFF2-40B4-BE49-F238E27FC236}">
              <a16:creationId xmlns:a16="http://schemas.microsoft.com/office/drawing/2014/main" id="{00000000-0008-0000-0B00-00008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900" name="BExOJEOL437CA641N0XTPH5CB5GS" descr="CZ5SJJUMKKA5PP8VO2P6SN5MJ" hidden="1">
          <a:extLst>
            <a:ext uri="{FF2B5EF4-FFF2-40B4-BE49-F238E27FC236}">
              <a16:creationId xmlns:a16="http://schemas.microsoft.com/office/drawing/2014/main" id="{00000000-0008-0000-0B00-00008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901" name="BExOJEOL437CA641N0XTPH5CB5GS" descr="CZ5SJJUMKKA5PP8VO2P6SN5MJ" hidden="1">
          <a:extLst>
            <a:ext uri="{FF2B5EF4-FFF2-40B4-BE49-F238E27FC236}">
              <a16:creationId xmlns:a16="http://schemas.microsoft.com/office/drawing/2014/main" id="{00000000-0008-0000-0B00-00008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902" name="BExOJEOL437CA641N0XTPH5CB5GS" descr="CZ5SJJUMKKA5PP8VO2P6SN5MJ" hidden="1">
          <a:extLst>
            <a:ext uri="{FF2B5EF4-FFF2-40B4-BE49-F238E27FC236}">
              <a16:creationId xmlns:a16="http://schemas.microsoft.com/office/drawing/2014/main" id="{00000000-0008-0000-0B00-00008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903" name="BExOJEOL437CA641N0XTPH5CB5GS" descr="CZ5SJJUMKKA5PP8VO2P6SN5MJ" hidden="1">
          <a:extLst>
            <a:ext uri="{FF2B5EF4-FFF2-40B4-BE49-F238E27FC236}">
              <a16:creationId xmlns:a16="http://schemas.microsoft.com/office/drawing/2014/main" id="{00000000-0008-0000-0B00-00008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904" name="BExOJEOL437CA641N0XTPH5CB5GS" descr="CZ5SJJUMKKA5PP8VO2P6SN5MJ" hidden="1">
          <a:extLst>
            <a:ext uri="{FF2B5EF4-FFF2-40B4-BE49-F238E27FC236}">
              <a16:creationId xmlns:a16="http://schemas.microsoft.com/office/drawing/2014/main" id="{00000000-0008-0000-0B00-00008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905" name="BExOJEOL437CA641N0XTPH5CB5GS" descr="CZ5SJJUMKKA5PP8VO2P6SN5MJ" hidden="1">
          <a:extLst>
            <a:ext uri="{FF2B5EF4-FFF2-40B4-BE49-F238E27FC236}">
              <a16:creationId xmlns:a16="http://schemas.microsoft.com/office/drawing/2014/main" id="{00000000-0008-0000-0B00-00008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906" name="BExOJEOL437CA641N0XTPH5CB5GS" descr="CZ5SJJUMKKA5PP8VO2P6SN5MJ" hidden="1">
          <a:extLst>
            <a:ext uri="{FF2B5EF4-FFF2-40B4-BE49-F238E27FC236}">
              <a16:creationId xmlns:a16="http://schemas.microsoft.com/office/drawing/2014/main" id="{00000000-0008-0000-0B00-00008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907" name="BExOJEOL437CA641N0XTPH5CB5GS" descr="CZ5SJJUMKKA5PP8VO2P6SN5MJ" hidden="1">
          <a:extLst>
            <a:ext uri="{FF2B5EF4-FFF2-40B4-BE49-F238E27FC236}">
              <a16:creationId xmlns:a16="http://schemas.microsoft.com/office/drawing/2014/main" id="{00000000-0008-0000-0B00-00008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908" name="BExOJEOL437CA641N0XTPH5CB5GS" descr="CZ5SJJUMKKA5PP8VO2P6SN5MJ" hidden="1">
          <a:extLst>
            <a:ext uri="{FF2B5EF4-FFF2-40B4-BE49-F238E27FC236}">
              <a16:creationId xmlns:a16="http://schemas.microsoft.com/office/drawing/2014/main" id="{00000000-0008-0000-0B00-00008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909" name="BExOJEOL437CA641N0XTPH5CB5GS" descr="CZ5SJJUMKKA5PP8VO2P6SN5MJ" hidden="1">
          <a:extLst>
            <a:ext uri="{FF2B5EF4-FFF2-40B4-BE49-F238E27FC236}">
              <a16:creationId xmlns:a16="http://schemas.microsoft.com/office/drawing/2014/main" id="{00000000-0008-0000-0B00-00008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910" name="BExOJEOL437CA641N0XTPH5CB5GS" descr="CZ5SJJUMKKA5PP8VO2P6SN5MJ" hidden="1">
          <a:extLst>
            <a:ext uri="{FF2B5EF4-FFF2-40B4-BE49-F238E27FC236}">
              <a16:creationId xmlns:a16="http://schemas.microsoft.com/office/drawing/2014/main" id="{00000000-0008-0000-0B00-00008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911" name="BExOJEOL437CA641N0XTPH5CB5GS" descr="CZ5SJJUMKKA5PP8VO2P6SN5MJ" hidden="1">
          <a:extLst>
            <a:ext uri="{FF2B5EF4-FFF2-40B4-BE49-F238E27FC236}">
              <a16:creationId xmlns:a16="http://schemas.microsoft.com/office/drawing/2014/main" id="{00000000-0008-0000-0B00-00008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912" name="BExOJEOL437CA641N0XTPH5CB5GS" descr="CZ5SJJUMKKA5PP8VO2P6SN5MJ" hidden="1">
          <a:extLst>
            <a:ext uri="{FF2B5EF4-FFF2-40B4-BE49-F238E27FC236}">
              <a16:creationId xmlns:a16="http://schemas.microsoft.com/office/drawing/2014/main" id="{00000000-0008-0000-0B00-00009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913" name="BExOJEOL437CA641N0XTPH5CB5GS" descr="CZ5SJJUMKKA5PP8VO2P6SN5MJ" hidden="1">
          <a:extLst>
            <a:ext uri="{FF2B5EF4-FFF2-40B4-BE49-F238E27FC236}">
              <a16:creationId xmlns:a16="http://schemas.microsoft.com/office/drawing/2014/main" id="{00000000-0008-0000-0B00-00009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914" name="BExOJEOL437CA641N0XTPH5CB5GS" descr="CZ5SJJUMKKA5PP8VO2P6SN5MJ" hidden="1">
          <a:extLst>
            <a:ext uri="{FF2B5EF4-FFF2-40B4-BE49-F238E27FC236}">
              <a16:creationId xmlns:a16="http://schemas.microsoft.com/office/drawing/2014/main" id="{00000000-0008-0000-0B00-00009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915" name="BExOJEOL437CA641N0XTPH5CB5GS" descr="CZ5SJJUMKKA5PP8VO2P6SN5MJ" hidden="1">
          <a:extLst>
            <a:ext uri="{FF2B5EF4-FFF2-40B4-BE49-F238E27FC236}">
              <a16:creationId xmlns:a16="http://schemas.microsoft.com/office/drawing/2014/main" id="{00000000-0008-0000-0B00-00009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916" name="BExOJEOL437CA641N0XTPH5CB5GS" descr="CZ5SJJUMKKA5PP8VO2P6SN5MJ" hidden="1">
          <a:extLst>
            <a:ext uri="{FF2B5EF4-FFF2-40B4-BE49-F238E27FC236}">
              <a16:creationId xmlns:a16="http://schemas.microsoft.com/office/drawing/2014/main" id="{00000000-0008-0000-0B00-00009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917" name="BExOJEOL437CA641N0XTPH5CB5GS" descr="CZ5SJJUMKKA5PP8VO2P6SN5MJ" hidden="1">
          <a:extLst>
            <a:ext uri="{FF2B5EF4-FFF2-40B4-BE49-F238E27FC236}">
              <a16:creationId xmlns:a16="http://schemas.microsoft.com/office/drawing/2014/main" id="{00000000-0008-0000-0B00-00009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918" name="BExOJEOL437CA641N0XTPH5CB5GS" descr="CZ5SJJUMKKA5PP8VO2P6SN5MJ" hidden="1">
          <a:extLst>
            <a:ext uri="{FF2B5EF4-FFF2-40B4-BE49-F238E27FC236}">
              <a16:creationId xmlns:a16="http://schemas.microsoft.com/office/drawing/2014/main" id="{00000000-0008-0000-0B00-00009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919" name="BExOJEOL437CA641N0XTPH5CB5GS" descr="CZ5SJJUMKKA5PP8VO2P6SN5MJ" hidden="1">
          <a:extLst>
            <a:ext uri="{FF2B5EF4-FFF2-40B4-BE49-F238E27FC236}">
              <a16:creationId xmlns:a16="http://schemas.microsoft.com/office/drawing/2014/main" id="{00000000-0008-0000-0B00-00009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920" name="BExOJEOL437CA641N0XTPH5CB5GS" descr="CZ5SJJUMKKA5PP8VO2P6SN5MJ" hidden="1">
          <a:extLst>
            <a:ext uri="{FF2B5EF4-FFF2-40B4-BE49-F238E27FC236}">
              <a16:creationId xmlns:a16="http://schemas.microsoft.com/office/drawing/2014/main" id="{00000000-0008-0000-0B00-00009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921" name="BExOJEOL437CA641N0XTPH5CB5GS" descr="CZ5SJJUMKKA5PP8VO2P6SN5MJ" hidden="1">
          <a:extLst>
            <a:ext uri="{FF2B5EF4-FFF2-40B4-BE49-F238E27FC236}">
              <a16:creationId xmlns:a16="http://schemas.microsoft.com/office/drawing/2014/main" id="{00000000-0008-0000-0B00-00009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922" name="BExOJEOL437CA641N0XTPH5CB5GS" descr="CZ5SJJUMKKA5PP8VO2P6SN5MJ" hidden="1">
          <a:extLst>
            <a:ext uri="{FF2B5EF4-FFF2-40B4-BE49-F238E27FC236}">
              <a16:creationId xmlns:a16="http://schemas.microsoft.com/office/drawing/2014/main" id="{00000000-0008-0000-0B00-00009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923" name="BExOJEOL437CA641N0XTPH5CB5GS" descr="CZ5SJJUMKKA5PP8VO2P6SN5MJ" hidden="1">
          <a:extLst>
            <a:ext uri="{FF2B5EF4-FFF2-40B4-BE49-F238E27FC236}">
              <a16:creationId xmlns:a16="http://schemas.microsoft.com/office/drawing/2014/main" id="{00000000-0008-0000-0B00-00009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924" name="BExOJEOL437CA641N0XTPH5CB5GS" descr="CZ5SJJUMKKA5PP8VO2P6SN5MJ" hidden="1">
          <a:extLst>
            <a:ext uri="{FF2B5EF4-FFF2-40B4-BE49-F238E27FC236}">
              <a16:creationId xmlns:a16="http://schemas.microsoft.com/office/drawing/2014/main" id="{00000000-0008-0000-0B00-00009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925" name="BExOJEOL437CA641N0XTPH5CB5GS" descr="CZ5SJJUMKKA5PP8VO2P6SN5MJ" hidden="1">
          <a:extLst>
            <a:ext uri="{FF2B5EF4-FFF2-40B4-BE49-F238E27FC236}">
              <a16:creationId xmlns:a16="http://schemas.microsoft.com/office/drawing/2014/main" id="{00000000-0008-0000-0B00-00009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152</xdr:row>
      <xdr:rowOff>38100</xdr:rowOff>
    </xdr:from>
    <xdr:to>
      <xdr:col>30</xdr:col>
      <xdr:colOff>123825</xdr:colOff>
      <xdr:row>152</xdr:row>
      <xdr:rowOff>161925</xdr:rowOff>
    </xdr:to>
    <xdr:pic>
      <xdr:nvPicPr>
        <xdr:cNvPr id="926" name="BExOJEOL437CA641N0XTPH5CB5GS" descr="CZ5SJJUMKKA5PP8VO2P6SN5MJ" hidden="1">
          <a:extLst>
            <a:ext uri="{FF2B5EF4-FFF2-40B4-BE49-F238E27FC236}">
              <a16:creationId xmlns:a16="http://schemas.microsoft.com/office/drawing/2014/main" id="{00000000-0008-0000-0B00-00009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29</xdr:col>
      <xdr:colOff>0</xdr:colOff>
      <xdr:row>153</xdr:row>
      <xdr:rowOff>38100</xdr:rowOff>
    </xdr:from>
    <xdr:to>
      <xdr:col>30</xdr:col>
      <xdr:colOff>123825</xdr:colOff>
      <xdr:row>153</xdr:row>
      <xdr:rowOff>161925</xdr:rowOff>
    </xdr:to>
    <xdr:pic>
      <xdr:nvPicPr>
        <xdr:cNvPr id="927" name="BExOJEOL437CA641N0XTPH5CB5GS" descr="CZ5SJJUMKKA5PP8VO2P6SN5MJ" hidden="1">
          <a:extLst>
            <a:ext uri="{FF2B5EF4-FFF2-40B4-BE49-F238E27FC236}">
              <a16:creationId xmlns:a16="http://schemas.microsoft.com/office/drawing/2014/main" id="{00000000-0008-0000-0B00-00009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152400</xdr:colOff>
      <xdr:row>127</xdr:row>
      <xdr:rowOff>9525</xdr:rowOff>
    </xdr:from>
    <xdr:to>
      <xdr:col>30</xdr:col>
      <xdr:colOff>123825</xdr:colOff>
      <xdr:row>127</xdr:row>
      <xdr:rowOff>133350</xdr:rowOff>
    </xdr:to>
    <xdr:pic>
      <xdr:nvPicPr>
        <xdr:cNvPr id="928" name="BExOJEOL437CA641N0XTPH5CB5GS" descr="CZ5SJJUMKKA5PP8VO2P6SN5MJ" hidden="1">
          <a:extLst>
            <a:ext uri="{FF2B5EF4-FFF2-40B4-BE49-F238E27FC236}">
              <a16:creationId xmlns:a16="http://schemas.microsoft.com/office/drawing/2014/main" id="{00000000-0008-0000-0B00-0000A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59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152400</xdr:colOff>
      <xdr:row>127</xdr:row>
      <xdr:rowOff>9525</xdr:rowOff>
    </xdr:from>
    <xdr:to>
      <xdr:col>30</xdr:col>
      <xdr:colOff>123825</xdr:colOff>
      <xdr:row>127</xdr:row>
      <xdr:rowOff>133350</xdr:rowOff>
    </xdr:to>
    <xdr:pic>
      <xdr:nvPicPr>
        <xdr:cNvPr id="929" name="BExOJEOL437CA641N0XTPH5CB5GS" descr="CZ5SJJUMKKA5PP8VO2P6SN5MJ" hidden="1">
          <a:extLst>
            <a:ext uri="{FF2B5EF4-FFF2-40B4-BE49-F238E27FC236}">
              <a16:creationId xmlns:a16="http://schemas.microsoft.com/office/drawing/2014/main" id="{00000000-0008-0000-0B00-0000A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59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28</xdr:col>
      <xdr:colOff>152400</xdr:colOff>
      <xdr:row>127</xdr:row>
      <xdr:rowOff>9525</xdr:rowOff>
    </xdr:from>
    <xdr:to>
      <xdr:col>30</xdr:col>
      <xdr:colOff>123825</xdr:colOff>
      <xdr:row>127</xdr:row>
      <xdr:rowOff>133350</xdr:rowOff>
    </xdr:to>
    <xdr:pic>
      <xdr:nvPicPr>
        <xdr:cNvPr id="930" name="BExOJEOL437CA641N0XTPH5CB5GS" descr="CZ5SJJUMKKA5PP8VO2P6SN5MJ" hidden="1">
          <a:extLst>
            <a:ext uri="{FF2B5EF4-FFF2-40B4-BE49-F238E27FC236}">
              <a16:creationId xmlns:a16="http://schemas.microsoft.com/office/drawing/2014/main" id="{00000000-0008-0000-0B00-0000A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59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41529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595312</xdr:colOff>
      <xdr:row>0</xdr:row>
      <xdr:rowOff>11907</xdr:rowOff>
    </xdr:from>
    <xdr:to>
      <xdr:col>2</xdr:col>
      <xdr:colOff>2131218</xdr:colOff>
      <xdr:row>0</xdr:row>
      <xdr:rowOff>178594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3786187" y="11907"/>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23813</xdr:colOff>
      <xdr:row>0</xdr:row>
      <xdr:rowOff>35718</xdr:rowOff>
    </xdr:from>
    <xdr:to>
      <xdr:col>2</xdr:col>
      <xdr:colOff>1559719</xdr:colOff>
      <xdr:row>0</xdr:row>
      <xdr:rowOff>202405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3395663" y="35718"/>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twoCellAnchor editAs="oneCell">
    <xdr:from>
      <xdr:col>23</xdr:col>
      <xdr:colOff>0</xdr:colOff>
      <xdr:row>77</xdr:row>
      <xdr:rowOff>0</xdr:rowOff>
    </xdr:from>
    <xdr:to>
      <xdr:col>38</xdr:col>
      <xdr:colOff>123825</xdr:colOff>
      <xdr:row>77</xdr:row>
      <xdr:rowOff>123825</xdr:rowOff>
    </xdr:to>
    <xdr:pic>
      <xdr:nvPicPr>
        <xdr:cNvPr id="3" name="BExZTJAFNOP53VLJR8KI9RKTNWEF" descr="OGALGWX1U7Q08Y56DHSGQ3DAI" hidden="1">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77</xdr:row>
      <xdr:rowOff>0</xdr:rowOff>
    </xdr:from>
    <xdr:to>
      <xdr:col>38</xdr:col>
      <xdr:colOff>123825</xdr:colOff>
      <xdr:row>77</xdr:row>
      <xdr:rowOff>123825</xdr:rowOff>
    </xdr:to>
    <xdr:pic>
      <xdr:nvPicPr>
        <xdr:cNvPr id="4" name="BExZTJAFNOP53VLJR8KI9RKTNWEF" descr="OGALGWX1U7Q08Y56DHSGQ3DAI" hidden="1">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77</xdr:row>
      <xdr:rowOff>0</xdr:rowOff>
    </xdr:from>
    <xdr:to>
      <xdr:col>38</xdr:col>
      <xdr:colOff>123825</xdr:colOff>
      <xdr:row>77</xdr:row>
      <xdr:rowOff>123825</xdr:rowOff>
    </xdr:to>
    <xdr:pic>
      <xdr:nvPicPr>
        <xdr:cNvPr id="5" name="BExZTJAFNOP53VLJR8KI9RKTNWEF" descr="OGALGWX1U7Q08Y56DHSGQ3DAI" hidden="1">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6" name="BExKPGC6PKQ60GQK1U6E4J3RGQCB" descr="Q38EKZT35M7RSSVRMZ1CDK4EY" hidden="1">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7" name="BExKPGC6PKQ60GQK1U6E4J3RGQCB" descr="Q38EKZT35M7RSSVRMZ1CDK4EY" hidden="1">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8" name="BExKPGC6PKQ60GQK1U6E4J3RGQCB" descr="Q38EKZT35M7RSSVRMZ1CDK4EY" hidden="1">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9" name="BExKPGC6PKQ60GQK1U6E4J3RGQCB" descr="Q38EKZT35M7RSSVRMZ1CDK4EY" hidden="1">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10" name="BExKPGC6PKQ60GQK1U6E4J3RGQCB" descr="Q38EKZT35M7RSSVRMZ1CDK4EY" hidden="1">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11" name="BExKPGC6PKQ60GQK1U6E4J3RGQCB" descr="Q38EKZT35M7RSSVRMZ1CDK4EY" hidden="1">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12" name="BExKPGC6PKQ60GQK1U6E4J3RGQCB" descr="Q38EKZT35M7RSSVRMZ1CDK4EY" hidden="1">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13" name="BExKPGC6PKQ60GQK1U6E4J3RGQCB" descr="Q38EKZT35M7RSSVRMZ1CDK4EY" hidden="1">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14" name="BExKPGC6PKQ60GQK1U6E4J3RGQCB" descr="Q38EKZT35M7RSSVRMZ1CDK4EY" hidden="1">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15" name="BExKPGC6PKQ60GQK1U6E4J3RGQCB" descr="Q38EKZT35M7RSSVRMZ1CDK4EY" hidden="1">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16" name="BExKPGC6PKQ60GQK1U6E4J3RGQCB" descr="Q38EKZT35M7RSSVRMZ1CDK4EY" hidden="1">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17" name="BExKPGC6PKQ60GQK1U6E4J3RGQCB" descr="Q38EKZT35M7RSSVRMZ1CDK4EY" hidden="1">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77</xdr:row>
      <xdr:rowOff>0</xdr:rowOff>
    </xdr:from>
    <xdr:to>
      <xdr:col>38</xdr:col>
      <xdr:colOff>123825</xdr:colOff>
      <xdr:row>77</xdr:row>
      <xdr:rowOff>123825</xdr:rowOff>
    </xdr:to>
    <xdr:pic>
      <xdr:nvPicPr>
        <xdr:cNvPr id="18" name="BExZTJAFNOP53VLJR8KI9RKTNWEF" descr="OGALGWX1U7Q08Y56DHSGQ3DAI" hidden="1">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77</xdr:row>
      <xdr:rowOff>0</xdr:rowOff>
    </xdr:from>
    <xdr:to>
      <xdr:col>38</xdr:col>
      <xdr:colOff>123825</xdr:colOff>
      <xdr:row>77</xdr:row>
      <xdr:rowOff>123825</xdr:rowOff>
    </xdr:to>
    <xdr:pic>
      <xdr:nvPicPr>
        <xdr:cNvPr id="19" name="BExZTJAFNOP53VLJR8KI9RKTNWEF" descr="OGALGWX1U7Q08Y56DHSGQ3DAI" hidden="1">
          <a:extLst>
            <a:ext uri="{FF2B5EF4-FFF2-40B4-BE49-F238E27FC236}">
              <a16:creationId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77</xdr:row>
      <xdr:rowOff>0</xdr:rowOff>
    </xdr:from>
    <xdr:to>
      <xdr:col>38</xdr:col>
      <xdr:colOff>123825</xdr:colOff>
      <xdr:row>77</xdr:row>
      <xdr:rowOff>123825</xdr:rowOff>
    </xdr:to>
    <xdr:pic>
      <xdr:nvPicPr>
        <xdr:cNvPr id="20" name="BExZTJAFNOP53VLJR8KI9RKTNWEF" descr="OGALGWX1U7Q08Y56DHSGQ3DAI" hidden="1">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21" name="BExKPGC6PKQ60GQK1U6E4J3RGQCB" descr="Q38EKZT35M7RSSVRMZ1CDK4EY" hidden="1">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22" name="BExKPGC6PKQ60GQK1U6E4J3RGQCB" descr="Q38EKZT35M7RSSVRMZ1CDK4EY" hidden="1">
          <a:extLst>
            <a:ext uri="{FF2B5EF4-FFF2-40B4-BE49-F238E27FC236}">
              <a16:creationId xmlns:a16="http://schemas.microsoft.com/office/drawing/2014/main" id="{00000000-0008-0000-0E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23" name="BExKPGC6PKQ60GQK1U6E4J3RGQCB" descr="Q38EKZT35M7RSSVRMZ1CDK4EY" hidden="1">
          <a:extLst>
            <a:ext uri="{FF2B5EF4-FFF2-40B4-BE49-F238E27FC236}">
              <a16:creationId xmlns:a16="http://schemas.microsoft.com/office/drawing/2014/main" id="{00000000-0008-0000-0E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24" name="BExKPGC6PKQ60GQK1U6E4J3RGQCB" descr="Q38EKZT35M7RSSVRMZ1CDK4EY" hidden="1">
          <a:extLst>
            <a:ext uri="{FF2B5EF4-FFF2-40B4-BE49-F238E27FC236}">
              <a16:creationId xmlns:a16="http://schemas.microsoft.com/office/drawing/2014/main" id="{00000000-0008-0000-0E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25" name="BExKPGC6PKQ60GQK1U6E4J3RGQCB" descr="Q38EKZT35M7RSSVRMZ1CDK4EY" hidden="1">
          <a:extLst>
            <a:ext uri="{FF2B5EF4-FFF2-40B4-BE49-F238E27FC236}">
              <a16:creationId xmlns:a16="http://schemas.microsoft.com/office/drawing/2014/main" id="{00000000-0008-0000-0E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26" name="BExKPGC6PKQ60GQK1U6E4J3RGQCB" descr="Q38EKZT35M7RSSVRMZ1CDK4EY" hidden="1">
          <a:extLst>
            <a:ext uri="{FF2B5EF4-FFF2-40B4-BE49-F238E27FC236}">
              <a16:creationId xmlns:a16="http://schemas.microsoft.com/office/drawing/2014/main" id="{00000000-0008-0000-0E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27" name="BExKPGC6PKQ60GQK1U6E4J3RGQCB" descr="Q38EKZT35M7RSSVRMZ1CDK4EY" hidden="1">
          <a:extLst>
            <a:ext uri="{FF2B5EF4-FFF2-40B4-BE49-F238E27FC236}">
              <a16:creationId xmlns:a16="http://schemas.microsoft.com/office/drawing/2014/main" id="{00000000-0008-0000-0E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28" name="BExKPGC6PKQ60GQK1U6E4J3RGQCB" descr="Q38EKZT35M7RSSVRMZ1CDK4EY" hidden="1">
          <a:extLst>
            <a:ext uri="{FF2B5EF4-FFF2-40B4-BE49-F238E27FC236}">
              <a16:creationId xmlns:a16="http://schemas.microsoft.com/office/drawing/2014/main" id="{00000000-0008-0000-0E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29" name="BExKPGC6PKQ60GQK1U6E4J3RGQCB" descr="Q38EKZT35M7RSSVRMZ1CDK4EY" hidden="1">
          <a:extLst>
            <a:ext uri="{FF2B5EF4-FFF2-40B4-BE49-F238E27FC236}">
              <a16:creationId xmlns:a16="http://schemas.microsoft.com/office/drawing/2014/main" id="{00000000-0008-0000-0E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30" name="BExKPGC6PKQ60GQK1U6E4J3RGQCB" descr="Q38EKZT35M7RSSVRMZ1CDK4EY" hidden="1">
          <a:extLst>
            <a:ext uri="{FF2B5EF4-FFF2-40B4-BE49-F238E27FC236}">
              <a16:creationId xmlns:a16="http://schemas.microsoft.com/office/drawing/2014/main" id="{00000000-0008-0000-0E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31" name="BExKPGC6PKQ60GQK1U6E4J3RGQCB" descr="Q38EKZT35M7RSSVRMZ1CDK4EY" hidden="1">
          <a:extLst>
            <a:ext uri="{FF2B5EF4-FFF2-40B4-BE49-F238E27FC236}">
              <a16:creationId xmlns:a16="http://schemas.microsoft.com/office/drawing/2014/main" id="{00000000-0008-0000-0E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32" name="BExKPGC6PKQ60GQK1U6E4J3RGQCB" descr="Q38EKZT35M7RSSVRMZ1CDK4EY" hidden="1">
          <a:extLst>
            <a:ext uri="{FF2B5EF4-FFF2-40B4-BE49-F238E27FC236}">
              <a16:creationId xmlns:a16="http://schemas.microsoft.com/office/drawing/2014/main" id="{00000000-0008-0000-0E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77</xdr:row>
      <xdr:rowOff>0</xdr:rowOff>
    </xdr:from>
    <xdr:to>
      <xdr:col>38</xdr:col>
      <xdr:colOff>123825</xdr:colOff>
      <xdr:row>77</xdr:row>
      <xdr:rowOff>123825</xdr:rowOff>
    </xdr:to>
    <xdr:pic>
      <xdr:nvPicPr>
        <xdr:cNvPr id="33" name="BExZTJAFNOP53VLJR8KI9RKTNWEF" descr="OGALGWX1U7Q08Y56DHSGQ3DAI" hidden="1">
          <a:extLst>
            <a:ext uri="{FF2B5EF4-FFF2-40B4-BE49-F238E27FC236}">
              <a16:creationId xmlns:a16="http://schemas.microsoft.com/office/drawing/2014/main" id="{00000000-0008-0000-0E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77</xdr:row>
      <xdr:rowOff>0</xdr:rowOff>
    </xdr:from>
    <xdr:to>
      <xdr:col>38</xdr:col>
      <xdr:colOff>123825</xdr:colOff>
      <xdr:row>77</xdr:row>
      <xdr:rowOff>123825</xdr:rowOff>
    </xdr:to>
    <xdr:pic>
      <xdr:nvPicPr>
        <xdr:cNvPr id="34" name="BExZTJAFNOP53VLJR8KI9RKTNWEF" descr="OGALGWX1U7Q08Y56DHSGQ3DAI" hidden="1">
          <a:extLst>
            <a:ext uri="{FF2B5EF4-FFF2-40B4-BE49-F238E27FC236}">
              <a16:creationId xmlns:a16="http://schemas.microsoft.com/office/drawing/2014/main" id="{00000000-0008-0000-0E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77</xdr:row>
      <xdr:rowOff>0</xdr:rowOff>
    </xdr:from>
    <xdr:to>
      <xdr:col>38</xdr:col>
      <xdr:colOff>123825</xdr:colOff>
      <xdr:row>77</xdr:row>
      <xdr:rowOff>123825</xdr:rowOff>
    </xdr:to>
    <xdr:pic>
      <xdr:nvPicPr>
        <xdr:cNvPr id="35" name="BExZTJAFNOP53VLJR8KI9RKTNWEF" descr="OGALGWX1U7Q08Y56DHSGQ3DAI" hidden="1">
          <a:extLst>
            <a:ext uri="{FF2B5EF4-FFF2-40B4-BE49-F238E27FC236}">
              <a16:creationId xmlns:a16="http://schemas.microsoft.com/office/drawing/2014/main" id="{00000000-0008-0000-0E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36" name="BExKPGC6PKQ60GQK1U6E4J3RGQCB" descr="Q38EKZT35M7RSSVRMZ1CDK4EY" hidden="1">
          <a:extLst>
            <a:ext uri="{FF2B5EF4-FFF2-40B4-BE49-F238E27FC236}">
              <a16:creationId xmlns:a16="http://schemas.microsoft.com/office/drawing/2014/main" id="{00000000-0008-0000-0E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37" name="BExKPGC6PKQ60GQK1U6E4J3RGQCB" descr="Q38EKZT35M7RSSVRMZ1CDK4EY" hidden="1">
          <a:extLst>
            <a:ext uri="{FF2B5EF4-FFF2-40B4-BE49-F238E27FC236}">
              <a16:creationId xmlns:a16="http://schemas.microsoft.com/office/drawing/2014/main" id="{00000000-0008-0000-0E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38" name="BExKPGC6PKQ60GQK1U6E4J3RGQCB" descr="Q38EKZT35M7RSSVRMZ1CDK4EY" hidden="1">
          <a:extLst>
            <a:ext uri="{FF2B5EF4-FFF2-40B4-BE49-F238E27FC236}">
              <a16:creationId xmlns:a16="http://schemas.microsoft.com/office/drawing/2014/main" id="{00000000-0008-0000-0E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39" name="BExKPGC6PKQ60GQK1U6E4J3RGQCB" descr="Q38EKZT35M7RSSVRMZ1CDK4EY" hidden="1">
          <a:extLst>
            <a:ext uri="{FF2B5EF4-FFF2-40B4-BE49-F238E27FC236}">
              <a16:creationId xmlns:a16="http://schemas.microsoft.com/office/drawing/2014/main" id="{00000000-0008-0000-0E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40" name="BExKPGC6PKQ60GQK1U6E4J3RGQCB" descr="Q38EKZT35M7RSSVRMZ1CDK4EY" hidden="1">
          <a:extLst>
            <a:ext uri="{FF2B5EF4-FFF2-40B4-BE49-F238E27FC236}">
              <a16:creationId xmlns:a16="http://schemas.microsoft.com/office/drawing/2014/main" id="{00000000-0008-0000-0E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41" name="BExKPGC6PKQ60GQK1U6E4J3RGQCB" descr="Q38EKZT35M7RSSVRMZ1CDK4EY" hidden="1">
          <a:extLst>
            <a:ext uri="{FF2B5EF4-FFF2-40B4-BE49-F238E27FC236}">
              <a16:creationId xmlns:a16="http://schemas.microsoft.com/office/drawing/2014/main" id="{00000000-0008-0000-0E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42" name="BExKPGC6PKQ60GQK1U6E4J3RGQCB" descr="Q38EKZT35M7RSSVRMZ1CDK4EY" hidden="1">
          <a:extLst>
            <a:ext uri="{FF2B5EF4-FFF2-40B4-BE49-F238E27FC236}">
              <a16:creationId xmlns:a16="http://schemas.microsoft.com/office/drawing/2014/main" id="{00000000-0008-0000-0E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43" name="BExKPGC6PKQ60GQK1U6E4J3RGQCB" descr="Q38EKZT35M7RSSVRMZ1CDK4EY" hidden="1">
          <a:extLst>
            <a:ext uri="{FF2B5EF4-FFF2-40B4-BE49-F238E27FC236}">
              <a16:creationId xmlns:a16="http://schemas.microsoft.com/office/drawing/2014/main" id="{00000000-0008-0000-0E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44" name="BExKPGC6PKQ60GQK1U6E4J3RGQCB" descr="Q38EKZT35M7RSSVRMZ1CDK4EY" hidden="1">
          <a:extLst>
            <a:ext uri="{FF2B5EF4-FFF2-40B4-BE49-F238E27FC236}">
              <a16:creationId xmlns:a16="http://schemas.microsoft.com/office/drawing/2014/main" id="{00000000-0008-0000-0E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45" name="BExKPGC6PKQ60GQK1U6E4J3RGQCB" descr="Q38EKZT35M7RSSVRMZ1CDK4EY" hidden="1">
          <a:extLst>
            <a:ext uri="{FF2B5EF4-FFF2-40B4-BE49-F238E27FC236}">
              <a16:creationId xmlns:a16="http://schemas.microsoft.com/office/drawing/2014/main" id="{00000000-0008-0000-0E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46" name="BExKPGC6PKQ60GQK1U6E4J3RGQCB" descr="Q38EKZT35M7RSSVRMZ1CDK4EY" hidden="1">
          <a:extLst>
            <a:ext uri="{FF2B5EF4-FFF2-40B4-BE49-F238E27FC236}">
              <a16:creationId xmlns:a16="http://schemas.microsoft.com/office/drawing/2014/main" id="{00000000-0008-0000-0E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23</xdr:col>
      <xdr:colOff>0</xdr:colOff>
      <xdr:row>78</xdr:row>
      <xdr:rowOff>0</xdr:rowOff>
    </xdr:from>
    <xdr:to>
      <xdr:col>38</xdr:col>
      <xdr:colOff>123825</xdr:colOff>
      <xdr:row>78</xdr:row>
      <xdr:rowOff>123825</xdr:rowOff>
    </xdr:to>
    <xdr:pic>
      <xdr:nvPicPr>
        <xdr:cNvPr id="47" name="BExKPGC6PKQ60GQK1U6E4J3RGQCB" descr="Q38EKZT35M7RSSVRMZ1CDK4EY" hidden="1">
          <a:extLst>
            <a:ext uri="{FF2B5EF4-FFF2-40B4-BE49-F238E27FC236}">
              <a16:creationId xmlns:a16="http://schemas.microsoft.com/office/drawing/2014/main" id="{00000000-0008-0000-0E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11906</xdr:colOff>
      <xdr:row>0</xdr:row>
      <xdr:rowOff>35719</xdr:rowOff>
    </xdr:from>
    <xdr:to>
      <xdr:col>2</xdr:col>
      <xdr:colOff>1547812</xdr:colOff>
      <xdr:row>0</xdr:row>
      <xdr:rowOff>202406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3250406" y="35719"/>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1</xdr:row>
      <xdr:rowOff>-1</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000-000004000000}"/>
            </a:ext>
          </a:extLst>
        </xdr:cNvPr>
        <xdr:cNvSpPr/>
      </xdr:nvSpPr>
      <xdr:spPr>
        <a:xfrm>
          <a:off x="19050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37338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3893344"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252412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3536156"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2869406"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282892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329406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1571625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250281"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3059906"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3929063"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2881313"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85725</xdr:colOff>
      <xdr:row>0</xdr:row>
      <xdr:rowOff>0</xdr:rowOff>
    </xdr:from>
    <xdr:to>
      <xdr:col>4</xdr:col>
      <xdr:colOff>402431</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534352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726531"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24765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WVK45"/>
  <sheetViews>
    <sheetView view="pageBreakPreview" topLeftCell="A16" zoomScale="80" zoomScaleNormal="80" zoomScaleSheetLayoutView="80" workbookViewId="0">
      <selection activeCell="B14" sqref="B14"/>
    </sheetView>
  </sheetViews>
  <sheetFormatPr defaultColWidth="0" defaultRowHeight="12.75" customHeight="1" zeroHeight="1"/>
  <cols>
    <col min="1" max="1" width="3.7265625" style="6" customWidth="1"/>
    <col min="2" max="2" width="82.26953125" style="6" customWidth="1"/>
    <col min="3" max="3" width="6.7265625" style="6" hidden="1" customWidth="1"/>
    <col min="4" max="256" width="0" style="6" hidden="1"/>
    <col min="257" max="257" width="3.7265625" style="6" hidden="1" customWidth="1"/>
    <col min="258" max="258" width="82.26953125" style="6" hidden="1" customWidth="1"/>
    <col min="259" max="259" width="9.1796875" style="6" hidden="1" customWidth="1"/>
    <col min="260" max="512" width="0" style="6" hidden="1"/>
    <col min="513" max="513" width="3.7265625" style="6" hidden="1" customWidth="1"/>
    <col min="514" max="514" width="82.26953125" style="6" hidden="1" customWidth="1"/>
    <col min="515" max="515" width="9.1796875" style="6" hidden="1" customWidth="1"/>
    <col min="516" max="768" width="0" style="6" hidden="1"/>
    <col min="769" max="769" width="3.7265625" style="6" hidden="1" customWidth="1"/>
    <col min="770" max="770" width="82.26953125" style="6" hidden="1" customWidth="1"/>
    <col min="771" max="771" width="9.1796875" style="6" hidden="1" customWidth="1"/>
    <col min="772" max="1024" width="0" style="6" hidden="1"/>
    <col min="1025" max="1025" width="3.7265625" style="6" hidden="1" customWidth="1"/>
    <col min="1026" max="1026" width="82.26953125" style="6" hidden="1" customWidth="1"/>
    <col min="1027" max="1027" width="9.1796875" style="6" hidden="1" customWidth="1"/>
    <col min="1028" max="1280" width="0" style="6" hidden="1"/>
    <col min="1281" max="1281" width="3.7265625" style="6" hidden="1" customWidth="1"/>
    <col min="1282" max="1282" width="82.26953125" style="6" hidden="1" customWidth="1"/>
    <col min="1283" max="1283" width="9.1796875" style="6" hidden="1" customWidth="1"/>
    <col min="1284" max="1536" width="0" style="6" hidden="1"/>
    <col min="1537" max="1537" width="3.7265625" style="6" hidden="1" customWidth="1"/>
    <col min="1538" max="1538" width="82.26953125" style="6" hidden="1" customWidth="1"/>
    <col min="1539" max="1539" width="9.1796875" style="6" hidden="1" customWidth="1"/>
    <col min="1540" max="1792" width="0" style="6" hidden="1"/>
    <col min="1793" max="1793" width="3.7265625" style="6" hidden="1" customWidth="1"/>
    <col min="1794" max="1794" width="82.26953125" style="6" hidden="1" customWidth="1"/>
    <col min="1795" max="1795" width="9.1796875" style="6" hidden="1" customWidth="1"/>
    <col min="1796" max="2048" width="0" style="6" hidden="1"/>
    <col min="2049" max="2049" width="3.7265625" style="6" hidden="1" customWidth="1"/>
    <col min="2050" max="2050" width="82.26953125" style="6" hidden="1" customWidth="1"/>
    <col min="2051" max="2051" width="9.1796875" style="6" hidden="1" customWidth="1"/>
    <col min="2052" max="2304" width="0" style="6" hidden="1"/>
    <col min="2305" max="2305" width="3.7265625" style="6" hidden="1" customWidth="1"/>
    <col min="2306" max="2306" width="82.26953125" style="6" hidden="1" customWidth="1"/>
    <col min="2307" max="2307" width="9.1796875" style="6" hidden="1" customWidth="1"/>
    <col min="2308" max="2560" width="0" style="6" hidden="1"/>
    <col min="2561" max="2561" width="3.7265625" style="6" hidden="1" customWidth="1"/>
    <col min="2562" max="2562" width="82.26953125" style="6" hidden="1" customWidth="1"/>
    <col min="2563" max="2563" width="9.1796875" style="6" hidden="1" customWidth="1"/>
    <col min="2564" max="2816" width="0" style="6" hidden="1"/>
    <col min="2817" max="2817" width="3.7265625" style="6" hidden="1" customWidth="1"/>
    <col min="2818" max="2818" width="82.26953125" style="6" hidden="1" customWidth="1"/>
    <col min="2819" max="2819" width="9.1796875" style="6" hidden="1" customWidth="1"/>
    <col min="2820" max="3072" width="0" style="6" hidden="1"/>
    <col min="3073" max="3073" width="3.7265625" style="6" hidden="1" customWidth="1"/>
    <col min="3074" max="3074" width="82.26953125" style="6" hidden="1" customWidth="1"/>
    <col min="3075" max="3075" width="9.1796875" style="6" hidden="1" customWidth="1"/>
    <col min="3076" max="3328" width="0" style="6" hidden="1"/>
    <col min="3329" max="3329" width="3.7265625" style="6" hidden="1" customWidth="1"/>
    <col min="3330" max="3330" width="82.26953125" style="6" hidden="1" customWidth="1"/>
    <col min="3331" max="3331" width="9.1796875" style="6" hidden="1" customWidth="1"/>
    <col min="3332" max="3584" width="0" style="6" hidden="1"/>
    <col min="3585" max="3585" width="3.7265625" style="6" hidden="1" customWidth="1"/>
    <col min="3586" max="3586" width="82.26953125" style="6" hidden="1" customWidth="1"/>
    <col min="3587" max="3587" width="9.1796875" style="6" hidden="1" customWidth="1"/>
    <col min="3588" max="3840" width="0" style="6" hidden="1"/>
    <col min="3841" max="3841" width="3.7265625" style="6" hidden="1" customWidth="1"/>
    <col min="3842" max="3842" width="82.26953125" style="6" hidden="1" customWidth="1"/>
    <col min="3843" max="3843" width="9.1796875" style="6" hidden="1" customWidth="1"/>
    <col min="3844" max="4096" width="0" style="6" hidden="1"/>
    <col min="4097" max="4097" width="3.7265625" style="6" hidden="1" customWidth="1"/>
    <col min="4098" max="4098" width="82.26953125" style="6" hidden="1" customWidth="1"/>
    <col min="4099" max="4099" width="9.1796875" style="6" hidden="1" customWidth="1"/>
    <col min="4100" max="4352" width="0" style="6" hidden="1"/>
    <col min="4353" max="4353" width="3.7265625" style="6" hidden="1" customWidth="1"/>
    <col min="4354" max="4354" width="82.26953125" style="6" hidden="1" customWidth="1"/>
    <col min="4355" max="4355" width="9.1796875" style="6" hidden="1" customWidth="1"/>
    <col min="4356" max="4608" width="0" style="6" hidden="1"/>
    <col min="4609" max="4609" width="3.7265625" style="6" hidden="1" customWidth="1"/>
    <col min="4610" max="4610" width="82.26953125" style="6" hidden="1" customWidth="1"/>
    <col min="4611" max="4611" width="9.1796875" style="6" hidden="1" customWidth="1"/>
    <col min="4612" max="4864" width="0" style="6" hidden="1"/>
    <col min="4865" max="4865" width="3.7265625" style="6" hidden="1" customWidth="1"/>
    <col min="4866" max="4866" width="82.26953125" style="6" hidden="1" customWidth="1"/>
    <col min="4867" max="4867" width="9.1796875" style="6" hidden="1" customWidth="1"/>
    <col min="4868" max="5120" width="0" style="6" hidden="1"/>
    <col min="5121" max="5121" width="3.7265625" style="6" hidden="1" customWidth="1"/>
    <col min="5122" max="5122" width="82.26953125" style="6" hidden="1" customWidth="1"/>
    <col min="5123" max="5123" width="9.1796875" style="6" hidden="1" customWidth="1"/>
    <col min="5124" max="5376" width="0" style="6" hidden="1"/>
    <col min="5377" max="5377" width="3.7265625" style="6" hidden="1" customWidth="1"/>
    <col min="5378" max="5378" width="82.26953125" style="6" hidden="1" customWidth="1"/>
    <col min="5379" max="5379" width="9.1796875" style="6" hidden="1" customWidth="1"/>
    <col min="5380" max="5632" width="0" style="6" hidden="1"/>
    <col min="5633" max="5633" width="3.7265625" style="6" hidden="1" customWidth="1"/>
    <col min="5634" max="5634" width="82.26953125" style="6" hidden="1" customWidth="1"/>
    <col min="5635" max="5635" width="9.1796875" style="6" hidden="1" customWidth="1"/>
    <col min="5636" max="5888" width="0" style="6" hidden="1"/>
    <col min="5889" max="5889" width="3.7265625" style="6" hidden="1" customWidth="1"/>
    <col min="5890" max="5890" width="82.26953125" style="6" hidden="1" customWidth="1"/>
    <col min="5891" max="5891" width="9.1796875" style="6" hidden="1" customWidth="1"/>
    <col min="5892" max="6144" width="0" style="6" hidden="1"/>
    <col min="6145" max="6145" width="3.7265625" style="6" hidden="1" customWidth="1"/>
    <col min="6146" max="6146" width="82.26953125" style="6" hidden="1" customWidth="1"/>
    <col min="6147" max="6147" width="9.1796875" style="6" hidden="1" customWidth="1"/>
    <col min="6148" max="6400" width="0" style="6" hidden="1"/>
    <col min="6401" max="6401" width="3.7265625" style="6" hidden="1" customWidth="1"/>
    <col min="6402" max="6402" width="82.26953125" style="6" hidden="1" customWidth="1"/>
    <col min="6403" max="6403" width="9.1796875" style="6" hidden="1" customWidth="1"/>
    <col min="6404" max="6656" width="0" style="6" hidden="1"/>
    <col min="6657" max="6657" width="3.7265625" style="6" hidden="1" customWidth="1"/>
    <col min="6658" max="6658" width="82.26953125" style="6" hidden="1" customWidth="1"/>
    <col min="6659" max="6659" width="9.1796875" style="6" hidden="1" customWidth="1"/>
    <col min="6660" max="6912" width="0" style="6" hidden="1"/>
    <col min="6913" max="6913" width="3.7265625" style="6" hidden="1" customWidth="1"/>
    <col min="6914" max="6914" width="82.26953125" style="6" hidden="1" customWidth="1"/>
    <col min="6915" max="6915" width="9.1796875" style="6" hidden="1" customWidth="1"/>
    <col min="6916" max="7168" width="0" style="6" hidden="1"/>
    <col min="7169" max="7169" width="3.7265625" style="6" hidden="1" customWidth="1"/>
    <col min="7170" max="7170" width="82.26953125" style="6" hidden="1" customWidth="1"/>
    <col min="7171" max="7171" width="9.1796875" style="6" hidden="1" customWidth="1"/>
    <col min="7172" max="7424" width="0" style="6" hidden="1"/>
    <col min="7425" max="7425" width="3.7265625" style="6" hidden="1" customWidth="1"/>
    <col min="7426" max="7426" width="82.26953125" style="6" hidden="1" customWidth="1"/>
    <col min="7427" max="7427" width="9.1796875" style="6" hidden="1" customWidth="1"/>
    <col min="7428" max="7680" width="0" style="6" hidden="1"/>
    <col min="7681" max="7681" width="3.7265625" style="6" hidden="1" customWidth="1"/>
    <col min="7682" max="7682" width="82.26953125" style="6" hidden="1" customWidth="1"/>
    <col min="7683" max="7683" width="9.1796875" style="6" hidden="1" customWidth="1"/>
    <col min="7684" max="7936" width="0" style="6" hidden="1"/>
    <col min="7937" max="7937" width="3.7265625" style="6" hidden="1" customWidth="1"/>
    <col min="7938" max="7938" width="82.26953125" style="6" hidden="1" customWidth="1"/>
    <col min="7939" max="7939" width="9.1796875" style="6" hidden="1" customWidth="1"/>
    <col min="7940" max="8192" width="0" style="6" hidden="1"/>
    <col min="8193" max="8193" width="3.7265625" style="6" hidden="1" customWidth="1"/>
    <col min="8194" max="8194" width="82.26953125" style="6" hidden="1" customWidth="1"/>
    <col min="8195" max="8195" width="9.1796875" style="6" hidden="1" customWidth="1"/>
    <col min="8196" max="8448" width="0" style="6" hidden="1"/>
    <col min="8449" max="8449" width="3.7265625" style="6" hidden="1" customWidth="1"/>
    <col min="8450" max="8450" width="82.26953125" style="6" hidden="1" customWidth="1"/>
    <col min="8451" max="8451" width="9.1796875" style="6" hidden="1" customWidth="1"/>
    <col min="8452" max="8704" width="0" style="6" hidden="1"/>
    <col min="8705" max="8705" width="3.7265625" style="6" hidden="1" customWidth="1"/>
    <col min="8706" max="8706" width="82.26953125" style="6" hidden="1" customWidth="1"/>
    <col min="8707" max="8707" width="9.1796875" style="6" hidden="1" customWidth="1"/>
    <col min="8708" max="8960" width="0" style="6" hidden="1"/>
    <col min="8961" max="8961" width="3.7265625" style="6" hidden="1" customWidth="1"/>
    <col min="8962" max="8962" width="82.26953125" style="6" hidden="1" customWidth="1"/>
    <col min="8963" max="8963" width="9.1796875" style="6" hidden="1" customWidth="1"/>
    <col min="8964" max="9216" width="0" style="6" hidden="1"/>
    <col min="9217" max="9217" width="3.7265625" style="6" hidden="1" customWidth="1"/>
    <col min="9218" max="9218" width="82.26953125" style="6" hidden="1" customWidth="1"/>
    <col min="9219" max="9219" width="9.1796875" style="6" hidden="1" customWidth="1"/>
    <col min="9220" max="9472" width="0" style="6" hidden="1"/>
    <col min="9473" max="9473" width="3.7265625" style="6" hidden="1" customWidth="1"/>
    <col min="9474" max="9474" width="82.26953125" style="6" hidden="1" customWidth="1"/>
    <col min="9475" max="9475" width="9.1796875" style="6" hidden="1" customWidth="1"/>
    <col min="9476" max="9728" width="0" style="6" hidden="1"/>
    <col min="9729" max="9729" width="3.7265625" style="6" hidden="1" customWidth="1"/>
    <col min="9730" max="9730" width="82.26953125" style="6" hidden="1" customWidth="1"/>
    <col min="9731" max="9731" width="9.1796875" style="6" hidden="1" customWidth="1"/>
    <col min="9732" max="9984" width="0" style="6" hidden="1"/>
    <col min="9985" max="9985" width="3.7265625" style="6" hidden="1" customWidth="1"/>
    <col min="9986" max="9986" width="82.26953125" style="6" hidden="1" customWidth="1"/>
    <col min="9987" max="9987" width="9.1796875" style="6" hidden="1" customWidth="1"/>
    <col min="9988" max="10240" width="0" style="6" hidden="1"/>
    <col min="10241" max="10241" width="3.7265625" style="6" hidden="1" customWidth="1"/>
    <col min="10242" max="10242" width="82.26953125" style="6" hidden="1" customWidth="1"/>
    <col min="10243" max="10243" width="9.1796875" style="6" hidden="1" customWidth="1"/>
    <col min="10244" max="10496" width="0" style="6" hidden="1"/>
    <col min="10497" max="10497" width="3.7265625" style="6" hidden="1" customWidth="1"/>
    <col min="10498" max="10498" width="82.26953125" style="6" hidden="1" customWidth="1"/>
    <col min="10499" max="10499" width="9.1796875" style="6" hidden="1" customWidth="1"/>
    <col min="10500" max="10752" width="0" style="6" hidden="1"/>
    <col min="10753" max="10753" width="3.7265625" style="6" hidden="1" customWidth="1"/>
    <col min="10754" max="10754" width="82.26953125" style="6" hidden="1" customWidth="1"/>
    <col min="10755" max="10755" width="9.1796875" style="6" hidden="1" customWidth="1"/>
    <col min="10756" max="11008" width="0" style="6" hidden="1"/>
    <col min="11009" max="11009" width="3.7265625" style="6" hidden="1" customWidth="1"/>
    <col min="11010" max="11010" width="82.26953125" style="6" hidden="1" customWidth="1"/>
    <col min="11011" max="11011" width="9.1796875" style="6" hidden="1" customWidth="1"/>
    <col min="11012" max="11264" width="0" style="6" hidden="1"/>
    <col min="11265" max="11265" width="3.7265625" style="6" hidden="1" customWidth="1"/>
    <col min="11266" max="11266" width="82.26953125" style="6" hidden="1" customWidth="1"/>
    <col min="11267" max="11267" width="9.1796875" style="6" hidden="1" customWidth="1"/>
    <col min="11268" max="11520" width="0" style="6" hidden="1"/>
    <col min="11521" max="11521" width="3.7265625" style="6" hidden="1" customWidth="1"/>
    <col min="11522" max="11522" width="82.26953125" style="6" hidden="1" customWidth="1"/>
    <col min="11523" max="11523" width="9.1796875" style="6" hidden="1" customWidth="1"/>
    <col min="11524" max="11776" width="0" style="6" hidden="1"/>
    <col min="11777" max="11777" width="3.7265625" style="6" hidden="1" customWidth="1"/>
    <col min="11778" max="11778" width="82.26953125" style="6" hidden="1" customWidth="1"/>
    <col min="11779" max="11779" width="9.1796875" style="6" hidden="1" customWidth="1"/>
    <col min="11780" max="12032" width="0" style="6" hidden="1"/>
    <col min="12033" max="12033" width="3.7265625" style="6" hidden="1" customWidth="1"/>
    <col min="12034" max="12034" width="82.26953125" style="6" hidden="1" customWidth="1"/>
    <col min="12035" max="12035" width="9.1796875" style="6" hidden="1" customWidth="1"/>
    <col min="12036" max="12288" width="0" style="6" hidden="1"/>
    <col min="12289" max="12289" width="3.7265625" style="6" hidden="1" customWidth="1"/>
    <col min="12290" max="12290" width="82.26953125" style="6" hidden="1" customWidth="1"/>
    <col min="12291" max="12291" width="9.1796875" style="6" hidden="1" customWidth="1"/>
    <col min="12292" max="12544" width="0" style="6" hidden="1"/>
    <col min="12545" max="12545" width="3.7265625" style="6" hidden="1" customWidth="1"/>
    <col min="12546" max="12546" width="82.26953125" style="6" hidden="1" customWidth="1"/>
    <col min="12547" max="12547" width="9.1796875" style="6" hidden="1" customWidth="1"/>
    <col min="12548" max="12800" width="0" style="6" hidden="1"/>
    <col min="12801" max="12801" width="3.7265625" style="6" hidden="1" customWidth="1"/>
    <col min="12802" max="12802" width="82.26953125" style="6" hidden="1" customWidth="1"/>
    <col min="12803" max="12803" width="9.1796875" style="6" hidden="1" customWidth="1"/>
    <col min="12804" max="13056" width="0" style="6" hidden="1"/>
    <col min="13057" max="13057" width="3.7265625" style="6" hidden="1" customWidth="1"/>
    <col min="13058" max="13058" width="82.26953125" style="6" hidden="1" customWidth="1"/>
    <col min="13059" max="13059" width="9.1796875" style="6" hidden="1" customWidth="1"/>
    <col min="13060" max="13312" width="0" style="6" hidden="1"/>
    <col min="13313" max="13313" width="3.7265625" style="6" hidden="1" customWidth="1"/>
    <col min="13314" max="13314" width="82.26953125" style="6" hidden="1" customWidth="1"/>
    <col min="13315" max="13315" width="9.1796875" style="6" hidden="1" customWidth="1"/>
    <col min="13316" max="13568" width="0" style="6" hidden="1"/>
    <col min="13569" max="13569" width="3.7265625" style="6" hidden="1" customWidth="1"/>
    <col min="13570" max="13570" width="82.26953125" style="6" hidden="1" customWidth="1"/>
    <col min="13571" max="13571" width="9.1796875" style="6" hidden="1" customWidth="1"/>
    <col min="13572" max="13824" width="0" style="6" hidden="1"/>
    <col min="13825" max="13825" width="3.7265625" style="6" hidden="1" customWidth="1"/>
    <col min="13826" max="13826" width="82.26953125" style="6" hidden="1" customWidth="1"/>
    <col min="13827" max="13827" width="9.1796875" style="6" hidden="1" customWidth="1"/>
    <col min="13828" max="14080" width="0" style="6" hidden="1"/>
    <col min="14081" max="14081" width="3.7265625" style="6" hidden="1" customWidth="1"/>
    <col min="14082" max="14082" width="82.26953125" style="6" hidden="1" customWidth="1"/>
    <col min="14083" max="14083" width="9.1796875" style="6" hidden="1" customWidth="1"/>
    <col min="14084" max="14336" width="0" style="6" hidden="1"/>
    <col min="14337" max="14337" width="3.7265625" style="6" hidden="1" customWidth="1"/>
    <col min="14338" max="14338" width="82.26953125" style="6" hidden="1" customWidth="1"/>
    <col min="14339" max="14339" width="9.1796875" style="6" hidden="1" customWidth="1"/>
    <col min="14340" max="14592" width="0" style="6" hidden="1"/>
    <col min="14593" max="14593" width="3.7265625" style="6" hidden="1" customWidth="1"/>
    <col min="14594" max="14594" width="82.26953125" style="6" hidden="1" customWidth="1"/>
    <col min="14595" max="14595" width="9.1796875" style="6" hidden="1" customWidth="1"/>
    <col min="14596" max="14848" width="0" style="6" hidden="1"/>
    <col min="14849" max="14849" width="3.7265625" style="6" hidden="1" customWidth="1"/>
    <col min="14850" max="14850" width="82.26953125" style="6" hidden="1" customWidth="1"/>
    <col min="14851" max="14851" width="9.1796875" style="6" hidden="1" customWidth="1"/>
    <col min="14852" max="15104" width="0" style="6" hidden="1"/>
    <col min="15105" max="15105" width="3.7265625" style="6" hidden="1" customWidth="1"/>
    <col min="15106" max="15106" width="82.26953125" style="6" hidden="1" customWidth="1"/>
    <col min="15107" max="15107" width="9.1796875" style="6" hidden="1" customWidth="1"/>
    <col min="15108" max="15360" width="0" style="6" hidden="1"/>
    <col min="15361" max="15361" width="3.7265625" style="6" hidden="1" customWidth="1"/>
    <col min="15362" max="15362" width="82.26953125" style="6" hidden="1" customWidth="1"/>
    <col min="15363" max="15363" width="9.1796875" style="6" hidden="1" customWidth="1"/>
    <col min="15364" max="15616" width="0" style="6" hidden="1"/>
    <col min="15617" max="15617" width="3.7265625" style="6" hidden="1" customWidth="1"/>
    <col min="15618" max="15618" width="82.26953125" style="6" hidden="1" customWidth="1"/>
    <col min="15619" max="15619" width="9.1796875" style="6" hidden="1" customWidth="1"/>
    <col min="15620" max="15872" width="0" style="6" hidden="1"/>
    <col min="15873" max="15873" width="3.7265625" style="6" hidden="1" customWidth="1"/>
    <col min="15874" max="15874" width="82.26953125" style="6" hidden="1" customWidth="1"/>
    <col min="15875" max="15875" width="9.1796875" style="6" hidden="1" customWidth="1"/>
    <col min="15876" max="16128" width="0" style="6" hidden="1"/>
    <col min="16129" max="16129" width="3.7265625" style="6" hidden="1" customWidth="1"/>
    <col min="16130" max="16130" width="82.26953125" style="6" hidden="1" customWidth="1"/>
    <col min="16131" max="16131" width="9.1796875" style="6" hidden="1" customWidth="1"/>
    <col min="16132" max="16384" width="0" style="6" hidden="1"/>
  </cols>
  <sheetData>
    <row r="1" spans="2:3" ht="46.5" customHeight="1"/>
    <row r="2" spans="2:3" ht="110.25" customHeight="1">
      <c r="B2" s="603" t="s">
        <v>1526</v>
      </c>
      <c r="C2" s="603"/>
    </row>
    <row r="3" spans="2:3" ht="24" customHeight="1">
      <c r="B3" s="53" t="s">
        <v>51</v>
      </c>
      <c r="C3" s="407" t="s">
        <v>1188</v>
      </c>
    </row>
    <row r="4" spans="2:3" s="8" customFormat="1" ht="20.149999999999999" customHeight="1">
      <c r="B4" s="409" t="s">
        <v>1100</v>
      </c>
      <c r="C4" s="408">
        <v>1</v>
      </c>
    </row>
    <row r="5" spans="2:3" s="7" customFormat="1" ht="20.149999999999999" customHeight="1">
      <c r="B5" s="409" t="s">
        <v>1104</v>
      </c>
      <c r="C5" s="408">
        <v>2</v>
      </c>
    </row>
    <row r="6" spans="2:3" s="7" customFormat="1" ht="20.149999999999999" customHeight="1">
      <c r="B6" s="409" t="s">
        <v>1099</v>
      </c>
      <c r="C6" s="408">
        <v>3</v>
      </c>
    </row>
    <row r="7" spans="2:3" s="7" customFormat="1" ht="20.149999999999999" customHeight="1">
      <c r="B7" s="409" t="s">
        <v>1105</v>
      </c>
      <c r="C7" s="408">
        <v>6</v>
      </c>
    </row>
    <row r="8" spans="2:3" s="7" customFormat="1" ht="20.149999999999999" customHeight="1">
      <c r="B8" s="409" t="s">
        <v>107</v>
      </c>
      <c r="C8" s="408">
        <v>8</v>
      </c>
    </row>
    <row r="9" spans="2:3" s="7" customFormat="1" ht="20.149999999999999" customHeight="1">
      <c r="B9" s="409" t="s">
        <v>1189</v>
      </c>
      <c r="C9" s="408">
        <v>11</v>
      </c>
    </row>
    <row r="10" spans="2:3" s="7" customFormat="1" ht="20.149999999999999" customHeight="1">
      <c r="B10" s="409" t="s">
        <v>1173</v>
      </c>
      <c r="C10" s="408">
        <v>12</v>
      </c>
    </row>
    <row r="11" spans="2:3" s="7" customFormat="1" ht="20.149999999999999" customHeight="1">
      <c r="B11" s="409" t="s">
        <v>1174</v>
      </c>
      <c r="C11" s="408">
        <v>13</v>
      </c>
    </row>
    <row r="12" spans="2:3" s="7" customFormat="1" ht="20.149999999999999" customHeight="1">
      <c r="B12" s="409" t="s">
        <v>1106</v>
      </c>
      <c r="C12" s="408">
        <v>15</v>
      </c>
    </row>
    <row r="13" spans="2:3" s="7" customFormat="1" ht="20.149999999999999" customHeight="1">
      <c r="B13" s="409" t="s">
        <v>1527</v>
      </c>
      <c r="C13" s="408">
        <v>16</v>
      </c>
    </row>
    <row r="14" spans="2:3" s="7" customFormat="1" ht="20.149999999999999" customHeight="1">
      <c r="B14" s="409" t="s">
        <v>1528</v>
      </c>
      <c r="C14" s="408">
        <v>19</v>
      </c>
    </row>
    <row r="15" spans="2:3" s="7" customFormat="1" ht="20.149999999999999" customHeight="1">
      <c r="B15" s="409" t="s">
        <v>1108</v>
      </c>
      <c r="C15" s="408">
        <v>22</v>
      </c>
    </row>
    <row r="16" spans="2:3" s="7" customFormat="1" ht="20.149999999999999" customHeight="1">
      <c r="B16" s="409" t="s">
        <v>1175</v>
      </c>
      <c r="C16" s="408">
        <v>25</v>
      </c>
    </row>
    <row r="17" spans="2:3" s="7" customFormat="1" ht="20.149999999999999" customHeight="1">
      <c r="B17" s="409" t="s">
        <v>284</v>
      </c>
      <c r="C17" s="408">
        <v>26</v>
      </c>
    </row>
    <row r="18" spans="2:3" s="7" customFormat="1" ht="20.149999999999999" customHeight="1">
      <c r="B18" s="409" t="s">
        <v>285</v>
      </c>
      <c r="C18" s="408">
        <v>28</v>
      </c>
    </row>
    <row r="19" spans="2:3" s="7" customFormat="1" ht="20.149999999999999" customHeight="1">
      <c r="B19" s="409" t="s">
        <v>903</v>
      </c>
      <c r="C19" s="408">
        <v>30</v>
      </c>
    </row>
    <row r="20" spans="2:3" s="7" customFormat="1" ht="20.149999999999999" customHeight="1">
      <c r="B20" s="409" t="s">
        <v>1107</v>
      </c>
      <c r="C20" s="408">
        <v>31</v>
      </c>
    </row>
    <row r="21" spans="2:3" s="7" customFormat="1" ht="20.149999999999999" customHeight="1">
      <c r="B21" s="409" t="s">
        <v>286</v>
      </c>
      <c r="C21" s="408">
        <v>32</v>
      </c>
    </row>
    <row r="22" spans="2:3" s="7" customFormat="1" ht="20.149999999999999" customHeight="1">
      <c r="B22" s="409" t="s">
        <v>1101</v>
      </c>
      <c r="C22" s="408">
        <v>33</v>
      </c>
    </row>
    <row r="23" spans="2:3" s="7" customFormat="1" ht="20.149999999999999" customHeight="1">
      <c r="B23" s="409" t="s">
        <v>287</v>
      </c>
      <c r="C23" s="408">
        <v>34</v>
      </c>
    </row>
    <row r="24" spans="2:3" s="7" customFormat="1" ht="20.149999999999999" customHeight="1">
      <c r="B24" s="409" t="s">
        <v>288</v>
      </c>
      <c r="C24" s="408">
        <v>35</v>
      </c>
    </row>
    <row r="25" spans="2:3" s="7" customFormat="1" ht="15" customHeight="1">
      <c r="B25" s="52"/>
      <c r="C25" s="408"/>
    </row>
    <row r="26" spans="2:3" s="7" customFormat="1" ht="40.5" customHeight="1">
      <c r="B26" s="223" t="s">
        <v>1098</v>
      </c>
      <c r="C26" s="408"/>
    </row>
    <row r="27" spans="2:3" ht="12.75" customHeight="1"/>
    <row r="41" ht="12.75" customHeight="1"/>
    <row r="42" ht="12.75" customHeight="1"/>
    <row r="43" ht="12.75" customHeight="1"/>
    <row r="44" ht="12.75" customHeight="1"/>
    <row r="45" ht="12.75" customHeight="1"/>
  </sheetData>
  <mergeCells count="1">
    <mergeCell ref="B2:C2"/>
  </mergeCells>
  <hyperlinks>
    <hyperlink ref="B5" location="'E&amp;P financial results'!A1" display="Exploration &amp; Production segment IFRS results (in HUF bn)" xr:uid="{00000000-0004-0000-0000-000000000000}"/>
    <hyperlink ref="B6" location="'E&amp;P operational data'!A1" display="Exploration &amp; Production - operational data" xr:uid="{00000000-0004-0000-0000-000001000000}"/>
    <hyperlink ref="B7" location="'Downstream financial result'!A1" display="Downstream financial highlights" xr:uid="{00000000-0004-0000-0000-000002000000}"/>
    <hyperlink ref="B8" location="'Downstream operational data'!A1" display="Downstream operational data" xr:uid="{00000000-0004-0000-0000-000003000000}"/>
    <hyperlink ref="B12" location="'Gas financial results'!A1" display="Gas financial results" xr:uid="{00000000-0004-0000-0000-000004000000}"/>
    <hyperlink ref="B14" location="'Financial statem. 2015-2017 USD'!Print_Area" display="Financial Statements 2015-2017 (USD mn)" xr:uid="{00000000-0004-0000-0000-000005000000}"/>
    <hyperlink ref="B16" location="Tax!A1" display="Tax (HUF mn, USD mn)" xr:uid="{00000000-0004-0000-0000-000006000000}"/>
    <hyperlink ref="B18" location="'Segmental data (USD mn)'!A1" display="Segmental data (USD mn)" xr:uid="{00000000-0004-0000-0000-000007000000}"/>
    <hyperlink ref="B21" location="Sustainability!A1" display="Sustanability figures" xr:uid="{00000000-0004-0000-0000-000008000000}"/>
    <hyperlink ref="B22" location="CAPEX!A1" display="CAPEX (HUF bn)" xr:uid="{00000000-0004-0000-0000-000009000000}"/>
    <hyperlink ref="B24" location="'Shareholders structure'!A1" display="Shareholders structure" xr:uid="{00000000-0004-0000-0000-00000A000000}"/>
    <hyperlink ref="B17" location="'Segmental data (HUF mn)'!A1" display="Segmental data (HUF mn)" xr:uid="{00000000-0004-0000-0000-00000B000000}"/>
    <hyperlink ref="B19" location="'Changes in equity'!A1" display="Changes in equity (HUF mn)" xr:uid="{00000000-0004-0000-0000-00000C000000}"/>
    <hyperlink ref="B20" location="'Special Items'!A1" display="Special items (HUF mn)" xr:uid="{00000000-0004-0000-0000-00000D000000}"/>
    <hyperlink ref="B4" location="'Financial highlights'!A1" display="Financial highlights (HUF/USD)" xr:uid="{00000000-0004-0000-0000-00000E000000}"/>
    <hyperlink ref="B23" location="'External parameters'!A1" display="External parameters" xr:uid="{00000000-0004-0000-0000-00000F000000}"/>
    <hyperlink ref="B13" location="'Financial statem. 2015-2017 HUF'!Print_Area" display="Financial Statements 2015-2017* (HUF mn)" xr:uid="{00000000-0004-0000-0000-000010000000}"/>
    <hyperlink ref="B10" location="'Consumer Services financial'!A1" display="Consumer Services financial results (HUF bn, USD mn)" xr:uid="{00000000-0004-0000-0000-000011000000}"/>
    <hyperlink ref="B11" location="'Consumer Services operational'!A1" display="Consumer Services operational data" xr:uid="{00000000-0004-0000-0000-000012000000}"/>
    <hyperlink ref="B15" location="'Financial statements 2012-2015'!Print_Area" display="Financial Statements 2012-2015 (HUF mn)" xr:uid="{00000000-0004-0000-0000-000013000000}"/>
    <hyperlink ref="B9" location="'Downstream market &amp; sales data'!Print_Area" display="Downstream market &amp; sales data" xr:uid="{00000000-0004-0000-0000-000014000000}"/>
  </hyperlinks>
  <pageMargins left="0.75" right="0.75" top="1" bottom="1" header="0.5" footer="0.5"/>
  <pageSetup paperSize="9" scale="64" fitToWidth="0" orientation="landscape" horizontalDpi="1200" verticalDpi="1200" r:id="rId1"/>
  <headerFooter alignWithMargins="0">
    <oddHeader>&amp;L&amp;A</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2D050"/>
    <pageSetUpPr fitToPage="1"/>
  </sheetPr>
  <dimension ref="A2:BD17"/>
  <sheetViews>
    <sheetView view="pageBreakPreview" zoomScale="80" zoomScaleNormal="80" zoomScaleSheetLayoutView="80" workbookViewId="0">
      <pane xSplit="3" ySplit="2" topLeftCell="W3" activePane="bottomRight" state="frozen"/>
      <selection activeCell="C148" sqref="C148"/>
      <selection pane="topRight" activeCell="C148" sqref="C148"/>
      <selection pane="bottomLeft" activeCell="C148" sqref="C148"/>
      <selection pane="bottomRight" activeCell="BF14" sqref="BF14"/>
    </sheetView>
  </sheetViews>
  <sheetFormatPr defaultRowHeight="14.5" outlineLevelCol="2"/>
  <cols>
    <col min="1" max="1" width="4.81640625" customWidth="1"/>
    <col min="2" max="2" width="25.81640625" customWidth="1"/>
    <col min="3" max="3" width="28.7265625" customWidth="1"/>
    <col min="4" max="7" width="9.1796875" hidden="1" customWidth="1" outlineLevel="2"/>
    <col min="8" max="8" width="9.1796875" hidden="1" customWidth="1" outlineLevel="1" collapsed="1"/>
    <col min="9" max="12" width="0" hidden="1" customWidth="1" outlineLevel="2"/>
    <col min="13" max="13" width="9.1796875" hidden="1" customWidth="1" outlineLevel="1" collapsed="1"/>
    <col min="14" max="17" width="0" hidden="1" customWidth="1" outlineLevel="2"/>
    <col min="18" max="18" width="9.1796875" hidden="1" customWidth="1" outlineLevel="1" collapsed="1"/>
    <col min="19" max="22" width="0" hidden="1" customWidth="1" outlineLevel="2"/>
    <col min="23" max="23" width="9.1796875" hidden="1" customWidth="1" outlineLevel="1" collapsed="1"/>
    <col min="24" max="24" width="9.1796875" hidden="1" customWidth="1" outlineLevel="2" collapsed="1"/>
    <col min="25" max="27" width="9.1796875" hidden="1" customWidth="1" outlineLevel="2"/>
    <col min="28" max="28" width="9.1796875" hidden="1" customWidth="1" outlineLevel="1" collapsed="1"/>
    <col min="29" max="32" width="9.1796875" hidden="1" customWidth="1" outlineLevel="2"/>
    <col min="33" max="33" width="9.1796875" hidden="1" customWidth="1" outlineLevel="1" collapsed="1"/>
    <col min="34" max="37" width="0" hidden="1" customWidth="1" outlineLevel="2"/>
    <col min="38" max="38" width="9.1796875" hidden="1" customWidth="1" outlineLevel="1" collapsed="1"/>
    <col min="39" max="42" width="0" hidden="1" customWidth="1" outlineLevel="2"/>
    <col min="43" max="43" width="0" hidden="1" customWidth="1" outlineLevel="1" collapsed="1"/>
    <col min="44" max="47" width="0" hidden="1" customWidth="1" outlineLevel="2"/>
    <col min="48" max="48" width="0" hidden="1" customWidth="1" outlineLevel="1" collapsed="1"/>
    <col min="49" max="49" width="9.1796875" collapsed="1"/>
    <col min="58" max="58" width="11.7265625" bestFit="1" customWidth="1"/>
  </cols>
  <sheetData>
    <row r="2" spans="1:56" s="164" customFormat="1" ht="26">
      <c r="A2" s="173" t="s">
        <v>828</v>
      </c>
      <c r="B2" s="127" t="s">
        <v>538</v>
      </c>
      <c r="C2" s="22" t="s">
        <v>110</v>
      </c>
      <c r="D2" s="250" t="s">
        <v>52</v>
      </c>
      <c r="E2" s="250" t="s">
        <v>4</v>
      </c>
      <c r="F2" s="250" t="s">
        <v>5</v>
      </c>
      <c r="G2" s="250" t="s">
        <v>8</v>
      </c>
      <c r="H2" s="250" t="s">
        <v>10</v>
      </c>
      <c r="I2" s="250" t="s">
        <v>12</v>
      </c>
      <c r="J2" s="250" t="s">
        <v>14</v>
      </c>
      <c r="K2" s="250" t="s">
        <v>15</v>
      </c>
      <c r="L2" s="250" t="s">
        <v>16</v>
      </c>
      <c r="M2" s="250" t="s">
        <v>17</v>
      </c>
      <c r="N2" s="250" t="s">
        <v>18</v>
      </c>
      <c r="O2" s="250" t="s">
        <v>19</v>
      </c>
      <c r="P2" s="250" t="s">
        <v>20</v>
      </c>
      <c r="Q2" s="250" t="s">
        <v>109</v>
      </c>
      <c r="R2" s="250" t="s">
        <v>30</v>
      </c>
      <c r="S2" s="250" t="s">
        <v>294</v>
      </c>
      <c r="T2" s="250" t="s">
        <v>319</v>
      </c>
      <c r="U2" s="250" t="s">
        <v>324</v>
      </c>
      <c r="V2" s="250" t="s">
        <v>328</v>
      </c>
      <c r="W2" s="250" t="s">
        <v>329</v>
      </c>
      <c r="X2" s="250" t="s">
        <v>348</v>
      </c>
      <c r="Y2" s="250" t="s">
        <v>363</v>
      </c>
      <c r="Z2" s="250" t="s">
        <v>904</v>
      </c>
      <c r="AA2" s="250" t="s">
        <v>965</v>
      </c>
      <c r="AB2" s="250" t="s">
        <v>967</v>
      </c>
      <c r="AC2" s="250" t="s">
        <v>1148</v>
      </c>
      <c r="AD2" s="406" t="s">
        <v>1182</v>
      </c>
      <c r="AE2" s="410" t="s">
        <v>1190</v>
      </c>
      <c r="AF2" s="18" t="s">
        <v>1204</v>
      </c>
      <c r="AG2" s="18" t="s">
        <v>1205</v>
      </c>
      <c r="AH2" s="429" t="s">
        <v>1218</v>
      </c>
      <c r="AI2" s="429" t="s">
        <v>1222</v>
      </c>
      <c r="AJ2" s="429" t="s">
        <v>1233</v>
      </c>
      <c r="AK2" s="18" t="s">
        <v>1239</v>
      </c>
      <c r="AL2" s="18" t="s">
        <v>1240</v>
      </c>
      <c r="AM2" s="467" t="s">
        <v>1249</v>
      </c>
      <c r="AN2" s="467" t="s">
        <v>1265</v>
      </c>
      <c r="AO2" s="467" t="s">
        <v>1269</v>
      </c>
      <c r="AP2" s="18" t="s">
        <v>1272</v>
      </c>
      <c r="AQ2" s="18" t="s">
        <v>1273</v>
      </c>
      <c r="AR2" s="18" t="s">
        <v>1277</v>
      </c>
      <c r="AS2" s="18" t="s">
        <v>1278</v>
      </c>
      <c r="AT2" s="18" t="s">
        <v>1285</v>
      </c>
      <c r="AU2" s="18" t="s">
        <v>1359</v>
      </c>
      <c r="AV2" s="18" t="s">
        <v>1360</v>
      </c>
      <c r="AW2" s="18" t="s">
        <v>1394</v>
      </c>
      <c r="AX2" s="18" t="s">
        <v>1396</v>
      </c>
      <c r="AY2" s="18" t="s">
        <v>1403</v>
      </c>
      <c r="AZ2" s="18" t="s">
        <v>1409</v>
      </c>
      <c r="BA2" s="18" t="s">
        <v>1410</v>
      </c>
      <c r="BB2" s="18" t="s">
        <v>1430</v>
      </c>
      <c r="BC2" s="18" t="s">
        <v>1552</v>
      </c>
      <c r="BD2" s="18" t="s">
        <v>1568</v>
      </c>
    </row>
    <row r="3" spans="1:56" s="164" customFormat="1">
      <c r="A3" s="364"/>
      <c r="B3" s="128"/>
      <c r="C3" s="33"/>
      <c r="D3" s="34"/>
      <c r="E3" s="34"/>
      <c r="F3" s="34"/>
      <c r="G3" s="34"/>
      <c r="H3" s="34"/>
      <c r="I3" s="34"/>
      <c r="J3" s="34"/>
      <c r="K3" s="34"/>
      <c r="L3" s="34"/>
      <c r="M3" s="34"/>
      <c r="N3" s="34"/>
      <c r="O3" s="34"/>
      <c r="P3" s="34"/>
      <c r="Q3" s="34"/>
      <c r="R3" s="34"/>
      <c r="S3" s="34"/>
      <c r="T3" s="34"/>
      <c r="U3" s="34"/>
      <c r="V3" s="34"/>
      <c r="W3" s="34"/>
      <c r="X3" s="34"/>
      <c r="Y3" s="34"/>
      <c r="Z3" s="34"/>
      <c r="AA3" s="34"/>
      <c r="AB3" s="34"/>
      <c r="AC3" s="34"/>
      <c r="AH3" s="34"/>
      <c r="AM3" s="34"/>
    </row>
    <row r="4" spans="1:56" s="164" customFormat="1">
      <c r="A4" s="173"/>
      <c r="B4" s="161" t="s">
        <v>22</v>
      </c>
      <c r="C4" s="161" t="s">
        <v>22</v>
      </c>
      <c r="D4" s="156">
        <v>17.7</v>
      </c>
      <c r="E4" s="156">
        <v>13.5</v>
      </c>
      <c r="F4" s="156">
        <v>17.899999999999999</v>
      </c>
      <c r="G4" s="156">
        <v>9</v>
      </c>
      <c r="H4" s="158">
        <v>57.8</v>
      </c>
      <c r="I4" s="156">
        <v>15.311999999999999</v>
      </c>
      <c r="J4" s="156">
        <v>13.87</v>
      </c>
      <c r="K4" s="156">
        <v>18.537000000000006</v>
      </c>
      <c r="L4" s="156">
        <v>8.2110000000000003</v>
      </c>
      <c r="M4" s="158">
        <v>55.93</v>
      </c>
      <c r="N4" s="156">
        <v>-5.7830000000000004</v>
      </c>
      <c r="O4" s="156">
        <v>16.183674026000002</v>
      </c>
      <c r="P4" s="156">
        <v>11.929</v>
      </c>
      <c r="Q4" s="156">
        <v>14.8</v>
      </c>
      <c r="R4" s="158">
        <v>58.5</v>
      </c>
      <c r="S4" s="156">
        <v>18</v>
      </c>
      <c r="T4" s="156">
        <v>10.3</v>
      </c>
      <c r="U4" s="156">
        <v>12.3</v>
      </c>
      <c r="V4" s="156">
        <v>18.899999999999999</v>
      </c>
      <c r="W4" s="158">
        <v>59.6</v>
      </c>
      <c r="X4" s="156">
        <v>19.173999999999999</v>
      </c>
      <c r="Y4" s="156">
        <v>8.269932138999998</v>
      </c>
      <c r="Z4" s="156">
        <v>12.478811448999995</v>
      </c>
      <c r="AA4" s="156">
        <v>14.56506588700001</v>
      </c>
      <c r="AB4" s="158">
        <v>54.487919477000005</v>
      </c>
      <c r="AC4" s="156">
        <v>20.452053500000002</v>
      </c>
      <c r="AD4" s="156">
        <v>10.366070989000001</v>
      </c>
      <c r="AE4" s="156">
        <v>11.458231120999994</v>
      </c>
      <c r="AF4" s="156">
        <v>19.077839541000003</v>
      </c>
      <c r="AG4" s="158">
        <v>61.354195150999999</v>
      </c>
      <c r="AH4" s="156">
        <v>21.569556385999999</v>
      </c>
      <c r="AI4" s="156">
        <v>8.2010124500000003</v>
      </c>
      <c r="AJ4" s="156">
        <v>7.0396350220000024</v>
      </c>
      <c r="AK4" s="156">
        <v>13.515640166999994</v>
      </c>
      <c r="AL4" s="158">
        <v>50.325844024999995</v>
      </c>
      <c r="AM4" s="156">
        <v>18.353395368000001</v>
      </c>
      <c r="AN4" s="156">
        <v>6.648078567999999</v>
      </c>
      <c r="AO4" s="156">
        <v>8.0024446349999998</v>
      </c>
      <c r="AP4" s="156">
        <v>21.237237754000006</v>
      </c>
      <c r="AQ4" s="158">
        <v>54.241156325000006</v>
      </c>
      <c r="AR4" s="156">
        <v>21.871423989</v>
      </c>
      <c r="AS4" s="156">
        <v>14.304814129</v>
      </c>
      <c r="AT4" s="156">
        <v>13.081133285</v>
      </c>
      <c r="AU4" s="156">
        <v>12.709848968999999</v>
      </c>
      <c r="AV4" s="158">
        <v>61.967220372</v>
      </c>
      <c r="AW4" s="156">
        <v>14.223128892</v>
      </c>
      <c r="AX4" s="156">
        <v>6.8369551650000009</v>
      </c>
      <c r="AY4" s="156">
        <v>9.1266367049999992</v>
      </c>
      <c r="AZ4" s="156">
        <v>10.986999653000005</v>
      </c>
      <c r="BA4" s="158">
        <v>41.173720415000005</v>
      </c>
      <c r="BB4" s="156">
        <v>15.541984597999999</v>
      </c>
      <c r="BC4" s="156">
        <v>5.5428248520000025</v>
      </c>
      <c r="BD4" s="156">
        <v>15.2</v>
      </c>
    </row>
    <row r="5" spans="1:56" s="164" customFormat="1" ht="26">
      <c r="A5" s="173"/>
      <c r="B5" s="161" t="s">
        <v>429</v>
      </c>
      <c r="C5" s="162" t="s">
        <v>41</v>
      </c>
      <c r="D5" s="156"/>
      <c r="E5" s="156"/>
      <c r="F5" s="156"/>
      <c r="G5" s="156"/>
      <c r="H5" s="158"/>
      <c r="I5" s="156">
        <f>+I4</f>
        <v>15.311999999999999</v>
      </c>
      <c r="J5" s="156">
        <f>+J4</f>
        <v>13.87</v>
      </c>
      <c r="K5" s="156">
        <f>+K4</f>
        <v>18.537000000000006</v>
      </c>
      <c r="L5" s="156">
        <v>11.061999999999999</v>
      </c>
      <c r="M5" s="158">
        <v>58.781000000000006</v>
      </c>
      <c r="N5" s="156">
        <f>+N4</f>
        <v>-5.7830000000000004</v>
      </c>
      <c r="O5" s="156">
        <f>+O4</f>
        <v>16.183674026000002</v>
      </c>
      <c r="P5" s="156">
        <f>+P4</f>
        <v>11.929</v>
      </c>
      <c r="Q5" s="156">
        <v>14.8</v>
      </c>
      <c r="R5" s="158">
        <v>58.5</v>
      </c>
      <c r="S5" s="156">
        <v>18</v>
      </c>
      <c r="T5" s="156">
        <v>10.3</v>
      </c>
      <c r="U5" s="156">
        <v>12.3</v>
      </c>
      <c r="V5" s="156">
        <v>18.899999999999999</v>
      </c>
      <c r="W5" s="158">
        <v>59.6</v>
      </c>
      <c r="X5" s="156">
        <v>19.173999999999999</v>
      </c>
      <c r="Y5" s="156">
        <v>8.269932138999998</v>
      </c>
      <c r="Z5" s="156">
        <v>12.478811448999995</v>
      </c>
      <c r="AA5" s="156">
        <v>14.56506588700001</v>
      </c>
      <c r="AB5" s="158">
        <v>54.487919477000005</v>
      </c>
      <c r="AC5" s="156">
        <v>20.452053500000002</v>
      </c>
      <c r="AD5" s="156">
        <v>10.366070989000001</v>
      </c>
      <c r="AE5" s="156">
        <v>11.458231120999994</v>
      </c>
      <c r="AF5" s="156">
        <v>19.077839541000003</v>
      </c>
      <c r="AG5" s="158">
        <v>61.354195150999999</v>
      </c>
      <c r="AH5" s="156">
        <v>21.569556385999999</v>
      </c>
      <c r="AI5" s="156">
        <v>8.2010124500000003</v>
      </c>
      <c r="AJ5" s="156">
        <v>7.0396350220000024</v>
      </c>
      <c r="AK5" s="156">
        <v>13.515640166999994</v>
      </c>
      <c r="AL5" s="158">
        <v>50.325844024999995</v>
      </c>
      <c r="AM5" s="156">
        <v>18.353395368000001</v>
      </c>
      <c r="AN5" s="156">
        <v>6.648078567999999</v>
      </c>
      <c r="AO5" s="156">
        <v>8.0024446349999998</v>
      </c>
      <c r="AP5" s="156">
        <v>21.237237754000006</v>
      </c>
      <c r="AQ5" s="158">
        <v>54.241156325000006</v>
      </c>
      <c r="AR5" s="156">
        <v>21.871423989</v>
      </c>
      <c r="AS5" s="156">
        <v>14.304814129</v>
      </c>
      <c r="AT5" s="156">
        <v>13.081133285</v>
      </c>
      <c r="AU5" s="156">
        <v>12.709848968999999</v>
      </c>
      <c r="AV5" s="158">
        <v>61.967220372</v>
      </c>
      <c r="AW5" s="156">
        <v>14.223128892</v>
      </c>
      <c r="AX5" s="156">
        <v>6.8369551650000009</v>
      </c>
      <c r="AY5" s="156">
        <v>9.1266367049999992</v>
      </c>
      <c r="AZ5" s="156">
        <v>10.986999653000005</v>
      </c>
      <c r="BA5" s="158">
        <v>41.173720415000005</v>
      </c>
      <c r="BB5" s="156">
        <v>15.541984597999999</v>
      </c>
      <c r="BC5" s="156">
        <v>5.5428248520000025</v>
      </c>
      <c r="BD5" s="156">
        <v>15.2</v>
      </c>
    </row>
    <row r="6" spans="1:56" s="164" customFormat="1">
      <c r="A6" s="173"/>
      <c r="B6" s="161" t="s">
        <v>424</v>
      </c>
      <c r="C6" s="162" t="s">
        <v>108</v>
      </c>
      <c r="D6" s="156">
        <v>12.4</v>
      </c>
      <c r="E6" s="156">
        <v>8</v>
      </c>
      <c r="F6" s="156">
        <v>12.6</v>
      </c>
      <c r="G6" s="156">
        <v>2.7</v>
      </c>
      <c r="H6" s="158">
        <v>35.5</v>
      </c>
      <c r="I6" s="156">
        <v>10.007</v>
      </c>
      <c r="J6" s="156">
        <v>8.488999999999999</v>
      </c>
      <c r="K6" s="156">
        <v>12.950999999999999</v>
      </c>
      <c r="L6" s="156">
        <v>2.5619999999999998</v>
      </c>
      <c r="M6" s="158">
        <v>34</v>
      </c>
      <c r="N6" s="156">
        <v>-9.1110000000000007</v>
      </c>
      <c r="O6" s="156">
        <v>12.918811981000001</v>
      </c>
      <c r="P6" s="156">
        <v>8.6080000000000005</v>
      </c>
      <c r="Q6" s="156">
        <v>11.2</v>
      </c>
      <c r="R6" s="158">
        <v>45.1</v>
      </c>
      <c r="S6" s="156">
        <v>14.6</v>
      </c>
      <c r="T6" s="156">
        <v>6.9</v>
      </c>
      <c r="U6" s="156">
        <v>8.8000000000000007</v>
      </c>
      <c r="V6" s="156">
        <v>15.3</v>
      </c>
      <c r="W6" s="158">
        <v>45.6</v>
      </c>
      <c r="X6" s="156">
        <v>15.91</v>
      </c>
      <c r="Y6" s="156">
        <v>4.9869338910000014</v>
      </c>
      <c r="Z6" s="156">
        <v>9.173211626999997</v>
      </c>
      <c r="AA6" s="156">
        <v>11.368401047000003</v>
      </c>
      <c r="AB6" s="158">
        <v>41.439009784</v>
      </c>
      <c r="AC6" s="156">
        <v>17.242405702999999</v>
      </c>
      <c r="AD6" s="156">
        <v>7.2059951330000018</v>
      </c>
      <c r="AE6" s="156">
        <v>8.2640855030000004</v>
      </c>
      <c r="AF6" s="156">
        <v>15.514711379000005</v>
      </c>
      <c r="AG6" s="158">
        <v>48.227197718000006</v>
      </c>
      <c r="AH6" s="156">
        <v>18.593856143</v>
      </c>
      <c r="AI6" s="156">
        <v>4.7315552350000019</v>
      </c>
      <c r="AJ6" s="156">
        <v>3.6982214969999987</v>
      </c>
      <c r="AK6" s="156">
        <v>9.5919960240000002</v>
      </c>
      <c r="AL6" s="158">
        <v>36.615628899000001</v>
      </c>
      <c r="AM6" s="156">
        <v>15.169105720999999</v>
      </c>
      <c r="AN6" s="156">
        <v>3.2543294679999999</v>
      </c>
      <c r="AO6" s="156">
        <v>4.6701496949999992</v>
      </c>
      <c r="AP6" s="156">
        <v>17.158431095000008</v>
      </c>
      <c r="AQ6" s="158">
        <v>40.252015979000006</v>
      </c>
      <c r="AR6" s="156">
        <v>18.137426698999999</v>
      </c>
      <c r="AS6" s="156">
        <v>10.502752342000001</v>
      </c>
      <c r="AT6" s="156">
        <v>9.1443123969999967</v>
      </c>
      <c r="AU6" s="156">
        <v>7.6897137330000049</v>
      </c>
      <c r="AV6" s="158">
        <v>45.474205171000001</v>
      </c>
      <c r="AW6" s="156">
        <v>10.293148708</v>
      </c>
      <c r="AX6" s="156">
        <v>2.9149202239999994</v>
      </c>
      <c r="AY6" s="156">
        <v>4.9634947339999975</v>
      </c>
      <c r="AZ6" s="156">
        <v>6.362347855000003</v>
      </c>
      <c r="BA6" s="158">
        <v>24.533911521</v>
      </c>
      <c r="BB6" s="156">
        <v>11.394710774</v>
      </c>
      <c r="BC6" s="156">
        <v>1.6583887520000005</v>
      </c>
      <c r="BD6" s="156">
        <v>11.2</v>
      </c>
    </row>
    <row r="7" spans="1:56" s="164" customFormat="1" ht="26">
      <c r="A7" s="173"/>
      <c r="B7" s="161" t="s">
        <v>431</v>
      </c>
      <c r="C7" s="162" t="s">
        <v>202</v>
      </c>
      <c r="D7" s="156"/>
      <c r="E7" s="156"/>
      <c r="F7" s="156"/>
      <c r="G7" s="156"/>
      <c r="H7" s="158"/>
      <c r="I7" s="156">
        <f>+I6</f>
        <v>10.007</v>
      </c>
      <c r="J7" s="156">
        <f>+J6</f>
        <v>8.488999999999999</v>
      </c>
      <c r="K7" s="156">
        <f>+K6</f>
        <v>12.950999999999999</v>
      </c>
      <c r="L7" s="156">
        <v>5.4130000000000003</v>
      </c>
      <c r="M7" s="158">
        <v>36.86</v>
      </c>
      <c r="N7" s="156">
        <f>+N6</f>
        <v>-9.1110000000000007</v>
      </c>
      <c r="O7" s="156">
        <f>+O6</f>
        <v>12.918811981000001</v>
      </c>
      <c r="P7" s="156">
        <f>+P6</f>
        <v>8.6080000000000005</v>
      </c>
      <c r="Q7" s="156">
        <v>11.2</v>
      </c>
      <c r="R7" s="158">
        <v>45.1</v>
      </c>
      <c r="S7" s="156">
        <v>14.6</v>
      </c>
      <c r="T7" s="156">
        <v>6.9</v>
      </c>
      <c r="U7" s="156">
        <v>8.8000000000000007</v>
      </c>
      <c r="V7" s="156">
        <v>15.3</v>
      </c>
      <c r="W7" s="158">
        <v>45.6</v>
      </c>
      <c r="X7" s="156">
        <v>15.91</v>
      </c>
      <c r="Y7" s="156">
        <v>4.9869338910000014</v>
      </c>
      <c r="Z7" s="156">
        <v>9.173211626999997</v>
      </c>
      <c r="AA7" s="156">
        <v>11.368401047000003</v>
      </c>
      <c r="AB7" s="158">
        <v>41.439009784</v>
      </c>
      <c r="AC7" s="156">
        <v>17.242405702999999</v>
      </c>
      <c r="AD7" s="156">
        <v>7.2059951330000018</v>
      </c>
      <c r="AE7" s="156">
        <v>8.2640855030000004</v>
      </c>
      <c r="AF7" s="156">
        <v>15.514711379000005</v>
      </c>
      <c r="AG7" s="158">
        <v>48.227197718000006</v>
      </c>
      <c r="AH7" s="156">
        <v>18.593856143</v>
      </c>
      <c r="AI7" s="156">
        <v>4.7315552350000019</v>
      </c>
      <c r="AJ7" s="156">
        <v>3.6982214969999987</v>
      </c>
      <c r="AK7" s="156">
        <v>9.5919960240000002</v>
      </c>
      <c r="AL7" s="158">
        <v>36.615628899000001</v>
      </c>
      <c r="AM7" s="156">
        <v>15.169105720999999</v>
      </c>
      <c r="AN7" s="156">
        <v>3.2543294679999999</v>
      </c>
      <c r="AO7" s="156">
        <v>4.6701496949999992</v>
      </c>
      <c r="AP7" s="156">
        <v>17.158431095000008</v>
      </c>
      <c r="AQ7" s="158">
        <v>40.252015979000006</v>
      </c>
      <c r="AR7" s="156">
        <v>18.137426698999999</v>
      </c>
      <c r="AS7" s="156">
        <v>10.502752342000001</v>
      </c>
      <c r="AT7" s="156">
        <v>9.1443123969999967</v>
      </c>
      <c r="AU7" s="156">
        <v>7.6897137330000049</v>
      </c>
      <c r="AV7" s="158">
        <v>45.474205171000001</v>
      </c>
      <c r="AW7" s="156">
        <v>10.293148708</v>
      </c>
      <c r="AX7" s="156">
        <v>2.9149202239999994</v>
      </c>
      <c r="AY7" s="156">
        <v>4.9634947339999975</v>
      </c>
      <c r="AZ7" s="156">
        <v>6.362347855000003</v>
      </c>
      <c r="BA7" s="158">
        <v>24.533911521</v>
      </c>
      <c r="BB7" s="156">
        <v>11.394710774</v>
      </c>
      <c r="BC7" s="156">
        <v>1.6583887520000005</v>
      </c>
      <c r="BD7" s="156">
        <v>11.2</v>
      </c>
    </row>
    <row r="8" spans="1:56" s="164" customFormat="1">
      <c r="A8" s="173">
        <v>23</v>
      </c>
      <c r="B8" s="161" t="s">
        <v>437</v>
      </c>
      <c r="C8" s="162" t="s">
        <v>830</v>
      </c>
      <c r="D8">
        <v>0.93</v>
      </c>
      <c r="E8">
        <v>0.74</v>
      </c>
      <c r="F8">
        <v>2.6960000000000002</v>
      </c>
      <c r="G8">
        <v>5.58</v>
      </c>
      <c r="H8" s="158">
        <v>9.9499999999999993</v>
      </c>
      <c r="I8" s="156">
        <v>0.171355911</v>
      </c>
      <c r="J8" s="156">
        <v>0.17044396000000001</v>
      </c>
      <c r="K8" s="156">
        <v>1.4887621409999996</v>
      </c>
      <c r="L8" s="156">
        <v>6.2098833760000005</v>
      </c>
      <c r="M8" s="158">
        <v>8.0400000000000009</v>
      </c>
      <c r="N8" s="156">
        <v>7.4999999999999997E-2</v>
      </c>
      <c r="O8" s="156">
        <v>0.34399999999999997</v>
      </c>
      <c r="P8" s="156">
        <v>1.9970000000000001</v>
      </c>
      <c r="Q8" s="156">
        <v>1.4</v>
      </c>
      <c r="R8" s="158">
        <v>3.8162929889999999</v>
      </c>
      <c r="S8" s="156">
        <v>5.0990580000000001E-2</v>
      </c>
      <c r="T8" s="156">
        <v>0.29212927700000002</v>
      </c>
      <c r="U8" s="156">
        <v>1.5093059609999999</v>
      </c>
      <c r="V8" s="156">
        <v>3.8654685</v>
      </c>
      <c r="W8" s="158">
        <v>5.7178943179999999</v>
      </c>
      <c r="X8" s="156">
        <v>7.1999999999999995E-2</v>
      </c>
      <c r="Y8" s="156">
        <v>0.68500000000000005</v>
      </c>
      <c r="Z8" s="156">
        <v>2.5880000000000001</v>
      </c>
      <c r="AA8" s="156">
        <v>4.197075635</v>
      </c>
      <c r="AB8" s="158">
        <v>7.5418116350000002</v>
      </c>
      <c r="AC8" s="156">
        <v>0.15401610000000002</v>
      </c>
      <c r="AD8" s="156">
        <v>1.4267266540000001</v>
      </c>
      <c r="AE8" s="156">
        <v>1.4505832009999999</v>
      </c>
      <c r="AF8" s="156">
        <v>1.8263622850000001</v>
      </c>
      <c r="AG8" s="158">
        <v>4.8576882399999999</v>
      </c>
      <c r="AH8" s="156">
        <v>0.53970580000000001</v>
      </c>
      <c r="AI8" s="156">
        <v>1.5101815919999999</v>
      </c>
      <c r="AJ8" s="156">
        <v>2.27834367673703</v>
      </c>
      <c r="AK8" s="156">
        <v>5.1153600431518553</v>
      </c>
      <c r="AL8" s="158">
        <v>9.4435911118888853</v>
      </c>
      <c r="AM8" s="156">
        <v>0.32335239939117433</v>
      </c>
      <c r="AN8" s="156">
        <v>1.4647228866088255</v>
      </c>
      <c r="AO8" s="156">
        <v>3.9957229479999992</v>
      </c>
      <c r="AP8" s="156">
        <v>43.078400000000002</v>
      </c>
      <c r="AQ8" s="158">
        <v>48.862198234000005</v>
      </c>
      <c r="AR8" s="156">
        <v>0.77921746200000008</v>
      </c>
      <c r="AS8" s="156">
        <v>1.695778</v>
      </c>
      <c r="AT8" s="156">
        <v>2.1813653399999997</v>
      </c>
      <c r="AU8" s="156">
        <v>6.9095077990000009</v>
      </c>
      <c r="AV8" s="158">
        <v>11.565868601000002</v>
      </c>
      <c r="AW8" s="156">
        <v>2.4485224810000004</v>
      </c>
      <c r="AX8" s="156">
        <v>7.7261969280000002</v>
      </c>
      <c r="AY8" s="156">
        <v>6.2206876769999999</v>
      </c>
      <c r="AZ8" s="156">
        <v>6.0076454350000006</v>
      </c>
      <c r="BA8" s="158">
        <v>22.403052521000003</v>
      </c>
      <c r="BB8" s="156">
        <v>0.57292383599999996</v>
      </c>
      <c r="BC8" s="156">
        <v>2.2616645200000001</v>
      </c>
      <c r="BD8" s="156">
        <v>3.5401358309999997</v>
      </c>
    </row>
    <row r="9" spans="1:56" s="164" customFormat="1">
      <c r="A9" s="173"/>
      <c r="B9" s="426"/>
      <c r="C9" s="177"/>
      <c r="D9" s="366"/>
      <c r="E9" s="366"/>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66"/>
      <c r="AR9" s="366"/>
      <c r="AS9" s="366"/>
      <c r="AV9" s="366"/>
      <c r="BA9" s="366"/>
    </row>
    <row r="10" spans="1:56" s="164" customFormat="1">
      <c r="A10" s="159"/>
      <c r="B10" s="363"/>
      <c r="C10" s="239" t="s">
        <v>33</v>
      </c>
      <c r="D10" s="240"/>
      <c r="E10" s="240"/>
      <c r="F10" s="240"/>
      <c r="G10" s="240"/>
      <c r="H10" s="240"/>
      <c r="I10" s="240"/>
      <c r="J10" s="240"/>
      <c r="K10" s="240"/>
      <c r="L10" s="240"/>
      <c r="M10" s="240"/>
      <c r="N10" s="240"/>
      <c r="O10" s="240"/>
      <c r="P10" s="240"/>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V10" s="159"/>
      <c r="BA10" s="159"/>
    </row>
    <row r="11" spans="1:56" s="164" customFormat="1" ht="26">
      <c r="A11" s="173" t="s">
        <v>828</v>
      </c>
      <c r="B11" s="127" t="s">
        <v>1142</v>
      </c>
      <c r="C11" s="22" t="s">
        <v>1143</v>
      </c>
      <c r="D11" s="250" t="s">
        <v>52</v>
      </c>
      <c r="E11" s="250" t="s">
        <v>4</v>
      </c>
      <c r="F11" s="250" t="s">
        <v>5</v>
      </c>
      <c r="G11" s="250" t="s">
        <v>8</v>
      </c>
      <c r="H11" s="250" t="s">
        <v>10</v>
      </c>
      <c r="I11" s="250" t="s">
        <v>12</v>
      </c>
      <c r="J11" s="250" t="s">
        <v>14</v>
      </c>
      <c r="K11" s="250" t="s">
        <v>15</v>
      </c>
      <c r="L11" s="250" t="s">
        <v>16</v>
      </c>
      <c r="M11" s="250" t="s">
        <v>17</v>
      </c>
      <c r="N11" s="250" t="s">
        <v>18</v>
      </c>
      <c r="O11" s="250" t="s">
        <v>19</v>
      </c>
      <c r="P11" s="250" t="s">
        <v>20</v>
      </c>
      <c r="Q11" s="250" t="s">
        <v>109</v>
      </c>
      <c r="R11" s="250" t="s">
        <v>30</v>
      </c>
      <c r="S11" s="250" t="s">
        <v>294</v>
      </c>
      <c r="T11" s="250" t="s">
        <v>319</v>
      </c>
      <c r="U11" s="250" t="s">
        <v>324</v>
      </c>
      <c r="V11" s="250" t="s">
        <v>328</v>
      </c>
      <c r="W11" s="250" t="s">
        <v>329</v>
      </c>
      <c r="X11" s="250" t="s">
        <v>348</v>
      </c>
      <c r="Y11" s="250" t="s">
        <v>363</v>
      </c>
      <c r="Z11" s="250" t="s">
        <v>904</v>
      </c>
      <c r="AA11" s="250" t="s">
        <v>965</v>
      </c>
      <c r="AB11" s="250" t="s">
        <v>967</v>
      </c>
      <c r="AC11" s="250" t="s">
        <v>1148</v>
      </c>
      <c r="AD11" s="406" t="s">
        <v>1182</v>
      </c>
      <c r="AE11" s="410" t="s">
        <v>1190</v>
      </c>
      <c r="AF11" s="417" t="s">
        <v>1204</v>
      </c>
      <c r="AG11" s="417" t="s">
        <v>1205</v>
      </c>
      <c r="AH11" s="429" t="s">
        <v>1218</v>
      </c>
      <c r="AI11" s="429" t="s">
        <v>1222</v>
      </c>
      <c r="AJ11" s="429" t="s">
        <v>1233</v>
      </c>
      <c r="AK11" s="429" t="s">
        <v>1239</v>
      </c>
      <c r="AL11" s="429" t="s">
        <v>1240</v>
      </c>
      <c r="AM11" s="467" t="s">
        <v>1249</v>
      </c>
      <c r="AN11" s="467" t="s">
        <v>1265</v>
      </c>
      <c r="AO11" s="467" t="s">
        <v>1269</v>
      </c>
      <c r="AP11" s="467" t="s">
        <v>1272</v>
      </c>
      <c r="AQ11" s="467" t="s">
        <v>1273</v>
      </c>
      <c r="AR11" s="471" t="s">
        <v>1277</v>
      </c>
      <c r="AS11" s="473" t="s">
        <v>1278</v>
      </c>
      <c r="AT11" s="18" t="s">
        <v>1285</v>
      </c>
      <c r="AU11" s="18" t="s">
        <v>1359</v>
      </c>
      <c r="AV11" s="18" t="s">
        <v>1360</v>
      </c>
      <c r="AW11" s="18" t="s">
        <v>1394</v>
      </c>
      <c r="AX11" s="18" t="s">
        <v>1396</v>
      </c>
      <c r="AY11" s="18" t="s">
        <v>1403</v>
      </c>
      <c r="AZ11" s="18" t="s">
        <v>1409</v>
      </c>
      <c r="BA11" s="18" t="s">
        <v>1410</v>
      </c>
      <c r="BB11" s="18" t="s">
        <v>1430</v>
      </c>
      <c r="BC11" s="18" t="s">
        <v>1552</v>
      </c>
      <c r="BD11" s="18" t="s">
        <v>1568</v>
      </c>
    </row>
    <row r="12" spans="1:56" s="164" customFormat="1">
      <c r="A12" s="364"/>
      <c r="B12" s="128"/>
      <c r="C12" s="33"/>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V12" s="34"/>
      <c r="BA12" s="34"/>
    </row>
    <row r="13" spans="1:56" s="164" customFormat="1">
      <c r="A13" s="173"/>
      <c r="B13" s="161" t="s">
        <v>22</v>
      </c>
      <c r="C13" s="161" t="s">
        <v>22</v>
      </c>
      <c r="D13" s="258"/>
      <c r="E13" s="258"/>
      <c r="F13" s="258"/>
      <c r="G13" s="258"/>
      <c r="H13" s="259"/>
      <c r="I13" s="258"/>
      <c r="J13" s="258"/>
      <c r="K13" s="258"/>
      <c r="L13" s="258"/>
      <c r="M13" s="259"/>
      <c r="N13" s="258"/>
      <c r="O13" s="258"/>
      <c r="P13" s="258"/>
      <c r="Q13" s="258"/>
      <c r="R13" s="259"/>
      <c r="S13" s="258"/>
      <c r="T13" s="258"/>
      <c r="U13" s="258"/>
      <c r="V13" s="258"/>
      <c r="W13" s="259"/>
      <c r="X13" s="156">
        <v>67.68532004395874</v>
      </c>
      <c r="Y13" s="156">
        <v>29.782163185375524</v>
      </c>
      <c r="Z13" s="156">
        <v>44.807794681293117</v>
      </c>
      <c r="AA13" s="156">
        <v>51.224756551526781</v>
      </c>
      <c r="AB13" s="158">
        <v>193.50003446215416</v>
      </c>
      <c r="AC13" s="156">
        <v>70.44412907988324</v>
      </c>
      <c r="AD13" s="156">
        <v>36.818290125322051</v>
      </c>
      <c r="AE13" s="156">
        <v>44.000394351648694</v>
      </c>
      <c r="AF13" s="156">
        <v>72.070796604413715</v>
      </c>
      <c r="AG13" s="158">
        <v>223.3336101612677</v>
      </c>
      <c r="AH13" s="156">
        <v>85.25012572944398</v>
      </c>
      <c r="AI13" s="156">
        <v>30.862184327455381</v>
      </c>
      <c r="AJ13" s="156">
        <v>25.245586019212084</v>
      </c>
      <c r="AK13" s="156">
        <v>47.722985933220002</v>
      </c>
      <c r="AL13" s="158">
        <v>189.08088200933145</v>
      </c>
      <c r="AM13" s="156">
        <v>65.540780970276273</v>
      </c>
      <c r="AN13" s="156">
        <v>23.102983809876235</v>
      </c>
      <c r="AO13" s="156">
        <v>27.147449344005423</v>
      </c>
      <c r="AP13" s="156">
        <v>70.781598676138913</v>
      </c>
      <c r="AQ13" s="158">
        <v>186.57281280029684</v>
      </c>
      <c r="AR13" s="156">
        <v>71.165573406927976</v>
      </c>
      <c r="AS13" s="156">
        <v>44.679061045602367</v>
      </c>
      <c r="AT13" s="156">
        <v>43.29772070092865</v>
      </c>
      <c r="AU13" s="156">
        <v>41.952422762730436</v>
      </c>
      <c r="AV13" s="158">
        <v>201.09477791618943</v>
      </c>
      <c r="AW13" s="156">
        <v>47.62805277801138</v>
      </c>
      <c r="AX13" s="156">
        <v>23.158644595316844</v>
      </c>
      <c r="AY13" s="156">
        <v>30.431037419840948</v>
      </c>
      <c r="AZ13" s="156">
        <v>34.357977840856336</v>
      </c>
      <c r="BA13" s="158">
        <v>135.57571263402551</v>
      </c>
      <c r="BB13" s="156">
        <v>48.200001201302769</v>
      </c>
      <c r="BC13" s="156">
        <v>15.425078497369924</v>
      </c>
      <c r="BD13" s="156">
        <v>38.1</v>
      </c>
    </row>
    <row r="14" spans="1:56" s="164" customFormat="1" ht="26">
      <c r="A14" s="173"/>
      <c r="B14" s="161" t="s">
        <v>429</v>
      </c>
      <c r="C14" s="162" t="s">
        <v>41</v>
      </c>
      <c r="D14" s="258"/>
      <c r="E14" s="258"/>
      <c r="F14" s="258"/>
      <c r="G14" s="258"/>
      <c r="H14" s="259"/>
      <c r="I14" s="258"/>
      <c r="J14" s="258"/>
      <c r="K14" s="258"/>
      <c r="L14" s="258"/>
      <c r="M14" s="259"/>
      <c r="N14" s="258"/>
      <c r="O14" s="258"/>
      <c r="P14" s="258"/>
      <c r="Q14" s="258"/>
      <c r="R14" s="259"/>
      <c r="S14" s="258"/>
      <c r="T14" s="258"/>
      <c r="U14" s="258"/>
      <c r="V14" s="258"/>
      <c r="W14" s="259"/>
      <c r="X14" s="156">
        <v>67.68532004395874</v>
      </c>
      <c r="Y14" s="156">
        <v>29.782163185375524</v>
      </c>
      <c r="Z14" s="156">
        <v>44.807794681293117</v>
      </c>
      <c r="AA14" s="156">
        <v>51.224756551526781</v>
      </c>
      <c r="AB14" s="158">
        <v>193.50003446215416</v>
      </c>
      <c r="AC14" s="156">
        <v>70.44412907988324</v>
      </c>
      <c r="AD14" s="156">
        <v>36.818290125322051</v>
      </c>
      <c r="AE14" s="156">
        <v>44.000394351648694</v>
      </c>
      <c r="AF14" s="156">
        <v>72.070796604413715</v>
      </c>
      <c r="AG14" s="158">
        <v>223.3336101612677</v>
      </c>
      <c r="AH14" s="156">
        <v>85.25012572944398</v>
      </c>
      <c r="AI14" s="156">
        <v>30.862184327455381</v>
      </c>
      <c r="AJ14" s="156">
        <v>25.245586019212084</v>
      </c>
      <c r="AK14" s="156">
        <v>47.722985933220002</v>
      </c>
      <c r="AL14" s="158">
        <v>189.08088200933145</v>
      </c>
      <c r="AM14" s="156">
        <v>65.540780970276273</v>
      </c>
      <c r="AN14" s="156">
        <v>23.102983809876235</v>
      </c>
      <c r="AO14" s="156">
        <v>27.147449344005423</v>
      </c>
      <c r="AP14" s="156">
        <v>70.781598676138913</v>
      </c>
      <c r="AQ14" s="158">
        <v>186.57281280029684</v>
      </c>
      <c r="AR14" s="156">
        <v>71.165573406927976</v>
      </c>
      <c r="AS14" s="156">
        <v>44.679061045602367</v>
      </c>
      <c r="AT14" s="156">
        <v>43.29772070092865</v>
      </c>
      <c r="AU14" s="156">
        <v>41.952422762730436</v>
      </c>
      <c r="AV14" s="158">
        <v>201.09477791618943</v>
      </c>
      <c r="AW14" s="156">
        <v>47.62805277801138</v>
      </c>
      <c r="AX14" s="156">
        <v>23.158644595316844</v>
      </c>
      <c r="AY14" s="156">
        <v>30.431037419840948</v>
      </c>
      <c r="AZ14" s="156">
        <v>34.357977840856336</v>
      </c>
      <c r="BA14" s="158">
        <v>135.57571263402551</v>
      </c>
      <c r="BB14" s="156">
        <v>48.200001201302769</v>
      </c>
      <c r="BC14" s="156">
        <v>15.425078497369924</v>
      </c>
      <c r="BD14" s="156">
        <v>38.1</v>
      </c>
    </row>
    <row r="15" spans="1:56" s="164" customFormat="1">
      <c r="A15" s="173"/>
      <c r="B15" s="161" t="s">
        <v>424</v>
      </c>
      <c r="C15" s="162" t="s">
        <v>108</v>
      </c>
      <c r="D15" s="258"/>
      <c r="E15" s="258"/>
      <c r="F15" s="258"/>
      <c r="G15" s="258"/>
      <c r="H15" s="259"/>
      <c r="I15" s="258"/>
      <c r="J15" s="258"/>
      <c r="K15" s="258"/>
      <c r="L15" s="258"/>
      <c r="M15" s="259"/>
      <c r="N15" s="258"/>
      <c r="O15" s="258"/>
      <c r="P15" s="258"/>
      <c r="Q15" s="258"/>
      <c r="R15" s="259"/>
      <c r="S15" s="258"/>
      <c r="T15" s="258"/>
      <c r="U15" s="258"/>
      <c r="V15" s="258"/>
      <c r="W15" s="259"/>
      <c r="X15" s="156">
        <v>56.157960378741549</v>
      </c>
      <c r="Y15" s="156">
        <v>17.946581396619891</v>
      </c>
      <c r="Z15" s="156">
        <v>32.952598069601805</v>
      </c>
      <c r="AA15" s="156">
        <v>40.047864195785479</v>
      </c>
      <c r="AB15" s="158">
        <v>147.10500404074872</v>
      </c>
      <c r="AC15" s="156">
        <v>59.386978385332945</v>
      </c>
      <c r="AD15" s="156">
        <v>25.594926980987545</v>
      </c>
      <c r="AE15" s="156">
        <v>31.76108074321651</v>
      </c>
      <c r="AF15" s="156">
        <v>58.608521951613213</v>
      </c>
      <c r="AG15" s="158">
        <v>175.35150806115021</v>
      </c>
      <c r="AH15" s="156">
        <v>73.491278535716674</v>
      </c>
      <c r="AI15" s="156">
        <v>17.775726187152046</v>
      </c>
      <c r="AJ15" s="156">
        <v>13.25662458687539</v>
      </c>
      <c r="AK15" s="156">
        <v>33.872250747531666</v>
      </c>
      <c r="AL15" s="158">
        <v>138.39588005727578</v>
      </c>
      <c r="AM15" s="156">
        <v>54.166531038032872</v>
      </c>
      <c r="AN15" s="156">
        <v>11.293348333039773</v>
      </c>
      <c r="AO15" s="156">
        <v>15.861106140386141</v>
      </c>
      <c r="AP15" s="156">
        <v>57.16785049005918</v>
      </c>
      <c r="AQ15" s="158">
        <v>138.48883600151797</v>
      </c>
      <c r="AR15" s="156">
        <v>59.023786738683953</v>
      </c>
      <c r="AS15" s="156">
        <v>32.76320922903588</v>
      </c>
      <c r="AT15" s="156">
        <v>30.267571840334753</v>
      </c>
      <c r="AU15" s="156">
        <v>25.250404433268827</v>
      </c>
      <c r="AV15" s="158">
        <v>147.30497224132341</v>
      </c>
      <c r="AW15" s="156">
        <v>34.510181267182105</v>
      </c>
      <c r="AX15" s="156">
        <v>9.8293178434888731</v>
      </c>
      <c r="AY15" s="156">
        <v>16.560400677497412</v>
      </c>
      <c r="AZ15" s="156">
        <v>19.874610515590724</v>
      </c>
      <c r="BA15" s="158">
        <v>80.774510303759115</v>
      </c>
      <c r="BB15" s="156">
        <v>35.427389597835408</v>
      </c>
      <c r="BC15" s="156">
        <v>4.6964431715630042</v>
      </c>
      <c r="BD15" s="156">
        <v>27.9</v>
      </c>
    </row>
    <row r="16" spans="1:56" s="164" customFormat="1" ht="26">
      <c r="A16" s="173"/>
      <c r="B16" s="161" t="s">
        <v>431</v>
      </c>
      <c r="C16" s="162" t="s">
        <v>202</v>
      </c>
      <c r="D16" s="258"/>
      <c r="E16" s="258"/>
      <c r="F16" s="258"/>
      <c r="G16" s="258"/>
      <c r="H16" s="259"/>
      <c r="I16" s="258"/>
      <c r="J16" s="258"/>
      <c r="K16" s="258"/>
      <c r="L16" s="258"/>
      <c r="M16" s="259"/>
      <c r="N16" s="258"/>
      <c r="O16" s="258"/>
      <c r="P16" s="258"/>
      <c r="Q16" s="258"/>
      <c r="R16" s="259"/>
      <c r="S16" s="258"/>
      <c r="T16" s="258"/>
      <c r="U16" s="258"/>
      <c r="V16" s="258"/>
      <c r="W16" s="259"/>
      <c r="X16" s="156">
        <v>56.157960378741549</v>
      </c>
      <c r="Y16" s="156">
        <v>17.946581396619891</v>
      </c>
      <c r="Z16" s="156">
        <v>32.952598069601805</v>
      </c>
      <c r="AA16" s="156">
        <v>40.047864195785479</v>
      </c>
      <c r="AB16" s="158">
        <v>147.10500404074872</v>
      </c>
      <c r="AC16" s="156">
        <v>59.386978385332945</v>
      </c>
      <c r="AD16" s="156">
        <v>25.594926980987545</v>
      </c>
      <c r="AE16" s="156">
        <v>31.76108074321651</v>
      </c>
      <c r="AF16" s="156">
        <v>58.608521951613213</v>
      </c>
      <c r="AG16" s="158">
        <v>175.35150806115021</v>
      </c>
      <c r="AH16" s="156">
        <v>73.491278535716674</v>
      </c>
      <c r="AI16" s="156">
        <v>17.775726187152046</v>
      </c>
      <c r="AJ16" s="156">
        <v>13.25662458687539</v>
      </c>
      <c r="AK16" s="156">
        <v>33.872250747531666</v>
      </c>
      <c r="AL16" s="158">
        <v>138.39588005727578</v>
      </c>
      <c r="AM16" s="156">
        <v>54.166531038032872</v>
      </c>
      <c r="AN16" s="156">
        <v>11.293348333039773</v>
      </c>
      <c r="AO16" s="156">
        <v>15.861106140386141</v>
      </c>
      <c r="AP16" s="156">
        <v>57.16785049005918</v>
      </c>
      <c r="AQ16" s="158">
        <v>138.48883600151797</v>
      </c>
      <c r="AR16" s="156">
        <v>59.023786738683953</v>
      </c>
      <c r="AS16" s="156">
        <v>32.76320922903588</v>
      </c>
      <c r="AT16" s="156">
        <v>30.267571840334753</v>
      </c>
      <c r="AU16" s="156">
        <v>25.250404433268827</v>
      </c>
      <c r="AV16" s="158">
        <v>147.30497224132341</v>
      </c>
      <c r="AW16" s="156">
        <v>34.510181267182105</v>
      </c>
      <c r="AX16" s="156">
        <v>9.8293178434888731</v>
      </c>
      <c r="AY16" s="156">
        <v>16.560400677497412</v>
      </c>
      <c r="AZ16" s="156">
        <v>19.874610515590724</v>
      </c>
      <c r="BA16" s="158">
        <v>80.774510303759115</v>
      </c>
      <c r="BB16" s="156">
        <v>35.427389597835408</v>
      </c>
      <c r="BC16" s="156">
        <v>4.6964431715630042</v>
      </c>
      <c r="BD16" s="156">
        <v>27.9</v>
      </c>
    </row>
    <row r="17" spans="1:56" s="164" customFormat="1">
      <c r="A17" s="173">
        <v>23</v>
      </c>
      <c r="B17" s="161" t="s">
        <v>437</v>
      </c>
      <c r="C17" s="162" t="s">
        <v>830</v>
      </c>
      <c r="D17" s="258"/>
      <c r="E17" s="258"/>
      <c r="F17" s="258"/>
      <c r="G17" s="258"/>
      <c r="H17" s="259"/>
      <c r="I17" s="258"/>
      <c r="J17" s="258"/>
      <c r="K17" s="258"/>
      <c r="L17" s="258"/>
      <c r="M17" s="259"/>
      <c r="N17" s="258"/>
      <c r="O17" s="258"/>
      <c r="P17" s="258"/>
      <c r="Q17" s="258"/>
      <c r="R17" s="259"/>
      <c r="S17" s="258"/>
      <c r="T17" s="258"/>
      <c r="U17" s="258"/>
      <c r="V17" s="258"/>
      <c r="W17" s="259"/>
      <c r="X17" s="156">
        <v>0.25584314000000002</v>
      </c>
      <c r="Y17" s="156">
        <v>2.4647813999999997</v>
      </c>
      <c r="Z17" s="156">
        <v>9.3008242899999978</v>
      </c>
      <c r="AA17" s="156">
        <v>14.347157140000004</v>
      </c>
      <c r="AB17" s="158">
        <v>26.368605970000001</v>
      </c>
      <c r="AC17" s="156">
        <v>0.53137941</v>
      </c>
      <c r="AD17" s="156">
        <v>5.1130163499999988</v>
      </c>
      <c r="AE17" s="156">
        <v>5.6061186300000028</v>
      </c>
      <c r="AF17" s="156">
        <v>6.8924856099999996</v>
      </c>
      <c r="AG17" s="158">
        <v>18.143000000000001</v>
      </c>
      <c r="AH17" s="156">
        <v>2.1320000000000001</v>
      </c>
      <c r="AI17" s="156">
        <v>5.618873859999999</v>
      </c>
      <c r="AJ17" s="156">
        <v>8.1688715500000022</v>
      </c>
      <c r="AK17" s="156">
        <v>18.040148301417897</v>
      </c>
      <c r="AL17" s="158">
        <v>33.959893711417898</v>
      </c>
      <c r="AM17" s="156">
        <v>1.1564722300000001</v>
      </c>
      <c r="AN17" s="156">
        <v>5.0776911</v>
      </c>
      <c r="AO17" s="156">
        <v>13.593016720000005</v>
      </c>
      <c r="AP17" s="156">
        <v>143.53100000000001</v>
      </c>
      <c r="AQ17" s="158">
        <v>163.35818005000002</v>
      </c>
      <c r="AR17" s="156">
        <v>2.5152207400000002</v>
      </c>
      <c r="AS17" s="156">
        <v>5.3000948699999988</v>
      </c>
      <c r="AT17" s="156">
        <v>7.2284067399999996</v>
      </c>
      <c r="AU17" s="156">
        <v>23.06880486</v>
      </c>
      <c r="AV17" s="158">
        <v>38.112527209999996</v>
      </c>
      <c r="AW17" s="156">
        <v>8.0347374400000007</v>
      </c>
      <c r="AX17" s="156">
        <v>26.277118770000001</v>
      </c>
      <c r="AY17" s="156">
        <v>20.744394389999997</v>
      </c>
      <c r="AZ17" s="156">
        <v>18.718310810000002</v>
      </c>
      <c r="BA17" s="158">
        <v>73.774561410000004</v>
      </c>
      <c r="BB17" s="156">
        <v>1.70336182</v>
      </c>
      <c r="BC17" s="156">
        <v>6.1177780899999989</v>
      </c>
      <c r="BD17" s="156">
        <v>8.8000000000000007</v>
      </c>
    </row>
  </sheetData>
  <phoneticPr fontId="383" type="noConversion"/>
  <pageMargins left="0.7" right="0.7" top="0.75" bottom="0.75" header="0.3" footer="0.3"/>
  <pageSetup paperSize="9" orientation="landscape" r:id="rId1"/>
  <headerFooter>
    <oddHeader>&amp;C&amp;A</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92D050"/>
  </sheetPr>
  <dimension ref="A2:AL187"/>
  <sheetViews>
    <sheetView view="pageBreakPreview" zoomScale="80" zoomScaleNormal="80" zoomScaleSheetLayoutView="80" workbookViewId="0">
      <pane xSplit="15" ySplit="2" topLeftCell="AG18" activePane="bottomRight" state="frozen"/>
      <selection pane="topRight" activeCell="P1" sqref="P1"/>
      <selection pane="bottomLeft" activeCell="A3" sqref="A3"/>
      <selection pane="bottomRight" activeCell="B28" sqref="B28:C28"/>
    </sheetView>
  </sheetViews>
  <sheetFormatPr defaultRowHeight="14.5" outlineLevelCol="3"/>
  <cols>
    <col min="1" max="1" width="5.453125" customWidth="1"/>
    <col min="2" max="2" width="55.7265625" customWidth="1"/>
    <col min="3" max="3" width="51.7265625" customWidth="1"/>
    <col min="4" max="4" width="11.81640625" hidden="1" customWidth="1" outlineLevel="2"/>
    <col min="5" max="5" width="11.26953125" hidden="1" customWidth="1" outlineLevel="1" collapsed="1"/>
    <col min="6" max="6" width="10.54296875" hidden="1" customWidth="1" outlineLevel="3" collapsed="1"/>
    <col min="7" max="7" width="9.81640625" hidden="1" customWidth="1" outlineLevel="3"/>
    <col min="8" max="9" width="10.453125" hidden="1" customWidth="1" outlineLevel="3"/>
    <col min="10" max="10" width="11.26953125" hidden="1" customWidth="1" outlineLevel="1" collapsed="1"/>
    <col min="11" max="14" width="12.81640625" hidden="1" customWidth="1" outlineLevel="2"/>
    <col min="15" max="15" width="12.81640625" hidden="1" customWidth="1" outlineLevel="1" collapsed="1"/>
    <col min="16" max="19" width="12.81640625" hidden="1" customWidth="1" outlineLevel="2"/>
    <col min="20" max="20" width="12.81640625" hidden="1" customWidth="1" outlineLevel="1"/>
    <col min="21" max="21" width="12.81640625" customWidth="1" collapsed="1"/>
    <col min="22" max="27" width="12.81640625" customWidth="1"/>
    <col min="28" max="28" width="12.81640625" bestFit="1" customWidth="1"/>
    <col min="29" max="29" width="12.7265625" hidden="1" customWidth="1"/>
    <col min="30" max="30" width="11.26953125" hidden="1" customWidth="1"/>
    <col min="31" max="31" width="12.81640625" bestFit="1" customWidth="1"/>
    <col min="32" max="32" width="12.7265625" bestFit="1" customWidth="1"/>
    <col min="33" max="33" width="12.81640625" bestFit="1" customWidth="1"/>
    <col min="34" max="34" width="12.7265625" bestFit="1" customWidth="1"/>
    <col min="35" max="35" width="11.26953125" bestFit="1" customWidth="1"/>
    <col min="36" max="36" width="12.81640625" bestFit="1" customWidth="1"/>
    <col min="37" max="37" width="12.7265625" bestFit="1" customWidth="1"/>
    <col min="38" max="38" width="14.54296875" customWidth="1"/>
  </cols>
  <sheetData>
    <row r="2" spans="1:38" ht="26">
      <c r="A2" s="173" t="s">
        <v>828</v>
      </c>
      <c r="B2" s="130" t="s">
        <v>640</v>
      </c>
      <c r="C2" s="23" t="s">
        <v>989</v>
      </c>
      <c r="D2" s="29" t="s">
        <v>355</v>
      </c>
      <c r="E2" s="29" t="s">
        <v>1059</v>
      </c>
      <c r="F2" s="29" t="s">
        <v>920</v>
      </c>
      <c r="G2" s="29" t="s">
        <v>921</v>
      </c>
      <c r="H2" s="29" t="s">
        <v>1060</v>
      </c>
      <c r="I2" s="29" t="s">
        <v>1214</v>
      </c>
      <c r="J2" s="29" t="s">
        <v>967</v>
      </c>
      <c r="K2" s="29" t="s">
        <v>1215</v>
      </c>
      <c r="L2" s="29" t="s">
        <v>1182</v>
      </c>
      <c r="M2" s="29" t="s">
        <v>1190</v>
      </c>
      <c r="N2" s="29" t="s">
        <v>1204</v>
      </c>
      <c r="O2" s="29" t="s">
        <v>1205</v>
      </c>
      <c r="P2" s="29" t="s">
        <v>1218</v>
      </c>
      <c r="Q2" s="29" t="s">
        <v>1222</v>
      </c>
      <c r="R2" s="29" t="s">
        <v>1233</v>
      </c>
      <c r="S2" s="29" t="s">
        <v>1239</v>
      </c>
      <c r="T2" s="29" t="s">
        <v>1240</v>
      </c>
      <c r="U2" s="29" t="s">
        <v>1249</v>
      </c>
      <c r="V2" s="29" t="s">
        <v>1265</v>
      </c>
      <c r="W2" s="29" t="s">
        <v>1269</v>
      </c>
      <c r="X2" s="29" t="s">
        <v>1272</v>
      </c>
      <c r="Y2" s="29" t="s">
        <v>1273</v>
      </c>
      <c r="Z2" s="29" t="s">
        <v>1277</v>
      </c>
      <c r="AA2" s="29" t="s">
        <v>1278</v>
      </c>
      <c r="AB2" s="29" t="s">
        <v>1285</v>
      </c>
      <c r="AC2" s="18" t="s">
        <v>1425</v>
      </c>
      <c r="AD2" s="18" t="s">
        <v>1426</v>
      </c>
      <c r="AE2" s="29" t="s">
        <v>1438</v>
      </c>
      <c r="AF2" s="18" t="s">
        <v>1432</v>
      </c>
      <c r="AG2" s="18" t="s">
        <v>1433</v>
      </c>
      <c r="AH2" s="29" t="s">
        <v>1434</v>
      </c>
      <c r="AI2" s="29" t="s">
        <v>1435</v>
      </c>
      <c r="AJ2" s="29" t="s">
        <v>1436</v>
      </c>
      <c r="AK2" s="29" t="s">
        <v>1551</v>
      </c>
      <c r="AL2" s="29" t="s">
        <v>1567</v>
      </c>
    </row>
    <row r="3" spans="1:38">
      <c r="A3" s="173"/>
      <c r="B3" s="131" t="s">
        <v>539</v>
      </c>
      <c r="C3" s="69" t="s">
        <v>112</v>
      </c>
      <c r="D3" s="43">
        <v>926833.68150899978</v>
      </c>
      <c r="E3" s="44">
        <v>4090662.325826</v>
      </c>
      <c r="F3" s="43">
        <v>697233.96810000006</v>
      </c>
      <c r="G3" s="43">
        <v>910340.66591799993</v>
      </c>
      <c r="H3" s="43">
        <v>962349.761375</v>
      </c>
      <c r="I3" s="43">
        <v>983080.34428700013</v>
      </c>
      <c r="J3" s="44">
        <v>3553004.7396800001</v>
      </c>
      <c r="K3" s="43">
        <v>955299.355446</v>
      </c>
      <c r="L3" s="43">
        <v>1008364.212102</v>
      </c>
      <c r="M3" s="43">
        <v>1045979.7704729999</v>
      </c>
      <c r="N3" s="43">
        <v>1120676.3704039999</v>
      </c>
      <c r="O3" s="44">
        <v>4130319.7084249998</v>
      </c>
      <c r="P3" s="43">
        <v>1001968.36224</v>
      </c>
      <c r="Q3" s="43">
        <v>1333717.8877599998</v>
      </c>
      <c r="R3" s="43">
        <v>1449017.9035570002</v>
      </c>
      <c r="S3" s="43">
        <v>1383963.5417129998</v>
      </c>
      <c r="T3" s="44">
        <v>5168667.69527</v>
      </c>
      <c r="U3" s="43">
        <v>1142381.1941730001</v>
      </c>
      <c r="V3" s="43">
        <v>1341046</v>
      </c>
      <c r="W3" s="43">
        <v>1399968</v>
      </c>
      <c r="X3" s="43">
        <v>1383340</v>
      </c>
      <c r="Y3" s="44">
        <v>5266734.7897539996</v>
      </c>
      <c r="Z3" s="43">
        <v>1119510.0061570001</v>
      </c>
      <c r="AA3" s="43">
        <v>823889</v>
      </c>
      <c r="AB3" s="43">
        <v>1049854</v>
      </c>
      <c r="AC3" s="43">
        <v>1017769</v>
      </c>
      <c r="AD3" s="44">
        <v>4011021.7988</v>
      </c>
      <c r="AE3" s="43">
        <v>1082257.0638230001</v>
      </c>
      <c r="AF3" s="43">
        <v>1412572</v>
      </c>
      <c r="AG3" s="43">
        <v>1618069</v>
      </c>
      <c r="AH3" s="43">
        <v>1744425</v>
      </c>
      <c r="AI3" s="44">
        <v>5857323.3407129999</v>
      </c>
      <c r="AJ3" s="43">
        <v>1933357.73315</v>
      </c>
      <c r="AK3" s="43">
        <v>2491032</v>
      </c>
      <c r="AL3" s="43">
        <v>2880068</v>
      </c>
    </row>
    <row r="4" spans="1:38">
      <c r="A4" s="173"/>
      <c r="B4" s="131" t="s">
        <v>540</v>
      </c>
      <c r="C4" s="69" t="s">
        <v>113</v>
      </c>
      <c r="D4" s="43">
        <v>72759.010981999993</v>
      </c>
      <c r="E4" s="44">
        <v>86987.774598999997</v>
      </c>
      <c r="F4" s="43">
        <v>6677.1812980000004</v>
      </c>
      <c r="G4" s="43">
        <v>4710.2356499999996</v>
      </c>
      <c r="H4" s="43">
        <v>6740.4822790000017</v>
      </c>
      <c r="I4" s="43">
        <v>7188.5250889999988</v>
      </c>
      <c r="J4" s="44">
        <v>25316.424316000001</v>
      </c>
      <c r="K4" s="43">
        <v>10333.661028</v>
      </c>
      <c r="L4" s="43">
        <v>17197.228186</v>
      </c>
      <c r="M4" s="43">
        <v>-6436.6304539999983</v>
      </c>
      <c r="N4" s="43">
        <v>4449.0691420000003</v>
      </c>
      <c r="O4" s="44">
        <v>25543.327902000001</v>
      </c>
      <c r="P4" s="43">
        <v>6547.9079009999996</v>
      </c>
      <c r="Q4" s="43">
        <v>9292.3352630625013</v>
      </c>
      <c r="R4" s="43">
        <v>5247.7556969375</v>
      </c>
      <c r="S4" s="43">
        <v>20883.017301</v>
      </c>
      <c r="T4" s="44">
        <v>41971.016162</v>
      </c>
      <c r="U4" s="43">
        <v>3286.3134890000001</v>
      </c>
      <c r="V4" s="43">
        <v>4126</v>
      </c>
      <c r="W4" s="43">
        <v>5157</v>
      </c>
      <c r="X4" s="43">
        <v>17902</v>
      </c>
      <c r="Y4" s="44">
        <v>30471.169435</v>
      </c>
      <c r="Z4" s="43">
        <v>66747.108529000005</v>
      </c>
      <c r="AA4" s="43">
        <v>-11298</v>
      </c>
      <c r="AB4" s="43">
        <v>15957</v>
      </c>
      <c r="AC4" s="43">
        <v>-15719</v>
      </c>
      <c r="AD4" s="44">
        <v>55686.731698000003</v>
      </c>
      <c r="AE4" s="43">
        <v>10758.678875</v>
      </c>
      <c r="AF4" s="43">
        <v>2633</v>
      </c>
      <c r="AG4" s="43">
        <v>8342</v>
      </c>
      <c r="AH4" s="43">
        <v>10399</v>
      </c>
      <c r="AI4" s="44">
        <v>32133.034643999999</v>
      </c>
      <c r="AJ4" s="43">
        <v>4884.9186900000004</v>
      </c>
      <c r="AK4" s="43">
        <v>4191</v>
      </c>
      <c r="AL4" s="43">
        <v>11499</v>
      </c>
    </row>
    <row r="5" spans="1:38">
      <c r="A5" s="173"/>
      <c r="B5" s="132" t="s">
        <v>541</v>
      </c>
      <c r="C5" s="70" t="s">
        <v>978</v>
      </c>
      <c r="D5" s="45">
        <v>999592.69249099982</v>
      </c>
      <c r="E5" s="46">
        <v>4177650.1004249998</v>
      </c>
      <c r="F5" s="45">
        <v>703911.1493980001</v>
      </c>
      <c r="G5" s="45">
        <v>915050.90156799997</v>
      </c>
      <c r="H5" s="45">
        <v>969090.24365399999</v>
      </c>
      <c r="I5" s="45">
        <v>990268.86937600013</v>
      </c>
      <c r="J5" s="46">
        <v>3578321.1639960003</v>
      </c>
      <c r="K5" s="45">
        <v>965633.01647399995</v>
      </c>
      <c r="L5" s="45">
        <v>1025561.440288</v>
      </c>
      <c r="M5" s="45">
        <v>1039543.1400189999</v>
      </c>
      <c r="N5" s="45">
        <v>1125125.439546</v>
      </c>
      <c r="O5" s="46">
        <v>4155863.0363269998</v>
      </c>
      <c r="P5" s="45">
        <v>1008516.270141</v>
      </c>
      <c r="Q5" s="45">
        <v>1343010.2230230623</v>
      </c>
      <c r="R5" s="45">
        <v>1454265.6592539377</v>
      </c>
      <c r="S5" s="45">
        <v>1404846.5590139998</v>
      </c>
      <c r="T5" s="46">
        <v>5210638.7114319997</v>
      </c>
      <c r="U5" s="45">
        <v>1145666.5076620001</v>
      </c>
      <c r="V5" s="45">
        <v>1345172</v>
      </c>
      <c r="W5" s="45">
        <v>1405125</v>
      </c>
      <c r="X5" s="45">
        <v>1401242</v>
      </c>
      <c r="Y5" s="46">
        <v>5297205.9591889996</v>
      </c>
      <c r="Z5" s="45">
        <v>1186257.1146860002</v>
      </c>
      <c r="AA5" s="45">
        <v>812591</v>
      </c>
      <c r="AB5" s="45">
        <v>1065811</v>
      </c>
      <c r="AC5" s="45">
        <v>1002050</v>
      </c>
      <c r="AD5" s="46">
        <v>4066708.5304979999</v>
      </c>
      <c r="AE5" s="45">
        <v>1093015.742698</v>
      </c>
      <c r="AF5" s="45">
        <v>1415205</v>
      </c>
      <c r="AG5" s="45">
        <v>1626411</v>
      </c>
      <c r="AH5" s="45">
        <v>1754824</v>
      </c>
      <c r="AI5" s="46">
        <v>5889456.3753570002</v>
      </c>
      <c r="AJ5" s="45">
        <v>1938242.6518399999</v>
      </c>
      <c r="AK5" s="45">
        <v>2495223</v>
      </c>
      <c r="AL5" s="45">
        <v>2891567</v>
      </c>
    </row>
    <row r="6" spans="1:38">
      <c r="A6" s="173"/>
      <c r="B6" s="134" t="s">
        <v>971</v>
      </c>
      <c r="C6" s="75" t="s">
        <v>979</v>
      </c>
      <c r="D6" s="43">
        <v>469724.33348099981</v>
      </c>
      <c r="E6" s="44">
        <v>2144742.9802259998</v>
      </c>
      <c r="F6" s="43">
        <v>313812.03894100001</v>
      </c>
      <c r="G6" s="43">
        <v>472793.71370600001</v>
      </c>
      <c r="H6" s="43">
        <v>479317.79069300008</v>
      </c>
      <c r="I6" s="43">
        <v>529750.02646999992</v>
      </c>
      <c r="J6" s="44">
        <v>1795673.56981</v>
      </c>
      <c r="K6" s="43">
        <v>533361.02888100001</v>
      </c>
      <c r="L6" s="43">
        <v>524072.54046799999</v>
      </c>
      <c r="M6" s="43">
        <v>546598.23566200002</v>
      </c>
      <c r="N6" s="43">
        <v>602955.08320799982</v>
      </c>
      <c r="O6" s="44">
        <v>2206986.8882189998</v>
      </c>
      <c r="P6" s="43">
        <v>546064.27881699998</v>
      </c>
      <c r="Q6" s="43">
        <v>724490.22118300002</v>
      </c>
      <c r="R6" s="43">
        <v>837154.11276199995</v>
      </c>
      <c r="S6" s="43">
        <v>763050.15466</v>
      </c>
      <c r="T6" s="44">
        <v>2870758.7674219999</v>
      </c>
      <c r="U6" s="43">
        <v>567811.55123300001</v>
      </c>
      <c r="V6" s="43">
        <v>637693</v>
      </c>
      <c r="W6" s="43">
        <v>681608</v>
      </c>
      <c r="X6" s="43">
        <v>707652</v>
      </c>
      <c r="Y6" s="44">
        <v>2594764.5083519998</v>
      </c>
      <c r="Z6" s="43">
        <v>559264.64951200003</v>
      </c>
      <c r="AA6" s="43">
        <v>361035</v>
      </c>
      <c r="AB6" s="43">
        <v>524159</v>
      </c>
      <c r="AC6" s="43">
        <v>431215</v>
      </c>
      <c r="AD6" s="44">
        <v>1875674.2159839999</v>
      </c>
      <c r="AE6" s="43">
        <v>528468.41633699997</v>
      </c>
      <c r="AF6" s="43">
        <v>715786</v>
      </c>
      <c r="AG6" s="43">
        <v>800893</v>
      </c>
      <c r="AH6" s="43">
        <v>862549</v>
      </c>
      <c r="AI6" s="44">
        <v>2907696.4889380001</v>
      </c>
      <c r="AJ6" s="43">
        <v>899095.96006199997</v>
      </c>
      <c r="AK6" s="43">
        <v>1188918</v>
      </c>
      <c r="AL6" s="43">
        <v>1413016</v>
      </c>
    </row>
    <row r="7" spans="1:38">
      <c r="A7" s="173"/>
      <c r="B7" s="134" t="s">
        <v>575</v>
      </c>
      <c r="C7" s="75" t="s">
        <v>116</v>
      </c>
      <c r="D7" s="43">
        <v>71878.547285999986</v>
      </c>
      <c r="E7" s="44">
        <v>236790.91789799999</v>
      </c>
      <c r="F7" s="43">
        <v>56159.536887000002</v>
      </c>
      <c r="G7" s="43">
        <v>50635.807198999995</v>
      </c>
      <c r="H7" s="43">
        <v>56838.339886000002</v>
      </c>
      <c r="I7" s="43">
        <v>56231.625132999994</v>
      </c>
      <c r="J7" s="44">
        <v>219868.30910499999</v>
      </c>
      <c r="K7" s="43">
        <v>50358.377019</v>
      </c>
      <c r="L7" s="43">
        <v>61690.877056999998</v>
      </c>
      <c r="M7" s="43">
        <v>61527.983156000017</v>
      </c>
      <c r="N7" s="43">
        <v>64210.41897899998</v>
      </c>
      <c r="O7" s="44">
        <v>237786.65621099999</v>
      </c>
      <c r="P7" s="43">
        <v>59271.177675999999</v>
      </c>
      <c r="Q7" s="43">
        <v>72034.349665750022</v>
      </c>
      <c r="R7" s="43">
        <v>74309.90536824998</v>
      </c>
      <c r="S7" s="43">
        <v>74237.334920000023</v>
      </c>
      <c r="T7" s="44">
        <v>279852.76763000002</v>
      </c>
      <c r="U7" s="43">
        <v>65802.476185000007</v>
      </c>
      <c r="V7" s="43">
        <v>73782</v>
      </c>
      <c r="W7" s="43">
        <v>85050</v>
      </c>
      <c r="X7" s="43">
        <v>76645</v>
      </c>
      <c r="Y7" s="44">
        <v>301279.11721499998</v>
      </c>
      <c r="Z7" s="43">
        <v>71853.089294999998</v>
      </c>
      <c r="AA7" s="43">
        <v>72061</v>
      </c>
      <c r="AB7" s="43">
        <v>74122</v>
      </c>
      <c r="AC7" s="43">
        <v>102658</v>
      </c>
      <c r="AD7" s="44">
        <v>320693.902543</v>
      </c>
      <c r="AE7" s="43">
        <v>57723.013473999999</v>
      </c>
      <c r="AF7" s="43">
        <v>86231</v>
      </c>
      <c r="AG7" s="43">
        <v>76955</v>
      </c>
      <c r="AH7" s="43">
        <v>86582</v>
      </c>
      <c r="AI7" s="44">
        <v>307490.54816799995</v>
      </c>
      <c r="AJ7" s="43">
        <v>71006.804082999995</v>
      </c>
      <c r="AK7" s="43">
        <v>91953</v>
      </c>
      <c r="AL7" s="43">
        <v>113006</v>
      </c>
    </row>
    <row r="8" spans="1:38">
      <c r="A8" s="173"/>
      <c r="B8" s="134" t="s">
        <v>972</v>
      </c>
      <c r="C8" s="75" t="s">
        <v>980</v>
      </c>
      <c r="D8" s="57">
        <v>137334.83284600003</v>
      </c>
      <c r="E8" s="58">
        <v>653631.42103500001</v>
      </c>
      <c r="F8" s="57">
        <v>98377.718510999999</v>
      </c>
      <c r="G8" s="57">
        <v>153259.96071100002</v>
      </c>
      <c r="H8" s="43">
        <v>165792.20896600001</v>
      </c>
      <c r="I8" s="43">
        <v>138744.80956699996</v>
      </c>
      <c r="J8" s="44">
        <v>556174.69775499997</v>
      </c>
      <c r="K8" s="43">
        <v>134242.207497</v>
      </c>
      <c r="L8" s="43">
        <v>161943.77139800001</v>
      </c>
      <c r="M8" s="43">
        <v>184534.71433499997</v>
      </c>
      <c r="N8" s="43">
        <v>155060.95234399999</v>
      </c>
      <c r="O8" s="44">
        <v>635781.64557399997</v>
      </c>
      <c r="P8" s="43">
        <v>172911.51481399999</v>
      </c>
      <c r="Q8" s="43">
        <v>231104.73518600001</v>
      </c>
      <c r="R8" s="43">
        <v>253228.01708400005</v>
      </c>
      <c r="S8" s="43">
        <v>236964.99271599995</v>
      </c>
      <c r="T8" s="44">
        <v>894209.2598</v>
      </c>
      <c r="U8" s="43">
        <v>240398.577934</v>
      </c>
      <c r="V8" s="43">
        <v>361949</v>
      </c>
      <c r="W8" s="43">
        <v>310555</v>
      </c>
      <c r="X8" s="43">
        <v>303013</v>
      </c>
      <c r="Y8" s="44">
        <v>1215916.2515110001</v>
      </c>
      <c r="Z8" s="43">
        <v>259502.496881</v>
      </c>
      <c r="AA8" s="43">
        <v>128269</v>
      </c>
      <c r="AB8" s="43">
        <v>184050</v>
      </c>
      <c r="AC8" s="43">
        <v>186477</v>
      </c>
      <c r="AD8" s="44">
        <v>758298.08664600004</v>
      </c>
      <c r="AE8" s="43">
        <v>237954.50424800001</v>
      </c>
      <c r="AF8" s="43">
        <v>252637</v>
      </c>
      <c r="AG8" s="43">
        <v>310583</v>
      </c>
      <c r="AH8" s="43">
        <v>389803</v>
      </c>
      <c r="AI8" s="44">
        <v>1190977.5892940001</v>
      </c>
      <c r="AJ8" s="43">
        <v>507694.76352799998</v>
      </c>
      <c r="AK8" s="43">
        <v>575691</v>
      </c>
      <c r="AL8" s="43">
        <v>711041</v>
      </c>
    </row>
    <row r="9" spans="1:38">
      <c r="A9" s="173"/>
      <c r="B9" s="134" t="s">
        <v>542</v>
      </c>
      <c r="C9" s="101" t="s">
        <v>709</v>
      </c>
      <c r="D9" s="43">
        <v>678937.71361299977</v>
      </c>
      <c r="E9" s="44">
        <v>3035165.3191590002</v>
      </c>
      <c r="F9" s="43">
        <v>468350.29433900001</v>
      </c>
      <c r="G9" s="43">
        <v>676690.48161600006</v>
      </c>
      <c r="H9" s="43">
        <v>701948.33954500011</v>
      </c>
      <c r="I9" s="43">
        <v>724727.46116999991</v>
      </c>
      <c r="J9" s="44">
        <v>2571716.5766699999</v>
      </c>
      <c r="K9" s="43">
        <v>717960.61339700001</v>
      </c>
      <c r="L9" s="43">
        <v>747708.18892300001</v>
      </c>
      <c r="M9" s="43">
        <v>792660.93315299996</v>
      </c>
      <c r="N9" s="43">
        <v>822226.45453099976</v>
      </c>
      <c r="O9" s="44">
        <v>3080556.1900039995</v>
      </c>
      <c r="P9" s="43">
        <v>778246.97130700003</v>
      </c>
      <c r="Q9" s="43">
        <v>1027629.3060347501</v>
      </c>
      <c r="R9" s="43">
        <v>1164692.03521425</v>
      </c>
      <c r="S9" s="43">
        <v>1074252.482296</v>
      </c>
      <c r="T9" s="44">
        <v>4044820.7948520002</v>
      </c>
      <c r="U9" s="43">
        <v>874012.6053520001</v>
      </c>
      <c r="V9" s="43">
        <v>1073424</v>
      </c>
      <c r="W9" s="43">
        <v>1077213</v>
      </c>
      <c r="X9" s="43">
        <v>1087310</v>
      </c>
      <c r="Y9" s="44">
        <v>4111959.877078</v>
      </c>
      <c r="Z9" s="43">
        <v>890620.23568799999</v>
      </c>
      <c r="AA9" s="43">
        <v>561365</v>
      </c>
      <c r="AB9" s="43">
        <v>782331</v>
      </c>
      <c r="AC9" s="43">
        <v>720350</v>
      </c>
      <c r="AD9" s="44">
        <v>2954666.2051729998</v>
      </c>
      <c r="AE9" s="43">
        <v>824145.93405899999</v>
      </c>
      <c r="AF9" s="43">
        <v>1054654</v>
      </c>
      <c r="AG9" s="43">
        <v>1188431</v>
      </c>
      <c r="AH9" s="43">
        <v>1338934</v>
      </c>
      <c r="AI9" s="44">
        <v>4406164.6263999995</v>
      </c>
      <c r="AJ9" s="43">
        <v>1477797.527673</v>
      </c>
      <c r="AK9" s="43">
        <v>1856562</v>
      </c>
      <c r="AL9" s="43">
        <v>2237063</v>
      </c>
    </row>
    <row r="10" spans="1:38">
      <c r="A10" s="173"/>
      <c r="B10" s="134" t="s">
        <v>543</v>
      </c>
      <c r="C10" s="75" t="s">
        <v>1286</v>
      </c>
      <c r="D10" s="43">
        <v>78488.461491000024</v>
      </c>
      <c r="E10" s="44">
        <v>266813.94363300002</v>
      </c>
      <c r="F10" s="43">
        <v>58030.062325999999</v>
      </c>
      <c r="G10" s="43">
        <v>61356.209151999996</v>
      </c>
      <c r="H10" s="43">
        <v>55047.361455999999</v>
      </c>
      <c r="I10" s="43">
        <v>65826.112817999994</v>
      </c>
      <c r="J10" s="44">
        <v>240259.74575199999</v>
      </c>
      <c r="K10" s="43">
        <v>58601.526851000002</v>
      </c>
      <c r="L10" s="43">
        <v>62914.783750999995</v>
      </c>
      <c r="M10" s="43">
        <v>61715.525527000005</v>
      </c>
      <c r="N10" s="43">
        <v>72431.939551999996</v>
      </c>
      <c r="O10" s="44">
        <v>255663.775681</v>
      </c>
      <c r="P10" s="43">
        <v>60605.751953999999</v>
      </c>
      <c r="Q10" s="43">
        <v>65936.068358499993</v>
      </c>
      <c r="R10" s="43">
        <v>65674.394380499987</v>
      </c>
      <c r="S10" s="43">
        <v>78470.427141000022</v>
      </c>
      <c r="T10" s="44">
        <v>270686.64183400001</v>
      </c>
      <c r="U10" s="43">
        <v>66574.401305000007</v>
      </c>
      <c r="V10" s="43">
        <v>70971</v>
      </c>
      <c r="W10" s="43">
        <v>67585</v>
      </c>
      <c r="X10" s="43">
        <v>80023</v>
      </c>
      <c r="Y10" s="44">
        <v>285152.630099</v>
      </c>
      <c r="Z10" s="43">
        <v>66989.509521</v>
      </c>
      <c r="AA10" s="43">
        <v>67662</v>
      </c>
      <c r="AB10" s="43">
        <v>66105</v>
      </c>
      <c r="AC10" s="43">
        <v>74765</v>
      </c>
      <c r="AD10" s="44">
        <v>275521.98532699997</v>
      </c>
      <c r="AE10" s="43">
        <v>68676.615430000005</v>
      </c>
      <c r="AF10" s="43">
        <v>74322</v>
      </c>
      <c r="AG10" s="43">
        <v>72690</v>
      </c>
      <c r="AH10" s="43">
        <v>83670</v>
      </c>
      <c r="AI10" s="44">
        <v>299359.46653099998</v>
      </c>
      <c r="AJ10" s="43">
        <v>70758.953943999993</v>
      </c>
      <c r="AK10" s="43">
        <v>79569</v>
      </c>
      <c r="AL10" s="43">
        <v>80570</v>
      </c>
    </row>
    <row r="11" spans="1:38">
      <c r="A11" s="173"/>
      <c r="B11" s="134" t="s">
        <v>544</v>
      </c>
      <c r="C11" s="75" t="s">
        <v>119</v>
      </c>
      <c r="D11" s="43">
        <v>619250.66311100009</v>
      </c>
      <c r="E11" s="44">
        <v>860608.89223600004</v>
      </c>
      <c r="F11" s="43">
        <v>71163.815499000004</v>
      </c>
      <c r="G11" s="43">
        <v>78817.889223999999</v>
      </c>
      <c r="H11" s="43">
        <v>74318.735593999998</v>
      </c>
      <c r="I11" s="43">
        <v>91182.123532999976</v>
      </c>
      <c r="J11" s="44">
        <v>315482.56384999998</v>
      </c>
      <c r="K11" s="43">
        <v>71145.428958000004</v>
      </c>
      <c r="L11" s="43">
        <v>71788.856872000004</v>
      </c>
      <c r="M11" s="43">
        <v>72509.817456999997</v>
      </c>
      <c r="N11" s="43">
        <v>102772.12829400002</v>
      </c>
      <c r="O11" s="44">
        <v>318216.23158100003</v>
      </c>
      <c r="P11" s="43">
        <v>85639.867981000003</v>
      </c>
      <c r="Q11" s="43">
        <v>90323.585143999997</v>
      </c>
      <c r="R11" s="43">
        <v>92355.531898999994</v>
      </c>
      <c r="S11" s="43">
        <v>143018.61900399998</v>
      </c>
      <c r="T11" s="44">
        <v>411337.60402799997</v>
      </c>
      <c r="U11" s="43">
        <v>85287.480949000004</v>
      </c>
      <c r="V11" s="43">
        <v>93386</v>
      </c>
      <c r="W11" s="43">
        <v>87701</v>
      </c>
      <c r="X11" s="43">
        <v>124636</v>
      </c>
      <c r="Y11" s="44">
        <v>391009.92364499997</v>
      </c>
      <c r="Z11" s="43">
        <v>98070.095233</v>
      </c>
      <c r="AA11" s="43">
        <v>130913</v>
      </c>
      <c r="AB11" s="43">
        <v>138543</v>
      </c>
      <c r="AC11" s="43">
        <v>146869</v>
      </c>
      <c r="AD11" s="44">
        <v>514395</v>
      </c>
      <c r="AE11" s="43">
        <v>113844.189805</v>
      </c>
      <c r="AF11" s="43">
        <v>114728</v>
      </c>
      <c r="AG11" s="43">
        <v>102979</v>
      </c>
      <c r="AH11" s="43">
        <v>141007</v>
      </c>
      <c r="AI11" s="44">
        <v>472558.37934699998</v>
      </c>
      <c r="AJ11" s="43">
        <v>62533.783434999998</v>
      </c>
      <c r="AK11" s="43">
        <v>107220</v>
      </c>
      <c r="AL11" s="43">
        <v>126006</v>
      </c>
    </row>
    <row r="12" spans="1:38">
      <c r="A12" s="173"/>
      <c r="B12" s="134" t="s">
        <v>546</v>
      </c>
      <c r="C12" s="75" t="s">
        <v>121</v>
      </c>
      <c r="D12" s="43">
        <v>25782.506978999998</v>
      </c>
      <c r="E12" s="44">
        <v>40365.257989999998</v>
      </c>
      <c r="F12" s="43">
        <v>19052.565422</v>
      </c>
      <c r="G12" s="43">
        <v>-36678.490999000001</v>
      </c>
      <c r="H12" s="43">
        <v>7023.3892680000026</v>
      </c>
      <c r="I12" s="43">
        <v>-23168.172755000003</v>
      </c>
      <c r="J12" s="44">
        <v>-33770.709064000002</v>
      </c>
      <c r="K12" s="43">
        <v>-39480.918052000001</v>
      </c>
      <c r="L12" s="43">
        <v>16223.789543000003</v>
      </c>
      <c r="M12" s="43">
        <v>-178.93539800000144</v>
      </c>
      <c r="N12" s="43">
        <v>-4695.2812479999993</v>
      </c>
      <c r="O12" s="44">
        <v>-28131.345154999999</v>
      </c>
      <c r="P12" s="43">
        <v>-20788.445180999999</v>
      </c>
      <c r="Q12" s="43">
        <v>-16296.558725250001</v>
      </c>
      <c r="R12" s="43">
        <v>-45416.457570750004</v>
      </c>
      <c r="S12" s="43">
        <v>26696.392977000003</v>
      </c>
      <c r="T12" s="44">
        <v>-55805.068500000001</v>
      </c>
      <c r="U12" s="43">
        <v>8244.6415969999998</v>
      </c>
      <c r="V12" s="43">
        <v>-26212</v>
      </c>
      <c r="W12" s="43">
        <v>33769</v>
      </c>
      <c r="X12" s="43">
        <v>-14424</v>
      </c>
      <c r="Y12" s="44">
        <v>1378.286374</v>
      </c>
      <c r="Z12" s="43">
        <v>58031.377164999998</v>
      </c>
      <c r="AA12" s="43">
        <v>24538</v>
      </c>
      <c r="AB12" s="43">
        <v>-26350</v>
      </c>
      <c r="AC12" s="43">
        <v>24581</v>
      </c>
      <c r="AD12" s="44">
        <v>80799.640243000002</v>
      </c>
      <c r="AE12" s="43">
        <v>-89918.506972000003</v>
      </c>
      <c r="AF12" s="43">
        <v>-28735</v>
      </c>
      <c r="AG12" s="43">
        <v>-6994</v>
      </c>
      <c r="AH12" s="43">
        <v>-45046</v>
      </c>
      <c r="AI12" s="44">
        <v>-170694.04661799999</v>
      </c>
      <c r="AJ12" s="43">
        <v>-35382.925745</v>
      </c>
      <c r="AK12" s="43">
        <v>-88148</v>
      </c>
      <c r="AL12" s="43">
        <v>-117075</v>
      </c>
    </row>
    <row r="13" spans="1:38" ht="15" customHeight="1">
      <c r="A13" s="173"/>
      <c r="B13" s="134" t="s">
        <v>547</v>
      </c>
      <c r="C13" s="75" t="s">
        <v>981</v>
      </c>
      <c r="D13" s="43">
        <v>-17683.440848999999</v>
      </c>
      <c r="E13" s="44">
        <v>-56866.060732999998</v>
      </c>
      <c r="F13" s="43">
        <v>-11701.510161</v>
      </c>
      <c r="G13" s="43">
        <v>-13075.278702000001</v>
      </c>
      <c r="H13" s="43">
        <v>-13744.794108999995</v>
      </c>
      <c r="I13" s="43">
        <v>-6133.849724000007</v>
      </c>
      <c r="J13" s="44">
        <v>-44655.432696000003</v>
      </c>
      <c r="K13" s="43">
        <v>-8367.7488140000005</v>
      </c>
      <c r="L13" s="43">
        <v>-17871.228894</v>
      </c>
      <c r="M13" s="43">
        <v>-14436.023989000001</v>
      </c>
      <c r="N13" s="43">
        <v>-17682.727411</v>
      </c>
      <c r="O13" s="44">
        <v>-58357.729108</v>
      </c>
      <c r="P13" s="43">
        <v>-13273.610935999999</v>
      </c>
      <c r="Q13" s="43">
        <v>-16942.226954625003</v>
      </c>
      <c r="R13" s="43">
        <v>-19012.711464375003</v>
      </c>
      <c r="S13" s="43">
        <v>-20174.826255999993</v>
      </c>
      <c r="T13" s="44">
        <v>-69403.375610999996</v>
      </c>
      <c r="U13" s="43">
        <v>-16572.441438999998</v>
      </c>
      <c r="V13" s="43">
        <v>-24340</v>
      </c>
      <c r="W13" s="43">
        <v>-22716</v>
      </c>
      <c r="X13" s="43">
        <v>-22300</v>
      </c>
      <c r="Y13" s="44">
        <v>-85927.901045000006</v>
      </c>
      <c r="Z13" s="43">
        <v>-13064.899683</v>
      </c>
      <c r="AA13" s="43">
        <v>-12262</v>
      </c>
      <c r="AB13" s="43">
        <v>-22620</v>
      </c>
      <c r="AC13" s="43">
        <v>-23971</v>
      </c>
      <c r="AD13" s="44">
        <v>-71917.996238000007</v>
      </c>
      <c r="AE13" s="43">
        <v>-12140.43598</v>
      </c>
      <c r="AF13" s="43">
        <v>-24228</v>
      </c>
      <c r="AG13" s="43">
        <v>-22225</v>
      </c>
      <c r="AH13" s="43">
        <v>-29794</v>
      </c>
      <c r="AI13" s="44">
        <v>-88386.977731000006</v>
      </c>
      <c r="AJ13" s="43">
        <v>-13486.568088</v>
      </c>
      <c r="AK13" s="43">
        <v>-26164</v>
      </c>
      <c r="AL13" s="43">
        <v>-26789</v>
      </c>
    </row>
    <row r="14" spans="1:38">
      <c r="A14" s="173"/>
      <c r="B14" s="134" t="s">
        <v>545</v>
      </c>
      <c r="C14" s="75" t="s">
        <v>120</v>
      </c>
      <c r="D14" s="43">
        <v>82419.352920999983</v>
      </c>
      <c r="E14" s="44">
        <v>248794.390464</v>
      </c>
      <c r="F14" s="43">
        <v>42475.791143000002</v>
      </c>
      <c r="G14" s="43">
        <v>46851.127948000001</v>
      </c>
      <c r="H14" s="43">
        <v>52097.019081999999</v>
      </c>
      <c r="I14" s="43">
        <v>79960.524166999996</v>
      </c>
      <c r="J14" s="44">
        <v>221382.46234</v>
      </c>
      <c r="K14" s="43">
        <v>45770.430982999998</v>
      </c>
      <c r="L14" s="43">
        <v>38383.936348000003</v>
      </c>
      <c r="M14" s="43">
        <v>61167.256540999995</v>
      </c>
      <c r="N14" s="43">
        <v>88227.287461</v>
      </c>
      <c r="O14" s="44">
        <v>233548.911333</v>
      </c>
      <c r="P14" s="43">
        <v>49436.532983999998</v>
      </c>
      <c r="Q14" s="43">
        <v>72965.74045350001</v>
      </c>
      <c r="R14" s="43">
        <v>74569.130992499995</v>
      </c>
      <c r="S14" s="43">
        <v>59154.904708000016</v>
      </c>
      <c r="T14" s="44">
        <v>256125.30913800001</v>
      </c>
      <c r="U14" s="43">
        <v>70830.143517999997</v>
      </c>
      <c r="V14" s="43">
        <v>68565</v>
      </c>
      <c r="W14" s="43">
        <v>58953</v>
      </c>
      <c r="X14" s="43">
        <v>101226</v>
      </c>
      <c r="Y14" s="44">
        <v>299574.19852600002</v>
      </c>
      <c r="Z14" s="43">
        <v>59591.080170000001</v>
      </c>
      <c r="AA14" s="43">
        <v>48441</v>
      </c>
      <c r="AB14" s="43">
        <v>57427</v>
      </c>
      <c r="AC14" s="43">
        <v>82791</v>
      </c>
      <c r="AD14" s="44">
        <v>248250.42843100001</v>
      </c>
      <c r="AE14" s="43">
        <v>86889.466939000005</v>
      </c>
      <c r="AF14" s="43">
        <v>83869</v>
      </c>
      <c r="AG14" s="43">
        <v>112946</v>
      </c>
      <c r="AH14" s="43">
        <v>113268</v>
      </c>
      <c r="AI14" s="44">
        <v>396972.45372599998</v>
      </c>
      <c r="AJ14" s="43">
        <v>146363.89247399999</v>
      </c>
      <c r="AK14" s="43">
        <v>200282</v>
      </c>
      <c r="AL14" s="43">
        <v>146786</v>
      </c>
    </row>
    <row r="15" spans="1:38">
      <c r="A15" s="173"/>
      <c r="B15" s="132" t="s">
        <v>548</v>
      </c>
      <c r="C15" s="200" t="s">
        <v>123</v>
      </c>
      <c r="D15" s="45">
        <v>1467197.2572660001</v>
      </c>
      <c r="E15" s="46">
        <v>4394880.742749</v>
      </c>
      <c r="F15" s="45">
        <v>647371.01856800006</v>
      </c>
      <c r="G15" s="45">
        <v>813961.93823900004</v>
      </c>
      <c r="H15" s="45">
        <v>876689.05083600013</v>
      </c>
      <c r="I15" s="45">
        <v>932394.19920899998</v>
      </c>
      <c r="J15" s="46">
        <v>3270416.2068519997</v>
      </c>
      <c r="K15" s="45">
        <v>845629.333323</v>
      </c>
      <c r="L15" s="45">
        <v>919149.32654300006</v>
      </c>
      <c r="M15" s="45">
        <v>973437.57329099986</v>
      </c>
      <c r="N15" s="45">
        <v>1063277.8011789997</v>
      </c>
      <c r="O15" s="46">
        <v>3801496.0343359993</v>
      </c>
      <c r="P15" s="45">
        <v>939868.06810899999</v>
      </c>
      <c r="Q15" s="45">
        <v>1223615.9143108751</v>
      </c>
      <c r="R15" s="45">
        <v>1332861.9234511252</v>
      </c>
      <c r="S15" s="45">
        <v>1361416.9998700002</v>
      </c>
      <c r="T15" s="46">
        <v>4857762.9057409996</v>
      </c>
      <c r="U15" s="45">
        <v>1088376.8312820001</v>
      </c>
      <c r="V15" s="45">
        <v>1255794</v>
      </c>
      <c r="W15" s="45">
        <v>1302505</v>
      </c>
      <c r="X15" s="45">
        <v>1356471</v>
      </c>
      <c r="Y15" s="46">
        <v>5003147.0146769993</v>
      </c>
      <c r="Z15" s="45">
        <v>1160237.3980939998</v>
      </c>
      <c r="AA15" s="45">
        <v>820657</v>
      </c>
      <c r="AB15" s="45">
        <v>995436</v>
      </c>
      <c r="AC15" s="45">
        <v>1025385</v>
      </c>
      <c r="AD15" s="46">
        <v>4001715</v>
      </c>
      <c r="AE15" s="45">
        <v>991497.26328099996</v>
      </c>
      <c r="AF15" s="45">
        <v>1274610</v>
      </c>
      <c r="AG15" s="45">
        <v>1447827</v>
      </c>
      <c r="AH15" s="45">
        <v>1602039</v>
      </c>
      <c r="AI15" s="46">
        <v>5315972.9016549997</v>
      </c>
      <c r="AJ15" s="45">
        <v>1708584.6636930001</v>
      </c>
      <c r="AK15" s="45">
        <v>2129321</v>
      </c>
      <c r="AL15" s="45">
        <v>2446561</v>
      </c>
    </row>
    <row r="16" spans="1:38">
      <c r="A16" s="173"/>
      <c r="B16" s="132" t="s">
        <v>973</v>
      </c>
      <c r="C16" s="200" t="s">
        <v>337</v>
      </c>
      <c r="D16" s="45">
        <v>-467603.56477500033</v>
      </c>
      <c r="E16" s="46">
        <v>-217230.64232400013</v>
      </c>
      <c r="F16" s="45">
        <v>56540.130830000038</v>
      </c>
      <c r="G16" s="45">
        <v>101088.96332899993</v>
      </c>
      <c r="H16" s="45">
        <v>92401.192817999865</v>
      </c>
      <c r="I16" s="45">
        <v>57874.670167000149</v>
      </c>
      <c r="J16" s="46">
        <v>307904.95714400057</v>
      </c>
      <c r="K16" s="45">
        <v>120003.68315099995</v>
      </c>
      <c r="L16" s="45">
        <v>106412.11374499998</v>
      </c>
      <c r="M16" s="45">
        <v>66104.566728000063</v>
      </c>
      <c r="N16" s="45">
        <v>61846.638367000269</v>
      </c>
      <c r="O16" s="46">
        <v>354367.00199100049</v>
      </c>
      <c r="P16" s="45">
        <v>68648.202032000059</v>
      </c>
      <c r="Q16" s="45">
        <v>119394.30871218722</v>
      </c>
      <c r="R16" s="45">
        <v>121403.7358028125</v>
      </c>
      <c r="S16" s="45">
        <v>43429.559143999591</v>
      </c>
      <c r="T16" s="46">
        <v>352875.80569100007</v>
      </c>
      <c r="U16" s="45">
        <v>57289.676380000077</v>
      </c>
      <c r="V16" s="45">
        <v>89378</v>
      </c>
      <c r="W16" s="45">
        <v>102620</v>
      </c>
      <c r="X16" s="45">
        <v>44771</v>
      </c>
      <c r="Y16" s="46">
        <v>294058.94451200031</v>
      </c>
      <c r="Z16" s="45">
        <v>26019.716592000332</v>
      </c>
      <c r="AA16" s="45">
        <v>-8066</v>
      </c>
      <c r="AB16" s="45">
        <v>70375</v>
      </c>
      <c r="AC16" s="45">
        <v>-23335</v>
      </c>
      <c r="AD16" s="46">
        <v>64994</v>
      </c>
      <c r="AE16" s="45">
        <v>101519.479417</v>
      </c>
      <c r="AF16" s="45">
        <v>140595</v>
      </c>
      <c r="AG16" s="45">
        <v>178584</v>
      </c>
      <c r="AH16" s="45">
        <v>152785</v>
      </c>
      <c r="AI16" s="46">
        <v>573483.47370199999</v>
      </c>
      <c r="AJ16" s="45">
        <v>229657.988147</v>
      </c>
      <c r="AK16" s="45">
        <v>365902</v>
      </c>
      <c r="AL16" s="45">
        <v>445006</v>
      </c>
    </row>
    <row r="17" spans="1:38">
      <c r="A17" s="173"/>
      <c r="B17" s="134" t="s">
        <v>974</v>
      </c>
      <c r="C17" s="75" t="s">
        <v>148</v>
      </c>
      <c r="D17" s="57">
        <v>2789.1573849999995</v>
      </c>
      <c r="E17" s="58">
        <v>7749.528789</v>
      </c>
      <c r="F17" s="57">
        <v>932.63779</v>
      </c>
      <c r="G17" s="57">
        <v>1346.813711</v>
      </c>
      <c r="H17" s="57">
        <v>254.72947199999999</v>
      </c>
      <c r="I17" s="57">
        <v>905.7666479999998</v>
      </c>
      <c r="J17" s="58">
        <v>3439.9476209999998</v>
      </c>
      <c r="K17" s="57">
        <v>1235.0132430000001</v>
      </c>
      <c r="L17" s="57">
        <v>606.75124599999981</v>
      </c>
      <c r="M17" s="57">
        <v>769.52958400000011</v>
      </c>
      <c r="N17" s="57">
        <v>1452.117949</v>
      </c>
      <c r="O17" s="58">
        <v>4063.412022</v>
      </c>
      <c r="P17" s="57">
        <v>1125.1767480000001</v>
      </c>
      <c r="Q17" s="57">
        <v>701.28052739062991</v>
      </c>
      <c r="R17" s="57">
        <v>2074.2240586093699</v>
      </c>
      <c r="S17" s="57">
        <v>2184.4278160000003</v>
      </c>
      <c r="T17" s="58">
        <v>6085.1091500000002</v>
      </c>
      <c r="U17" s="57">
        <v>2170.9849829999998</v>
      </c>
      <c r="V17" s="57">
        <v>2194</v>
      </c>
      <c r="W17" s="57">
        <v>1991</v>
      </c>
      <c r="X17" s="57">
        <v>2024</v>
      </c>
      <c r="Y17" s="58">
        <v>8380.4937690000006</v>
      </c>
      <c r="Z17" s="57">
        <v>2652.2147340000001</v>
      </c>
      <c r="AA17" s="57">
        <v>1489</v>
      </c>
      <c r="AB17" s="57">
        <v>1815</v>
      </c>
      <c r="AC17" s="57">
        <v>1482</v>
      </c>
      <c r="AD17" s="58">
        <v>7438.4097849999998</v>
      </c>
      <c r="AE17" s="57">
        <v>768.28629999999998</v>
      </c>
      <c r="AF17" s="57">
        <v>609</v>
      </c>
      <c r="AG17" s="57">
        <v>953</v>
      </c>
      <c r="AH17" s="57">
        <v>1264</v>
      </c>
      <c r="AI17" s="58">
        <v>3594.4706959999999</v>
      </c>
      <c r="AJ17" s="57">
        <v>1904.0283609999999</v>
      </c>
      <c r="AK17" s="57">
        <v>4675</v>
      </c>
      <c r="AL17" s="57">
        <v>8687</v>
      </c>
    </row>
    <row r="18" spans="1:38">
      <c r="A18" s="173"/>
      <c r="B18" s="134" t="s">
        <v>975</v>
      </c>
      <c r="C18" s="75" t="s">
        <v>936</v>
      </c>
      <c r="D18" s="57">
        <v>5.683947999999873</v>
      </c>
      <c r="E18" s="58">
        <v>5154.7253179999998</v>
      </c>
      <c r="F18" s="57">
        <v>1.763576</v>
      </c>
      <c r="G18" s="57">
        <v>4684.5408870000001</v>
      </c>
      <c r="H18" s="57">
        <v>872.2520569999997</v>
      </c>
      <c r="I18" s="57">
        <v>536.26334899999983</v>
      </c>
      <c r="J18" s="58">
        <v>6094.8198689999999</v>
      </c>
      <c r="K18" s="57">
        <v>3.3231980000000001</v>
      </c>
      <c r="L18" s="57">
        <v>5861.5323479999997</v>
      </c>
      <c r="M18" s="57">
        <v>811.13425499999994</v>
      </c>
      <c r="N18" s="57">
        <v>17.045000000000073</v>
      </c>
      <c r="O18" s="58">
        <v>6693.0348009999998</v>
      </c>
      <c r="P18" s="57">
        <v>4.5004879999999998</v>
      </c>
      <c r="Q18" s="57">
        <v>6509.1718752812503</v>
      </c>
      <c r="R18" s="57">
        <v>144.89828671874966</v>
      </c>
      <c r="S18" s="57">
        <v>2.043137999999999</v>
      </c>
      <c r="T18" s="58">
        <v>6660.6137879999997</v>
      </c>
      <c r="U18" s="57">
        <v>0</v>
      </c>
      <c r="V18" s="57">
        <v>6065</v>
      </c>
      <c r="W18" s="57">
        <v>553</v>
      </c>
      <c r="X18" s="57">
        <v>2</v>
      </c>
      <c r="Y18" s="58">
        <v>6620.4874060000002</v>
      </c>
      <c r="Z18" s="57">
        <v>0</v>
      </c>
      <c r="AA18" s="57">
        <v>18</v>
      </c>
      <c r="AB18" s="57">
        <v>1142</v>
      </c>
      <c r="AC18" s="57">
        <v>16</v>
      </c>
      <c r="AD18" s="58">
        <v>1175.8410280000001</v>
      </c>
      <c r="AE18" s="57">
        <v>0</v>
      </c>
      <c r="AF18" s="57">
        <v>8862</v>
      </c>
      <c r="AG18" s="57">
        <v>462</v>
      </c>
      <c r="AH18" s="57">
        <v>196</v>
      </c>
      <c r="AI18" s="58">
        <v>9520.1442019999995</v>
      </c>
      <c r="AJ18" s="57">
        <v>172.402445</v>
      </c>
      <c r="AK18" s="57">
        <v>11667</v>
      </c>
      <c r="AL18" s="57">
        <v>-9805</v>
      </c>
    </row>
    <row r="19" spans="1:38">
      <c r="A19" s="173"/>
      <c r="B19" s="134" t="s">
        <v>934</v>
      </c>
      <c r="C19" s="75" t="s">
        <v>357</v>
      </c>
      <c r="D19" s="57">
        <v>13916.603874999993</v>
      </c>
      <c r="E19" s="58">
        <v>70147.909348999994</v>
      </c>
      <c r="F19" s="57">
        <v>9859.7555229999998</v>
      </c>
      <c r="G19" s="57">
        <v>4294.5875080000005</v>
      </c>
      <c r="H19" s="57">
        <v>12700.519422000001</v>
      </c>
      <c r="I19" s="57">
        <v>12142.333143999997</v>
      </c>
      <c r="J19" s="58">
        <v>38997.195596999998</v>
      </c>
      <c r="K19" s="57">
        <v>10906.200722</v>
      </c>
      <c r="L19" s="57">
        <v>13683.850554999999</v>
      </c>
      <c r="M19" s="57">
        <v>11854.888975000002</v>
      </c>
      <c r="N19" s="57">
        <v>11719.079022999998</v>
      </c>
      <c r="O19" s="58">
        <v>48164.019274999999</v>
      </c>
      <c r="P19" s="57">
        <v>21267.291841999999</v>
      </c>
      <c r="Q19" s="57">
        <v>15588.090970500001</v>
      </c>
      <c r="R19" s="57">
        <v>27476.332353500002</v>
      </c>
      <c r="S19" s="57">
        <v>13717.815253000001</v>
      </c>
      <c r="T19" s="58">
        <v>78049.530419000002</v>
      </c>
      <c r="U19" s="57">
        <v>18266.497696999999</v>
      </c>
      <c r="V19" s="57">
        <v>12164</v>
      </c>
      <c r="W19" s="57">
        <v>14139</v>
      </c>
      <c r="X19" s="57">
        <v>40345</v>
      </c>
      <c r="Y19" s="58">
        <v>84914.247719999999</v>
      </c>
      <c r="Z19" s="57">
        <v>35584.249387000003</v>
      </c>
      <c r="AA19" s="57">
        <v>36570</v>
      </c>
      <c r="AB19" s="57">
        <v>56493</v>
      </c>
      <c r="AC19" s="57">
        <v>25932</v>
      </c>
      <c r="AD19" s="58">
        <v>154578.447961</v>
      </c>
      <c r="AE19" s="57">
        <v>19217.612942</v>
      </c>
      <c r="AF19" s="57">
        <v>45140</v>
      </c>
      <c r="AG19" s="57">
        <v>21749</v>
      </c>
      <c r="AH19" s="57">
        <v>3561</v>
      </c>
      <c r="AI19" s="58">
        <v>89668.178471000007</v>
      </c>
      <c r="AJ19" s="57">
        <v>21314.62225</v>
      </c>
      <c r="AK19" s="57">
        <v>28534</v>
      </c>
      <c r="AL19" s="57">
        <v>26020</v>
      </c>
    </row>
    <row r="20" spans="1:38">
      <c r="A20" s="173"/>
      <c r="B20" s="134" t="s">
        <v>578</v>
      </c>
      <c r="C20" s="75" t="s">
        <v>968</v>
      </c>
      <c r="D20" s="57">
        <v>961.86176499999965</v>
      </c>
      <c r="E20" s="58">
        <v>6757.8693949999997</v>
      </c>
      <c r="F20" s="57">
        <v>504.233475</v>
      </c>
      <c r="G20" s="57">
        <v>431.13592900000003</v>
      </c>
      <c r="H20" s="57">
        <v>200.97343299999989</v>
      </c>
      <c r="I20" s="57">
        <v>-167.8234829999999</v>
      </c>
      <c r="J20" s="58">
        <v>969.51935400000002</v>
      </c>
      <c r="K20" s="57">
        <v>795.93136300000003</v>
      </c>
      <c r="L20" s="57">
        <v>1550.404982</v>
      </c>
      <c r="M20" s="57">
        <v>112.67567800000006</v>
      </c>
      <c r="N20" s="57">
        <v>715.04612499999985</v>
      </c>
      <c r="O20" s="58">
        <v>3176.0581480000001</v>
      </c>
      <c r="P20" s="57">
        <v>1857.3172870000001</v>
      </c>
      <c r="Q20" s="57">
        <v>-106.19033387500008</v>
      </c>
      <c r="R20" s="57">
        <v>-829.65803612499997</v>
      </c>
      <c r="S20" s="57">
        <v>4109.4515959999999</v>
      </c>
      <c r="T20" s="58">
        <v>5027.920513</v>
      </c>
      <c r="U20" s="57">
        <v>1610.659001</v>
      </c>
      <c r="V20" s="57">
        <v>225</v>
      </c>
      <c r="W20" s="57">
        <v>2772</v>
      </c>
      <c r="X20" s="57">
        <v>-732</v>
      </c>
      <c r="Y20" s="58">
        <v>3875.5477030000002</v>
      </c>
      <c r="Z20" s="57">
        <v>3795.6798749999998</v>
      </c>
      <c r="AA20" s="57">
        <v>385</v>
      </c>
      <c r="AB20" s="57">
        <v>1800</v>
      </c>
      <c r="AC20" s="57">
        <v>-349</v>
      </c>
      <c r="AD20" s="58">
        <v>5632.5723939999998</v>
      </c>
      <c r="AE20" s="57">
        <v>3385.9832769999998</v>
      </c>
      <c r="AF20" s="57">
        <v>5</v>
      </c>
      <c r="AG20" s="57">
        <v>-1727</v>
      </c>
      <c r="AH20" s="57">
        <v>401</v>
      </c>
      <c r="AI20" s="58">
        <v>2064.5693080000001</v>
      </c>
      <c r="AJ20" s="57">
        <v>9806.3471790000003</v>
      </c>
      <c r="AK20" s="57">
        <v>1129</v>
      </c>
      <c r="AL20" s="57">
        <v>-107</v>
      </c>
    </row>
    <row r="21" spans="1:38">
      <c r="A21" s="173"/>
      <c r="B21" s="147" t="s">
        <v>732</v>
      </c>
      <c r="C21" s="101" t="s">
        <v>982</v>
      </c>
      <c r="D21" s="57">
        <v>17674.306972999992</v>
      </c>
      <c r="E21" s="58">
        <v>89811.032850999996</v>
      </c>
      <c r="F21" s="57">
        <v>11299.390363999999</v>
      </c>
      <c r="G21" s="57">
        <v>10758.078035</v>
      </c>
      <c r="H21" s="57">
        <v>14029.474384000001</v>
      </c>
      <c r="I21" s="57">
        <v>13415.539657999996</v>
      </c>
      <c r="J21" s="58">
        <v>49502.482441</v>
      </c>
      <c r="K21" s="57">
        <v>12940.468525999999</v>
      </c>
      <c r="L21" s="57">
        <v>21702.539130999998</v>
      </c>
      <c r="M21" s="57">
        <v>13549.228492000002</v>
      </c>
      <c r="N21" s="57">
        <v>13903.288096999997</v>
      </c>
      <c r="O21" s="58">
        <v>62095.524246000001</v>
      </c>
      <c r="P21" s="57">
        <v>24254.286365</v>
      </c>
      <c r="Q21" s="57">
        <v>22692.353039296879</v>
      </c>
      <c r="R21" s="57">
        <v>28864.79666270312</v>
      </c>
      <c r="S21" s="57">
        <v>20012.737803</v>
      </c>
      <c r="T21" s="58">
        <v>95824.173870000013</v>
      </c>
      <c r="U21" s="57">
        <v>22048.141680999997</v>
      </c>
      <c r="V21" s="57">
        <v>20648</v>
      </c>
      <c r="W21" s="57">
        <v>19455</v>
      </c>
      <c r="X21" s="57">
        <v>41639</v>
      </c>
      <c r="Y21" s="58">
        <v>103789.77659800001</v>
      </c>
      <c r="Z21" s="57">
        <v>42032.143996000006</v>
      </c>
      <c r="AA21" s="57">
        <v>38462</v>
      </c>
      <c r="AB21" s="57">
        <v>61250</v>
      </c>
      <c r="AC21" s="57">
        <v>27081</v>
      </c>
      <c r="AD21" s="58">
        <v>168825.27116800001</v>
      </c>
      <c r="AE21" s="57">
        <v>23371.882518999999</v>
      </c>
      <c r="AF21" s="57">
        <v>54616</v>
      </c>
      <c r="AG21" s="57">
        <v>21437</v>
      </c>
      <c r="AH21" s="57">
        <v>5422</v>
      </c>
      <c r="AI21" s="58">
        <v>104847.362677</v>
      </c>
      <c r="AJ21" s="57">
        <v>33197.400235000001</v>
      </c>
      <c r="AK21" s="57">
        <v>46005</v>
      </c>
      <c r="AL21" s="57">
        <v>24795</v>
      </c>
    </row>
    <row r="22" spans="1:38">
      <c r="A22" s="173"/>
      <c r="B22" s="134" t="s">
        <v>976</v>
      </c>
      <c r="C22" s="75" t="s">
        <v>922</v>
      </c>
      <c r="D22" s="57">
        <v>10381.517980000001</v>
      </c>
      <c r="E22" s="58">
        <v>39580.179821999998</v>
      </c>
      <c r="F22" s="57">
        <v>7618.1535130000002</v>
      </c>
      <c r="G22" s="57">
        <v>9274.3790549999976</v>
      </c>
      <c r="H22" s="57">
        <v>8942.497843000001</v>
      </c>
      <c r="I22" s="57">
        <v>9695.1029449999987</v>
      </c>
      <c r="J22" s="58">
        <v>35530.133355999998</v>
      </c>
      <c r="K22" s="57">
        <v>8703.5595890000004</v>
      </c>
      <c r="L22" s="57">
        <v>5752.1144050000003</v>
      </c>
      <c r="M22" s="57">
        <v>4927.9103699999978</v>
      </c>
      <c r="N22" s="57">
        <v>5245.4242270000032</v>
      </c>
      <c r="O22" s="58">
        <v>24629.008591000002</v>
      </c>
      <c r="P22" s="57">
        <v>5353.9798529999998</v>
      </c>
      <c r="Q22" s="57">
        <v>4984.1273247343806</v>
      </c>
      <c r="R22" s="57">
        <v>5504.9080302656203</v>
      </c>
      <c r="S22" s="57">
        <v>5376.1965180000007</v>
      </c>
      <c r="T22" s="58">
        <v>21219.211726000001</v>
      </c>
      <c r="U22" s="57">
        <v>5776.715083</v>
      </c>
      <c r="V22" s="57">
        <v>5187</v>
      </c>
      <c r="W22" s="57">
        <v>5523</v>
      </c>
      <c r="X22" s="57">
        <v>3459</v>
      </c>
      <c r="Y22" s="58">
        <v>19945.943167000001</v>
      </c>
      <c r="Z22" s="57">
        <v>3353.2813320000005</v>
      </c>
      <c r="AA22" s="57">
        <v>4612</v>
      </c>
      <c r="AB22" s="57">
        <v>1837</v>
      </c>
      <c r="AC22" s="57">
        <v>4541</v>
      </c>
      <c r="AD22" s="58">
        <v>14342.841286999999</v>
      </c>
      <c r="AE22" s="57">
        <v>3322.4240339999997</v>
      </c>
      <c r="AF22" s="57">
        <v>5238</v>
      </c>
      <c r="AG22" s="57">
        <v>3460</v>
      </c>
      <c r="AH22" s="57">
        <v>3567</v>
      </c>
      <c r="AI22" s="58">
        <v>15586.861625999998</v>
      </c>
      <c r="AJ22" s="57">
        <v>3550.4490559999999</v>
      </c>
      <c r="AK22" s="57">
        <v>1192</v>
      </c>
      <c r="AL22" s="57">
        <v>712</v>
      </c>
    </row>
    <row r="23" spans="1:38">
      <c r="A23" s="173"/>
      <c r="B23" s="134" t="s">
        <v>935</v>
      </c>
      <c r="C23" s="75" t="s">
        <v>356</v>
      </c>
      <c r="D23" s="57">
        <v>32699.81682800001</v>
      </c>
      <c r="E23" s="58">
        <v>114031.34516300001</v>
      </c>
      <c r="F23" s="57">
        <v>584.58504000000005</v>
      </c>
      <c r="G23" s="57">
        <v>8295.4477050000005</v>
      </c>
      <c r="H23" s="57">
        <v>7643.8313019999987</v>
      </c>
      <c r="I23" s="57">
        <v>22845.317380000004</v>
      </c>
      <c r="J23" s="58">
        <v>39369.181427000003</v>
      </c>
      <c r="K23" s="57">
        <v>4114.5615809999999</v>
      </c>
      <c r="L23" s="57">
        <v>6992.9055840000001</v>
      </c>
      <c r="M23" s="57">
        <v>10647.790553000001</v>
      </c>
      <c r="N23" s="57">
        <v>9377.2402689999981</v>
      </c>
      <c r="O23" s="58">
        <v>31132.497986999999</v>
      </c>
      <c r="P23" s="57">
        <v>17157.379262999999</v>
      </c>
      <c r="Q23" s="57">
        <v>38730.866830750005</v>
      </c>
      <c r="R23" s="57">
        <v>23735.750337250007</v>
      </c>
      <c r="S23" s="57">
        <v>16111.898028999989</v>
      </c>
      <c r="T23" s="58">
        <v>95735.894459999996</v>
      </c>
      <c r="U23" s="57">
        <v>15949.771865999999</v>
      </c>
      <c r="V23" s="57">
        <v>12898</v>
      </c>
      <c r="W23" s="57">
        <v>26286</v>
      </c>
      <c r="X23" s="57">
        <v>27625</v>
      </c>
      <c r="Y23" s="58">
        <v>82758.982973000006</v>
      </c>
      <c r="Z23" s="57">
        <v>119604.053361</v>
      </c>
      <c r="AA23" s="57">
        <v>30995</v>
      </c>
      <c r="AB23" s="57">
        <v>69813</v>
      </c>
      <c r="AC23" s="57">
        <v>20742</v>
      </c>
      <c r="AD23" s="58">
        <v>241153.66781700001</v>
      </c>
      <c r="AE23" s="57">
        <v>24085.934632</v>
      </c>
      <c r="AF23" s="57">
        <v>19299</v>
      </c>
      <c r="AG23" s="57">
        <v>45763</v>
      </c>
      <c r="AH23" s="57">
        <v>16011</v>
      </c>
      <c r="AI23" s="58">
        <v>105157.856002</v>
      </c>
      <c r="AJ23" s="57">
        <v>22579.504925000001</v>
      </c>
      <c r="AK23" s="57">
        <v>65893</v>
      </c>
      <c r="AL23" s="57">
        <v>86279</v>
      </c>
    </row>
    <row r="24" spans="1:38">
      <c r="A24" s="173"/>
      <c r="B24" s="134" t="s">
        <v>977</v>
      </c>
      <c r="C24" s="75" t="s">
        <v>983</v>
      </c>
      <c r="D24" s="57">
        <v>-80.179498999999851</v>
      </c>
      <c r="E24" s="58">
        <v>10169.723674000001</v>
      </c>
      <c r="F24" s="57">
        <v>2304.7033059999999</v>
      </c>
      <c r="G24" s="57">
        <v>2347.2411420000003</v>
      </c>
      <c r="H24" s="57">
        <v>2266.4796239999996</v>
      </c>
      <c r="I24" s="57">
        <v>1781.0121099999997</v>
      </c>
      <c r="J24" s="58">
        <v>8699.4361819999995</v>
      </c>
      <c r="K24" s="57">
        <v>1737.2103850000001</v>
      </c>
      <c r="L24" s="57">
        <v>1727.390881</v>
      </c>
      <c r="M24" s="57">
        <v>1685.9061280000001</v>
      </c>
      <c r="N24" s="57">
        <v>1635.1103509999994</v>
      </c>
      <c r="O24" s="58">
        <v>6785.6177449999996</v>
      </c>
      <c r="P24" s="57">
        <v>2220.9614219999999</v>
      </c>
      <c r="Q24" s="57">
        <v>2284.9140662812501</v>
      </c>
      <c r="R24" s="57">
        <v>2275.4486087187497</v>
      </c>
      <c r="S24" s="57">
        <v>3433.9932770000005</v>
      </c>
      <c r="T24" s="58">
        <v>10215.317374</v>
      </c>
      <c r="U24" s="57">
        <v>3363.7391670000002</v>
      </c>
      <c r="V24" s="57">
        <v>3560</v>
      </c>
      <c r="W24" s="57">
        <v>3649</v>
      </c>
      <c r="X24" s="57">
        <v>1644</v>
      </c>
      <c r="Y24" s="58">
        <v>12216.633159000001</v>
      </c>
      <c r="Z24" s="57">
        <v>3175.1646620000001</v>
      </c>
      <c r="AA24" s="57">
        <v>3471</v>
      </c>
      <c r="AB24" s="57">
        <v>3250</v>
      </c>
      <c r="AC24" s="57">
        <v>5759</v>
      </c>
      <c r="AD24" s="58">
        <v>15655</v>
      </c>
      <c r="AE24" s="57">
        <v>3261.8073009999998</v>
      </c>
      <c r="AF24" s="57">
        <v>3893</v>
      </c>
      <c r="AG24" s="57">
        <v>3580</v>
      </c>
      <c r="AH24" s="57">
        <v>3862</v>
      </c>
      <c r="AI24" s="58">
        <v>14597.087756000001</v>
      </c>
      <c r="AJ24" s="57">
        <v>3439.478924</v>
      </c>
      <c r="AK24" s="57">
        <v>3644</v>
      </c>
      <c r="AL24" s="57">
        <v>3706</v>
      </c>
    </row>
    <row r="25" spans="1:38">
      <c r="A25" s="173"/>
      <c r="B25" s="134" t="s">
        <v>580</v>
      </c>
      <c r="C25" s="75" t="s">
        <v>984</v>
      </c>
      <c r="D25" s="57">
        <v>3818.2727860000014</v>
      </c>
      <c r="E25" s="58">
        <v>18656.240396000001</v>
      </c>
      <c r="F25" s="57">
        <v>1482.4708969999999</v>
      </c>
      <c r="G25" s="57">
        <v>1392.7844150000003</v>
      </c>
      <c r="H25" s="57">
        <v>1302.1288199999999</v>
      </c>
      <c r="I25" s="57">
        <v>11478.581654000001</v>
      </c>
      <c r="J25" s="58">
        <v>15655.965786000001</v>
      </c>
      <c r="K25" s="57">
        <v>2042.171376</v>
      </c>
      <c r="L25" s="57">
        <v>2004.4807089999997</v>
      </c>
      <c r="M25" s="57">
        <v>1296.4857310000007</v>
      </c>
      <c r="N25" s="57">
        <v>876.94435199999953</v>
      </c>
      <c r="O25" s="58">
        <v>6222.0821679999999</v>
      </c>
      <c r="P25" s="57">
        <v>1378.0221569999999</v>
      </c>
      <c r="Q25" s="57">
        <v>983.200712873047</v>
      </c>
      <c r="R25" s="57">
        <v>1034.5626961269531</v>
      </c>
      <c r="S25" s="57">
        <v>1795.9625689999998</v>
      </c>
      <c r="T25" s="58">
        <v>5192.7481349999998</v>
      </c>
      <c r="U25" s="57">
        <v>1120.8744569999999</v>
      </c>
      <c r="V25" s="57">
        <v>999</v>
      </c>
      <c r="W25" s="57">
        <v>668</v>
      </c>
      <c r="X25" s="57">
        <v>3478</v>
      </c>
      <c r="Y25" s="58">
        <v>6265.9094700000005</v>
      </c>
      <c r="Z25" s="57">
        <v>4730.1263740000004</v>
      </c>
      <c r="AA25" s="57">
        <v>1211</v>
      </c>
      <c r="AB25" s="57">
        <v>342</v>
      </c>
      <c r="AC25" s="57">
        <v>2726</v>
      </c>
      <c r="AD25" s="58">
        <v>9008.9371420000007</v>
      </c>
      <c r="AE25" s="57">
        <v>1410.836096</v>
      </c>
      <c r="AF25" s="57">
        <v>1311</v>
      </c>
      <c r="AG25" s="57">
        <v>1750</v>
      </c>
      <c r="AH25" s="57">
        <v>5120</v>
      </c>
      <c r="AI25" s="58">
        <v>9592.6709140000003</v>
      </c>
      <c r="AJ25" s="57">
        <v>2412.4080560000002</v>
      </c>
      <c r="AK25" s="57">
        <v>-594</v>
      </c>
      <c r="AL25" s="57">
        <v>404</v>
      </c>
    </row>
    <row r="26" spans="1:38">
      <c r="A26" s="173"/>
      <c r="B26" s="147" t="s">
        <v>734</v>
      </c>
      <c r="C26" s="101" t="s">
        <v>985</v>
      </c>
      <c r="D26" s="57">
        <v>46819.428095000017</v>
      </c>
      <c r="E26" s="58">
        <v>182437.48905500001</v>
      </c>
      <c r="F26" s="57">
        <v>11990.912756</v>
      </c>
      <c r="G26" s="57">
        <v>21308.852317000001</v>
      </c>
      <c r="H26" s="57">
        <v>20153.937589000001</v>
      </c>
      <c r="I26" s="57">
        <v>45800.014089000004</v>
      </c>
      <c r="J26" s="58">
        <v>99253.716751</v>
      </c>
      <c r="K26" s="57">
        <v>16597.502930999999</v>
      </c>
      <c r="L26" s="57">
        <v>16475.891578999999</v>
      </c>
      <c r="M26" s="57">
        <v>18558.092782</v>
      </c>
      <c r="N26" s="57">
        <v>17134.719198999999</v>
      </c>
      <c r="O26" s="58">
        <v>68769.20649099999</v>
      </c>
      <c r="P26" s="57">
        <v>26110.342694999999</v>
      </c>
      <c r="Q26" s="57">
        <v>46984.10893463868</v>
      </c>
      <c r="R26" s="57">
        <v>32550.669672361331</v>
      </c>
      <c r="S26" s="57">
        <v>26718.05039299999</v>
      </c>
      <c r="T26" s="58">
        <v>132363.171695</v>
      </c>
      <c r="U26" s="57">
        <v>26212.100572999996</v>
      </c>
      <c r="V26" s="57">
        <v>22644</v>
      </c>
      <c r="W26" s="57">
        <v>36126</v>
      </c>
      <c r="X26" s="57">
        <v>36206</v>
      </c>
      <c r="Y26" s="58">
        <v>121188.468769</v>
      </c>
      <c r="Z26" s="57">
        <v>130861.62572899999</v>
      </c>
      <c r="AA26" s="57">
        <v>40289</v>
      </c>
      <c r="AB26" s="57">
        <v>75242</v>
      </c>
      <c r="AC26" s="57">
        <v>33768</v>
      </c>
      <c r="AD26" s="58">
        <v>280161</v>
      </c>
      <c r="AE26" s="57">
        <v>32081.002063</v>
      </c>
      <c r="AF26" s="57">
        <v>29741</v>
      </c>
      <c r="AG26" s="57">
        <v>54553</v>
      </c>
      <c r="AH26" s="57">
        <v>28560</v>
      </c>
      <c r="AI26" s="58">
        <v>144935.47629799999</v>
      </c>
      <c r="AJ26" s="57">
        <v>31980.840961000002</v>
      </c>
      <c r="AK26" s="57">
        <v>70135</v>
      </c>
      <c r="AL26" s="57">
        <v>91101</v>
      </c>
    </row>
    <row r="27" spans="1:38">
      <c r="A27" s="173"/>
      <c r="B27" s="132" t="s">
        <v>549</v>
      </c>
      <c r="C27" s="200" t="s">
        <v>986</v>
      </c>
      <c r="D27" s="45">
        <v>-29145.121122000026</v>
      </c>
      <c r="E27" s="46">
        <v>-92626.456204000016</v>
      </c>
      <c r="F27" s="45">
        <v>-691.52239200000076</v>
      </c>
      <c r="G27" s="45">
        <v>-10550.774282</v>
      </c>
      <c r="H27" s="45">
        <v>-6125.463205</v>
      </c>
      <c r="I27" s="45">
        <v>-32384.47443100001</v>
      </c>
      <c r="J27" s="46">
        <v>-49752.23431</v>
      </c>
      <c r="K27" s="45">
        <v>-3658.0344050000003</v>
      </c>
      <c r="L27" s="45">
        <v>5226.6475519999985</v>
      </c>
      <c r="M27" s="45">
        <v>-5008.8642899999977</v>
      </c>
      <c r="N27" s="45">
        <v>-3232.4311020000023</v>
      </c>
      <c r="O27" s="46">
        <v>-6672.6822449999891</v>
      </c>
      <c r="P27" s="45">
        <v>-1856.0563299999994</v>
      </c>
      <c r="Q27" s="45">
        <v>-24291.755895341801</v>
      </c>
      <c r="R27" s="45">
        <v>-3685.8730096582112</v>
      </c>
      <c r="S27" s="45">
        <v>-6705.3125899999905</v>
      </c>
      <c r="T27" s="46">
        <v>-36538.997824999984</v>
      </c>
      <c r="U27" s="45">
        <v>-4163.9588919999987</v>
      </c>
      <c r="V27" s="45">
        <v>-1996</v>
      </c>
      <c r="W27" s="45">
        <v>-16671</v>
      </c>
      <c r="X27" s="45">
        <v>5433</v>
      </c>
      <c r="Y27" s="46">
        <v>-17397.692170999988</v>
      </c>
      <c r="Z27" s="45">
        <v>-88830.481732999993</v>
      </c>
      <c r="AA27" s="45">
        <v>-1827</v>
      </c>
      <c r="AB27" s="45">
        <v>-13992</v>
      </c>
      <c r="AC27" s="45">
        <v>-6687</v>
      </c>
      <c r="AD27" s="46">
        <v>-111336</v>
      </c>
      <c r="AE27" s="45">
        <v>-8709.1195439999992</v>
      </c>
      <c r="AF27" s="45">
        <v>24875</v>
      </c>
      <c r="AG27" s="45">
        <v>-33116</v>
      </c>
      <c r="AH27" s="45">
        <v>-23138</v>
      </c>
      <c r="AI27" s="46">
        <v>-40088.113620999997</v>
      </c>
      <c r="AJ27" s="45">
        <v>1215.559274</v>
      </c>
      <c r="AK27" s="45">
        <v>-24130</v>
      </c>
      <c r="AL27" s="45">
        <v>-66306</v>
      </c>
    </row>
    <row r="28" spans="1:38" ht="25">
      <c r="A28" s="173"/>
      <c r="B28" s="134" t="s">
        <v>1581</v>
      </c>
      <c r="C28" s="75" t="s">
        <v>1287</v>
      </c>
      <c r="D28" s="57">
        <v>-8673.0375060000006</v>
      </c>
      <c r="E28" s="58">
        <v>1961.552882</v>
      </c>
      <c r="F28" s="57">
        <v>677.37843599999997</v>
      </c>
      <c r="G28" s="57">
        <v>1965.7156540000001</v>
      </c>
      <c r="H28" s="57">
        <v>-131.31038799999988</v>
      </c>
      <c r="I28" s="57">
        <v>11877.894947999999</v>
      </c>
      <c r="J28" s="58">
        <v>14389.67865</v>
      </c>
      <c r="K28" s="57">
        <v>-6007.4079540000002</v>
      </c>
      <c r="L28" s="57">
        <v>6514.1014300000006</v>
      </c>
      <c r="M28" s="57">
        <v>5920.3232979999993</v>
      </c>
      <c r="N28" s="57">
        <v>11514.531336</v>
      </c>
      <c r="O28" s="58">
        <v>17943.54811</v>
      </c>
      <c r="P28" s="57">
        <v>1123.636352</v>
      </c>
      <c r="Q28" s="57">
        <v>5361.0052495625005</v>
      </c>
      <c r="R28" s="57">
        <v>4304.0935934374993</v>
      </c>
      <c r="S28" s="57">
        <v>4225.1771939999999</v>
      </c>
      <c r="T28" s="58">
        <v>15013.912388999999</v>
      </c>
      <c r="U28" s="57">
        <v>899.63426800000002</v>
      </c>
      <c r="V28" s="57">
        <v>3427</v>
      </c>
      <c r="W28" s="57">
        <v>-596</v>
      </c>
      <c r="X28" s="57">
        <v>-4693</v>
      </c>
      <c r="Y28" s="58">
        <v>-962.07005800000002</v>
      </c>
      <c r="Z28" s="57">
        <v>-696.761618</v>
      </c>
      <c r="AA28" s="57">
        <v>-11639</v>
      </c>
      <c r="AB28" s="57">
        <v>4385</v>
      </c>
      <c r="AC28" s="57">
        <v>10457</v>
      </c>
      <c r="AD28" s="58">
        <v>2506</v>
      </c>
      <c r="AE28" s="57">
        <v>946.31162600000005</v>
      </c>
      <c r="AF28" s="57">
        <v>1884</v>
      </c>
      <c r="AG28" s="57">
        <v>4956</v>
      </c>
      <c r="AH28" s="57">
        <v>13730</v>
      </c>
      <c r="AI28" s="58">
        <v>21515.662455999998</v>
      </c>
      <c r="AJ28" s="57">
        <v>1038.2829690000001</v>
      </c>
      <c r="AK28" s="57">
        <v>4475</v>
      </c>
      <c r="AL28" s="57">
        <v>6038</v>
      </c>
    </row>
    <row r="29" spans="1:38">
      <c r="A29" s="173"/>
      <c r="B29" s="198" t="s">
        <v>551</v>
      </c>
      <c r="C29" s="200" t="s">
        <v>987</v>
      </c>
      <c r="D29" s="45">
        <v>-505421.72340300033</v>
      </c>
      <c r="E29" s="46">
        <v>-307894.54564600013</v>
      </c>
      <c r="F29" s="45">
        <v>56524.986874000038</v>
      </c>
      <c r="G29" s="45">
        <v>92503.904700999934</v>
      </c>
      <c r="H29" s="45">
        <v>86145.41922499986</v>
      </c>
      <c r="I29" s="45">
        <v>37369.090684000141</v>
      </c>
      <c r="J29" s="46">
        <v>272543.40148400055</v>
      </c>
      <c r="K29" s="45">
        <v>110339.24079199994</v>
      </c>
      <c r="L29" s="45">
        <v>118152.86272699999</v>
      </c>
      <c r="M29" s="45">
        <v>67016.025736000069</v>
      </c>
      <c r="N29" s="45">
        <v>70129.738601000266</v>
      </c>
      <c r="O29" s="46">
        <v>365637.86785600049</v>
      </c>
      <c r="P29" s="45">
        <v>67915.782054000054</v>
      </c>
      <c r="Q29" s="45">
        <v>100462.55806640792</v>
      </c>
      <c r="R29" s="45">
        <v>122021.95638659179</v>
      </c>
      <c r="S29" s="45">
        <v>40950.423747999601</v>
      </c>
      <c r="T29" s="46">
        <v>331350.72025500011</v>
      </c>
      <c r="U29" s="45">
        <v>54026.351756000076</v>
      </c>
      <c r="V29" s="45">
        <v>90809</v>
      </c>
      <c r="W29" s="45">
        <v>85353</v>
      </c>
      <c r="X29" s="45">
        <v>45511</v>
      </c>
      <c r="Y29" s="46">
        <v>275699.18228300032</v>
      </c>
      <c r="Z29" s="45">
        <v>-63506.526758999666</v>
      </c>
      <c r="AA29" s="45">
        <v>-21532</v>
      </c>
      <c r="AB29" s="45">
        <v>60768</v>
      </c>
      <c r="AC29" s="45">
        <v>-19565</v>
      </c>
      <c r="AD29" s="46">
        <v>-43836</v>
      </c>
      <c r="AE29" s="45">
        <v>93755.671499000004</v>
      </c>
      <c r="AF29" s="45">
        <v>167354</v>
      </c>
      <c r="AG29" s="45">
        <v>150424</v>
      </c>
      <c r="AH29" s="45">
        <v>143377</v>
      </c>
      <c r="AI29" s="46">
        <v>554911.02253700001</v>
      </c>
      <c r="AJ29" s="45">
        <v>231911.83038999999</v>
      </c>
      <c r="AK29" s="45">
        <v>346247</v>
      </c>
      <c r="AL29" s="45">
        <v>384738</v>
      </c>
    </row>
    <row r="30" spans="1:38">
      <c r="A30" s="173"/>
      <c r="B30" s="134" t="s">
        <v>552</v>
      </c>
      <c r="C30" s="75" t="s">
        <v>130</v>
      </c>
      <c r="D30" s="57">
        <v>-7037.652485999999</v>
      </c>
      <c r="E30" s="58">
        <v>21507.128636000001</v>
      </c>
      <c r="F30" s="57">
        <v>-12256.828842999999</v>
      </c>
      <c r="G30" s="57">
        <v>15315.606564999998</v>
      </c>
      <c r="H30" s="57">
        <v>15580.156617000001</v>
      </c>
      <c r="I30" s="57">
        <v>2249.3285160000014</v>
      </c>
      <c r="J30" s="58">
        <v>20888.262855000001</v>
      </c>
      <c r="K30" s="57">
        <v>16696.376920999999</v>
      </c>
      <c r="L30" s="57">
        <v>22077.171646999999</v>
      </c>
      <c r="M30" s="57">
        <v>11765.204562999999</v>
      </c>
      <c r="N30" s="57">
        <v>-1311.6014359999972</v>
      </c>
      <c r="O30" s="58">
        <v>49228.151695</v>
      </c>
      <c r="P30" s="57">
        <v>9320.5795969999999</v>
      </c>
      <c r="Q30" s="57">
        <v>20836.637199875</v>
      </c>
      <c r="R30" s="57">
        <v>23552.041962124997</v>
      </c>
      <c r="S30" s="57">
        <v>-28037.435433999999</v>
      </c>
      <c r="T30" s="58">
        <v>25672.823325000001</v>
      </c>
      <c r="U30" s="57">
        <v>6925.5424599999997</v>
      </c>
      <c r="V30" s="57">
        <v>12646</v>
      </c>
      <c r="W30" s="57">
        <v>16727</v>
      </c>
      <c r="X30" s="57">
        <v>11021</v>
      </c>
      <c r="Y30" s="58">
        <v>47317.962483000003</v>
      </c>
      <c r="Z30" s="57">
        <v>5409.2241519999998</v>
      </c>
      <c r="AA30" s="57">
        <v>26813</v>
      </c>
      <c r="AB30" s="57">
        <v>7523</v>
      </c>
      <c r="AC30" s="57">
        <v>-29484</v>
      </c>
      <c r="AD30" s="58">
        <v>10261</v>
      </c>
      <c r="AE30" s="57">
        <v>12886.775514000001</v>
      </c>
      <c r="AF30" s="57">
        <v>-21012</v>
      </c>
      <c r="AG30" s="57">
        <v>18881</v>
      </c>
      <c r="AH30" s="57">
        <v>37017</v>
      </c>
      <c r="AI30" s="58">
        <v>47773.373147999999</v>
      </c>
      <c r="AJ30" s="57">
        <v>62934.552042000003</v>
      </c>
      <c r="AK30" s="57">
        <v>73050</v>
      </c>
      <c r="AL30" s="57">
        <v>90957</v>
      </c>
    </row>
    <row r="31" spans="1:38">
      <c r="A31" s="173"/>
      <c r="B31" s="134" t="s">
        <v>1441</v>
      </c>
      <c r="C31" s="441" t="s">
        <v>1439</v>
      </c>
      <c r="D31" s="57"/>
      <c r="E31" s="58"/>
      <c r="F31" s="57"/>
      <c r="G31" s="57"/>
      <c r="H31" s="57"/>
      <c r="I31" s="57"/>
      <c r="J31" s="58"/>
      <c r="K31" s="57"/>
      <c r="L31" s="57"/>
      <c r="M31" s="57"/>
      <c r="N31" s="57"/>
      <c r="O31" s="58"/>
      <c r="P31" s="57"/>
      <c r="Q31" s="57"/>
      <c r="R31" s="57"/>
      <c r="S31" s="57"/>
      <c r="T31" s="58"/>
      <c r="U31" s="57"/>
      <c r="V31" s="57"/>
      <c r="W31" s="57"/>
      <c r="X31" s="57"/>
      <c r="Y31" s="58"/>
      <c r="Z31" s="57"/>
      <c r="AA31" s="57"/>
      <c r="AB31" s="57"/>
      <c r="AC31" s="57"/>
      <c r="AD31" s="58"/>
      <c r="AE31" s="57">
        <v>80868.895984999996</v>
      </c>
      <c r="AF31" s="57">
        <v>188366</v>
      </c>
      <c r="AG31" s="57">
        <v>131543</v>
      </c>
      <c r="AH31" s="57">
        <v>106360</v>
      </c>
      <c r="AI31" s="58">
        <v>507137.64938900003</v>
      </c>
      <c r="AJ31" s="57">
        <v>168977.27834799999</v>
      </c>
      <c r="AK31" s="57">
        <v>273197</v>
      </c>
      <c r="AL31" s="57">
        <v>293781</v>
      </c>
    </row>
    <row r="32" spans="1:38">
      <c r="A32" s="173"/>
      <c r="B32" s="134" t="s">
        <v>1442</v>
      </c>
      <c r="C32" s="441" t="s">
        <v>1440</v>
      </c>
      <c r="D32" s="57"/>
      <c r="E32" s="58"/>
      <c r="F32" s="57"/>
      <c r="G32" s="57"/>
      <c r="H32" s="57"/>
      <c r="I32" s="57"/>
      <c r="J32" s="58"/>
      <c r="K32" s="57"/>
      <c r="L32" s="57"/>
      <c r="M32" s="57"/>
      <c r="N32" s="57"/>
      <c r="O32" s="58"/>
      <c r="P32" s="57"/>
      <c r="Q32" s="57"/>
      <c r="R32" s="57"/>
      <c r="S32" s="57"/>
      <c r="T32" s="58"/>
      <c r="U32" s="57"/>
      <c r="V32" s="57"/>
      <c r="W32" s="57"/>
      <c r="X32" s="57"/>
      <c r="Y32" s="58"/>
      <c r="Z32" s="57"/>
      <c r="AA32" s="57"/>
      <c r="AB32" s="57"/>
      <c r="AC32" s="57"/>
      <c r="AD32" s="58"/>
      <c r="AE32" s="57">
        <v>9931.7365640000007</v>
      </c>
      <c r="AF32" s="57">
        <v>7626</v>
      </c>
      <c r="AG32" s="57">
        <v>19885</v>
      </c>
      <c r="AH32" s="57">
        <v>5010</v>
      </c>
      <c r="AI32" s="551">
        <v>42453.192840999996</v>
      </c>
      <c r="AJ32" s="57">
        <v>53610.160915</v>
      </c>
      <c r="AK32" s="57">
        <v>48517</v>
      </c>
      <c r="AL32" s="57">
        <v>28508</v>
      </c>
    </row>
    <row r="33" spans="1:38">
      <c r="A33" s="173"/>
      <c r="B33" s="198" t="s">
        <v>553</v>
      </c>
      <c r="C33" s="200" t="s">
        <v>340</v>
      </c>
      <c r="D33" s="45">
        <v>-498384.0709170003</v>
      </c>
      <c r="E33" s="46">
        <v>-329401.67428200011</v>
      </c>
      <c r="F33" s="45">
        <v>68781.815717000034</v>
      </c>
      <c r="G33" s="45">
        <v>77188.298135999808</v>
      </c>
      <c r="H33" s="45">
        <v>70565.262608000223</v>
      </c>
      <c r="I33" s="45">
        <v>35119.762168000481</v>
      </c>
      <c r="J33" s="46">
        <v>251655.13862900055</v>
      </c>
      <c r="K33" s="45">
        <v>93642.863870999936</v>
      </c>
      <c r="L33" s="45">
        <v>96074.691080000004</v>
      </c>
      <c r="M33" s="45">
        <v>55251.821173000033</v>
      </c>
      <c r="N33" s="45">
        <v>71440.340037000511</v>
      </c>
      <c r="O33" s="46">
        <v>316409.71616100048</v>
      </c>
      <c r="P33" s="45">
        <v>58595.20245700005</v>
      </c>
      <c r="Q33" s="45">
        <v>79625.920866533168</v>
      </c>
      <c r="R33" s="45">
        <v>98469.914424466318</v>
      </c>
      <c r="S33" s="45">
        <v>68986.859182000568</v>
      </c>
      <c r="T33" s="46">
        <v>305677.8969300001</v>
      </c>
      <c r="U33" s="45">
        <v>47101.809296000079</v>
      </c>
      <c r="V33" s="45">
        <v>78163</v>
      </c>
      <c r="W33" s="45">
        <v>68626</v>
      </c>
      <c r="X33" s="45">
        <v>34490</v>
      </c>
      <c r="Y33" s="46">
        <v>228381.21980000031</v>
      </c>
      <c r="Z33" s="45">
        <v>-68915.750910999661</v>
      </c>
      <c r="AA33" s="45">
        <v>-48345</v>
      </c>
      <c r="AB33" s="45">
        <v>53245</v>
      </c>
      <c r="AC33" s="45">
        <v>9919</v>
      </c>
      <c r="AD33" s="46">
        <v>-54097</v>
      </c>
      <c r="AE33" s="45">
        <v>90801</v>
      </c>
      <c r="AF33" s="45">
        <v>195992</v>
      </c>
      <c r="AG33" s="45">
        <v>151428</v>
      </c>
      <c r="AH33" s="45">
        <v>111370</v>
      </c>
      <c r="AI33" s="46">
        <v>549591</v>
      </c>
      <c r="AJ33" s="45">
        <v>222587</v>
      </c>
      <c r="AK33" s="45">
        <v>321714</v>
      </c>
      <c r="AL33" s="45">
        <v>322289</v>
      </c>
    </row>
    <row r="34" spans="1:38">
      <c r="A34" s="173"/>
      <c r="B34" s="134" t="s">
        <v>555</v>
      </c>
      <c r="C34" s="75" t="s">
        <v>131</v>
      </c>
      <c r="D34" s="45"/>
      <c r="E34" s="46"/>
      <c r="F34" s="45"/>
      <c r="G34" s="45"/>
      <c r="H34" s="45"/>
      <c r="I34" s="45"/>
      <c r="J34" s="46"/>
      <c r="K34" s="45"/>
      <c r="L34" s="45"/>
      <c r="M34" s="45"/>
      <c r="N34" s="45"/>
      <c r="O34" s="46"/>
      <c r="P34" s="45"/>
      <c r="Q34" s="45"/>
      <c r="R34" s="45"/>
      <c r="S34" s="45"/>
      <c r="T34" s="46"/>
      <c r="U34" s="45"/>
      <c r="V34" s="45"/>
      <c r="W34" s="45"/>
      <c r="X34" s="45"/>
      <c r="Y34" s="46"/>
      <c r="Z34" s="45"/>
      <c r="AA34" s="45"/>
      <c r="AB34" s="45"/>
      <c r="AC34" s="45"/>
      <c r="AD34" s="46"/>
      <c r="AE34" s="45"/>
      <c r="AF34" s="45"/>
      <c r="AG34" s="45"/>
      <c r="AH34" s="45"/>
      <c r="AI34" s="46"/>
      <c r="AJ34" s="45"/>
      <c r="AK34" s="45"/>
      <c r="AL34" s="45"/>
    </row>
    <row r="35" spans="1:38" ht="26">
      <c r="A35" s="173"/>
      <c r="B35" s="199" t="s">
        <v>1443</v>
      </c>
      <c r="C35" s="201" t="s">
        <v>1445</v>
      </c>
      <c r="D35" s="45"/>
      <c r="E35" s="46"/>
      <c r="F35" s="45"/>
      <c r="G35" s="45"/>
      <c r="H35" s="45"/>
      <c r="I35" s="45"/>
      <c r="J35" s="46"/>
      <c r="K35" s="45"/>
      <c r="L35" s="45"/>
      <c r="M35" s="45"/>
      <c r="N35" s="45"/>
      <c r="O35" s="46"/>
      <c r="P35" s="45"/>
      <c r="Q35" s="45"/>
      <c r="R35" s="45"/>
      <c r="S35" s="45"/>
      <c r="T35" s="46"/>
      <c r="U35" s="45"/>
      <c r="V35" s="45"/>
      <c r="W35" s="45"/>
      <c r="X35" s="45"/>
      <c r="Y35" s="46"/>
      <c r="Z35" s="45"/>
      <c r="AA35" s="45"/>
      <c r="AB35" s="45"/>
      <c r="AC35" s="45"/>
      <c r="AD35" s="46"/>
      <c r="AE35" s="45">
        <v>80862</v>
      </c>
      <c r="AF35" s="45">
        <v>178229</v>
      </c>
      <c r="AG35" s="45">
        <v>119341</v>
      </c>
      <c r="AH35" s="45">
        <v>105250</v>
      </c>
      <c r="AI35" s="46">
        <v>483682</v>
      </c>
      <c r="AJ35" s="45">
        <v>138840</v>
      </c>
      <c r="AK35" s="45">
        <v>249495</v>
      </c>
      <c r="AL35" s="45">
        <v>262090</v>
      </c>
    </row>
    <row r="36" spans="1:38" ht="25">
      <c r="A36" s="173"/>
      <c r="B36" s="147" t="s">
        <v>1444</v>
      </c>
      <c r="C36" s="101" t="s">
        <v>1446</v>
      </c>
      <c r="D36" s="45"/>
      <c r="E36" s="46"/>
      <c r="F36" s="45"/>
      <c r="G36" s="45"/>
      <c r="H36" s="45"/>
      <c r="I36" s="45"/>
      <c r="J36" s="46"/>
      <c r="K36" s="45"/>
      <c r="L36" s="45"/>
      <c r="M36" s="45"/>
      <c r="N36" s="45"/>
      <c r="O36" s="46"/>
      <c r="P36" s="45"/>
      <c r="Q36" s="45"/>
      <c r="R36" s="45"/>
      <c r="S36" s="45"/>
      <c r="T36" s="46"/>
      <c r="U36" s="45"/>
      <c r="V36" s="45"/>
      <c r="W36" s="45"/>
      <c r="X36" s="45"/>
      <c r="Y36" s="46"/>
      <c r="Z36" s="45"/>
      <c r="AA36" s="45"/>
      <c r="AB36" s="45"/>
      <c r="AC36" s="45"/>
      <c r="AD36" s="46"/>
      <c r="AE36" s="45">
        <v>7.2564960000000003</v>
      </c>
      <c r="AF36" s="45">
        <v>10137</v>
      </c>
      <c r="AG36" s="45">
        <v>12202</v>
      </c>
      <c r="AH36" s="45">
        <v>1110</v>
      </c>
      <c r="AI36" s="46">
        <v>23455.837103999998</v>
      </c>
      <c r="AJ36" s="45">
        <v>30137.420486999999</v>
      </c>
      <c r="AK36" s="45">
        <v>23702</v>
      </c>
      <c r="AL36" s="45">
        <v>31691</v>
      </c>
    </row>
    <row r="37" spans="1:38" ht="26">
      <c r="A37" s="173"/>
      <c r="B37" s="199" t="s">
        <v>1496</v>
      </c>
      <c r="C37" s="201" t="s">
        <v>1498</v>
      </c>
      <c r="D37" s="45"/>
      <c r="E37" s="46"/>
      <c r="F37" s="45"/>
      <c r="G37" s="45"/>
      <c r="H37" s="45"/>
      <c r="I37" s="45"/>
      <c r="J37" s="46"/>
      <c r="K37" s="45"/>
      <c r="L37" s="45"/>
      <c r="M37" s="45"/>
      <c r="N37" s="45"/>
      <c r="O37" s="46"/>
      <c r="P37" s="45"/>
      <c r="Q37" s="45"/>
      <c r="R37" s="45"/>
      <c r="S37" s="45"/>
      <c r="T37" s="46"/>
      <c r="U37" s="45"/>
      <c r="V37" s="45"/>
      <c r="W37" s="45"/>
      <c r="X37" s="45"/>
      <c r="Y37" s="46"/>
      <c r="Z37" s="45"/>
      <c r="AA37" s="45"/>
      <c r="AB37" s="45"/>
      <c r="AC37" s="45"/>
      <c r="AD37" s="46"/>
      <c r="AE37" s="45">
        <v>9932</v>
      </c>
      <c r="AF37" s="45">
        <v>7626</v>
      </c>
      <c r="AG37" s="45">
        <v>19885</v>
      </c>
      <c r="AH37" s="45">
        <v>5010</v>
      </c>
      <c r="AI37" s="46">
        <v>42453</v>
      </c>
      <c r="AJ37" s="45">
        <v>53610</v>
      </c>
      <c r="AK37" s="45">
        <v>48517</v>
      </c>
      <c r="AL37" s="45">
        <v>28508</v>
      </c>
    </row>
    <row r="38" spans="1:38" ht="25">
      <c r="A38" s="173"/>
      <c r="B38" s="147" t="s">
        <v>1497</v>
      </c>
      <c r="C38" s="101" t="s">
        <v>1499</v>
      </c>
      <c r="D38" s="45"/>
      <c r="E38" s="46"/>
      <c r="F38" s="45"/>
      <c r="G38" s="45"/>
      <c r="H38" s="45"/>
      <c r="I38" s="45"/>
      <c r="J38" s="46"/>
      <c r="K38" s="45"/>
      <c r="L38" s="45"/>
      <c r="M38" s="45"/>
      <c r="N38" s="45"/>
      <c r="O38" s="46"/>
      <c r="P38" s="45"/>
      <c r="Q38" s="45"/>
      <c r="R38" s="45"/>
      <c r="S38" s="45"/>
      <c r="T38" s="46"/>
      <c r="U38" s="45"/>
      <c r="V38" s="45"/>
      <c r="W38" s="45"/>
      <c r="X38" s="45"/>
      <c r="Y38" s="46"/>
      <c r="Z38" s="45"/>
      <c r="AA38" s="45"/>
      <c r="AB38" s="45"/>
      <c r="AC38" s="45"/>
      <c r="AD38" s="46"/>
      <c r="AE38" s="45">
        <v>0</v>
      </c>
      <c r="AF38" s="45">
        <v>0</v>
      </c>
      <c r="AG38" s="45">
        <v>0</v>
      </c>
      <c r="AH38" s="45">
        <v>0</v>
      </c>
      <c r="AI38" s="46">
        <v>0</v>
      </c>
      <c r="AJ38" s="45">
        <v>0</v>
      </c>
      <c r="AK38" s="45">
        <v>0</v>
      </c>
      <c r="AL38" s="45">
        <v>0</v>
      </c>
    </row>
    <row r="39" spans="1:38" ht="24.75" customHeight="1">
      <c r="A39" s="173"/>
      <c r="B39" s="199" t="s">
        <v>554</v>
      </c>
      <c r="C39" s="201" t="s">
        <v>1288</v>
      </c>
      <c r="D39" s="45">
        <v>-435298.09304900002</v>
      </c>
      <c r="E39" s="46">
        <v>-260999.23790099999</v>
      </c>
      <c r="F39" s="45">
        <v>73563.507119000002</v>
      </c>
      <c r="G39" s="45">
        <v>79133.72471699999</v>
      </c>
      <c r="H39" s="45">
        <v>67336.68100500002</v>
      </c>
      <c r="I39" s="45">
        <v>43463.105275999987</v>
      </c>
      <c r="J39" s="46">
        <v>263497.018117</v>
      </c>
      <c r="K39" s="45">
        <v>93875.777189</v>
      </c>
      <c r="L39" s="45">
        <v>88794.262359</v>
      </c>
      <c r="M39" s="45">
        <v>47674.909904</v>
      </c>
      <c r="N39" s="45">
        <v>76606.975836000027</v>
      </c>
      <c r="O39" s="46">
        <v>306951.92528800003</v>
      </c>
      <c r="P39" s="45">
        <v>60262.286565000002</v>
      </c>
      <c r="Q39" s="45">
        <v>72934.916559999998</v>
      </c>
      <c r="R39" s="45">
        <v>89955.114298</v>
      </c>
      <c r="S39" s="45">
        <v>78044.491426999972</v>
      </c>
      <c r="T39" s="46">
        <v>301196.80884999997</v>
      </c>
      <c r="U39" s="45">
        <v>48640.854892000003</v>
      </c>
      <c r="V39" s="45">
        <v>77795</v>
      </c>
      <c r="W39" s="45">
        <v>59757</v>
      </c>
      <c r="X39" s="45">
        <v>37021</v>
      </c>
      <c r="Y39" s="46">
        <v>223214.35104000001</v>
      </c>
      <c r="Z39" s="45">
        <v>-48423.688642000001</v>
      </c>
      <c r="AA39" s="45">
        <v>-41532</v>
      </c>
      <c r="AB39" s="45">
        <v>56761</v>
      </c>
      <c r="AC39" s="45">
        <v>14872</v>
      </c>
      <c r="AD39" s="46">
        <v>-18323</v>
      </c>
      <c r="AE39" s="45">
        <v>90794</v>
      </c>
      <c r="AF39" s="45">
        <v>185855</v>
      </c>
      <c r="AG39" s="45">
        <v>139226</v>
      </c>
      <c r="AH39" s="45">
        <v>110260</v>
      </c>
      <c r="AI39" s="46">
        <v>526135</v>
      </c>
      <c r="AJ39" s="45">
        <v>192450</v>
      </c>
      <c r="AK39" s="45">
        <v>298012</v>
      </c>
      <c r="AL39" s="45">
        <v>290598</v>
      </c>
    </row>
    <row r="40" spans="1:38">
      <c r="A40" s="173"/>
      <c r="B40" s="147" t="s">
        <v>585</v>
      </c>
      <c r="C40" s="101" t="s">
        <v>988</v>
      </c>
      <c r="D40" s="57">
        <v>-63086.977868000009</v>
      </c>
      <c r="E40" s="58">
        <v>-68403.436381000007</v>
      </c>
      <c r="F40" s="57">
        <v>-4781.6914020000004</v>
      </c>
      <c r="G40" s="57">
        <v>-1945.4265809999997</v>
      </c>
      <c r="H40" s="57">
        <v>3228.5816030000001</v>
      </c>
      <c r="I40" s="57">
        <v>-8344.3431080000009</v>
      </c>
      <c r="J40" s="58">
        <v>-11842.879488</v>
      </c>
      <c r="K40" s="57">
        <v>-232.913318</v>
      </c>
      <c r="L40" s="57">
        <v>7281.4287210000002</v>
      </c>
      <c r="M40" s="57">
        <v>7575.9112689999993</v>
      </c>
      <c r="N40" s="57">
        <v>-5166.6357989999997</v>
      </c>
      <c r="O40" s="58">
        <v>9457.7908729999999</v>
      </c>
      <c r="P40" s="57">
        <v>-1667.084108</v>
      </c>
      <c r="Q40" s="57">
        <v>6691.06799471875</v>
      </c>
      <c r="R40" s="57">
        <v>8514.7364382812502</v>
      </c>
      <c r="S40" s="57">
        <v>-9056.6322450000007</v>
      </c>
      <c r="T40" s="58">
        <v>4481.0880800000004</v>
      </c>
      <c r="U40" s="57">
        <v>-1539.0455959999999</v>
      </c>
      <c r="V40" s="57">
        <v>368</v>
      </c>
      <c r="W40" s="57">
        <v>8869</v>
      </c>
      <c r="X40" s="57">
        <v>-2531</v>
      </c>
      <c r="Y40" s="58">
        <v>5166.8687600000003</v>
      </c>
      <c r="Z40" s="57">
        <v>-20492.062268999998</v>
      </c>
      <c r="AA40" s="57">
        <v>-6813</v>
      </c>
      <c r="AB40" s="57">
        <v>-3516</v>
      </c>
      <c r="AC40" s="57">
        <v>-4953</v>
      </c>
      <c r="AD40" s="58">
        <v>-35774</v>
      </c>
      <c r="AE40" s="57">
        <v>7.2564960000000003</v>
      </c>
      <c r="AF40" s="57">
        <v>10137</v>
      </c>
      <c r="AG40" s="57">
        <v>12202</v>
      </c>
      <c r="AH40" s="57">
        <v>1110</v>
      </c>
      <c r="AI40" s="58">
        <v>23455.837103999998</v>
      </c>
      <c r="AJ40" s="57">
        <v>30137.420486999999</v>
      </c>
      <c r="AK40" s="57">
        <v>23702</v>
      </c>
      <c r="AL40" s="57">
        <v>31691</v>
      </c>
    </row>
    <row r="41" spans="1:38" ht="26">
      <c r="A41" s="173"/>
      <c r="B41" s="198" t="s">
        <v>1449</v>
      </c>
      <c r="C41" s="200" t="s">
        <v>1447</v>
      </c>
      <c r="D41" s="57"/>
      <c r="E41" s="58"/>
      <c r="F41" s="57"/>
      <c r="G41" s="57"/>
      <c r="H41" s="57"/>
      <c r="I41" s="57"/>
      <c r="J41" s="58"/>
      <c r="K41" s="57"/>
      <c r="L41" s="57"/>
      <c r="M41" s="57"/>
      <c r="N41" s="57"/>
      <c r="O41" s="58"/>
      <c r="P41" s="57"/>
      <c r="Q41" s="57"/>
      <c r="R41" s="57"/>
      <c r="S41" s="57"/>
      <c r="T41" s="58"/>
      <c r="U41" s="57"/>
      <c r="V41" s="57"/>
      <c r="W41" s="57"/>
      <c r="X41" s="57"/>
      <c r="Y41" s="58"/>
      <c r="Z41" s="57"/>
      <c r="AA41" s="57"/>
      <c r="AB41" s="57"/>
      <c r="AC41" s="57"/>
      <c r="AD41" s="58"/>
      <c r="AE41" s="552">
        <v>115.07</v>
      </c>
      <c r="AF41" s="552">
        <v>253.73</v>
      </c>
      <c r="AG41" s="552">
        <v>163.52000000000001</v>
      </c>
      <c r="AH41" s="552">
        <v>141.77000000000001</v>
      </c>
      <c r="AI41" s="553">
        <v>672.26</v>
      </c>
      <c r="AJ41" s="57">
        <v>208.75</v>
      </c>
      <c r="AK41" s="57">
        <v>364.37</v>
      </c>
      <c r="AL41" s="57">
        <v>386.19</v>
      </c>
    </row>
    <row r="42" spans="1:38" ht="26">
      <c r="A42" s="173"/>
      <c r="B42" s="198" t="s">
        <v>1450</v>
      </c>
      <c r="C42" s="200" t="s">
        <v>1448</v>
      </c>
      <c r="D42" s="57"/>
      <c r="E42" s="58"/>
      <c r="F42" s="57"/>
      <c r="G42" s="57"/>
      <c r="H42" s="57"/>
      <c r="I42" s="57"/>
      <c r="J42" s="58"/>
      <c r="K42" s="57"/>
      <c r="L42" s="57"/>
      <c r="M42" s="57"/>
      <c r="N42" s="57"/>
      <c r="O42" s="58"/>
      <c r="P42" s="57"/>
      <c r="Q42" s="57"/>
      <c r="R42" s="57"/>
      <c r="S42" s="57"/>
      <c r="T42" s="58"/>
      <c r="U42" s="57"/>
      <c r="V42" s="57"/>
      <c r="W42" s="57"/>
      <c r="X42" s="57"/>
      <c r="Y42" s="58"/>
      <c r="Z42" s="57"/>
      <c r="AA42" s="57"/>
      <c r="AB42" s="57"/>
      <c r="AC42" s="57"/>
      <c r="AD42" s="58"/>
      <c r="AE42" s="552">
        <v>113.8</v>
      </c>
      <c r="AF42" s="552">
        <v>250.92</v>
      </c>
      <c r="AG42" s="552">
        <v>161.78</v>
      </c>
      <c r="AH42" s="552">
        <v>140.28</v>
      </c>
      <c r="AI42" s="553">
        <v>667.29</v>
      </c>
      <c r="AJ42" s="57">
        <v>207.08</v>
      </c>
      <c r="AK42" s="57">
        <v>360.24</v>
      </c>
      <c r="AL42" s="57">
        <v>383.17</v>
      </c>
    </row>
    <row r="43" spans="1:38" ht="26">
      <c r="A43" s="173"/>
      <c r="B43" s="198" t="s">
        <v>557</v>
      </c>
      <c r="C43" s="200" t="s">
        <v>1289</v>
      </c>
      <c r="D43" s="45">
        <v>-594.25</v>
      </c>
      <c r="E43" s="46">
        <v>-365.625</v>
      </c>
      <c r="F43" s="45">
        <v>97.375</v>
      </c>
      <c r="G43" s="45">
        <v>107.5</v>
      </c>
      <c r="H43" s="45">
        <v>92.875</v>
      </c>
      <c r="I43" s="45">
        <v>60.5</v>
      </c>
      <c r="J43" s="46">
        <v>359</v>
      </c>
      <c r="K43" s="45">
        <v>133.375</v>
      </c>
      <c r="L43" s="45">
        <v>126</v>
      </c>
      <c r="M43" s="45">
        <v>68</v>
      </c>
      <c r="N43" s="45">
        <v>109</v>
      </c>
      <c r="O43" s="46">
        <v>437</v>
      </c>
      <c r="P43" s="45">
        <v>86</v>
      </c>
      <c r="Q43" s="45">
        <v>105</v>
      </c>
      <c r="R43" s="45">
        <v>129</v>
      </c>
      <c r="S43" s="45">
        <v>112</v>
      </c>
      <c r="T43" s="46">
        <v>432</v>
      </c>
      <c r="U43" s="45">
        <v>69.23</v>
      </c>
      <c r="V43" s="45">
        <v>110.63</v>
      </c>
      <c r="W43" s="45">
        <v>84.94</v>
      </c>
      <c r="X43" s="45">
        <v>52.29</v>
      </c>
      <c r="Y43" s="46">
        <v>316.89999999999998</v>
      </c>
      <c r="Z43" s="45">
        <v>-67.92</v>
      </c>
      <c r="AA43" s="45">
        <v>-58.25</v>
      </c>
      <c r="AB43" s="45">
        <v>79.61</v>
      </c>
      <c r="AC43" s="45">
        <v>20.97</v>
      </c>
      <c r="AD43" s="46">
        <v>-25.74</v>
      </c>
      <c r="AE43" s="415">
        <v>129.19999999999999</v>
      </c>
      <c r="AF43" s="415">
        <v>264.58999999999997</v>
      </c>
      <c r="AG43" s="415">
        <v>190.77</v>
      </c>
      <c r="AH43" s="415">
        <v>148.51</v>
      </c>
      <c r="AI43" s="416">
        <v>731.26</v>
      </c>
      <c r="AJ43" s="45">
        <v>289.36</v>
      </c>
      <c r="AK43" s="45">
        <v>435.23</v>
      </c>
      <c r="AL43" s="45">
        <v>428.2</v>
      </c>
    </row>
    <row r="44" spans="1:38" ht="26">
      <c r="A44" s="173"/>
      <c r="B44" s="198" t="s">
        <v>558</v>
      </c>
      <c r="C44" s="200" t="s">
        <v>1290</v>
      </c>
      <c r="D44" s="45">
        <v>-594.25</v>
      </c>
      <c r="E44" s="46">
        <v>-365.625</v>
      </c>
      <c r="F44" s="45">
        <v>97.375</v>
      </c>
      <c r="G44" s="45">
        <v>107.5</v>
      </c>
      <c r="H44" s="45">
        <v>92.875</v>
      </c>
      <c r="I44" s="45">
        <v>60.5</v>
      </c>
      <c r="J44" s="46">
        <v>359</v>
      </c>
      <c r="K44" s="45">
        <v>133.375</v>
      </c>
      <c r="L44" s="45">
        <v>126</v>
      </c>
      <c r="M44" s="45">
        <v>68</v>
      </c>
      <c r="N44" s="45">
        <v>109</v>
      </c>
      <c r="O44" s="46">
        <v>437</v>
      </c>
      <c r="P44" s="45">
        <v>86</v>
      </c>
      <c r="Q44" s="45">
        <v>105</v>
      </c>
      <c r="R44" s="45">
        <v>129</v>
      </c>
      <c r="S44" s="45">
        <v>112</v>
      </c>
      <c r="T44" s="46">
        <v>432</v>
      </c>
      <c r="U44" s="45">
        <v>68.650000000000006</v>
      </c>
      <c r="V44" s="45">
        <v>109.7</v>
      </c>
      <c r="W44" s="45">
        <v>84.23</v>
      </c>
      <c r="X44" s="45">
        <v>51.78</v>
      </c>
      <c r="Y44" s="46">
        <v>313.95</v>
      </c>
      <c r="Z44" s="45">
        <v>-67.92</v>
      </c>
      <c r="AA44" s="45">
        <v>-58.25</v>
      </c>
      <c r="AB44" s="45">
        <v>78.88</v>
      </c>
      <c r="AC44" s="45">
        <v>20.75</v>
      </c>
      <c r="AD44" s="46">
        <v>-25.74</v>
      </c>
      <c r="AE44" s="415">
        <v>127.77</v>
      </c>
      <c r="AF44" s="415">
        <v>261.66000000000003</v>
      </c>
      <c r="AG44" s="415">
        <v>188.74</v>
      </c>
      <c r="AH44" s="415">
        <v>146.96</v>
      </c>
      <c r="AI44" s="416">
        <v>725.86</v>
      </c>
      <c r="AJ44" s="45">
        <v>287.04000000000002</v>
      </c>
      <c r="AK44" s="45">
        <v>430.29</v>
      </c>
      <c r="AL44" s="45">
        <v>424.85</v>
      </c>
    </row>
    <row r="45" spans="1:38" ht="8.25" customHeight="1">
      <c r="A45" s="173"/>
      <c r="B45" s="202"/>
      <c r="C45" s="203"/>
      <c r="D45" s="204"/>
      <c r="E45" s="204"/>
      <c r="F45" s="204"/>
      <c r="G45" s="204"/>
      <c r="H45" s="204"/>
      <c r="I45" s="204"/>
      <c r="J45" s="204"/>
      <c r="K45" s="204"/>
      <c r="L45" s="204"/>
      <c r="M45" s="204"/>
      <c r="N45" s="204"/>
      <c r="O45" s="204"/>
      <c r="P45" s="204"/>
      <c r="Q45" s="204"/>
      <c r="R45" s="204"/>
      <c r="S45" s="204"/>
      <c r="T45" s="204"/>
      <c r="U45" s="204"/>
      <c r="V45" s="204"/>
      <c r="W45" s="204"/>
      <c r="X45" s="204"/>
      <c r="Y45" s="204"/>
      <c r="Z45" s="204"/>
      <c r="AA45" s="204"/>
      <c r="AD45" s="204"/>
      <c r="AI45" s="204"/>
    </row>
    <row r="46" spans="1:38" ht="21.75" customHeight="1">
      <c r="A46" s="173"/>
      <c r="B46" s="205" t="s">
        <v>991</v>
      </c>
      <c r="C46" s="205" t="s">
        <v>990</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t="s">
        <v>1529</v>
      </c>
      <c r="AF46" s="45"/>
      <c r="AG46" s="45"/>
      <c r="AH46" s="45"/>
      <c r="AI46" s="45"/>
      <c r="AJ46" s="45"/>
      <c r="AK46" s="45"/>
      <c r="AL46" s="45"/>
    </row>
    <row r="47" spans="1:38" ht="21.75" customHeight="1">
      <c r="A47" s="173"/>
      <c r="B47" s="214" t="s">
        <v>1502</v>
      </c>
      <c r="C47" s="573" t="s">
        <v>1500</v>
      </c>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576">
        <v>80869</v>
      </c>
      <c r="AF47" s="576">
        <v>188366</v>
      </c>
      <c r="AG47" s="580">
        <v>131543</v>
      </c>
      <c r="AH47" s="576">
        <v>106360</v>
      </c>
      <c r="AI47" s="582">
        <v>507138</v>
      </c>
      <c r="AJ47" s="45">
        <v>168977</v>
      </c>
      <c r="AK47" s="45">
        <v>273197</v>
      </c>
      <c r="AL47" s="45">
        <v>293781</v>
      </c>
    </row>
    <row r="48" spans="1:38" ht="21.75" customHeight="1">
      <c r="A48" s="173"/>
      <c r="B48" s="214" t="s">
        <v>1503</v>
      </c>
      <c r="C48" s="573" t="s">
        <v>1501</v>
      </c>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577">
        <v>9932</v>
      </c>
      <c r="AF48" s="577">
        <v>7626</v>
      </c>
      <c r="AG48" s="581">
        <v>19885</v>
      </c>
      <c r="AH48" s="577">
        <v>5010</v>
      </c>
      <c r="AI48" s="583">
        <v>42453</v>
      </c>
      <c r="AJ48" s="45">
        <v>53610</v>
      </c>
      <c r="AK48" s="45">
        <v>48517</v>
      </c>
      <c r="AL48" s="45">
        <v>28508</v>
      </c>
    </row>
    <row r="49" spans="1:38">
      <c r="A49" s="173"/>
      <c r="B49" s="200" t="s">
        <v>994</v>
      </c>
      <c r="C49" s="200" t="s">
        <v>992</v>
      </c>
      <c r="D49" s="45">
        <v>-498384.0709170003</v>
      </c>
      <c r="E49" s="46">
        <v>-329401.67428200011</v>
      </c>
      <c r="F49" s="45">
        <v>68782</v>
      </c>
      <c r="G49" s="45">
        <v>77188.113852999842</v>
      </c>
      <c r="H49" s="45">
        <v>70565.262608000223</v>
      </c>
      <c r="I49" s="45">
        <v>35119.762168000481</v>
      </c>
      <c r="J49" s="46">
        <v>251655.13862900055</v>
      </c>
      <c r="K49" s="45">
        <v>93643</v>
      </c>
      <c r="L49" s="45">
        <v>96075.55495099994</v>
      </c>
      <c r="M49" s="45">
        <v>55250.44504900006</v>
      </c>
      <c r="N49" s="45">
        <v>71440.716161000484</v>
      </c>
      <c r="O49" s="46">
        <v>316409.71616100048</v>
      </c>
      <c r="P49" s="45">
        <v>58595.20245700005</v>
      </c>
      <c r="Q49" s="45">
        <v>79625.920866533168</v>
      </c>
      <c r="R49" s="45">
        <v>98469.914424466318</v>
      </c>
      <c r="S49" s="45">
        <v>68986.859182000568</v>
      </c>
      <c r="T49" s="46">
        <v>305677.8969300001</v>
      </c>
      <c r="U49" s="45">
        <v>47101.809296000079</v>
      </c>
      <c r="V49" s="45">
        <v>78163</v>
      </c>
      <c r="W49" s="45">
        <v>68626</v>
      </c>
      <c r="X49" s="45">
        <v>34490</v>
      </c>
      <c r="Y49" s="46">
        <v>228381</v>
      </c>
      <c r="Z49" s="45">
        <v>-68916</v>
      </c>
      <c r="AA49" s="45">
        <v>-48345</v>
      </c>
      <c r="AB49" s="45">
        <v>53245</v>
      </c>
      <c r="AC49" s="45">
        <v>9919</v>
      </c>
      <c r="AD49" s="46">
        <v>-54097</v>
      </c>
      <c r="AE49" s="576">
        <v>90801</v>
      </c>
      <c r="AF49" s="576">
        <v>195992</v>
      </c>
      <c r="AG49" s="580">
        <v>151428</v>
      </c>
      <c r="AH49" s="576">
        <v>111370</v>
      </c>
      <c r="AI49" s="582">
        <v>549591</v>
      </c>
      <c r="AJ49" s="45">
        <v>222587</v>
      </c>
      <c r="AK49" s="45">
        <v>321714</v>
      </c>
      <c r="AL49" s="45">
        <v>322289</v>
      </c>
    </row>
    <row r="50" spans="1:38" ht="26">
      <c r="A50" s="173"/>
      <c r="B50" s="206" t="s">
        <v>1307</v>
      </c>
      <c r="C50" s="206" t="s">
        <v>1291</v>
      </c>
      <c r="D50" s="45"/>
      <c r="E50" s="46"/>
      <c r="F50" s="45"/>
      <c r="G50" s="45"/>
      <c r="H50" s="45"/>
      <c r="I50" s="45"/>
      <c r="J50" s="46"/>
      <c r="K50" s="45"/>
      <c r="L50" s="45"/>
      <c r="M50" s="45"/>
      <c r="N50" s="45"/>
      <c r="O50" s="46"/>
      <c r="P50" s="45"/>
      <c r="Q50" s="45"/>
      <c r="R50" s="45"/>
      <c r="S50" s="45"/>
      <c r="T50" s="46"/>
      <c r="U50" s="45"/>
      <c r="V50" s="45"/>
      <c r="W50" s="45"/>
      <c r="X50" s="45"/>
      <c r="Y50" s="46"/>
      <c r="Z50" s="45"/>
      <c r="AA50" s="45"/>
      <c r="AB50" s="45"/>
      <c r="AC50" s="45"/>
      <c r="AD50" s="46"/>
      <c r="AE50" s="578"/>
      <c r="AF50" s="576"/>
      <c r="AG50" s="576"/>
      <c r="AH50" s="576"/>
      <c r="AI50" s="582"/>
      <c r="AJ50" s="45"/>
      <c r="AK50" s="45"/>
      <c r="AL50" s="45"/>
    </row>
    <row r="51" spans="1:38" ht="25">
      <c r="A51" s="173"/>
      <c r="B51" s="101" t="s">
        <v>1308</v>
      </c>
      <c r="C51" s="101" t="s">
        <v>1292</v>
      </c>
      <c r="D51" s="57">
        <v>-15483</v>
      </c>
      <c r="E51" s="58">
        <v>19194</v>
      </c>
      <c r="F51" s="57">
        <v>-648</v>
      </c>
      <c r="G51" s="57">
        <v>13177</v>
      </c>
      <c r="H51" s="57">
        <v>-28783</v>
      </c>
      <c r="I51" s="57">
        <v>2283</v>
      </c>
      <c r="J51" s="58">
        <v>-13970</v>
      </c>
      <c r="K51" s="57">
        <v>-3760</v>
      </c>
      <c r="L51" s="57">
        <v>-4953</v>
      </c>
      <c r="M51" s="57">
        <v>-1682</v>
      </c>
      <c r="N51" s="57">
        <v>-3446</v>
      </c>
      <c r="O51" s="58">
        <v>-13841</v>
      </c>
      <c r="P51" s="57">
        <v>9610</v>
      </c>
      <c r="Q51" s="57">
        <v>91099</v>
      </c>
      <c r="R51" s="57">
        <v>-26287</v>
      </c>
      <c r="S51" s="57">
        <v>-8272</v>
      </c>
      <c r="T51" s="58">
        <v>66150</v>
      </c>
      <c r="U51" s="57">
        <v>-652</v>
      </c>
      <c r="V51" s="57">
        <v>13317</v>
      </c>
      <c r="W51" s="57">
        <v>58571</v>
      </c>
      <c r="X51" s="57">
        <v>-35896</v>
      </c>
      <c r="Y51" s="58">
        <v>35339</v>
      </c>
      <c r="Z51" s="57">
        <v>166891</v>
      </c>
      <c r="AA51" s="57">
        <v>-24662</v>
      </c>
      <c r="AB51" s="57">
        <v>20153</v>
      </c>
      <c r="AC51" s="57">
        <v>-20440</v>
      </c>
      <c r="AD51" s="58">
        <v>141942</v>
      </c>
      <c r="AE51" s="577">
        <v>17655</v>
      </c>
      <c r="AF51" s="577">
        <v>-80175</v>
      </c>
      <c r="AG51" s="581">
        <v>70416</v>
      </c>
      <c r="AH51" s="577">
        <v>65836</v>
      </c>
      <c r="AI51" s="584">
        <v>73732</v>
      </c>
      <c r="AJ51" s="57">
        <v>13589</v>
      </c>
      <c r="AK51" s="57">
        <v>230909</v>
      </c>
      <c r="AL51" s="57">
        <v>249558</v>
      </c>
    </row>
    <row r="52" spans="1:38" ht="37.5">
      <c r="A52" s="173"/>
      <c r="B52" s="101" t="s">
        <v>1504</v>
      </c>
      <c r="C52" s="574" t="s">
        <v>1505</v>
      </c>
      <c r="D52" s="57"/>
      <c r="E52" s="58"/>
      <c r="F52" s="57"/>
      <c r="G52" s="57"/>
      <c r="H52" s="57"/>
      <c r="I52" s="57"/>
      <c r="J52" s="58"/>
      <c r="K52" s="57"/>
      <c r="L52" s="57"/>
      <c r="M52" s="57"/>
      <c r="N52" s="57"/>
      <c r="O52" s="58"/>
      <c r="P52" s="57"/>
      <c r="Q52" s="57"/>
      <c r="R52" s="57"/>
      <c r="S52" s="57"/>
      <c r="T52" s="58"/>
      <c r="U52" s="57"/>
      <c r="V52" s="57"/>
      <c r="W52" s="57"/>
      <c r="X52" s="57"/>
      <c r="Y52" s="58"/>
      <c r="Z52" s="57"/>
      <c r="AA52" s="57"/>
      <c r="AB52" s="57"/>
      <c r="AC52" s="57"/>
      <c r="AD52" s="58"/>
      <c r="AE52" s="577">
        <v>-2407</v>
      </c>
      <c r="AF52" s="577">
        <v>2458</v>
      </c>
      <c r="AG52" s="581">
        <v>-1319</v>
      </c>
      <c r="AH52" s="577">
        <v>-3213</v>
      </c>
      <c r="AI52" s="584">
        <v>-4481</v>
      </c>
      <c r="AJ52" s="57">
        <v>-2599</v>
      </c>
      <c r="AK52" s="57">
        <v>-10769</v>
      </c>
      <c r="AL52" s="57">
        <v>-4312</v>
      </c>
    </row>
    <row r="53" spans="1:38">
      <c r="A53" s="173"/>
      <c r="B53" s="101" t="s">
        <v>1293</v>
      </c>
      <c r="C53" s="101" t="s">
        <v>719</v>
      </c>
      <c r="D53" s="57"/>
      <c r="E53" s="58"/>
      <c r="F53" s="57"/>
      <c r="G53" s="57"/>
      <c r="H53" s="57"/>
      <c r="I53" s="57"/>
      <c r="J53" s="58"/>
      <c r="K53" s="57"/>
      <c r="L53" s="57"/>
      <c r="M53" s="57"/>
      <c r="N53" s="57"/>
      <c r="O53" s="58"/>
      <c r="P53" s="57">
        <v>1579</v>
      </c>
      <c r="Q53" s="57">
        <v>-17847</v>
      </c>
      <c r="R53" s="57">
        <v>2141</v>
      </c>
      <c r="S53" s="57">
        <v>-203</v>
      </c>
      <c r="T53" s="58">
        <v>-14330</v>
      </c>
      <c r="U53" s="57">
        <v>-2455</v>
      </c>
      <c r="V53" s="57">
        <v>206</v>
      </c>
      <c r="W53" s="57">
        <v>-13424</v>
      </c>
      <c r="X53" s="57">
        <v>2554</v>
      </c>
      <c r="Y53" s="58">
        <v>-13119</v>
      </c>
      <c r="Z53" s="57">
        <v>-19795</v>
      </c>
      <c r="AA53" s="57">
        <v>2149</v>
      </c>
      <c r="AB53" s="57">
        <v>-5968</v>
      </c>
      <c r="AC53" s="57">
        <v>130</v>
      </c>
      <c r="AD53" s="58">
        <v>-23484</v>
      </c>
      <c r="AE53" s="577">
        <v>-1672</v>
      </c>
      <c r="AF53" s="577">
        <v>18124</v>
      </c>
      <c r="AG53" s="581">
        <v>-9910</v>
      </c>
      <c r="AH53" s="577">
        <v>-9505</v>
      </c>
      <c r="AI53" s="584">
        <v>-2963</v>
      </c>
      <c r="AJ53" s="57">
        <v>-665</v>
      </c>
      <c r="AK53" s="57">
        <v>-29517</v>
      </c>
      <c r="AL53" s="57">
        <v>-26403</v>
      </c>
    </row>
    <row r="54" spans="1:38" ht="25">
      <c r="A54" s="173"/>
      <c r="B54" s="101" t="s">
        <v>1245</v>
      </c>
      <c r="C54" s="101" t="s">
        <v>1243</v>
      </c>
      <c r="D54" s="57">
        <v>998</v>
      </c>
      <c r="E54" s="58">
        <v>3881</v>
      </c>
      <c r="F54" s="57">
        <v>261</v>
      </c>
      <c r="G54" s="57">
        <v>188</v>
      </c>
      <c r="H54" s="57">
        <v>1865</v>
      </c>
      <c r="I54" s="57">
        <v>1374</v>
      </c>
      <c r="J54" s="58">
        <v>3690</v>
      </c>
      <c r="K54" s="57">
        <v>1829</v>
      </c>
      <c r="L54" s="57">
        <v>77</v>
      </c>
      <c r="M54" s="57">
        <v>-1732</v>
      </c>
      <c r="N54" s="57">
        <v>-42</v>
      </c>
      <c r="O54" s="58">
        <v>6</v>
      </c>
      <c r="P54" s="57">
        <v>1252</v>
      </c>
      <c r="Q54" s="57">
        <v>-1813</v>
      </c>
      <c r="R54" s="57">
        <v>366</v>
      </c>
      <c r="S54" s="57">
        <v>-17</v>
      </c>
      <c r="T54" s="58">
        <v>-247</v>
      </c>
      <c r="U54" s="57">
        <v>552</v>
      </c>
      <c r="V54" s="57">
        <v>132</v>
      </c>
      <c r="W54" s="57">
        <v>-52</v>
      </c>
      <c r="X54" s="57">
        <v>85</v>
      </c>
      <c r="Y54" s="58">
        <v>717</v>
      </c>
      <c r="Z54" s="57">
        <v>239</v>
      </c>
      <c r="AA54" s="57">
        <v>397</v>
      </c>
      <c r="AB54" s="57">
        <v>-920</v>
      </c>
      <c r="AC54" s="57">
        <v>-199</v>
      </c>
      <c r="AD54" s="58">
        <v>-483</v>
      </c>
      <c r="AE54" s="577">
        <v>-23</v>
      </c>
      <c r="AF54" s="577">
        <v>-101</v>
      </c>
      <c r="AG54" s="581">
        <v>-33</v>
      </c>
      <c r="AH54" s="577">
        <v>-9</v>
      </c>
      <c r="AI54" s="584">
        <v>-166</v>
      </c>
      <c r="AJ54" s="57">
        <v>-1178</v>
      </c>
      <c r="AK54" s="57">
        <v>-1406</v>
      </c>
      <c r="AL54" s="57">
        <v>-1099</v>
      </c>
    </row>
    <row r="55" spans="1:38">
      <c r="A55" s="173"/>
      <c r="B55" s="101" t="s">
        <v>1309</v>
      </c>
      <c r="C55" s="101" t="s">
        <v>1294</v>
      </c>
      <c r="D55" s="57">
        <v>-2008</v>
      </c>
      <c r="E55" s="58">
        <v>-3136</v>
      </c>
      <c r="F55" s="57">
        <v>291</v>
      </c>
      <c r="G55" s="57">
        <v>835</v>
      </c>
      <c r="H55" s="57">
        <v>72</v>
      </c>
      <c r="I55" s="57">
        <v>-409</v>
      </c>
      <c r="J55" s="58">
        <v>789</v>
      </c>
      <c r="K55" s="57">
        <v>-2903</v>
      </c>
      <c r="L55" s="57">
        <v>1855</v>
      </c>
      <c r="M55" s="57">
        <v>824</v>
      </c>
      <c r="N55" s="57">
        <v>473</v>
      </c>
      <c r="O55" s="58">
        <v>249</v>
      </c>
      <c r="P55" s="57">
        <v>577</v>
      </c>
      <c r="Q55" s="57">
        <v>-676</v>
      </c>
      <c r="R55" s="57">
        <v>385</v>
      </c>
      <c r="S55" s="57">
        <v>315</v>
      </c>
      <c r="T55" s="58">
        <v>601</v>
      </c>
      <c r="U55" s="57">
        <v>-61</v>
      </c>
      <c r="V55" s="57">
        <v>626</v>
      </c>
      <c r="W55" s="57">
        <v>222</v>
      </c>
      <c r="X55" s="57">
        <v>695</v>
      </c>
      <c r="Y55" s="58">
        <v>1482</v>
      </c>
      <c r="Z55" s="57">
        <v>-350</v>
      </c>
      <c r="AA55" s="57">
        <v>116</v>
      </c>
      <c r="AB55" s="57">
        <v>170</v>
      </c>
      <c r="AC55" s="57">
        <v>-343</v>
      </c>
      <c r="AD55" s="58">
        <v>-407</v>
      </c>
      <c r="AE55" s="577">
        <v>-238</v>
      </c>
      <c r="AF55" s="577">
        <v>90</v>
      </c>
      <c r="AG55" s="581">
        <v>1173</v>
      </c>
      <c r="AH55" s="577">
        <v>-31</v>
      </c>
      <c r="AI55" s="584">
        <v>994</v>
      </c>
      <c r="AJ55" s="57">
        <v>-135</v>
      </c>
      <c r="AK55" s="57">
        <v>-225</v>
      </c>
      <c r="AL55" s="57">
        <v>891</v>
      </c>
    </row>
    <row r="56" spans="1:38" ht="25">
      <c r="A56" s="173"/>
      <c r="B56" s="101" t="s">
        <v>730</v>
      </c>
      <c r="C56" s="101" t="s">
        <v>1295</v>
      </c>
      <c r="D56" s="57">
        <v>-69</v>
      </c>
      <c r="E56" s="58">
        <v>5667</v>
      </c>
      <c r="F56" s="57">
        <v>-2026</v>
      </c>
      <c r="G56" s="57">
        <v>4561</v>
      </c>
      <c r="H56" s="57">
        <v>-2520</v>
      </c>
      <c r="I56" s="57">
        <v>7834</v>
      </c>
      <c r="J56" s="58">
        <v>7849</v>
      </c>
      <c r="K56" s="57">
        <v>-239</v>
      </c>
      <c r="L56" s="57">
        <v>-8723</v>
      </c>
      <c r="M56" s="57">
        <v>-1912</v>
      </c>
      <c r="N56" s="57">
        <v>-2696</v>
      </c>
      <c r="O56" s="58">
        <v>-13570</v>
      </c>
      <c r="P56" s="57">
        <v>-1764</v>
      </c>
      <c r="Q56" s="57">
        <v>7925</v>
      </c>
      <c r="R56" s="57">
        <v>-2069</v>
      </c>
      <c r="S56" s="57">
        <v>-467</v>
      </c>
      <c r="T56" s="58">
        <v>3625</v>
      </c>
      <c r="U56" s="57">
        <v>3400</v>
      </c>
      <c r="V56" s="57">
        <v>-187</v>
      </c>
      <c r="W56" s="57">
        <v>8112</v>
      </c>
      <c r="X56" s="57">
        <v>-3675</v>
      </c>
      <c r="Y56" s="58">
        <v>7650</v>
      </c>
      <c r="Z56" s="57">
        <v>9160</v>
      </c>
      <c r="AA56" s="57">
        <v>-2583</v>
      </c>
      <c r="AB56" s="57">
        <v>-2908</v>
      </c>
      <c r="AC56" s="57">
        <v>-3990</v>
      </c>
      <c r="AD56" s="58">
        <v>-321</v>
      </c>
      <c r="AE56" s="577">
        <v>4538</v>
      </c>
      <c r="AF56" s="577">
        <v>-4847</v>
      </c>
      <c r="AG56" s="581">
        <v>5646</v>
      </c>
      <c r="AH56" s="577">
        <v>4613</v>
      </c>
      <c r="AI56" s="584">
        <v>9950</v>
      </c>
      <c r="AJ56" s="57">
        <v>496</v>
      </c>
      <c r="AK56" s="57">
        <v>26881</v>
      </c>
      <c r="AL56" s="57">
        <v>13564</v>
      </c>
    </row>
    <row r="57" spans="1:38" ht="39">
      <c r="A57" s="173"/>
      <c r="B57" s="200" t="s">
        <v>1507</v>
      </c>
      <c r="C57" s="200" t="s">
        <v>1506</v>
      </c>
      <c r="D57" s="57"/>
      <c r="E57" s="58"/>
      <c r="F57" s="57"/>
      <c r="G57" s="57"/>
      <c r="H57" s="57"/>
      <c r="I57" s="57"/>
      <c r="J57" s="58"/>
      <c r="K57" s="57"/>
      <c r="L57" s="57"/>
      <c r="M57" s="57"/>
      <c r="N57" s="57"/>
      <c r="O57" s="58"/>
      <c r="P57" s="57"/>
      <c r="Q57" s="57"/>
      <c r="R57" s="57"/>
      <c r="S57" s="57"/>
      <c r="T57" s="58"/>
      <c r="U57" s="57"/>
      <c r="V57" s="57"/>
      <c r="W57" s="57"/>
      <c r="X57" s="57"/>
      <c r="Y57" s="58"/>
      <c r="Z57" s="57"/>
      <c r="AA57" s="57"/>
      <c r="AB57" s="57"/>
      <c r="AC57" s="57"/>
      <c r="AD57" s="58"/>
      <c r="AE57" s="577">
        <v>20260</v>
      </c>
      <c r="AF57" s="577">
        <v>-66909</v>
      </c>
      <c r="AG57" s="577">
        <v>67292</v>
      </c>
      <c r="AH57" s="577">
        <v>60904</v>
      </c>
      <c r="AI57" s="583">
        <v>81547</v>
      </c>
      <c r="AJ57" s="57">
        <v>12107</v>
      </c>
      <c r="AK57" s="57">
        <v>226642</v>
      </c>
      <c r="AL57" s="57">
        <v>236511</v>
      </c>
    </row>
    <row r="58" spans="1:38" ht="39">
      <c r="A58" s="173"/>
      <c r="B58" s="200" t="s">
        <v>1307</v>
      </c>
      <c r="C58" s="200" t="s">
        <v>1296</v>
      </c>
      <c r="D58" s="57"/>
      <c r="E58" s="58"/>
      <c r="F58" s="57"/>
      <c r="G58" s="57"/>
      <c r="H58" s="57"/>
      <c r="I58" s="57"/>
      <c r="J58" s="58"/>
      <c r="K58" s="57"/>
      <c r="L58" s="57"/>
      <c r="M58" s="57"/>
      <c r="N58" s="57"/>
      <c r="O58" s="58"/>
      <c r="P58" s="258"/>
      <c r="Q58" s="258"/>
      <c r="R58" s="258"/>
      <c r="S58" s="258"/>
      <c r="T58" s="258"/>
      <c r="U58" s="258"/>
      <c r="V58" s="258"/>
      <c r="W58" s="258"/>
      <c r="X58" s="258"/>
      <c r="Y58" s="258"/>
      <c r="Z58" s="258"/>
      <c r="AA58" s="57">
        <v>-24583</v>
      </c>
      <c r="AB58" s="57">
        <v>10527</v>
      </c>
      <c r="AC58" s="57">
        <v>-24842</v>
      </c>
      <c r="AD58" s="58">
        <v>117247</v>
      </c>
      <c r="AE58" s="577">
        <v>17853</v>
      </c>
      <c r="AF58" s="577">
        <v>-64451</v>
      </c>
      <c r="AG58" s="577">
        <v>65973</v>
      </c>
      <c r="AH58" s="577">
        <v>57691</v>
      </c>
      <c r="AI58" s="583">
        <v>77066</v>
      </c>
      <c r="AJ58" s="57">
        <v>9508</v>
      </c>
      <c r="AK58" s="57">
        <v>215873</v>
      </c>
      <c r="AL58" s="57">
        <v>232199</v>
      </c>
    </row>
    <row r="59" spans="1:38" ht="26">
      <c r="A59" s="173"/>
      <c r="B59" s="206" t="s">
        <v>1310</v>
      </c>
      <c r="C59" s="206" t="s">
        <v>1299</v>
      </c>
      <c r="D59" s="57"/>
      <c r="E59" s="58"/>
      <c r="F59" s="57"/>
      <c r="G59" s="57"/>
      <c r="H59" s="57"/>
      <c r="I59" s="57"/>
      <c r="J59" s="58"/>
      <c r="K59" s="57"/>
      <c r="L59" s="57"/>
      <c r="M59" s="57"/>
      <c r="N59" s="57"/>
      <c r="O59" s="58"/>
      <c r="P59" s="57"/>
      <c r="Q59" s="57"/>
      <c r="R59" s="57"/>
      <c r="S59" s="57"/>
      <c r="T59" s="58"/>
      <c r="U59" s="57"/>
      <c r="V59" s="57"/>
      <c r="W59" s="57"/>
      <c r="X59" s="57"/>
      <c r="Y59" s="58"/>
      <c r="Z59" s="57"/>
      <c r="AA59" s="57"/>
      <c r="AB59" s="57"/>
      <c r="AC59" s="57"/>
      <c r="AD59" s="58"/>
      <c r="AE59" s="577"/>
      <c r="AF59" s="577"/>
      <c r="AG59" s="581"/>
      <c r="AH59" s="577"/>
      <c r="AI59" s="583"/>
      <c r="AJ59" s="57"/>
      <c r="AK59" s="57"/>
      <c r="AL59" s="57"/>
    </row>
    <row r="60" spans="1:38" ht="25">
      <c r="A60" s="173"/>
      <c r="B60" s="101" t="s">
        <v>1246</v>
      </c>
      <c r="C60" s="101" t="s">
        <v>1244</v>
      </c>
      <c r="D60" s="57"/>
      <c r="E60" s="58"/>
      <c r="F60" s="57"/>
      <c r="G60" s="57"/>
      <c r="H60" s="57"/>
      <c r="I60" s="57"/>
      <c r="J60" s="58"/>
      <c r="K60" s="57"/>
      <c r="L60" s="57"/>
      <c r="M60" s="57"/>
      <c r="N60" s="57">
        <v>-383</v>
      </c>
      <c r="O60" s="58">
        <v>-257</v>
      </c>
      <c r="P60" s="258"/>
      <c r="Q60" s="258"/>
      <c r="R60" s="57">
        <v>-4939</v>
      </c>
      <c r="S60" s="57">
        <v>-1216</v>
      </c>
      <c r="T60" s="58">
        <v>-6120</v>
      </c>
      <c r="U60" s="57">
        <v>1227</v>
      </c>
      <c r="V60" s="57">
        <v>1668</v>
      </c>
      <c r="W60" s="57">
        <v>959</v>
      </c>
      <c r="X60" s="57">
        <v>982</v>
      </c>
      <c r="Y60" s="58">
        <v>4836</v>
      </c>
      <c r="Z60" s="57">
        <v>-1993</v>
      </c>
      <c r="AA60" s="57">
        <v>2297</v>
      </c>
      <c r="AB60" s="57">
        <v>-315</v>
      </c>
      <c r="AC60" s="57">
        <v>2321</v>
      </c>
      <c r="AD60" s="58">
        <v>2310</v>
      </c>
      <c r="AE60" s="577">
        <v>1941</v>
      </c>
      <c r="AF60" s="577">
        <v>5051</v>
      </c>
      <c r="AG60" s="581">
        <v>3847</v>
      </c>
      <c r="AH60" s="577">
        <v>7724</v>
      </c>
      <c r="AI60" s="584">
        <v>18563</v>
      </c>
      <c r="AJ60" s="57">
        <v>880</v>
      </c>
      <c r="AK60" s="57">
        <v>12799</v>
      </c>
      <c r="AL60" s="57">
        <v>-169</v>
      </c>
    </row>
    <row r="61" spans="1:38" ht="25">
      <c r="A61" s="173"/>
      <c r="B61" s="101" t="s">
        <v>1311</v>
      </c>
      <c r="C61" s="101" t="s">
        <v>1297</v>
      </c>
      <c r="D61" s="57">
        <v>139</v>
      </c>
      <c r="E61" s="58">
        <v>1248</v>
      </c>
      <c r="F61" s="57">
        <v>112</v>
      </c>
      <c r="G61" s="57">
        <v>-121</v>
      </c>
      <c r="H61" s="57">
        <v>3</v>
      </c>
      <c r="I61" s="57">
        <v>845</v>
      </c>
      <c r="J61" s="58">
        <v>839</v>
      </c>
      <c r="K61" s="57">
        <v>-84</v>
      </c>
      <c r="L61" s="57">
        <v>21</v>
      </c>
      <c r="M61" s="57">
        <v>-162</v>
      </c>
      <c r="N61" s="57">
        <v>-980</v>
      </c>
      <c r="O61" s="58">
        <v>-1205</v>
      </c>
      <c r="P61" s="57">
        <v>-205</v>
      </c>
      <c r="Q61" s="57">
        <v>59</v>
      </c>
      <c r="R61" s="57">
        <v>-236</v>
      </c>
      <c r="S61" s="57">
        <v>-404</v>
      </c>
      <c r="T61" s="58">
        <v>-786</v>
      </c>
      <c r="U61" s="57">
        <v>-189</v>
      </c>
      <c r="V61" s="57">
        <v>-263</v>
      </c>
      <c r="W61" s="57">
        <v>-39</v>
      </c>
      <c r="X61" s="57">
        <v>2373</v>
      </c>
      <c r="Y61" s="58">
        <v>1882</v>
      </c>
      <c r="Z61" s="57">
        <v>-2</v>
      </c>
      <c r="AA61" s="57">
        <v>-5</v>
      </c>
      <c r="AB61" s="57">
        <v>-28</v>
      </c>
      <c r="AC61" s="57">
        <v>-1346</v>
      </c>
      <c r="AD61" s="58">
        <v>-1381</v>
      </c>
      <c r="AE61" s="577">
        <v>2</v>
      </c>
      <c r="AF61" s="577">
        <v>-11</v>
      </c>
      <c r="AG61" s="581">
        <v>10</v>
      </c>
      <c r="AH61" s="577">
        <v>-717</v>
      </c>
      <c r="AI61" s="584">
        <v>-716</v>
      </c>
      <c r="AJ61" s="57">
        <v>1</v>
      </c>
      <c r="AK61" s="57">
        <v>-1</v>
      </c>
      <c r="AL61" s="57">
        <v>6</v>
      </c>
    </row>
    <row r="62" spans="1:38" ht="39">
      <c r="A62" s="173"/>
      <c r="B62" s="200" t="s">
        <v>1310</v>
      </c>
      <c r="C62" s="200" t="s">
        <v>1298</v>
      </c>
      <c r="P62" s="258"/>
      <c r="Q62" s="258"/>
      <c r="R62" s="258"/>
      <c r="S62" s="258"/>
      <c r="T62" s="258"/>
      <c r="U62" s="258"/>
      <c r="V62" s="258"/>
      <c r="W62" s="258"/>
      <c r="X62" s="258"/>
      <c r="Y62" s="258"/>
      <c r="Z62" s="258"/>
      <c r="AA62" s="57">
        <v>2292</v>
      </c>
      <c r="AB62" s="57">
        <v>-343</v>
      </c>
      <c r="AC62" s="57">
        <v>975</v>
      </c>
      <c r="AD62" s="58">
        <v>929</v>
      </c>
      <c r="AE62" s="577">
        <v>1943</v>
      </c>
      <c r="AF62" s="577">
        <v>5040</v>
      </c>
      <c r="AG62" s="577">
        <v>3857</v>
      </c>
      <c r="AH62" s="577">
        <v>7007</v>
      </c>
      <c r="AI62" s="583">
        <v>17847</v>
      </c>
      <c r="AJ62" s="57">
        <v>881</v>
      </c>
      <c r="AK62" s="57">
        <v>12798</v>
      </c>
      <c r="AL62" s="57">
        <v>-163</v>
      </c>
    </row>
    <row r="63" spans="1:38" ht="26">
      <c r="A63" s="173"/>
      <c r="B63" s="200" t="s">
        <v>1508</v>
      </c>
      <c r="C63" s="575" t="s">
        <v>1506</v>
      </c>
      <c r="P63" s="258"/>
      <c r="Q63" s="258"/>
      <c r="R63" s="258"/>
      <c r="S63" s="258"/>
      <c r="T63" s="258"/>
      <c r="U63" s="258"/>
      <c r="V63" s="258"/>
      <c r="W63" s="258"/>
      <c r="X63" s="258"/>
      <c r="Y63" s="258"/>
      <c r="Z63" s="258"/>
      <c r="AA63" s="57"/>
      <c r="AB63" s="57"/>
      <c r="AC63" s="57"/>
      <c r="AD63" s="58"/>
      <c r="AE63" s="577">
        <v>22203</v>
      </c>
      <c r="AF63" s="577">
        <v>-61869</v>
      </c>
      <c r="AG63" s="577">
        <v>71149</v>
      </c>
      <c r="AH63" s="577">
        <v>67911</v>
      </c>
      <c r="AI63" s="583">
        <v>99394</v>
      </c>
      <c r="AJ63" s="57">
        <v>12988</v>
      </c>
      <c r="AK63" s="57">
        <v>239440</v>
      </c>
      <c r="AL63" s="57">
        <v>236348</v>
      </c>
    </row>
    <row r="64" spans="1:38" ht="23.25" customHeight="1">
      <c r="A64" s="173"/>
      <c r="B64" s="200" t="s">
        <v>731</v>
      </c>
      <c r="C64" s="200" t="s">
        <v>722</v>
      </c>
      <c r="D64" s="45">
        <v>-16866</v>
      </c>
      <c r="E64" s="46">
        <v>13741</v>
      </c>
      <c r="F64" s="45">
        <v>4688</v>
      </c>
      <c r="G64" s="45">
        <v>11365</v>
      </c>
      <c r="H64" s="45">
        <v>-21719</v>
      </c>
      <c r="I64" s="45">
        <v>-299</v>
      </c>
      <c r="J64" s="46">
        <v>-5964</v>
      </c>
      <c r="K64" s="45">
        <v>-291</v>
      </c>
      <c r="L64" s="45">
        <v>-2170</v>
      </c>
      <c r="M64" s="45">
        <v>-710</v>
      </c>
      <c r="N64" s="45">
        <v>-4083</v>
      </c>
      <c r="O64" s="46">
        <v>-7254</v>
      </c>
      <c r="P64" s="45">
        <v>11049</v>
      </c>
      <c r="Q64" s="45">
        <v>78747</v>
      </c>
      <c r="R64" s="45">
        <v>-30639</v>
      </c>
      <c r="S64" s="45">
        <v>-10264</v>
      </c>
      <c r="T64" s="46">
        <v>48893</v>
      </c>
      <c r="U64" s="45">
        <v>1822</v>
      </c>
      <c r="V64" s="45">
        <v>15499</v>
      </c>
      <c r="W64" s="45">
        <v>54349</v>
      </c>
      <c r="X64" s="45">
        <v>-32882</v>
      </c>
      <c r="Y64" s="46">
        <v>38787</v>
      </c>
      <c r="Z64" s="45">
        <v>154150</v>
      </c>
      <c r="AA64" s="45">
        <v>-22291</v>
      </c>
      <c r="AB64" s="45">
        <v>10184</v>
      </c>
      <c r="AC64" s="45">
        <v>-23867</v>
      </c>
      <c r="AD64" s="46">
        <v>118176</v>
      </c>
      <c r="AE64" s="576">
        <v>19796</v>
      </c>
      <c r="AF64" s="576">
        <v>-59411</v>
      </c>
      <c r="AG64" s="576">
        <v>69830</v>
      </c>
      <c r="AH64" s="576">
        <v>64698</v>
      </c>
      <c r="AI64" s="582">
        <v>94913</v>
      </c>
      <c r="AJ64" s="45">
        <v>10389</v>
      </c>
      <c r="AK64" s="45">
        <v>228671</v>
      </c>
      <c r="AL64" s="45">
        <v>232036</v>
      </c>
    </row>
    <row r="65" spans="1:38" ht="23.25" customHeight="1">
      <c r="A65" s="173"/>
      <c r="B65" s="200" t="s">
        <v>1511</v>
      </c>
      <c r="C65" s="575" t="s">
        <v>1509</v>
      </c>
      <c r="D65" s="45"/>
      <c r="E65" s="46"/>
      <c r="F65" s="45"/>
      <c r="G65" s="45"/>
      <c r="H65" s="45"/>
      <c r="I65" s="45"/>
      <c r="J65" s="46"/>
      <c r="K65" s="45"/>
      <c r="L65" s="45"/>
      <c r="M65" s="45"/>
      <c r="N65" s="45"/>
      <c r="O65" s="46"/>
      <c r="P65" s="45"/>
      <c r="Q65" s="45"/>
      <c r="R65" s="45"/>
      <c r="S65" s="45"/>
      <c r="T65" s="46"/>
      <c r="U65" s="45"/>
      <c r="V65" s="45"/>
      <c r="W65" s="45"/>
      <c r="X65" s="45"/>
      <c r="Y65" s="46"/>
      <c r="Z65" s="45"/>
      <c r="AA65" s="45"/>
      <c r="AB65" s="45"/>
      <c r="AC65" s="45"/>
      <c r="AD65" s="46"/>
      <c r="AE65" s="576">
        <v>103072</v>
      </c>
      <c r="AF65" s="576">
        <v>126497</v>
      </c>
      <c r="AG65" s="576">
        <v>202692</v>
      </c>
      <c r="AH65" s="576">
        <v>174271</v>
      </c>
      <c r="AI65" s="582">
        <v>606532</v>
      </c>
      <c r="AJ65" s="45">
        <v>181965</v>
      </c>
      <c r="AK65" s="45">
        <v>512637</v>
      </c>
      <c r="AL65" s="45">
        <v>530129</v>
      </c>
    </row>
    <row r="66" spans="1:38" ht="23.25" customHeight="1">
      <c r="A66" s="173"/>
      <c r="B66" s="200" t="s">
        <v>1512</v>
      </c>
      <c r="C66" s="575" t="s">
        <v>1510</v>
      </c>
      <c r="D66" s="45"/>
      <c r="E66" s="46"/>
      <c r="F66" s="45"/>
      <c r="G66" s="45"/>
      <c r="H66" s="45"/>
      <c r="I66" s="45"/>
      <c r="J66" s="46"/>
      <c r="K66" s="45"/>
      <c r="L66" s="45"/>
      <c r="M66" s="45"/>
      <c r="N66" s="45"/>
      <c r="O66" s="46"/>
      <c r="P66" s="45"/>
      <c r="Q66" s="45"/>
      <c r="R66" s="45"/>
      <c r="S66" s="45"/>
      <c r="T66" s="46"/>
      <c r="U66" s="45"/>
      <c r="V66" s="45"/>
      <c r="W66" s="45"/>
      <c r="X66" s="45"/>
      <c r="Y66" s="46"/>
      <c r="Z66" s="45"/>
      <c r="AA66" s="45"/>
      <c r="AB66" s="45"/>
      <c r="AC66" s="45"/>
      <c r="AD66" s="46"/>
      <c r="AE66" s="576">
        <v>7525</v>
      </c>
      <c r="AF66" s="576">
        <v>10084</v>
      </c>
      <c r="AG66" s="576">
        <v>18566</v>
      </c>
      <c r="AH66" s="576">
        <v>1797</v>
      </c>
      <c r="AI66" s="582">
        <v>37972</v>
      </c>
      <c r="AJ66" s="45">
        <v>51011</v>
      </c>
      <c r="AK66" s="45">
        <v>37748</v>
      </c>
      <c r="AL66" s="45">
        <v>24196</v>
      </c>
    </row>
    <row r="67" spans="1:38">
      <c r="A67" s="173"/>
      <c r="B67" s="200" t="s">
        <v>783</v>
      </c>
      <c r="C67" s="200" t="s">
        <v>775</v>
      </c>
      <c r="D67" s="45">
        <v>-515250.0709170003</v>
      </c>
      <c r="E67" s="46">
        <v>-315660.67428200011</v>
      </c>
      <c r="F67" s="45">
        <v>73470</v>
      </c>
      <c r="G67" s="45">
        <v>88553.113852999799</v>
      </c>
      <c r="H67" s="45">
        <v>48846.262608000223</v>
      </c>
      <c r="I67" s="45">
        <v>34820.762168000481</v>
      </c>
      <c r="J67" s="46">
        <v>245691.13862900055</v>
      </c>
      <c r="K67" s="45">
        <v>93352</v>
      </c>
      <c r="L67" s="45">
        <v>93905.55495099994</v>
      </c>
      <c r="M67" s="45">
        <v>54540.44504900006</v>
      </c>
      <c r="N67" s="45">
        <v>67357.716161000484</v>
      </c>
      <c r="O67" s="46">
        <v>309155.71616100048</v>
      </c>
      <c r="P67" s="45">
        <v>69644.20245700005</v>
      </c>
      <c r="Q67" s="45">
        <v>158372.92086653318</v>
      </c>
      <c r="R67" s="45">
        <v>67830.914424466318</v>
      </c>
      <c r="S67" s="45">
        <v>58722.859182000568</v>
      </c>
      <c r="T67" s="46">
        <v>354570.8969300001</v>
      </c>
      <c r="U67" s="45">
        <v>48923.809296000079</v>
      </c>
      <c r="V67" s="45">
        <v>93662</v>
      </c>
      <c r="W67" s="45">
        <v>122974</v>
      </c>
      <c r="X67" s="45">
        <v>1608</v>
      </c>
      <c r="Y67" s="46">
        <v>267168</v>
      </c>
      <c r="Z67" s="45">
        <v>85234</v>
      </c>
      <c r="AA67" s="45">
        <v>-70636</v>
      </c>
      <c r="AB67" s="45">
        <v>63429</v>
      </c>
      <c r="AC67" s="45">
        <v>-13948</v>
      </c>
      <c r="AD67" s="46">
        <v>64079</v>
      </c>
      <c r="AE67" s="576">
        <v>110597</v>
      </c>
      <c r="AF67" s="576">
        <v>136581</v>
      </c>
      <c r="AG67" s="576">
        <v>221258</v>
      </c>
      <c r="AH67" s="576">
        <v>176068</v>
      </c>
      <c r="AI67" s="582">
        <v>644504</v>
      </c>
      <c r="AJ67" s="45">
        <v>232976</v>
      </c>
      <c r="AK67" s="45">
        <v>550385</v>
      </c>
      <c r="AL67" s="45">
        <v>554325</v>
      </c>
    </row>
    <row r="68" spans="1:38">
      <c r="A68" s="173"/>
      <c r="B68" s="75" t="s">
        <v>555</v>
      </c>
      <c r="C68" s="75" t="s">
        <v>131</v>
      </c>
      <c r="D68" s="45"/>
      <c r="E68" s="46"/>
      <c r="F68" s="45"/>
      <c r="G68" s="45"/>
      <c r="H68" s="45"/>
      <c r="I68" s="45"/>
      <c r="J68" s="46"/>
      <c r="K68" s="45"/>
      <c r="L68" s="45"/>
      <c r="M68" s="45"/>
      <c r="N68" s="45"/>
      <c r="O68" s="46"/>
      <c r="P68" s="45"/>
      <c r="Q68" s="45"/>
      <c r="R68" s="45"/>
      <c r="S68" s="45"/>
      <c r="T68" s="46"/>
      <c r="U68" s="45"/>
      <c r="V68" s="45"/>
      <c r="W68" s="45"/>
      <c r="X68" s="45"/>
      <c r="Y68" s="46"/>
      <c r="Z68" s="45"/>
      <c r="AA68" s="45"/>
      <c r="AB68" s="45"/>
      <c r="AC68" s="45"/>
      <c r="AD68" s="46"/>
      <c r="AE68" s="576"/>
      <c r="AF68" s="576"/>
      <c r="AG68" s="45"/>
      <c r="AH68" s="45"/>
      <c r="AI68" s="46"/>
      <c r="AJ68" s="45"/>
      <c r="AK68" s="45"/>
      <c r="AL68" s="45">
        <v>0</v>
      </c>
    </row>
    <row r="69" spans="1:38" ht="25">
      <c r="A69" s="173"/>
      <c r="B69" s="101" t="s">
        <v>1513</v>
      </c>
      <c r="C69" s="101" t="s">
        <v>1517</v>
      </c>
      <c r="D69" s="45"/>
      <c r="E69" s="46"/>
      <c r="F69" s="45"/>
      <c r="G69" s="45"/>
      <c r="H69" s="45"/>
      <c r="I69" s="45"/>
      <c r="J69" s="46"/>
      <c r="K69" s="45"/>
      <c r="L69" s="45"/>
      <c r="M69" s="45"/>
      <c r="N69" s="45"/>
      <c r="O69" s="46"/>
      <c r="P69" s="45"/>
      <c r="Q69" s="45"/>
      <c r="R69" s="45"/>
      <c r="S69" s="45"/>
      <c r="T69" s="46"/>
      <c r="U69" s="45"/>
      <c r="V69" s="45"/>
      <c r="W69" s="45"/>
      <c r="X69" s="45"/>
      <c r="Y69" s="46"/>
      <c r="Z69" s="45"/>
      <c r="AA69" s="45"/>
      <c r="AB69" s="45"/>
      <c r="AC69" s="45"/>
      <c r="AD69" s="46"/>
      <c r="AE69" s="578">
        <v>104216</v>
      </c>
      <c r="AF69" s="578">
        <v>122369</v>
      </c>
      <c r="AG69" s="578">
        <v>182781</v>
      </c>
      <c r="AH69" s="578">
        <v>166108</v>
      </c>
      <c r="AI69" s="585">
        <v>575474</v>
      </c>
      <c r="AJ69" s="45">
        <v>152465</v>
      </c>
      <c r="AK69" s="45">
        <v>459741</v>
      </c>
      <c r="AL69" s="45">
        <v>475410</v>
      </c>
    </row>
    <row r="70" spans="1:38">
      <c r="A70" s="173"/>
      <c r="B70" s="101" t="s">
        <v>1514</v>
      </c>
      <c r="C70" s="101" t="s">
        <v>1518</v>
      </c>
      <c r="D70" s="45"/>
      <c r="E70" s="46"/>
      <c r="F70" s="45"/>
      <c r="G70" s="45"/>
      <c r="H70" s="45"/>
      <c r="I70" s="45"/>
      <c r="J70" s="46"/>
      <c r="K70" s="45"/>
      <c r="L70" s="45"/>
      <c r="M70" s="45"/>
      <c r="N70" s="45"/>
      <c r="O70" s="46"/>
      <c r="P70" s="45"/>
      <c r="Q70" s="45"/>
      <c r="R70" s="45"/>
      <c r="S70" s="45"/>
      <c r="T70" s="46"/>
      <c r="U70" s="45"/>
      <c r="V70" s="45"/>
      <c r="W70" s="45"/>
      <c r="X70" s="45"/>
      <c r="Y70" s="46"/>
      <c r="Z70" s="45"/>
      <c r="AA70" s="45"/>
      <c r="AB70" s="45"/>
      <c r="AC70" s="45"/>
      <c r="AD70" s="46"/>
      <c r="AE70" s="578">
        <v>-1144</v>
      </c>
      <c r="AF70" s="578">
        <v>4128</v>
      </c>
      <c r="AG70" s="578">
        <v>19911</v>
      </c>
      <c r="AH70" s="578">
        <v>8163</v>
      </c>
      <c r="AI70" s="585">
        <v>31058</v>
      </c>
      <c r="AJ70" s="45">
        <v>29500</v>
      </c>
      <c r="AK70" s="45">
        <v>52896</v>
      </c>
      <c r="AL70" s="45">
        <v>54719</v>
      </c>
    </row>
    <row r="71" spans="1:38" ht="25">
      <c r="A71" s="173"/>
      <c r="B71" s="101" t="s">
        <v>1515</v>
      </c>
      <c r="C71" s="101" t="s">
        <v>1519</v>
      </c>
      <c r="D71" s="45"/>
      <c r="E71" s="46"/>
      <c r="F71" s="45"/>
      <c r="G71" s="45"/>
      <c r="H71" s="45"/>
      <c r="I71" s="45"/>
      <c r="J71" s="46"/>
      <c r="K71" s="45"/>
      <c r="L71" s="45"/>
      <c r="M71" s="45"/>
      <c r="N71" s="45"/>
      <c r="O71" s="46"/>
      <c r="P71" s="45"/>
      <c r="Q71" s="45"/>
      <c r="R71" s="45"/>
      <c r="S71" s="45"/>
      <c r="T71" s="46"/>
      <c r="U71" s="45"/>
      <c r="V71" s="45"/>
      <c r="W71" s="45"/>
      <c r="X71" s="45"/>
      <c r="Y71" s="46"/>
      <c r="Z71" s="45"/>
      <c r="AA71" s="45"/>
      <c r="AB71" s="45"/>
      <c r="AC71" s="45"/>
      <c r="AD71" s="46"/>
      <c r="AE71" s="578">
        <v>7525</v>
      </c>
      <c r="AF71" s="578">
        <v>10084</v>
      </c>
      <c r="AG71" s="578">
        <v>18566</v>
      </c>
      <c r="AH71" s="578">
        <v>1797</v>
      </c>
      <c r="AI71" s="585">
        <v>37972</v>
      </c>
      <c r="AJ71" s="45">
        <v>51011</v>
      </c>
      <c r="AK71" s="45">
        <v>37748</v>
      </c>
      <c r="AL71" s="45">
        <v>24196</v>
      </c>
    </row>
    <row r="72" spans="1:38">
      <c r="A72" s="173"/>
      <c r="B72" s="101" t="s">
        <v>1516</v>
      </c>
      <c r="C72" s="101" t="s">
        <v>1520</v>
      </c>
      <c r="D72" s="45"/>
      <c r="E72" s="46"/>
      <c r="F72" s="45"/>
      <c r="G72" s="45"/>
      <c r="H72" s="45"/>
      <c r="I72" s="45"/>
      <c r="J72" s="46"/>
      <c r="K72" s="45"/>
      <c r="L72" s="45"/>
      <c r="M72" s="45"/>
      <c r="N72" s="45"/>
      <c r="O72" s="46"/>
      <c r="P72" s="45"/>
      <c r="Q72" s="45"/>
      <c r="R72" s="45"/>
      <c r="S72" s="45"/>
      <c r="T72" s="46"/>
      <c r="U72" s="45"/>
      <c r="V72" s="45"/>
      <c r="W72" s="45"/>
      <c r="X72" s="45"/>
      <c r="Y72" s="46"/>
      <c r="Z72" s="45"/>
      <c r="AA72" s="45"/>
      <c r="AB72" s="45"/>
      <c r="AC72" s="45"/>
      <c r="AD72" s="46"/>
      <c r="AE72" s="578">
        <v>0</v>
      </c>
      <c r="AF72" s="578">
        <v>0</v>
      </c>
      <c r="AG72" s="578">
        <v>0</v>
      </c>
      <c r="AH72" s="578">
        <v>0</v>
      </c>
      <c r="AI72" s="585">
        <v>0</v>
      </c>
      <c r="AJ72" s="45">
        <v>0</v>
      </c>
      <c r="AK72" s="45">
        <v>0</v>
      </c>
      <c r="AL72" s="45">
        <v>0</v>
      </c>
    </row>
    <row r="73" spans="1:38">
      <c r="A73" s="173"/>
      <c r="B73" s="101" t="s">
        <v>1312</v>
      </c>
      <c r="C73" s="101" t="s">
        <v>723</v>
      </c>
      <c r="D73" s="57">
        <v>-456546</v>
      </c>
      <c r="E73" s="58">
        <v>-258942</v>
      </c>
      <c r="F73" s="45">
        <v>75339</v>
      </c>
      <c r="G73" s="45">
        <v>87934</v>
      </c>
      <c r="H73" s="57">
        <v>46792</v>
      </c>
      <c r="I73" s="57">
        <v>40400</v>
      </c>
      <c r="J73" s="58">
        <v>250466</v>
      </c>
      <c r="K73" s="57">
        <v>91140</v>
      </c>
      <c r="L73" s="57">
        <v>87481</v>
      </c>
      <c r="M73" s="57">
        <v>49604</v>
      </c>
      <c r="N73" s="57">
        <v>71787</v>
      </c>
      <c r="O73" s="58">
        <v>300012</v>
      </c>
      <c r="P73" s="57">
        <v>67980</v>
      </c>
      <c r="Q73" s="57">
        <v>135052</v>
      </c>
      <c r="R73" s="57">
        <v>68137</v>
      </c>
      <c r="S73" s="57">
        <v>69521</v>
      </c>
      <c r="T73" s="58">
        <v>340690</v>
      </c>
      <c r="U73" s="57">
        <v>50765</v>
      </c>
      <c r="V73" s="57">
        <v>88954</v>
      </c>
      <c r="W73" s="57">
        <v>103749</v>
      </c>
      <c r="X73" s="57">
        <v>14260</v>
      </c>
      <c r="Y73" s="58">
        <v>257728</v>
      </c>
      <c r="Z73" s="57">
        <v>89827</v>
      </c>
      <c r="AA73" s="57">
        <v>-63654</v>
      </c>
      <c r="AB73" s="57">
        <v>61142</v>
      </c>
      <c r="AC73" s="57">
        <v>-9296</v>
      </c>
      <c r="AD73" s="58">
        <v>78019</v>
      </c>
      <c r="AE73" s="579">
        <v>111741</v>
      </c>
      <c r="AF73" s="577">
        <v>132453</v>
      </c>
      <c r="AG73" s="581">
        <v>201347</v>
      </c>
      <c r="AH73" s="577">
        <v>167905</v>
      </c>
      <c r="AI73" s="584">
        <v>613446</v>
      </c>
      <c r="AJ73" s="57">
        <v>203476</v>
      </c>
      <c r="AK73" s="57">
        <v>497489</v>
      </c>
      <c r="AL73" s="57">
        <v>499606</v>
      </c>
    </row>
    <row r="74" spans="1:38">
      <c r="A74" s="173"/>
      <c r="B74" s="101" t="s">
        <v>790</v>
      </c>
      <c r="C74" s="101" t="s">
        <v>724</v>
      </c>
      <c r="D74" s="57">
        <v>-58704</v>
      </c>
      <c r="E74" s="58">
        <v>-56719</v>
      </c>
      <c r="F74" s="45">
        <v>-1869</v>
      </c>
      <c r="G74" s="45">
        <v>619</v>
      </c>
      <c r="H74" s="57">
        <v>2054</v>
      </c>
      <c r="I74" s="57">
        <v>-5579</v>
      </c>
      <c r="J74" s="58">
        <v>-4775</v>
      </c>
      <c r="K74" s="57">
        <v>2212</v>
      </c>
      <c r="L74" s="57">
        <v>6425</v>
      </c>
      <c r="M74" s="57">
        <v>4936</v>
      </c>
      <c r="N74" s="57">
        <v>-4429</v>
      </c>
      <c r="O74" s="58">
        <v>9144</v>
      </c>
      <c r="P74" s="57">
        <v>1664</v>
      </c>
      <c r="Q74" s="57">
        <v>23321</v>
      </c>
      <c r="R74" s="57">
        <v>-306</v>
      </c>
      <c r="S74" s="57">
        <v>-10798</v>
      </c>
      <c r="T74" s="58">
        <v>13881</v>
      </c>
      <c r="U74" s="57">
        <v>-1841</v>
      </c>
      <c r="V74" s="57">
        <v>4708</v>
      </c>
      <c r="W74" s="57">
        <v>19225</v>
      </c>
      <c r="X74" s="57">
        <v>-12652</v>
      </c>
      <c r="Y74" s="58">
        <v>9440</v>
      </c>
      <c r="Z74" s="57">
        <v>-4593</v>
      </c>
      <c r="AA74" s="57">
        <v>-6982</v>
      </c>
      <c r="AB74" s="57">
        <v>2287</v>
      </c>
      <c r="AC74" s="57">
        <v>-4652</v>
      </c>
      <c r="AD74" s="58">
        <v>-13940</v>
      </c>
      <c r="AE74" s="579">
        <v>-1144</v>
      </c>
      <c r="AF74" s="577">
        <v>4128</v>
      </c>
      <c r="AG74" s="581">
        <v>19911</v>
      </c>
      <c r="AH74" s="577">
        <v>8163</v>
      </c>
      <c r="AI74" s="584">
        <v>31058</v>
      </c>
      <c r="AJ74" s="57">
        <v>29500</v>
      </c>
      <c r="AK74" s="57">
        <v>52896</v>
      </c>
      <c r="AL74" s="57">
        <v>54719</v>
      </c>
    </row>
    <row r="75" spans="1:38">
      <c r="A75" s="169"/>
      <c r="B75" s="136"/>
      <c r="C75" s="400"/>
      <c r="D75" s="31"/>
      <c r="E75" s="31"/>
      <c r="F75" s="31"/>
      <c r="G75" s="31"/>
      <c r="H75" s="31"/>
      <c r="I75" s="31"/>
      <c r="J75" s="31"/>
      <c r="K75" s="31"/>
      <c r="L75" s="31"/>
      <c r="M75" s="31"/>
      <c r="N75" s="31"/>
      <c r="O75" s="31"/>
      <c r="P75" s="31"/>
      <c r="Q75" s="31"/>
      <c r="R75" s="31"/>
      <c r="S75" s="31"/>
      <c r="T75" s="31"/>
      <c r="U75" s="31"/>
      <c r="V75" s="31"/>
      <c r="W75" s="31"/>
      <c r="X75" s="31"/>
      <c r="Y75" s="31"/>
      <c r="Z75" s="31"/>
      <c r="AA75" s="31"/>
      <c r="AD75" s="31"/>
      <c r="AI75" s="31"/>
    </row>
    <row r="76" spans="1:38">
      <c r="A76" s="173"/>
      <c r="B76" s="136"/>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D76" s="31"/>
      <c r="AI76" s="31"/>
    </row>
    <row r="77" spans="1:38" ht="39">
      <c r="A77" s="173"/>
      <c r="B77" s="130" t="s">
        <v>559</v>
      </c>
      <c r="C77" s="23" t="s">
        <v>316</v>
      </c>
      <c r="D77" s="68" t="s">
        <v>1061</v>
      </c>
      <c r="E77" s="29" t="s">
        <v>1059</v>
      </c>
      <c r="F77" s="82" t="s">
        <v>1062</v>
      </c>
      <c r="G77" s="82" t="s">
        <v>1063</v>
      </c>
      <c r="H77" s="82" t="s">
        <v>1064</v>
      </c>
      <c r="I77" s="68" t="s">
        <v>966</v>
      </c>
      <c r="J77" s="29" t="s">
        <v>967</v>
      </c>
      <c r="K77" s="82">
        <v>42825</v>
      </c>
      <c r="L77" s="82">
        <v>42916</v>
      </c>
      <c r="M77" s="82">
        <v>43008</v>
      </c>
      <c r="N77" s="68" t="s">
        <v>1206</v>
      </c>
      <c r="O77" s="29" t="s">
        <v>1205</v>
      </c>
      <c r="P77" s="82" t="s">
        <v>1271</v>
      </c>
      <c r="Q77" s="82">
        <v>43281</v>
      </c>
      <c r="R77" s="82">
        <v>43373</v>
      </c>
      <c r="S77" s="82">
        <v>43465</v>
      </c>
      <c r="T77" s="29" t="s">
        <v>1240</v>
      </c>
      <c r="U77" s="82">
        <v>43555</v>
      </c>
      <c r="V77" s="82">
        <v>43646</v>
      </c>
      <c r="W77" s="82">
        <v>43738</v>
      </c>
      <c r="X77" s="82">
        <v>43830</v>
      </c>
      <c r="Y77" s="29" t="s">
        <v>1273</v>
      </c>
      <c r="Z77" s="82">
        <v>43921</v>
      </c>
      <c r="AA77" s="82">
        <v>44012</v>
      </c>
      <c r="AB77" s="82">
        <v>44104</v>
      </c>
      <c r="AC77" s="82" t="s">
        <v>1431</v>
      </c>
      <c r="AD77" s="29" t="s">
        <v>1426</v>
      </c>
      <c r="AE77" s="82" t="s">
        <v>1437</v>
      </c>
      <c r="AF77" s="82">
        <v>44377</v>
      </c>
      <c r="AG77" s="82">
        <v>44469</v>
      </c>
      <c r="AH77" s="82">
        <v>44561</v>
      </c>
      <c r="AI77" s="29" t="s">
        <v>1410</v>
      </c>
      <c r="AJ77" s="82">
        <v>44651</v>
      </c>
      <c r="AK77" s="82">
        <v>44742</v>
      </c>
      <c r="AL77" s="82">
        <v>44834</v>
      </c>
    </row>
    <row r="78" spans="1:38">
      <c r="A78" s="173"/>
      <c r="B78" s="137" t="s">
        <v>1006</v>
      </c>
      <c r="C78" s="137" t="s">
        <v>132</v>
      </c>
      <c r="D78" s="78"/>
      <c r="E78" s="31"/>
      <c r="F78" s="79"/>
      <c r="G78" s="79"/>
      <c r="H78" s="31"/>
      <c r="I78" s="78"/>
      <c r="J78" s="31"/>
      <c r="K78" s="79"/>
      <c r="L78" s="79"/>
      <c r="M78" s="79"/>
      <c r="N78" s="78"/>
      <c r="O78" s="31"/>
      <c r="P78" s="79"/>
      <c r="Q78" s="79"/>
      <c r="R78" s="79"/>
      <c r="S78" s="78"/>
      <c r="T78" s="31"/>
      <c r="U78" s="79"/>
      <c r="V78" s="79"/>
      <c r="W78" s="79"/>
      <c r="X78" s="78"/>
      <c r="Y78" s="31"/>
      <c r="Z78" s="78"/>
      <c r="AA78" s="78"/>
      <c r="AD78" s="31"/>
      <c r="AI78" s="31"/>
    </row>
    <row r="79" spans="1:38">
      <c r="A79" s="173"/>
      <c r="B79" s="209" t="s">
        <v>561</v>
      </c>
      <c r="C79" s="210" t="s">
        <v>747</v>
      </c>
      <c r="D79" s="49"/>
      <c r="E79" s="49"/>
      <c r="F79" s="49"/>
      <c r="G79" s="49"/>
      <c r="H79" s="49"/>
      <c r="I79" s="49"/>
      <c r="J79" s="49"/>
      <c r="K79" s="49"/>
      <c r="L79" s="49"/>
      <c r="M79" s="49"/>
      <c r="N79" s="49"/>
      <c r="O79" s="49"/>
      <c r="P79" s="49"/>
      <c r="Q79" s="49"/>
      <c r="R79" s="49"/>
      <c r="S79" s="49"/>
      <c r="T79" s="49"/>
      <c r="U79" s="49"/>
      <c r="V79" s="49"/>
      <c r="W79" s="49"/>
      <c r="X79" s="49"/>
      <c r="Y79" s="49"/>
      <c r="Z79" s="49"/>
      <c r="AA79" s="49"/>
      <c r="AD79" s="49"/>
      <c r="AI79" s="49"/>
    </row>
    <row r="80" spans="1:38">
      <c r="A80" s="173"/>
      <c r="B80" s="134" t="s">
        <v>563</v>
      </c>
      <c r="C80" s="75" t="s">
        <v>996</v>
      </c>
      <c r="D80" s="43">
        <v>2204370.5840019998</v>
      </c>
      <c r="E80" s="44">
        <v>2204370.5840019998</v>
      </c>
      <c r="F80" s="43">
        <v>2190263.0722159999</v>
      </c>
      <c r="G80" s="43">
        <v>2191306.772132</v>
      </c>
      <c r="H80" s="43">
        <v>2171854.7324580001</v>
      </c>
      <c r="I80" s="43">
        <v>2193418.6</v>
      </c>
      <c r="J80" s="44">
        <v>2193418.6</v>
      </c>
      <c r="K80" s="43">
        <v>2154184.9927830002</v>
      </c>
      <c r="L80" s="43">
        <v>2148755.391934</v>
      </c>
      <c r="M80" s="43">
        <v>2142985.5163750001</v>
      </c>
      <c r="N80" s="43">
        <v>2261165.5308090001</v>
      </c>
      <c r="O80" s="44">
        <v>2261165.5308090001</v>
      </c>
      <c r="P80" s="43">
        <v>2241794.7547630002</v>
      </c>
      <c r="Q80" s="43">
        <v>2299008.75</v>
      </c>
      <c r="R80" s="43">
        <v>2267403.6856180001</v>
      </c>
      <c r="S80" s="43">
        <v>2274271.0767020001</v>
      </c>
      <c r="T80" s="44">
        <v>2274271.0767020001</v>
      </c>
      <c r="U80" s="43">
        <v>2343813.578187</v>
      </c>
      <c r="V80" s="43">
        <v>2417925.0858</v>
      </c>
      <c r="W80" s="43">
        <v>2554411.8181059998</v>
      </c>
      <c r="X80" s="43">
        <v>2685969.2593899998</v>
      </c>
      <c r="Y80" s="44">
        <v>2685969.2593899998</v>
      </c>
      <c r="Z80" s="43">
        <v>2790152.32204</v>
      </c>
      <c r="AA80" s="43">
        <v>3358789.1763149998</v>
      </c>
      <c r="AB80" s="43">
        <v>3198075.7796800002</v>
      </c>
      <c r="AC80" s="43">
        <v>3232577</v>
      </c>
      <c r="AD80" s="44">
        <v>3232577</v>
      </c>
      <c r="AE80" s="43">
        <v>3217802.4100939999</v>
      </c>
      <c r="AF80" s="43">
        <v>3167386.8119259998</v>
      </c>
      <c r="AG80" s="43">
        <v>3232690.1145190001</v>
      </c>
      <c r="AH80" s="43">
        <v>3380744.3622809998</v>
      </c>
      <c r="AI80" s="44">
        <v>3380744.3622809998</v>
      </c>
      <c r="AJ80" s="43">
        <v>3421591.9674200001</v>
      </c>
      <c r="AK80" s="43">
        <v>3631320.6653590002</v>
      </c>
      <c r="AL80" s="43">
        <v>3818291.0196639998</v>
      </c>
    </row>
    <row r="81" spans="1:38">
      <c r="A81" s="173"/>
      <c r="B81" s="134" t="s">
        <v>1397</v>
      </c>
      <c r="C81" s="75" t="s">
        <v>1398</v>
      </c>
      <c r="D81" s="43"/>
      <c r="E81" s="44"/>
      <c r="F81" s="43"/>
      <c r="G81" s="43"/>
      <c r="H81" s="43"/>
      <c r="I81" s="43"/>
      <c r="J81" s="44"/>
      <c r="K81" s="43"/>
      <c r="L81" s="43"/>
      <c r="M81" s="43"/>
      <c r="N81" s="43"/>
      <c r="O81" s="44"/>
      <c r="P81" s="43"/>
      <c r="Q81" s="43"/>
      <c r="R81" s="43"/>
      <c r="S81" s="43"/>
      <c r="T81" s="44"/>
      <c r="U81" s="43"/>
      <c r="V81" s="43"/>
      <c r="W81" s="43"/>
      <c r="X81" s="43"/>
      <c r="Y81" s="44"/>
      <c r="Z81" s="43"/>
      <c r="AA81" s="43"/>
      <c r="AB81" s="43"/>
      <c r="AC81" s="43"/>
      <c r="AD81" s="44"/>
      <c r="AE81" s="43"/>
      <c r="AF81" s="43">
        <v>1912.5094979999999</v>
      </c>
      <c r="AG81" s="43">
        <v>1887.015175</v>
      </c>
      <c r="AH81" s="43">
        <v>1862.366426</v>
      </c>
      <c r="AI81" s="44">
        <v>1862.366426</v>
      </c>
      <c r="AJ81" s="43">
        <v>1867.1626779999999</v>
      </c>
      <c r="AK81" s="43">
        <v>1841.5164199999999</v>
      </c>
      <c r="AL81" s="43">
        <v>1813.8291160000001</v>
      </c>
    </row>
    <row r="82" spans="1:38">
      <c r="A82" s="173"/>
      <c r="B82" s="134" t="s">
        <v>562</v>
      </c>
      <c r="C82" s="75" t="s">
        <v>748</v>
      </c>
      <c r="D82" s="43">
        <v>209371.85393700001</v>
      </c>
      <c r="E82" s="44">
        <v>209371.85393700001</v>
      </c>
      <c r="F82" s="43">
        <v>214507.00817099999</v>
      </c>
      <c r="G82" s="43">
        <v>213939.68979100001</v>
      </c>
      <c r="H82" s="43">
        <v>215717.39601299999</v>
      </c>
      <c r="I82" s="43">
        <v>183561.1</v>
      </c>
      <c r="J82" s="44">
        <v>183561.1</v>
      </c>
      <c r="K82" s="43">
        <v>186058.16384699999</v>
      </c>
      <c r="L82" s="43">
        <v>186531.66395300001</v>
      </c>
      <c r="M82" s="43">
        <v>188858.90902200001</v>
      </c>
      <c r="N82" s="43">
        <v>181450.55998399999</v>
      </c>
      <c r="O82" s="44">
        <v>181450.55998399999</v>
      </c>
      <c r="P82" s="43">
        <v>181613.70536600001</v>
      </c>
      <c r="Q82" s="43">
        <v>184670.96875</v>
      </c>
      <c r="R82" s="43">
        <v>186003.46039399999</v>
      </c>
      <c r="S82" s="43">
        <v>195445.71742999999</v>
      </c>
      <c r="T82" s="44">
        <v>195445.71742999999</v>
      </c>
      <c r="U82" s="43">
        <v>199602.567381</v>
      </c>
      <c r="V82" s="43">
        <v>189670.49651200001</v>
      </c>
      <c r="W82" s="43">
        <v>199874.07316100001</v>
      </c>
      <c r="X82" s="43">
        <v>207964.13449900001</v>
      </c>
      <c r="Y82" s="44">
        <v>207964.13449900001</v>
      </c>
      <c r="Z82" s="43">
        <v>230914.91168399999</v>
      </c>
      <c r="AA82" s="43">
        <v>293167.96324800001</v>
      </c>
      <c r="AB82" s="43">
        <v>401282.23200100003</v>
      </c>
      <c r="AC82" s="43">
        <v>397871</v>
      </c>
      <c r="AD82" s="44">
        <v>397871</v>
      </c>
      <c r="AE82" s="43">
        <v>413714.96219200001</v>
      </c>
      <c r="AF82" s="43">
        <v>375334.42014499998</v>
      </c>
      <c r="AG82" s="43">
        <v>388124.56486699998</v>
      </c>
      <c r="AH82" s="43">
        <v>437839.26033299998</v>
      </c>
      <c r="AI82" s="44">
        <v>437839.26033299998</v>
      </c>
      <c r="AJ82" s="43">
        <v>440884.664154</v>
      </c>
      <c r="AK82" s="43">
        <v>439088.00073600002</v>
      </c>
      <c r="AL82" s="43">
        <v>477908.51992300001</v>
      </c>
    </row>
    <row r="83" spans="1:38">
      <c r="A83" s="173"/>
      <c r="B83" s="134" t="s">
        <v>564</v>
      </c>
      <c r="C83" s="75" t="s">
        <v>997</v>
      </c>
      <c r="D83" s="43">
        <v>230188.02750200001</v>
      </c>
      <c r="E83" s="44">
        <v>230188.02750200001</v>
      </c>
      <c r="F83" s="43">
        <v>226266.28274600001</v>
      </c>
      <c r="G83" s="43">
        <v>234800.64791999999</v>
      </c>
      <c r="H83" s="43">
        <v>231969.707165</v>
      </c>
      <c r="I83" s="43">
        <v>257089.9</v>
      </c>
      <c r="J83" s="44">
        <v>257089.9</v>
      </c>
      <c r="K83" s="43">
        <v>227748.60342999999</v>
      </c>
      <c r="L83" s="43">
        <v>215256.42637100001</v>
      </c>
      <c r="M83" s="43">
        <v>216722.31452799999</v>
      </c>
      <c r="N83" s="43">
        <v>206373.760557</v>
      </c>
      <c r="O83" s="44">
        <v>206373.760557</v>
      </c>
      <c r="P83" s="43">
        <v>203439.44516599999</v>
      </c>
      <c r="Q83" s="43">
        <v>199553.234375</v>
      </c>
      <c r="R83" s="43">
        <v>194664.11465</v>
      </c>
      <c r="S83" s="43">
        <v>198449.313146</v>
      </c>
      <c r="T83" s="44">
        <v>198449.313146</v>
      </c>
      <c r="U83" s="43">
        <v>203754.66871500001</v>
      </c>
      <c r="V83" s="43">
        <v>210065.76107099999</v>
      </c>
      <c r="W83" s="43">
        <v>222124.70571499999</v>
      </c>
      <c r="X83" s="43">
        <v>206076.59864499999</v>
      </c>
      <c r="Y83" s="44">
        <v>206076.59864499999</v>
      </c>
      <c r="Z83" s="43">
        <v>218120.26670599999</v>
      </c>
      <c r="AA83" s="43">
        <v>217309.05957799999</v>
      </c>
      <c r="AB83" s="43">
        <v>213932.88422899999</v>
      </c>
      <c r="AC83" s="43">
        <v>214835.92341600001</v>
      </c>
      <c r="AD83" s="44">
        <v>214835.92341600001</v>
      </c>
      <c r="AE83" s="43">
        <v>219636.79512</v>
      </c>
      <c r="AF83" s="43">
        <v>207726.924871</v>
      </c>
      <c r="AG83" s="43">
        <v>215740.404335</v>
      </c>
      <c r="AH83" s="43">
        <v>225414.380615</v>
      </c>
      <c r="AI83" s="44">
        <v>225414.380615</v>
      </c>
      <c r="AJ83" s="43">
        <v>225541.968093</v>
      </c>
      <c r="AK83" s="43">
        <v>262680.10853299999</v>
      </c>
      <c r="AL83" s="43">
        <v>289402.42268299998</v>
      </c>
    </row>
    <row r="84" spans="1:38">
      <c r="A84" s="173"/>
      <c r="B84" s="134" t="s">
        <v>999</v>
      </c>
      <c r="C84" s="75" t="s">
        <v>998</v>
      </c>
      <c r="D84" s="43">
        <v>55560.377389000001</v>
      </c>
      <c r="E84" s="44">
        <v>55560.377389000001</v>
      </c>
      <c r="F84" s="43">
        <v>55313.811776000002</v>
      </c>
      <c r="G84" s="43">
        <v>65532.360342</v>
      </c>
      <c r="H84" s="43">
        <v>90883.508239000003</v>
      </c>
      <c r="I84" s="43">
        <v>63651.5</v>
      </c>
      <c r="J84" s="44">
        <v>63651.5</v>
      </c>
      <c r="K84" s="43">
        <v>75973.360428999993</v>
      </c>
      <c r="L84" s="43">
        <v>78236.417667999995</v>
      </c>
      <c r="M84" s="43">
        <v>79361.375666000007</v>
      </c>
      <c r="N84" s="43">
        <v>78400.496046</v>
      </c>
      <c r="O84" s="44">
        <v>78400.496046</v>
      </c>
      <c r="P84" s="43">
        <v>80316.200412000006</v>
      </c>
      <c r="Q84" s="43">
        <v>82792.625</v>
      </c>
      <c r="R84" s="43">
        <v>85078.655175000007</v>
      </c>
      <c r="S84" s="43">
        <v>122462.87979599999</v>
      </c>
      <c r="T84" s="44">
        <v>122462.87979599999</v>
      </c>
      <c r="U84" s="43">
        <v>124577.453437</v>
      </c>
      <c r="V84" s="43">
        <v>127897.511126</v>
      </c>
      <c r="W84" s="43">
        <v>128860.502415</v>
      </c>
      <c r="X84" s="43">
        <v>137691.34791899999</v>
      </c>
      <c r="Y84" s="44">
        <v>137691.34791899999</v>
      </c>
      <c r="Z84" s="43">
        <v>149867.43478700001</v>
      </c>
      <c r="AA84" s="43">
        <v>153463.54666299999</v>
      </c>
      <c r="AB84" s="43">
        <v>155408.522773</v>
      </c>
      <c r="AC84" s="43">
        <v>152416.31236800001</v>
      </c>
      <c r="AD84" s="44">
        <v>152416.31236800001</v>
      </c>
      <c r="AE84" s="43">
        <v>164915.76997299999</v>
      </c>
      <c r="AF84" s="43">
        <v>174239.93294299999</v>
      </c>
      <c r="AG84" s="43">
        <v>191601.12349299999</v>
      </c>
      <c r="AH84" s="43">
        <v>207905.104525</v>
      </c>
      <c r="AI84" s="44">
        <v>207905.104525</v>
      </c>
      <c r="AJ84" s="43">
        <v>226792.907756</v>
      </c>
      <c r="AK84" s="43">
        <v>265737.56883499998</v>
      </c>
      <c r="AL84" s="43">
        <v>303231.66140600003</v>
      </c>
    </row>
    <row r="85" spans="1:38">
      <c r="A85" s="173"/>
      <c r="B85" s="134" t="s">
        <v>566</v>
      </c>
      <c r="C85" s="75" t="s">
        <v>752</v>
      </c>
      <c r="D85" s="43">
        <v>113466.942652</v>
      </c>
      <c r="E85" s="44">
        <v>113466.942652</v>
      </c>
      <c r="F85" s="43">
        <v>140709.71410099999</v>
      </c>
      <c r="G85" s="43">
        <v>144252.50348700001</v>
      </c>
      <c r="H85" s="43">
        <v>140064.66382399999</v>
      </c>
      <c r="I85" s="43">
        <v>125055.2</v>
      </c>
      <c r="J85" s="44">
        <v>125055.2</v>
      </c>
      <c r="K85" s="43">
        <v>119410.60428299999</v>
      </c>
      <c r="L85" s="43">
        <v>112248.860801</v>
      </c>
      <c r="M85" s="43">
        <v>113227.735065</v>
      </c>
      <c r="N85" s="43">
        <v>120632.81935400001</v>
      </c>
      <c r="O85" s="44">
        <v>120632.81935400001</v>
      </c>
      <c r="P85" s="43">
        <v>115046.227281</v>
      </c>
      <c r="Q85" s="43">
        <v>114895.7890625</v>
      </c>
      <c r="R85" s="43">
        <v>106648.413107</v>
      </c>
      <c r="S85" s="43">
        <v>136312.44858500001</v>
      </c>
      <c r="T85" s="44">
        <v>136312.44858500001</v>
      </c>
      <c r="U85" s="43">
        <v>135901.006356</v>
      </c>
      <c r="V85" s="43">
        <v>129954.462405</v>
      </c>
      <c r="W85" s="43">
        <v>129031.659441</v>
      </c>
      <c r="X85" s="43">
        <v>123805.038887</v>
      </c>
      <c r="Y85" s="44">
        <v>123805.038887</v>
      </c>
      <c r="Z85" s="43">
        <v>134405.06030300001</v>
      </c>
      <c r="AA85" s="43">
        <v>111613.51758</v>
      </c>
      <c r="AB85" s="43">
        <v>115157.501336</v>
      </c>
      <c r="AC85" s="43">
        <v>149052.227537</v>
      </c>
      <c r="AD85" s="44">
        <v>149052.227537</v>
      </c>
      <c r="AE85" s="43">
        <v>148869.14850700001</v>
      </c>
      <c r="AF85" s="43">
        <v>168269.80960099999</v>
      </c>
      <c r="AG85" s="43">
        <v>179919.213793</v>
      </c>
      <c r="AH85" s="43">
        <v>175796.56886500001</v>
      </c>
      <c r="AI85" s="44">
        <v>175796.56886500001</v>
      </c>
      <c r="AJ85" s="43">
        <v>129580.047561</v>
      </c>
      <c r="AK85" s="43">
        <v>129481.571138</v>
      </c>
      <c r="AL85" s="43">
        <v>123650.496564</v>
      </c>
    </row>
    <row r="86" spans="1:38">
      <c r="A86" s="173"/>
      <c r="B86" s="134" t="s">
        <v>567</v>
      </c>
      <c r="C86" s="75" t="s">
        <v>753</v>
      </c>
      <c r="D86" s="43">
        <v>45267.861426000003</v>
      </c>
      <c r="E86" s="44">
        <v>45267.861426000003</v>
      </c>
      <c r="F86" s="43">
        <v>47580.971974</v>
      </c>
      <c r="G86" s="43">
        <v>47166.134736</v>
      </c>
      <c r="H86" s="43">
        <v>45956.637502999998</v>
      </c>
      <c r="I86" s="43">
        <v>44403.1</v>
      </c>
      <c r="J86" s="44">
        <v>44403.1</v>
      </c>
      <c r="K86" s="43">
        <v>46248.703652999997</v>
      </c>
      <c r="L86" s="43">
        <v>45115.051684999999</v>
      </c>
      <c r="M86" s="43">
        <v>45081.960920999998</v>
      </c>
      <c r="N86" s="43">
        <v>43554.891320000002</v>
      </c>
      <c r="O86" s="44">
        <v>43554.891320000002</v>
      </c>
      <c r="P86" s="43">
        <v>45381.042539000002</v>
      </c>
      <c r="Q86" s="43">
        <v>46705.78125</v>
      </c>
      <c r="R86" s="43">
        <v>49710.902996999997</v>
      </c>
      <c r="S86" s="43">
        <v>89255.436585999996</v>
      </c>
      <c r="T86" s="44">
        <v>89255.436585999996</v>
      </c>
      <c r="U86" s="43">
        <v>90678.088428999996</v>
      </c>
      <c r="V86" s="43">
        <v>86228.539178999999</v>
      </c>
      <c r="W86" s="43">
        <v>78574.132146999997</v>
      </c>
      <c r="X86" s="43">
        <v>90372.399506999995</v>
      </c>
      <c r="Y86" s="44">
        <v>90372.399506999995</v>
      </c>
      <c r="Z86" s="43">
        <v>99086.823017000002</v>
      </c>
      <c r="AA86" s="43">
        <v>96885.198568000007</v>
      </c>
      <c r="AB86" s="43">
        <v>88701.865248000002</v>
      </c>
      <c r="AC86" s="43">
        <v>86649.423005000004</v>
      </c>
      <c r="AD86" s="44">
        <v>86649.423005000004</v>
      </c>
      <c r="AE86" s="43">
        <v>84740.839689999993</v>
      </c>
      <c r="AF86" s="43">
        <v>82403.062338999996</v>
      </c>
      <c r="AG86" s="43">
        <v>77460.211488000001</v>
      </c>
      <c r="AH86" s="43">
        <v>76845.485287999996</v>
      </c>
      <c r="AI86" s="44">
        <v>76845.485287999996</v>
      </c>
      <c r="AJ86" s="43">
        <v>71114.190556000001</v>
      </c>
      <c r="AK86" s="43">
        <v>76280.060050999993</v>
      </c>
      <c r="AL86" s="43">
        <v>91342.668372</v>
      </c>
    </row>
    <row r="87" spans="1:38">
      <c r="A87" s="173"/>
      <c r="B87" s="135" t="s">
        <v>568</v>
      </c>
      <c r="C87" s="76" t="s">
        <v>754</v>
      </c>
      <c r="D87" s="45">
        <v>2858225.6469080001</v>
      </c>
      <c r="E87" s="46">
        <v>2858225.6469080001</v>
      </c>
      <c r="F87" s="45">
        <v>2874640.8609839999</v>
      </c>
      <c r="G87" s="45">
        <v>2896999.1084079999</v>
      </c>
      <c r="H87" s="45">
        <v>2896447.6452020002</v>
      </c>
      <c r="I87" s="45">
        <v>2867180.4</v>
      </c>
      <c r="J87" s="46">
        <v>2867181.4</v>
      </c>
      <c r="K87" s="45">
        <v>2809625.428425</v>
      </c>
      <c r="L87" s="45">
        <v>2786142.8124119998</v>
      </c>
      <c r="M87" s="45">
        <v>2786237.8115770002</v>
      </c>
      <c r="N87" s="45">
        <v>2891579.0580699998</v>
      </c>
      <c r="O87" s="46">
        <v>2891579.0580699998</v>
      </c>
      <c r="P87" s="45">
        <v>2867591.3755270001</v>
      </c>
      <c r="Q87" s="45">
        <v>2927628.25</v>
      </c>
      <c r="R87" s="45">
        <v>2889509.2319410001</v>
      </c>
      <c r="S87" s="45">
        <v>3016195.8722450002</v>
      </c>
      <c r="T87" s="46">
        <v>3016195.8722450002</v>
      </c>
      <c r="U87" s="45">
        <v>3098328.3625050001</v>
      </c>
      <c r="V87" s="45">
        <v>3161741.8560930002</v>
      </c>
      <c r="W87" s="45">
        <v>3312877.8909849999</v>
      </c>
      <c r="X87" s="45">
        <v>3451877.7788470001</v>
      </c>
      <c r="Y87" s="46">
        <v>3451877.7788470001</v>
      </c>
      <c r="Z87" s="45">
        <v>3622545.8185370001</v>
      </c>
      <c r="AA87" s="45">
        <v>4231229.4619519999</v>
      </c>
      <c r="AB87" s="45">
        <v>4172559.7852670001</v>
      </c>
      <c r="AC87" s="45">
        <v>4233401</v>
      </c>
      <c r="AD87" s="46">
        <v>4233401</v>
      </c>
      <c r="AE87" s="45">
        <v>4249679.9255759995</v>
      </c>
      <c r="AF87" s="45">
        <v>4177274.4713229998</v>
      </c>
      <c r="AG87" s="45">
        <v>4287421.6476699999</v>
      </c>
      <c r="AH87" s="45">
        <v>4506405.5283329999</v>
      </c>
      <c r="AI87" s="46">
        <v>4506405.5283329999</v>
      </c>
      <c r="AJ87" s="45">
        <v>4517372.9082180001</v>
      </c>
      <c r="AK87" s="45">
        <v>4806431.491072</v>
      </c>
      <c r="AL87" s="45">
        <v>5105640.6177279996</v>
      </c>
    </row>
    <row r="88" spans="1:38" ht="8.25" customHeight="1">
      <c r="A88" s="173"/>
      <c r="B88" s="138"/>
      <c r="C88" s="80"/>
      <c r="D88" s="74"/>
      <c r="E88" s="31"/>
      <c r="F88" s="74"/>
      <c r="G88" s="74"/>
      <c r="H88" s="74"/>
      <c r="I88" s="74"/>
      <c r="J88" s="31"/>
      <c r="K88" s="74"/>
      <c r="L88" s="74"/>
      <c r="M88" s="74"/>
      <c r="N88" s="74"/>
      <c r="O88" s="31"/>
      <c r="P88" s="74"/>
      <c r="Q88" s="74"/>
      <c r="R88" s="74"/>
      <c r="S88" s="74"/>
      <c r="T88" s="31"/>
      <c r="U88" s="74"/>
      <c r="V88" s="74"/>
      <c r="W88" s="74"/>
      <c r="X88" s="74"/>
      <c r="Y88" s="31"/>
      <c r="Z88" s="74"/>
      <c r="AA88" s="74"/>
      <c r="AB88" s="74"/>
      <c r="AC88" s="74"/>
      <c r="AD88" s="31"/>
      <c r="AE88" s="74"/>
      <c r="AF88" s="74"/>
      <c r="AG88" s="74"/>
      <c r="AH88" s="74"/>
      <c r="AI88" s="31"/>
      <c r="AJ88" s="74"/>
      <c r="AK88" s="74"/>
      <c r="AL88" s="74"/>
    </row>
    <row r="89" spans="1:38">
      <c r="A89" s="173"/>
      <c r="B89" s="209" t="s">
        <v>569</v>
      </c>
      <c r="C89" s="210" t="s">
        <v>1002</v>
      </c>
      <c r="D89" s="78"/>
      <c r="E89" s="31"/>
      <c r="F89" s="81"/>
      <c r="G89" s="81"/>
      <c r="H89" s="81"/>
      <c r="I89" s="78"/>
      <c r="J89" s="31"/>
      <c r="K89" s="78"/>
      <c r="L89" s="78"/>
      <c r="M89" s="78"/>
      <c r="N89" s="78"/>
      <c r="O89" s="31"/>
      <c r="P89" s="78"/>
      <c r="Q89" s="78"/>
      <c r="R89" s="78"/>
      <c r="S89" s="78"/>
      <c r="T89" s="31"/>
      <c r="U89" s="78"/>
      <c r="V89" s="78"/>
      <c r="W89" s="78"/>
      <c r="X89" s="78"/>
      <c r="Y89" s="31"/>
      <c r="Z89" s="78"/>
      <c r="AA89" s="78"/>
      <c r="AB89" s="78"/>
      <c r="AC89" s="78"/>
      <c r="AD89" s="31"/>
      <c r="AE89" s="78"/>
      <c r="AF89" s="78"/>
      <c r="AG89" s="78"/>
      <c r="AH89" s="78"/>
      <c r="AI89" s="31"/>
      <c r="AJ89" s="78"/>
      <c r="AK89" s="78"/>
      <c r="AL89" s="78"/>
    </row>
    <row r="90" spans="1:38">
      <c r="A90" s="173"/>
      <c r="B90" s="134" t="s">
        <v>570</v>
      </c>
      <c r="C90" s="75" t="s">
        <v>743</v>
      </c>
      <c r="D90" s="43">
        <v>339905.08305100002</v>
      </c>
      <c r="E90" s="44">
        <v>339905.08305100002</v>
      </c>
      <c r="F90" s="43">
        <v>292357.01929199998</v>
      </c>
      <c r="G90" s="43">
        <v>351981.97441899998</v>
      </c>
      <c r="H90" s="43">
        <v>339272.37794199999</v>
      </c>
      <c r="I90" s="43">
        <v>385141.7</v>
      </c>
      <c r="J90" s="44">
        <v>385141.7</v>
      </c>
      <c r="K90" s="43">
        <v>434546.80514900002</v>
      </c>
      <c r="L90" s="43">
        <v>401894.31737900001</v>
      </c>
      <c r="M90" s="43">
        <v>397800.54661299998</v>
      </c>
      <c r="N90" s="43">
        <v>436572.42448500003</v>
      </c>
      <c r="O90" s="44">
        <v>436572.42448500003</v>
      </c>
      <c r="P90" s="43">
        <v>498377.933838</v>
      </c>
      <c r="Q90" s="43">
        <v>477758.625</v>
      </c>
      <c r="R90" s="43">
        <v>521876.543511</v>
      </c>
      <c r="S90" s="43">
        <v>492726.960655</v>
      </c>
      <c r="T90" s="44">
        <v>492726.960655</v>
      </c>
      <c r="U90" s="43">
        <v>533074.05776</v>
      </c>
      <c r="V90" s="43">
        <v>523535.07010700001</v>
      </c>
      <c r="W90" s="43">
        <v>524048.680819</v>
      </c>
      <c r="X90" s="43">
        <v>517060.44499500003</v>
      </c>
      <c r="Y90" s="44">
        <v>517060.44499500003</v>
      </c>
      <c r="Z90" s="43">
        <v>421611.92615800002</v>
      </c>
      <c r="AA90" s="43">
        <v>462651.28422199999</v>
      </c>
      <c r="AB90" s="43">
        <v>467644.96662800002</v>
      </c>
      <c r="AC90" s="43">
        <v>461390.79163400002</v>
      </c>
      <c r="AD90" s="44">
        <v>461390.79163400002</v>
      </c>
      <c r="AE90" s="43">
        <v>587530.86108099995</v>
      </c>
      <c r="AF90" s="43">
        <v>601920.63479499996</v>
      </c>
      <c r="AG90" s="43">
        <v>603915.28782199998</v>
      </c>
      <c r="AH90" s="43">
        <v>702797.84454299998</v>
      </c>
      <c r="AI90" s="44">
        <v>702797.84454299998</v>
      </c>
      <c r="AJ90" s="43">
        <v>879659.99962300004</v>
      </c>
      <c r="AK90" s="43">
        <v>1032599.631584</v>
      </c>
      <c r="AL90" s="43">
        <v>1186019.7274209999</v>
      </c>
    </row>
    <row r="91" spans="1:38">
      <c r="A91" s="173"/>
      <c r="B91" s="134" t="s">
        <v>1000</v>
      </c>
      <c r="C91" s="75" t="s">
        <v>1003</v>
      </c>
      <c r="D91" s="43">
        <v>410966.771182</v>
      </c>
      <c r="E91" s="44">
        <v>410966.771182</v>
      </c>
      <c r="F91" s="43">
        <v>443155.87383200001</v>
      </c>
      <c r="G91" s="43">
        <v>510366.56593799999</v>
      </c>
      <c r="H91" s="43">
        <v>487751.77892700001</v>
      </c>
      <c r="I91" s="43">
        <v>476530.7</v>
      </c>
      <c r="J91" s="44">
        <v>476530.7</v>
      </c>
      <c r="K91" s="43">
        <v>520807.41536699998</v>
      </c>
      <c r="L91" s="43">
        <v>514387.23903400003</v>
      </c>
      <c r="M91" s="43">
        <v>563301.64572499995</v>
      </c>
      <c r="N91" s="43">
        <v>538985.84770799999</v>
      </c>
      <c r="O91" s="44">
        <v>538985.84770799999</v>
      </c>
      <c r="P91" s="43">
        <v>574529.51845099998</v>
      </c>
      <c r="Q91" s="43">
        <v>705311.75</v>
      </c>
      <c r="R91" s="43">
        <v>713441.12419899995</v>
      </c>
      <c r="S91" s="43">
        <v>588620.07226299995</v>
      </c>
      <c r="T91" s="44">
        <v>588620.07226299995</v>
      </c>
      <c r="U91" s="43">
        <v>655923.45389899996</v>
      </c>
      <c r="V91" s="43">
        <v>675634.46316599997</v>
      </c>
      <c r="W91" s="43">
        <v>721085.21335600002</v>
      </c>
      <c r="X91" s="43">
        <v>610335.41792399995</v>
      </c>
      <c r="Y91" s="44">
        <v>610335.41792399995</v>
      </c>
      <c r="Z91" s="43">
        <v>611455.53841799998</v>
      </c>
      <c r="AA91" s="43">
        <v>545510.41362899996</v>
      </c>
      <c r="AB91" s="43">
        <v>564696.52196399996</v>
      </c>
      <c r="AC91" s="43">
        <v>523277.76248500001</v>
      </c>
      <c r="AD91" s="44">
        <v>523277.76248500001</v>
      </c>
      <c r="AE91" s="43">
        <v>670839.35352100001</v>
      </c>
      <c r="AF91" s="43">
        <v>700225.84741499997</v>
      </c>
      <c r="AG91" s="43">
        <v>767481.15091500001</v>
      </c>
      <c r="AH91" s="43">
        <v>754018.54388300003</v>
      </c>
      <c r="AI91" s="44">
        <v>754018.54388300003</v>
      </c>
      <c r="AJ91" s="43">
        <v>1114664.5541310001</v>
      </c>
      <c r="AK91" s="43">
        <v>1213084.501645</v>
      </c>
      <c r="AL91" s="43">
        <v>1229121.8951369999</v>
      </c>
    </row>
    <row r="92" spans="1:38">
      <c r="A92" s="173"/>
      <c r="B92" s="134" t="s">
        <v>571</v>
      </c>
      <c r="C92" s="75" t="s">
        <v>1004</v>
      </c>
      <c r="D92" s="43">
        <v>63146.673994999997</v>
      </c>
      <c r="E92" s="44">
        <v>63146.673994999997</v>
      </c>
      <c r="F92" s="43">
        <v>69909.619810999997</v>
      </c>
      <c r="G92" s="43">
        <v>38252.045166999997</v>
      </c>
      <c r="H92" s="43">
        <v>20696.622640000001</v>
      </c>
      <c r="I92" s="43">
        <v>53910.2</v>
      </c>
      <c r="J92" s="44">
        <v>53910.2</v>
      </c>
      <c r="K92" s="43">
        <v>55695.294778000003</v>
      </c>
      <c r="L92" s="43">
        <v>34243.572091000002</v>
      </c>
      <c r="M92" s="43">
        <v>38856.328320000001</v>
      </c>
      <c r="N92" s="43">
        <v>26043.260934000002</v>
      </c>
      <c r="O92" s="44">
        <v>26043.260934000002</v>
      </c>
      <c r="P92" s="43">
        <v>20746.494729999999</v>
      </c>
      <c r="Q92" s="43">
        <v>22047.80078125</v>
      </c>
      <c r="R92" s="43">
        <v>12651.680426000001</v>
      </c>
      <c r="S92" s="43">
        <v>2570.8472470000002</v>
      </c>
      <c r="T92" s="44">
        <v>2570.8472470000002</v>
      </c>
      <c r="U92" s="43">
        <v>23333.944749999999</v>
      </c>
      <c r="V92" s="43">
        <v>21210.117585</v>
      </c>
      <c r="W92" s="43">
        <v>28511.634424</v>
      </c>
      <c r="X92" s="43">
        <v>24275.184894999999</v>
      </c>
      <c r="Y92" s="44">
        <v>24275.184894999999</v>
      </c>
      <c r="Z92" s="43">
        <v>19472.487727</v>
      </c>
      <c r="AA92" s="43">
        <v>14601.785345</v>
      </c>
      <c r="AB92" s="43">
        <v>3703.9065049999999</v>
      </c>
      <c r="AC92" s="43">
        <v>14510.875233000001</v>
      </c>
      <c r="AD92" s="44">
        <v>14510.875233000001</v>
      </c>
      <c r="AE92" s="43">
        <v>11233.540434</v>
      </c>
      <c r="AF92" s="43">
        <v>10765.599354</v>
      </c>
      <c r="AG92" s="43">
        <v>11325.914273</v>
      </c>
      <c r="AH92" s="43">
        <v>845.310745</v>
      </c>
      <c r="AI92" s="44">
        <v>845.310745</v>
      </c>
      <c r="AJ92" s="43">
        <v>1973.3055440000001</v>
      </c>
      <c r="AK92" s="43">
        <v>21884.260034999999</v>
      </c>
      <c r="AL92" s="43">
        <v>9968.427522</v>
      </c>
    </row>
    <row r="93" spans="1:38">
      <c r="A93" s="173"/>
      <c r="B93" s="134" t="s">
        <v>1001</v>
      </c>
      <c r="C93" s="75" t="s">
        <v>1005</v>
      </c>
      <c r="D93" s="43">
        <v>27958.63161</v>
      </c>
      <c r="E93" s="44">
        <v>27958.63161</v>
      </c>
      <c r="F93" s="43">
        <v>19321.719047999999</v>
      </c>
      <c r="G93" s="43">
        <v>16034.018146</v>
      </c>
      <c r="H93" s="43">
        <v>15158.694592</v>
      </c>
      <c r="I93" s="43">
        <v>26829.200000000001</v>
      </c>
      <c r="J93" s="44">
        <v>26829.200000000001</v>
      </c>
      <c r="K93" s="43">
        <v>23495.615992999999</v>
      </c>
      <c r="L93" s="43">
        <v>24642.217282000001</v>
      </c>
      <c r="M93" s="43">
        <v>25078.946641999999</v>
      </c>
      <c r="N93" s="43">
        <v>55714.568545000002</v>
      </c>
      <c r="O93" s="44">
        <v>55714.568545000002</v>
      </c>
      <c r="P93" s="43">
        <v>55127.566757000001</v>
      </c>
      <c r="Q93" s="43">
        <v>49858.671875</v>
      </c>
      <c r="R93" s="43">
        <v>38747.283604999997</v>
      </c>
      <c r="S93" s="43">
        <v>32134.016283000001</v>
      </c>
      <c r="T93" s="44">
        <v>32134.016283000001</v>
      </c>
      <c r="U93" s="43">
        <v>59518.414027999999</v>
      </c>
      <c r="V93" s="43">
        <v>64912.255896000002</v>
      </c>
      <c r="W93" s="43">
        <v>68224.551391000001</v>
      </c>
      <c r="X93" s="43">
        <v>104144.59503500001</v>
      </c>
      <c r="Y93" s="44">
        <v>104144.59503500001</v>
      </c>
      <c r="Z93" s="43">
        <v>135145.109512</v>
      </c>
      <c r="AA93" s="43">
        <v>34013.877063</v>
      </c>
      <c r="AB93" s="43">
        <v>34251.559394999997</v>
      </c>
      <c r="AC93" s="43">
        <v>24136.368760000001</v>
      </c>
      <c r="AD93" s="44">
        <v>24136.368760000001</v>
      </c>
      <c r="AE93" s="43">
        <v>30957.461459999999</v>
      </c>
      <c r="AF93" s="43">
        <v>32847.737496000002</v>
      </c>
      <c r="AG93" s="43">
        <v>47459.578513</v>
      </c>
      <c r="AH93" s="43">
        <v>61079.015522000002</v>
      </c>
      <c r="AI93" s="44">
        <v>61079.015522000002</v>
      </c>
      <c r="AJ93" s="43">
        <v>132096.66118699999</v>
      </c>
      <c r="AK93" s="43">
        <v>134531.189667</v>
      </c>
      <c r="AL93" s="43">
        <v>113673.39687500001</v>
      </c>
    </row>
    <row r="94" spans="1:38">
      <c r="A94" s="173"/>
      <c r="B94" s="134" t="s">
        <v>736</v>
      </c>
      <c r="C94" s="75" t="s">
        <v>737</v>
      </c>
      <c r="D94" s="43">
        <v>6051.3225339999999</v>
      </c>
      <c r="E94" s="44">
        <v>6051.3225339999999</v>
      </c>
      <c r="F94" s="43">
        <v>7977.539565</v>
      </c>
      <c r="G94" s="43">
        <v>4520.1086109999997</v>
      </c>
      <c r="H94" s="43">
        <v>8939.4424999999992</v>
      </c>
      <c r="I94" s="43">
        <v>7944.7</v>
      </c>
      <c r="J94" s="44">
        <v>7944.7</v>
      </c>
      <c r="K94" s="43">
        <v>12676.626933</v>
      </c>
      <c r="L94" s="43">
        <v>15118.594233</v>
      </c>
      <c r="M94" s="43">
        <v>14670.897349000001</v>
      </c>
      <c r="N94" s="43">
        <v>9864.7303780000002</v>
      </c>
      <c r="O94" s="44">
        <v>9864.7303780000002</v>
      </c>
      <c r="P94" s="43">
        <v>19166.734036999998</v>
      </c>
      <c r="Q94" s="43">
        <v>13428.8740234375</v>
      </c>
      <c r="R94" s="43">
        <v>13762.917599</v>
      </c>
      <c r="S94" s="43">
        <v>28829.159540000001</v>
      </c>
      <c r="T94" s="44">
        <v>28829.159540000001</v>
      </c>
      <c r="U94" s="43">
        <v>24767.264904</v>
      </c>
      <c r="V94" s="43">
        <v>28181.793765999999</v>
      </c>
      <c r="W94" s="43">
        <v>31711.587353999999</v>
      </c>
      <c r="X94" s="43">
        <v>30724.368984000001</v>
      </c>
      <c r="Y94" s="44">
        <v>30724.368984000001</v>
      </c>
      <c r="Z94" s="43">
        <v>42620.440071999998</v>
      </c>
      <c r="AA94" s="43">
        <v>49200.335549000003</v>
      </c>
      <c r="AB94" s="43">
        <v>43047.880147999997</v>
      </c>
      <c r="AC94" s="43">
        <v>13243.548471</v>
      </c>
      <c r="AD94" s="44">
        <v>13243.548471</v>
      </c>
      <c r="AE94" s="43">
        <v>19106.36579</v>
      </c>
      <c r="AF94" s="43">
        <v>17326.163811999999</v>
      </c>
      <c r="AG94" s="43">
        <v>13684.414984999999</v>
      </c>
      <c r="AH94" s="43">
        <v>7550.9070009999996</v>
      </c>
      <c r="AI94" s="44">
        <v>7550.9070009999996</v>
      </c>
      <c r="AJ94" s="43">
        <v>7970.4372750000002</v>
      </c>
      <c r="AK94" s="43">
        <v>6400.3430969999999</v>
      </c>
      <c r="AL94" s="43">
        <v>11300.323414</v>
      </c>
    </row>
    <row r="95" spans="1:38">
      <c r="A95" s="173"/>
      <c r="B95" s="134" t="s">
        <v>573</v>
      </c>
      <c r="C95" s="75" t="s">
        <v>739</v>
      </c>
      <c r="D95" s="43">
        <v>131837.824483</v>
      </c>
      <c r="E95" s="44">
        <v>131837.824483</v>
      </c>
      <c r="F95" s="43">
        <v>105337.764818</v>
      </c>
      <c r="G95" s="43">
        <v>189246.40129000001</v>
      </c>
      <c r="H95" s="43">
        <v>155878.43041100001</v>
      </c>
      <c r="I95" s="43">
        <v>216927.8</v>
      </c>
      <c r="J95" s="44">
        <v>216927.8</v>
      </c>
      <c r="K95" s="43">
        <v>229687.17095699999</v>
      </c>
      <c r="L95" s="43">
        <v>92032.011719999995</v>
      </c>
      <c r="M95" s="43">
        <v>145877.72141599999</v>
      </c>
      <c r="N95" s="43">
        <v>202041.04908999999</v>
      </c>
      <c r="O95" s="44">
        <v>202041.04908999999</v>
      </c>
      <c r="P95" s="43">
        <v>144670.06660600001</v>
      </c>
      <c r="Q95" s="43">
        <v>268708.375</v>
      </c>
      <c r="R95" s="43">
        <v>339417.99310099997</v>
      </c>
      <c r="S95" s="43">
        <v>383511.23389199999</v>
      </c>
      <c r="T95" s="44">
        <v>383511.23389199999</v>
      </c>
      <c r="U95" s="43">
        <v>292389.95689999999</v>
      </c>
      <c r="V95" s="43">
        <v>218223.257285</v>
      </c>
      <c r="W95" s="43">
        <v>170926.30007200001</v>
      </c>
      <c r="X95" s="43">
        <v>326108.14879100001</v>
      </c>
      <c r="Y95" s="44">
        <v>326108.14879100001</v>
      </c>
      <c r="Z95" s="43">
        <v>766478.87039199995</v>
      </c>
      <c r="AA95" s="43">
        <v>353247.32799100003</v>
      </c>
      <c r="AB95" s="43">
        <v>258927.18208299999</v>
      </c>
      <c r="AC95" s="43">
        <v>193876.668252</v>
      </c>
      <c r="AD95" s="44">
        <v>193876.668252</v>
      </c>
      <c r="AE95" s="43">
        <v>148853.364879</v>
      </c>
      <c r="AF95" s="43">
        <v>282603.79990799999</v>
      </c>
      <c r="AG95" s="43">
        <v>337268.62921300001</v>
      </c>
      <c r="AH95" s="43">
        <v>367447.04034100001</v>
      </c>
      <c r="AI95" s="44">
        <v>367447.04034100001</v>
      </c>
      <c r="AJ95" s="43">
        <v>498587.70533000003</v>
      </c>
      <c r="AK95" s="43">
        <v>801504.91542400001</v>
      </c>
      <c r="AL95" s="43">
        <v>601948.53456199996</v>
      </c>
    </row>
    <row r="96" spans="1:38">
      <c r="A96" s="173"/>
      <c r="B96" s="134" t="s">
        <v>572</v>
      </c>
      <c r="C96" s="75" t="s">
        <v>738</v>
      </c>
      <c r="D96" s="43">
        <v>76790.306792999996</v>
      </c>
      <c r="E96" s="44">
        <v>76790.306792999996</v>
      </c>
      <c r="F96" s="43">
        <v>86204.616624999995</v>
      </c>
      <c r="G96" s="43">
        <v>77072.694487000001</v>
      </c>
      <c r="H96" s="43">
        <v>92548.387910999998</v>
      </c>
      <c r="I96" s="43">
        <v>66239.199999999997</v>
      </c>
      <c r="J96" s="44">
        <v>66239.199999999997</v>
      </c>
      <c r="K96" s="43">
        <v>83550.700725999995</v>
      </c>
      <c r="L96" s="43">
        <v>65242.676023</v>
      </c>
      <c r="M96" s="43">
        <v>68801.432656000004</v>
      </c>
      <c r="N96" s="43">
        <v>69828.002408</v>
      </c>
      <c r="O96" s="44">
        <v>69828.002408</v>
      </c>
      <c r="P96" s="43">
        <v>94588.547143000003</v>
      </c>
      <c r="Q96" s="43">
        <v>76960.6640625</v>
      </c>
      <c r="R96" s="43">
        <v>85062.815594999993</v>
      </c>
      <c r="S96" s="43">
        <v>66815.261754000006</v>
      </c>
      <c r="T96" s="44">
        <v>66815.261754000006</v>
      </c>
      <c r="U96" s="43">
        <v>79466.821624999997</v>
      </c>
      <c r="V96" s="43">
        <v>71950.317316000001</v>
      </c>
      <c r="W96" s="43">
        <v>78371.978635000007</v>
      </c>
      <c r="X96" s="43">
        <v>67477.035398000007</v>
      </c>
      <c r="Y96" s="44">
        <v>67477.035398000007</v>
      </c>
      <c r="Z96" s="43">
        <v>96870.414927999998</v>
      </c>
      <c r="AA96" s="43">
        <v>72004.742763999995</v>
      </c>
      <c r="AB96" s="43">
        <v>69653.526689000006</v>
      </c>
      <c r="AC96" s="43">
        <v>64699.636071000001</v>
      </c>
      <c r="AD96" s="44">
        <v>64699.636071000001</v>
      </c>
      <c r="AE96" s="43">
        <v>84124.381941</v>
      </c>
      <c r="AF96" s="43">
        <v>81091.281302999996</v>
      </c>
      <c r="AG96" s="43">
        <v>72103.165664</v>
      </c>
      <c r="AH96" s="43">
        <v>77735.043615000002</v>
      </c>
      <c r="AI96" s="44">
        <v>77735.043615000002</v>
      </c>
      <c r="AJ96" s="43">
        <v>99952.768047000005</v>
      </c>
      <c r="AK96" s="43">
        <v>115177.535283</v>
      </c>
      <c r="AL96" s="43">
        <v>124486.613111</v>
      </c>
    </row>
    <row r="97" spans="1:38">
      <c r="A97" s="173"/>
      <c r="B97" s="134" t="s">
        <v>1329</v>
      </c>
      <c r="C97" s="75" t="s">
        <v>740</v>
      </c>
      <c r="D97" s="43">
        <v>0</v>
      </c>
      <c r="E97" s="44">
        <v>0</v>
      </c>
      <c r="F97" s="43">
        <v>0</v>
      </c>
      <c r="G97" s="43">
        <v>0</v>
      </c>
      <c r="H97" s="43">
        <v>0</v>
      </c>
      <c r="I97" s="43">
        <v>3081.6</v>
      </c>
      <c r="J97" s="44">
        <v>3081.6</v>
      </c>
      <c r="K97" s="43">
        <v>3105.3615220000002</v>
      </c>
      <c r="L97" s="43">
        <v>326.50924300000003</v>
      </c>
      <c r="M97" s="43">
        <v>2180.706737</v>
      </c>
      <c r="N97" s="43">
        <v>1070.6956889999999</v>
      </c>
      <c r="O97" s="44">
        <v>1070.6956889999999</v>
      </c>
      <c r="P97" s="43">
        <v>1060.084304</v>
      </c>
      <c r="Q97" s="43">
        <v>1160.41296386719</v>
      </c>
      <c r="R97" s="43">
        <v>1219.6394640000001</v>
      </c>
      <c r="S97" s="43">
        <v>177.92589000000001</v>
      </c>
      <c r="T97" s="44">
        <v>177.92589000000001</v>
      </c>
      <c r="U97" s="43">
        <v>329.40242899999998</v>
      </c>
      <c r="V97" s="43">
        <v>444.14488299999999</v>
      </c>
      <c r="W97" s="43">
        <v>298.56752599999999</v>
      </c>
      <c r="X97" s="43">
        <v>284.76045099999999</v>
      </c>
      <c r="Y97" s="44">
        <v>284.76045099999999</v>
      </c>
      <c r="Z97" s="43">
        <v>292.88637999999997</v>
      </c>
      <c r="AA97" s="43">
        <v>291.026049</v>
      </c>
      <c r="AB97" s="43">
        <v>1107.7596060000001</v>
      </c>
      <c r="AC97" s="43">
        <v>1463.2278470000001</v>
      </c>
      <c r="AD97" s="44">
        <v>1463.2278470000001</v>
      </c>
      <c r="AE97" s="43">
        <v>1110.4308390000001</v>
      </c>
      <c r="AF97" s="43">
        <v>776.76203799999996</v>
      </c>
      <c r="AG97" s="43">
        <v>741.18938700000001</v>
      </c>
      <c r="AH97" s="43">
        <v>16378.855600000001</v>
      </c>
      <c r="AI97" s="44">
        <v>16378.855600000001</v>
      </c>
      <c r="AJ97" s="43">
        <v>127276.33650999999</v>
      </c>
      <c r="AK97" s="43">
        <v>159399.319579</v>
      </c>
      <c r="AL97" s="43">
        <v>164198.076478</v>
      </c>
    </row>
    <row r="98" spans="1:38">
      <c r="A98" s="173"/>
      <c r="B98" s="135" t="s">
        <v>574</v>
      </c>
      <c r="C98" s="76" t="s">
        <v>744</v>
      </c>
      <c r="D98" s="45">
        <v>1056656.6136479999</v>
      </c>
      <c r="E98" s="46">
        <v>1056656.6136479999</v>
      </c>
      <c r="F98" s="45">
        <v>1024266.152991</v>
      </c>
      <c r="G98" s="45">
        <v>1187473.8080579999</v>
      </c>
      <c r="H98" s="45">
        <v>1120244.734923</v>
      </c>
      <c r="I98" s="45">
        <v>1236606</v>
      </c>
      <c r="J98" s="46">
        <v>1236606</v>
      </c>
      <c r="K98" s="45">
        <v>1363564.9914249999</v>
      </c>
      <c r="L98" s="45">
        <v>1147888.1370049999</v>
      </c>
      <c r="M98" s="45">
        <v>1256569.2254580001</v>
      </c>
      <c r="N98" s="45">
        <v>1340120.5792370001</v>
      </c>
      <c r="O98" s="46">
        <v>1340120.5792370001</v>
      </c>
      <c r="P98" s="45">
        <v>1408267.9458659999</v>
      </c>
      <c r="Q98" s="45">
        <v>1615236.125</v>
      </c>
      <c r="R98" s="45">
        <v>1726180.9975000001</v>
      </c>
      <c r="S98" s="45">
        <v>1595385.477524</v>
      </c>
      <c r="T98" s="46">
        <v>1595385.477524</v>
      </c>
      <c r="U98" s="45">
        <v>1668802.316295</v>
      </c>
      <c r="V98" s="45">
        <v>1604090.420004</v>
      </c>
      <c r="W98" s="45">
        <v>1623179.513577</v>
      </c>
      <c r="X98" s="45">
        <v>1680408.9564730001</v>
      </c>
      <c r="Y98" s="46">
        <v>1680408.9564730001</v>
      </c>
      <c r="Z98" s="45">
        <v>2093946.673587</v>
      </c>
      <c r="AA98" s="45">
        <v>1531519.7926119999</v>
      </c>
      <c r="AB98" s="45">
        <v>1443035.303018</v>
      </c>
      <c r="AC98" s="45">
        <v>1296599.8787529999</v>
      </c>
      <c r="AD98" s="46">
        <v>1296599.8787529999</v>
      </c>
      <c r="AE98" s="45">
        <v>1553753.7599450001</v>
      </c>
      <c r="AF98" s="45">
        <v>1727558.8261210001</v>
      </c>
      <c r="AG98" s="45">
        <v>1853979.3307719999</v>
      </c>
      <c r="AH98" s="45">
        <v>1987852.56125</v>
      </c>
      <c r="AI98" s="46">
        <v>1987852.56125</v>
      </c>
      <c r="AJ98" s="45">
        <v>2862181.767647</v>
      </c>
      <c r="AK98" s="45">
        <v>3484581.6963140001</v>
      </c>
      <c r="AL98" s="45">
        <v>3440716.9945200002</v>
      </c>
    </row>
    <row r="99" spans="1:38" ht="10.5" customHeight="1">
      <c r="A99" s="173"/>
      <c r="B99" s="133"/>
      <c r="C99" s="71"/>
      <c r="D99" s="74"/>
      <c r="E99" s="31"/>
      <c r="F99" s="74"/>
      <c r="G99" s="74"/>
      <c r="H99" s="74"/>
      <c r="I99" s="74"/>
      <c r="J99" s="31"/>
      <c r="K99" s="74"/>
      <c r="L99" s="74"/>
      <c r="M99" s="74"/>
      <c r="N99" s="74"/>
      <c r="O99" s="31"/>
      <c r="P99" s="74"/>
      <c r="Q99" s="74"/>
      <c r="R99" s="74"/>
      <c r="S99" s="74"/>
      <c r="T99" s="31"/>
      <c r="U99" s="74"/>
      <c r="V99" s="74"/>
      <c r="W99" s="74"/>
      <c r="X99" s="74"/>
      <c r="Y99" s="31"/>
      <c r="Z99" s="74"/>
      <c r="AA99" s="74"/>
      <c r="AB99" s="74"/>
      <c r="AC99" s="74"/>
      <c r="AD99" s="31"/>
      <c r="AE99" s="74"/>
      <c r="AF99" s="74"/>
      <c r="AG99" s="74"/>
      <c r="AH99" s="74"/>
      <c r="AI99" s="31"/>
      <c r="AJ99" s="74"/>
      <c r="AK99" s="74"/>
      <c r="AL99" s="74"/>
    </row>
    <row r="100" spans="1:38">
      <c r="A100" s="173"/>
      <c r="B100" s="135" t="s">
        <v>711</v>
      </c>
      <c r="C100" s="76" t="s">
        <v>755</v>
      </c>
      <c r="D100" s="45">
        <v>3914883.2605559998</v>
      </c>
      <c r="E100" s="46">
        <v>3914883.2605559998</v>
      </c>
      <c r="F100" s="45">
        <v>3898907.013975</v>
      </c>
      <c r="G100" s="45">
        <v>4084472.916466</v>
      </c>
      <c r="H100" s="45">
        <v>4016693.3801250001</v>
      </c>
      <c r="I100" s="45">
        <v>4103786.4</v>
      </c>
      <c r="J100" s="46">
        <v>4103786.4</v>
      </c>
      <c r="K100" s="45">
        <v>4173189.7301969999</v>
      </c>
      <c r="L100" s="45">
        <v>3934030.9494170002</v>
      </c>
      <c r="M100" s="45">
        <v>4042807.037035</v>
      </c>
      <c r="N100" s="45">
        <v>4231699.6373070003</v>
      </c>
      <c r="O100" s="46">
        <v>4231699.6373070003</v>
      </c>
      <c r="P100" s="45">
        <v>4275859.321393</v>
      </c>
      <c r="Q100" s="45">
        <v>4542863.5</v>
      </c>
      <c r="R100" s="45">
        <v>4615690.2294410001</v>
      </c>
      <c r="S100" s="45">
        <v>4611581.349769</v>
      </c>
      <c r="T100" s="46">
        <v>4611581.349769</v>
      </c>
      <c r="U100" s="45">
        <v>4767129.6787999999</v>
      </c>
      <c r="V100" s="45">
        <v>4765832.2760969996</v>
      </c>
      <c r="W100" s="45">
        <v>4936058.4045620002</v>
      </c>
      <c r="X100" s="45">
        <v>5132286.73532</v>
      </c>
      <c r="Y100" s="46">
        <v>5132286.73532</v>
      </c>
      <c r="Z100" s="45">
        <v>5716493.4921239996</v>
      </c>
      <c r="AA100" s="45">
        <v>5762749.2545640003</v>
      </c>
      <c r="AB100" s="45">
        <v>5615595.0882850001</v>
      </c>
      <c r="AC100" s="45">
        <v>5530001</v>
      </c>
      <c r="AD100" s="46">
        <v>5530001</v>
      </c>
      <c r="AE100" s="45">
        <v>5803433.6855210001</v>
      </c>
      <c r="AF100" s="45">
        <v>5904833.2974439999</v>
      </c>
      <c r="AG100" s="45">
        <v>6141400.9784420002</v>
      </c>
      <c r="AH100" s="45">
        <v>6494259.0895830002</v>
      </c>
      <c r="AI100" s="46">
        <v>6494259.0895830002</v>
      </c>
      <c r="AJ100" s="45">
        <v>7379554.6758650001</v>
      </c>
      <c r="AK100" s="45">
        <v>8291013.1873859996</v>
      </c>
      <c r="AL100" s="45">
        <v>8546357.6122479998</v>
      </c>
    </row>
    <row r="101" spans="1:38">
      <c r="A101" s="173"/>
      <c r="B101" s="138"/>
      <c r="C101" s="80"/>
      <c r="D101" s="74"/>
      <c r="E101" s="31"/>
      <c r="F101" s="73"/>
      <c r="G101" s="73"/>
      <c r="H101" s="73"/>
      <c r="I101" s="74"/>
      <c r="J101" s="31"/>
      <c r="K101" s="74"/>
      <c r="L101" s="74"/>
      <c r="M101" s="74"/>
      <c r="N101" s="74"/>
      <c r="O101" s="31"/>
      <c r="P101" s="74"/>
      <c r="Q101" s="74"/>
      <c r="R101" s="74"/>
      <c r="S101" s="74"/>
      <c r="T101" s="31"/>
      <c r="U101" s="74"/>
      <c r="V101" s="74"/>
      <c r="W101" s="74"/>
      <c r="X101" s="74"/>
      <c r="Y101" s="31"/>
      <c r="Z101" s="74"/>
      <c r="AA101" s="74"/>
      <c r="AB101" s="74"/>
      <c r="AC101" s="74"/>
      <c r="AD101" s="31"/>
      <c r="AE101" s="74"/>
      <c r="AF101" s="74"/>
      <c r="AG101" s="74"/>
      <c r="AH101" s="74"/>
      <c r="AI101" s="31"/>
      <c r="AJ101" s="74"/>
      <c r="AK101" s="74"/>
      <c r="AL101" s="74"/>
    </row>
    <row r="102" spans="1:38">
      <c r="A102" s="173"/>
      <c r="B102" s="137" t="s">
        <v>712</v>
      </c>
      <c r="C102" s="77" t="s">
        <v>1007</v>
      </c>
      <c r="D102" s="74"/>
      <c r="E102" s="31"/>
      <c r="F102" s="73"/>
      <c r="G102" s="73"/>
      <c r="H102" s="73"/>
      <c r="I102" s="74"/>
      <c r="J102" s="31"/>
      <c r="K102" s="74"/>
      <c r="L102" s="74"/>
      <c r="M102" s="74"/>
      <c r="N102" s="74"/>
      <c r="O102" s="31"/>
      <c r="P102" s="74"/>
      <c r="Q102" s="74"/>
      <c r="R102" s="74"/>
      <c r="S102" s="74"/>
      <c r="T102" s="31"/>
      <c r="U102" s="74"/>
      <c r="V102" s="74"/>
      <c r="W102" s="74"/>
      <c r="X102" s="74"/>
      <c r="Y102" s="31"/>
      <c r="Z102" s="74"/>
      <c r="AA102" s="74"/>
      <c r="AB102" s="74"/>
      <c r="AC102" s="74"/>
      <c r="AD102" s="31"/>
      <c r="AE102" s="74"/>
      <c r="AF102" s="74"/>
      <c r="AG102" s="74"/>
      <c r="AH102" s="74"/>
      <c r="AI102" s="31"/>
      <c r="AJ102" s="74"/>
      <c r="AK102" s="74"/>
      <c r="AL102" s="74"/>
    </row>
    <row r="103" spans="1:38">
      <c r="A103" s="173"/>
      <c r="B103" s="209" t="s">
        <v>1330</v>
      </c>
      <c r="C103" s="210" t="s">
        <v>1300</v>
      </c>
      <c r="D103" s="78"/>
      <c r="E103" s="31"/>
      <c r="F103" s="79"/>
      <c r="G103" s="79"/>
      <c r="H103" s="79"/>
      <c r="I103" s="78"/>
      <c r="J103" s="31"/>
      <c r="K103" s="78"/>
      <c r="L103" s="78"/>
      <c r="M103" s="78"/>
      <c r="N103" s="78"/>
      <c r="O103" s="31"/>
      <c r="P103" s="78"/>
      <c r="Q103" s="78"/>
      <c r="R103" s="78"/>
      <c r="S103" s="78"/>
      <c r="T103" s="31"/>
      <c r="U103" s="78"/>
      <c r="V103" s="78"/>
      <c r="W103" s="78"/>
      <c r="X103" s="78"/>
      <c r="Y103" s="31"/>
      <c r="Z103" s="78"/>
      <c r="AA103" s="78"/>
      <c r="AB103" s="78"/>
      <c r="AC103" s="78"/>
      <c r="AD103" s="31"/>
      <c r="AE103" s="78"/>
      <c r="AF103" s="78"/>
      <c r="AG103" s="78"/>
      <c r="AH103" s="78"/>
      <c r="AI103" s="31"/>
      <c r="AJ103" s="78"/>
      <c r="AK103" s="78"/>
      <c r="AL103" s="78"/>
    </row>
    <row r="104" spans="1:38">
      <c r="A104" s="173">
        <v>7</v>
      </c>
      <c r="B104" s="134" t="s">
        <v>713</v>
      </c>
      <c r="C104" s="75" t="s">
        <v>756</v>
      </c>
      <c r="D104" s="43">
        <v>79240.718540999995</v>
      </c>
      <c r="E104" s="44">
        <v>79240.718540999995</v>
      </c>
      <c r="F104" s="43">
        <v>79241.702541000006</v>
      </c>
      <c r="G104" s="43">
        <v>79260.302540999997</v>
      </c>
      <c r="H104" s="43">
        <v>79260.302494999996</v>
      </c>
      <c r="I104" s="43">
        <v>79260.3</v>
      </c>
      <c r="J104" s="44">
        <v>79260.3</v>
      </c>
      <c r="K104" s="43">
        <v>79260.303499000001</v>
      </c>
      <c r="L104" s="43">
        <v>79278.903498999993</v>
      </c>
      <c r="M104" s="43">
        <v>79278.903498999993</v>
      </c>
      <c r="N104" s="43">
        <v>79278.903498999993</v>
      </c>
      <c r="O104" s="44">
        <v>79278.903498999993</v>
      </c>
      <c r="P104" s="43">
        <v>79278.903498999993</v>
      </c>
      <c r="Q104" s="43">
        <v>79297.5</v>
      </c>
      <c r="R104" s="43">
        <v>79297.502514000007</v>
      </c>
      <c r="S104" s="43">
        <v>79297.502514000007</v>
      </c>
      <c r="T104" s="44">
        <v>79297.502514000007</v>
      </c>
      <c r="U104" s="43">
        <v>79297.502514000007</v>
      </c>
      <c r="V104" s="43">
        <v>79420.985264000003</v>
      </c>
      <c r="W104" s="43">
        <v>79408.336263999998</v>
      </c>
      <c r="X104" s="43">
        <v>79408.336263999998</v>
      </c>
      <c r="Y104" s="44">
        <v>79408.336263999998</v>
      </c>
      <c r="Z104" s="43">
        <v>79408.336263999998</v>
      </c>
      <c r="AA104" s="43">
        <v>79426.936264000004</v>
      </c>
      <c r="AB104" s="43">
        <v>79441.391764</v>
      </c>
      <c r="AC104" s="43">
        <v>78249.142514000006</v>
      </c>
      <c r="AD104" s="44">
        <v>78249.142514000006</v>
      </c>
      <c r="AE104" s="43">
        <v>78142.892514000006</v>
      </c>
      <c r="AF104" s="43">
        <v>78163.408014000001</v>
      </c>
      <c r="AG104" s="43">
        <v>78163.408014000001</v>
      </c>
      <c r="AH104" s="43">
        <v>78163.408014000001</v>
      </c>
      <c r="AI104" s="44">
        <v>78163.408014000001</v>
      </c>
      <c r="AJ104" s="43">
        <v>78989.586014</v>
      </c>
      <c r="AK104" s="43">
        <v>79008.230389000004</v>
      </c>
      <c r="AL104" s="43">
        <v>79013.414139</v>
      </c>
    </row>
    <row r="105" spans="1:38">
      <c r="A105" s="173"/>
      <c r="B105" s="134" t="s">
        <v>584</v>
      </c>
      <c r="C105" s="75" t="s">
        <v>1301</v>
      </c>
      <c r="D105" s="43">
        <v>1633977.2171130001</v>
      </c>
      <c r="E105" s="44">
        <v>1633977.2171130001</v>
      </c>
      <c r="F105" s="43">
        <v>1221492.1092749999</v>
      </c>
      <c r="G105" s="43">
        <v>1182665.7888809999</v>
      </c>
      <c r="H105" s="43">
        <v>1165009.5202830001</v>
      </c>
      <c r="I105" s="43">
        <v>1149315.2</v>
      </c>
      <c r="J105" s="44">
        <v>1149315.2</v>
      </c>
      <c r="K105" s="43">
        <v>1410385.2853280001</v>
      </c>
      <c r="L105" s="43">
        <v>1356664.1507999999</v>
      </c>
      <c r="M105" s="43">
        <v>1359127.1097540001</v>
      </c>
      <c r="N105" s="43">
        <v>1354722.572046</v>
      </c>
      <c r="O105" s="44">
        <v>1354722.572046</v>
      </c>
      <c r="P105" s="43">
        <v>1671805.5576909999</v>
      </c>
      <c r="Q105" s="43">
        <v>1641955</v>
      </c>
      <c r="R105" s="43">
        <v>1621089.7514140001</v>
      </c>
      <c r="S105" s="43">
        <v>1613960.1310690001</v>
      </c>
      <c r="T105" s="44">
        <v>1613960.1310690001</v>
      </c>
      <c r="U105" s="43">
        <v>1917379.4965220001</v>
      </c>
      <c r="V105" s="43">
        <v>1832407.4963420001</v>
      </c>
      <c r="W105" s="43">
        <v>1871579.133719</v>
      </c>
      <c r="X105" s="43">
        <v>1848762.9090859999</v>
      </c>
      <c r="Y105" s="44">
        <v>1848762.9090859999</v>
      </c>
      <c r="Z105" s="43">
        <v>2209583.4037830001</v>
      </c>
      <c r="AA105" s="43">
        <v>2189567.056328</v>
      </c>
      <c r="AB105" s="43">
        <v>2194142.3294000002</v>
      </c>
      <c r="AC105" s="43">
        <v>2153148</v>
      </c>
      <c r="AD105" s="44">
        <v>2153148</v>
      </c>
      <c r="AE105" s="43">
        <v>2156372.4420090001</v>
      </c>
      <c r="AF105" s="43">
        <v>2027038.8796920001</v>
      </c>
      <c r="AG105" s="43">
        <v>2101082.6312589999</v>
      </c>
      <c r="AH105" s="43">
        <v>2152961.239389</v>
      </c>
      <c r="AI105" s="44">
        <v>2152961.239389</v>
      </c>
      <c r="AJ105" s="43">
        <v>2706440.3187660002</v>
      </c>
      <c r="AK105" s="43">
        <v>2682564.5314549999</v>
      </c>
      <c r="AL105" s="43">
        <v>2925737.6928269998</v>
      </c>
    </row>
    <row r="106" spans="1:38">
      <c r="A106" s="173"/>
      <c r="B106" s="134" t="s">
        <v>1331</v>
      </c>
      <c r="C106" s="75" t="s">
        <v>1302</v>
      </c>
      <c r="D106" s="43">
        <v>-260999.22442000001</v>
      </c>
      <c r="E106" s="44">
        <v>-260999.22442000001</v>
      </c>
      <c r="F106" s="43">
        <v>73563.497803999999</v>
      </c>
      <c r="G106" s="43">
        <v>152697.27462000001</v>
      </c>
      <c r="H106" s="43">
        <v>220033.935849</v>
      </c>
      <c r="I106" s="43">
        <v>263497</v>
      </c>
      <c r="J106" s="44">
        <v>263497</v>
      </c>
      <c r="K106" s="43">
        <v>93875.762552999993</v>
      </c>
      <c r="L106" s="43">
        <v>182669.03126799999</v>
      </c>
      <c r="M106" s="43">
        <v>230344.928013</v>
      </c>
      <c r="N106" s="43">
        <v>306951.92533499998</v>
      </c>
      <c r="O106" s="44">
        <v>306951.92533499998</v>
      </c>
      <c r="P106" s="43">
        <v>60262.312672</v>
      </c>
      <c r="Q106" s="43">
        <v>133197.296875</v>
      </c>
      <c r="R106" s="43">
        <v>223152.31211699999</v>
      </c>
      <c r="S106" s="43">
        <v>301196.80714699998</v>
      </c>
      <c r="T106" s="44">
        <v>301196.80714699998</v>
      </c>
      <c r="U106" s="43">
        <v>48640.8511</v>
      </c>
      <c r="V106" s="43">
        <v>126436.103342</v>
      </c>
      <c r="W106" s="43">
        <v>186192.554997</v>
      </c>
      <c r="X106" s="43">
        <v>223214.31481499999</v>
      </c>
      <c r="Y106" s="44">
        <v>223214.31481499999</v>
      </c>
      <c r="Z106" s="43">
        <v>-48423.691093000001</v>
      </c>
      <c r="AA106" s="43">
        <v>-89956.369267999995</v>
      </c>
      <c r="AB106" s="43">
        <v>-33195.294438999998</v>
      </c>
      <c r="AC106" s="43">
        <v>-18323</v>
      </c>
      <c r="AD106" s="44">
        <v>-18323</v>
      </c>
      <c r="AE106" s="43">
        <v>92267.682734999995</v>
      </c>
      <c r="AF106" s="43">
        <v>276648.76884700003</v>
      </c>
      <c r="AG106" s="43">
        <v>415874.23068699997</v>
      </c>
      <c r="AH106" s="43">
        <v>526134.98138100002</v>
      </c>
      <c r="AI106" s="44">
        <v>526134.98138100002</v>
      </c>
      <c r="AJ106" s="43">
        <v>192450.015832</v>
      </c>
      <c r="AK106" s="43">
        <v>490461.925261</v>
      </c>
      <c r="AL106" s="43">
        <v>781058.91985099996</v>
      </c>
    </row>
    <row r="107" spans="1:38">
      <c r="A107" s="173"/>
      <c r="B107" s="208" t="s">
        <v>1332</v>
      </c>
      <c r="C107" s="207" t="s">
        <v>1303</v>
      </c>
      <c r="D107" s="57">
        <v>1452218.711234</v>
      </c>
      <c r="E107" s="46">
        <v>1452218.711234</v>
      </c>
      <c r="F107" s="45">
        <v>1374297.30962</v>
      </c>
      <c r="G107" s="45">
        <v>1414623.3660419998</v>
      </c>
      <c r="H107" s="45">
        <v>1464303.758627</v>
      </c>
      <c r="I107" s="57">
        <v>1492071.5</v>
      </c>
      <c r="J107" s="46">
        <v>1492071.5</v>
      </c>
      <c r="K107" s="57">
        <v>1583521.3513800001</v>
      </c>
      <c r="L107" s="57">
        <v>1618612.0855670001</v>
      </c>
      <c r="M107" s="57">
        <v>1668750.941266</v>
      </c>
      <c r="N107" s="57">
        <v>1740954.4008800001</v>
      </c>
      <c r="O107" s="46">
        <v>1740954.4008800001</v>
      </c>
      <c r="P107" s="57">
        <v>1811346.7738619999</v>
      </c>
      <c r="Q107" s="57">
        <v>1854449.796875</v>
      </c>
      <c r="R107" s="57">
        <v>1923539.566045</v>
      </c>
      <c r="S107" s="57">
        <v>1994455.4407300001</v>
      </c>
      <c r="T107" s="46">
        <v>1994455.4407300001</v>
      </c>
      <c r="U107" s="57">
        <v>2045317.850136</v>
      </c>
      <c r="V107" s="57">
        <v>2038263.584948</v>
      </c>
      <c r="W107" s="57">
        <v>2137180.0249800002</v>
      </c>
      <c r="X107" s="57">
        <v>2151384.5601650001</v>
      </c>
      <c r="Y107" s="46">
        <v>2151384.5601650001</v>
      </c>
      <c r="Z107" s="57">
        <v>2240567.0489540002</v>
      </c>
      <c r="AA107" s="57">
        <v>2179037.6233240003</v>
      </c>
      <c r="AB107" s="57">
        <v>2240388.4267250001</v>
      </c>
      <c r="AC107" s="57">
        <v>2213074</v>
      </c>
      <c r="AD107" s="46">
        <v>2213074</v>
      </c>
      <c r="AE107" s="57">
        <v>2326783.0172580001</v>
      </c>
      <c r="AF107" s="57">
        <v>2381851.0565530001</v>
      </c>
      <c r="AG107" s="57">
        <v>2595120.2699599997</v>
      </c>
      <c r="AH107" s="57">
        <v>2757258.6287839999</v>
      </c>
      <c r="AI107" s="46">
        <v>2757258.6287839999</v>
      </c>
      <c r="AJ107" s="57">
        <v>2977879.9206120004</v>
      </c>
      <c r="AK107" s="57">
        <v>3252034.687105</v>
      </c>
      <c r="AL107" s="57">
        <v>3785810.0268169995</v>
      </c>
    </row>
    <row r="108" spans="1:38">
      <c r="A108" s="173"/>
      <c r="B108" s="134" t="s">
        <v>1333</v>
      </c>
      <c r="C108" s="75" t="s">
        <v>724</v>
      </c>
      <c r="D108" s="43">
        <v>364349.30121399998</v>
      </c>
      <c r="E108" s="44">
        <v>364349.30121399998</v>
      </c>
      <c r="F108" s="43">
        <v>328642.29050800001</v>
      </c>
      <c r="G108" s="43">
        <v>328651.07950300002</v>
      </c>
      <c r="H108" s="43">
        <v>327828.73063499999</v>
      </c>
      <c r="I108" s="43">
        <v>309554.40000000002</v>
      </c>
      <c r="J108" s="44">
        <v>309554.40000000002</v>
      </c>
      <c r="K108" s="43">
        <v>311781.88236799999</v>
      </c>
      <c r="L108" s="43">
        <v>314691.70840100001</v>
      </c>
      <c r="M108" s="43">
        <v>319232.82243499998</v>
      </c>
      <c r="N108" s="43">
        <v>314817.42192599998</v>
      </c>
      <c r="O108" s="44">
        <v>314817.42192599998</v>
      </c>
      <c r="P108" s="43">
        <v>316480.258325</v>
      </c>
      <c r="Q108" s="43">
        <v>326594.03125</v>
      </c>
      <c r="R108" s="43">
        <v>326287.71896700002</v>
      </c>
      <c r="S108" s="43">
        <v>315491.46387600002</v>
      </c>
      <c r="T108" s="44">
        <v>315491.46387600002</v>
      </c>
      <c r="U108" s="43">
        <v>313649.74726999999</v>
      </c>
      <c r="V108" s="43">
        <v>290329.18683299999</v>
      </c>
      <c r="W108" s="43">
        <v>314253.58042100002</v>
      </c>
      <c r="X108" s="43">
        <v>299984.36241900001</v>
      </c>
      <c r="Y108" s="44">
        <v>299984.36241900001</v>
      </c>
      <c r="Z108" s="43">
        <v>295363.76378099999</v>
      </c>
      <c r="AA108" s="43">
        <v>288120.08027400001</v>
      </c>
      <c r="AB108" s="43">
        <v>275666.129159</v>
      </c>
      <c r="AC108" s="43">
        <v>271014</v>
      </c>
      <c r="AD108" s="44">
        <v>271014</v>
      </c>
      <c r="AE108" s="43">
        <v>269871.06634999998</v>
      </c>
      <c r="AF108" s="43">
        <v>273595.77648200002</v>
      </c>
      <c r="AG108" s="43">
        <v>293506.024645</v>
      </c>
      <c r="AH108" s="43">
        <v>301284.64406899997</v>
      </c>
      <c r="AI108" s="44">
        <v>301284.64406899997</v>
      </c>
      <c r="AJ108" s="43">
        <v>330785.32454399997</v>
      </c>
      <c r="AK108" s="43">
        <v>356968.78005300002</v>
      </c>
      <c r="AL108" s="43">
        <v>411688.20954700001</v>
      </c>
    </row>
    <row r="109" spans="1:38">
      <c r="A109" s="173"/>
      <c r="B109" s="135" t="s">
        <v>586</v>
      </c>
      <c r="C109" s="76" t="s">
        <v>761</v>
      </c>
      <c r="D109" s="45">
        <v>1816568.012448</v>
      </c>
      <c r="E109" s="46">
        <v>1816568.012448</v>
      </c>
      <c r="F109" s="45">
        <v>1702938.6001279999</v>
      </c>
      <c r="G109" s="45">
        <v>1743274.445545</v>
      </c>
      <c r="H109" s="45">
        <v>1792133.489262</v>
      </c>
      <c r="I109" s="45">
        <v>1801625.9</v>
      </c>
      <c r="J109" s="46">
        <v>1801625.9</v>
      </c>
      <c r="K109" s="45">
        <v>1895303.2337480001</v>
      </c>
      <c r="L109" s="45">
        <v>1933303.793968</v>
      </c>
      <c r="M109" s="45">
        <v>1987983.763701</v>
      </c>
      <c r="N109" s="45">
        <v>2055770.822806</v>
      </c>
      <c r="O109" s="46">
        <v>2055770.822806</v>
      </c>
      <c r="P109" s="45">
        <v>2127827.0321869999</v>
      </c>
      <c r="Q109" s="45">
        <v>2181043.75</v>
      </c>
      <c r="R109" s="45">
        <v>2249828.2850119998</v>
      </c>
      <c r="S109" s="45">
        <v>2309945.9046060001</v>
      </c>
      <c r="T109" s="46">
        <v>2309945.9046060001</v>
      </c>
      <c r="U109" s="45">
        <v>2358967.5974059999</v>
      </c>
      <c r="V109" s="45">
        <v>2328592.7717809998</v>
      </c>
      <c r="W109" s="45">
        <v>2451433.605401</v>
      </c>
      <c r="X109" s="45">
        <v>2451368.922584</v>
      </c>
      <c r="Y109" s="46">
        <v>2451368.922584</v>
      </c>
      <c r="Z109" s="45">
        <v>2535930.8127350002</v>
      </c>
      <c r="AA109" s="45">
        <v>2467157.7035980001</v>
      </c>
      <c r="AB109" s="45">
        <v>2516053.5558839999</v>
      </c>
      <c r="AC109" s="45">
        <v>2484088</v>
      </c>
      <c r="AD109" s="46">
        <v>2484088</v>
      </c>
      <c r="AE109" s="45">
        <v>2596654.0836080001</v>
      </c>
      <c r="AF109" s="45">
        <v>2655446.8330350001</v>
      </c>
      <c r="AG109" s="45">
        <v>2888626.2946049999</v>
      </c>
      <c r="AH109" s="45">
        <v>3058544.2728530001</v>
      </c>
      <c r="AI109" s="46">
        <v>3058544.2728530001</v>
      </c>
      <c r="AJ109" s="45">
        <v>3308665.2451559999</v>
      </c>
      <c r="AK109" s="45">
        <v>3609004.467158</v>
      </c>
      <c r="AL109" s="45">
        <v>4197498.2363639995</v>
      </c>
    </row>
    <row r="110" spans="1:38">
      <c r="A110" s="173"/>
      <c r="B110" s="133"/>
      <c r="C110" s="71" t="s">
        <v>111</v>
      </c>
      <c r="D110" s="74"/>
      <c r="E110" s="31"/>
      <c r="F110" s="74"/>
      <c r="G110" s="74"/>
      <c r="H110" s="74"/>
      <c r="I110" s="74"/>
      <c r="J110" s="31"/>
      <c r="K110" s="74"/>
      <c r="L110" s="74"/>
      <c r="M110" s="74"/>
      <c r="N110" s="74"/>
      <c r="O110" s="31"/>
      <c r="P110" s="74"/>
      <c r="Q110" s="74"/>
      <c r="R110" s="74"/>
      <c r="S110" s="74"/>
      <c r="T110" s="31"/>
      <c r="U110" s="74"/>
      <c r="V110" s="74"/>
      <c r="W110" s="74"/>
      <c r="X110" s="74"/>
      <c r="Y110" s="31"/>
      <c r="Z110" s="74"/>
      <c r="AA110" s="74"/>
      <c r="AB110" s="74"/>
      <c r="AC110" s="74"/>
      <c r="AD110" s="31"/>
      <c r="AE110" s="74"/>
      <c r="AF110" s="74"/>
      <c r="AG110" s="74"/>
      <c r="AH110" s="74"/>
      <c r="AI110" s="31"/>
      <c r="AJ110" s="74"/>
      <c r="AK110" s="74"/>
      <c r="AL110" s="74"/>
    </row>
    <row r="111" spans="1:38">
      <c r="A111" s="173"/>
      <c r="B111" s="209" t="s">
        <v>587</v>
      </c>
      <c r="C111" s="210" t="s">
        <v>1012</v>
      </c>
      <c r="D111" s="78"/>
      <c r="E111" s="31"/>
      <c r="F111" s="81"/>
      <c r="G111" s="81"/>
      <c r="H111" s="81"/>
      <c r="I111" s="78"/>
      <c r="J111" s="31"/>
      <c r="K111" s="78"/>
      <c r="L111" s="78"/>
      <c r="M111" s="78"/>
      <c r="N111" s="78"/>
      <c r="O111" s="31"/>
      <c r="P111" s="78"/>
      <c r="Q111" s="78"/>
      <c r="R111" s="78"/>
      <c r="S111" s="78"/>
      <c r="T111" s="31"/>
      <c r="U111" s="78"/>
      <c r="V111" s="78"/>
      <c r="W111" s="78"/>
      <c r="X111" s="78"/>
      <c r="Y111" s="31"/>
      <c r="Z111" s="78"/>
      <c r="AA111" s="78"/>
      <c r="AB111" s="78"/>
      <c r="AC111" s="78"/>
      <c r="AD111" s="31"/>
      <c r="AE111" s="78"/>
      <c r="AF111" s="78"/>
      <c r="AG111" s="78"/>
      <c r="AH111" s="78"/>
      <c r="AI111" s="31"/>
      <c r="AJ111" s="78"/>
      <c r="AK111" s="78"/>
      <c r="AL111" s="78"/>
    </row>
    <row r="112" spans="1:38">
      <c r="A112" s="173"/>
      <c r="B112" s="134" t="s">
        <v>588</v>
      </c>
      <c r="C112" s="75" t="s">
        <v>1009</v>
      </c>
      <c r="D112" s="43">
        <v>461680.81823099998</v>
      </c>
      <c r="E112" s="44">
        <v>461680.81823099998</v>
      </c>
      <c r="F112" s="43">
        <v>577178.96022000001</v>
      </c>
      <c r="G112" s="43">
        <v>457099.93458100001</v>
      </c>
      <c r="H112" s="43">
        <v>433768.17602299998</v>
      </c>
      <c r="I112" s="43">
        <v>436921.8</v>
      </c>
      <c r="J112" s="44">
        <v>436921.8</v>
      </c>
      <c r="K112" s="43">
        <v>411156.91238599998</v>
      </c>
      <c r="L112" s="43">
        <v>400256.69062000001</v>
      </c>
      <c r="M112" s="43">
        <v>426966.55829299998</v>
      </c>
      <c r="N112" s="43">
        <v>491701.27133299998</v>
      </c>
      <c r="O112" s="44">
        <v>491701.27133299998</v>
      </c>
      <c r="P112" s="43">
        <v>482603.88177899999</v>
      </c>
      <c r="Q112" s="43">
        <v>517618.71875</v>
      </c>
      <c r="R112" s="43">
        <v>363898.195015</v>
      </c>
      <c r="S112" s="43">
        <v>354880.12184600002</v>
      </c>
      <c r="T112" s="44">
        <v>354880.12184600002</v>
      </c>
      <c r="U112" s="43">
        <v>409694.81238399999</v>
      </c>
      <c r="V112" s="43">
        <v>410596.48794800002</v>
      </c>
      <c r="W112" s="43">
        <v>443713.19951100001</v>
      </c>
      <c r="X112" s="43">
        <v>582416.59599199996</v>
      </c>
      <c r="Y112" s="44">
        <v>582416.59599199996</v>
      </c>
      <c r="Z112" s="43">
        <v>1054029.2728180001</v>
      </c>
      <c r="AA112" s="43">
        <v>1087563.4444319999</v>
      </c>
      <c r="AB112" s="43">
        <v>955458.18770500005</v>
      </c>
      <c r="AC112" s="43">
        <v>820998.06244999997</v>
      </c>
      <c r="AD112" s="44">
        <v>820998.06244999997</v>
      </c>
      <c r="AE112" s="43">
        <v>827385.03529300005</v>
      </c>
      <c r="AF112" s="43">
        <v>730921.86409799999</v>
      </c>
      <c r="AG112" s="43">
        <v>727274.21123200003</v>
      </c>
      <c r="AH112" s="43">
        <v>866491.83711800002</v>
      </c>
      <c r="AI112" s="44">
        <v>866491.83711800002</v>
      </c>
      <c r="AJ112" s="43">
        <v>1096413.77082</v>
      </c>
      <c r="AK112" s="43">
        <v>873741.58271800005</v>
      </c>
      <c r="AL112" s="43">
        <v>735226.49248400005</v>
      </c>
    </row>
    <row r="113" spans="1:38">
      <c r="A113" s="173"/>
      <c r="B113" s="134" t="s">
        <v>1008</v>
      </c>
      <c r="C113" s="75" t="s">
        <v>1010</v>
      </c>
      <c r="D113" s="43">
        <v>6068.5806339999999</v>
      </c>
      <c r="E113" s="44">
        <v>6068.5806339999999</v>
      </c>
      <c r="F113" s="43">
        <v>5196.1854510000003</v>
      </c>
      <c r="G113" s="43">
        <v>7219.102234</v>
      </c>
      <c r="H113" s="43">
        <v>6902.0836010000003</v>
      </c>
      <c r="I113" s="43">
        <v>6159.9</v>
      </c>
      <c r="J113" s="44">
        <v>6159.9</v>
      </c>
      <c r="K113" s="43">
        <v>9672.1208260000003</v>
      </c>
      <c r="L113" s="43">
        <v>7838.0526049999999</v>
      </c>
      <c r="M113" s="43">
        <v>8684.8945989999993</v>
      </c>
      <c r="N113" s="43">
        <v>6565.1730520000001</v>
      </c>
      <c r="O113" s="44">
        <v>6565.1730520000001</v>
      </c>
      <c r="P113" s="43">
        <v>4442.5053019999996</v>
      </c>
      <c r="Q113" s="43">
        <v>6020.099609375</v>
      </c>
      <c r="R113" s="43">
        <v>6507.3260419999997</v>
      </c>
      <c r="S113" s="43">
        <v>4475.7274109999998</v>
      </c>
      <c r="T113" s="44">
        <v>4475.7274109999998</v>
      </c>
      <c r="U113" s="43">
        <v>4921.4947570000004</v>
      </c>
      <c r="V113" s="43">
        <v>3506.6492560000002</v>
      </c>
      <c r="W113" s="43">
        <v>4205.0501539999996</v>
      </c>
      <c r="X113" s="43">
        <v>3137.71693</v>
      </c>
      <c r="Y113" s="44">
        <v>3137.71693</v>
      </c>
      <c r="Z113" s="43">
        <v>9683.1438830000006</v>
      </c>
      <c r="AA113" s="43">
        <v>74488.554627999998</v>
      </c>
      <c r="AB113" s="43">
        <v>74972.269174999994</v>
      </c>
      <c r="AC113" s="43">
        <v>49367.323133999998</v>
      </c>
      <c r="AD113" s="44">
        <v>49367.323133999998</v>
      </c>
      <c r="AE113" s="43">
        <v>56980.680650000002</v>
      </c>
      <c r="AF113" s="43">
        <v>56347.789263999999</v>
      </c>
      <c r="AG113" s="43">
        <v>58823.424018999998</v>
      </c>
      <c r="AH113" s="43">
        <v>36912.838847999999</v>
      </c>
      <c r="AI113" s="44">
        <v>36912.838847999999</v>
      </c>
      <c r="AJ113" s="43">
        <v>46550.987643</v>
      </c>
      <c r="AK113" s="43">
        <v>54229.336382000001</v>
      </c>
      <c r="AL113" s="43">
        <v>60005.225648</v>
      </c>
    </row>
    <row r="114" spans="1:38">
      <c r="A114" s="173"/>
      <c r="B114" s="134" t="s">
        <v>1334</v>
      </c>
      <c r="C114" s="75" t="s">
        <v>1304</v>
      </c>
      <c r="D114" s="43">
        <v>414670.90895499999</v>
      </c>
      <c r="E114" s="44">
        <v>414670.90895499999</v>
      </c>
      <c r="F114" s="43">
        <v>411390.04618200002</v>
      </c>
      <c r="G114" s="43">
        <v>408684.649699</v>
      </c>
      <c r="H114" s="43">
        <v>401881.12155699998</v>
      </c>
      <c r="I114" s="43">
        <v>405174.7</v>
      </c>
      <c r="J114" s="44">
        <v>405174.7</v>
      </c>
      <c r="K114" s="43">
        <v>405108.59802199999</v>
      </c>
      <c r="L114" s="43">
        <v>392879.388515</v>
      </c>
      <c r="M114" s="43">
        <v>393666.33236499998</v>
      </c>
      <c r="N114" s="43">
        <v>434290.91448899999</v>
      </c>
      <c r="O114" s="44">
        <v>434290.91448899999</v>
      </c>
      <c r="P114" s="43">
        <v>439273.032037</v>
      </c>
      <c r="Q114" s="43">
        <v>456995.96875</v>
      </c>
      <c r="R114" s="43">
        <v>452318.286058</v>
      </c>
      <c r="S114" s="43">
        <v>474439.94209899998</v>
      </c>
      <c r="T114" s="44">
        <v>474439.94209899998</v>
      </c>
      <c r="U114" s="43">
        <v>479003.54378000001</v>
      </c>
      <c r="V114" s="43">
        <v>481600.94364299998</v>
      </c>
      <c r="W114" s="43">
        <v>496289.23098300002</v>
      </c>
      <c r="X114" s="43">
        <v>545276.13604300003</v>
      </c>
      <c r="Y114" s="44">
        <v>545276.13604300003</v>
      </c>
      <c r="Z114" s="43">
        <v>569969.55033999996</v>
      </c>
      <c r="AA114" s="43">
        <v>596374.30010200001</v>
      </c>
      <c r="AB114" s="43">
        <v>593248.21124500001</v>
      </c>
      <c r="AC114" s="43">
        <v>637406</v>
      </c>
      <c r="AD114" s="44">
        <v>637406</v>
      </c>
      <c r="AE114" s="43">
        <v>617043.46982500004</v>
      </c>
      <c r="AF114" s="43">
        <v>636287.32762500003</v>
      </c>
      <c r="AG114" s="43">
        <v>654337.73828100006</v>
      </c>
      <c r="AH114" s="43">
        <v>707368.31470600003</v>
      </c>
      <c r="AI114" s="44">
        <v>707368.31470600003</v>
      </c>
      <c r="AJ114" s="43">
        <v>607771.34252800001</v>
      </c>
      <c r="AK114" s="43">
        <v>645050.89641299995</v>
      </c>
      <c r="AL114" s="43">
        <v>678174.96685600001</v>
      </c>
    </row>
    <row r="115" spans="1:38">
      <c r="A115" s="173"/>
      <c r="B115" s="134" t="s">
        <v>1335</v>
      </c>
      <c r="C115" s="75" t="s">
        <v>1011</v>
      </c>
      <c r="D115" s="43">
        <v>64419.357477999998</v>
      </c>
      <c r="E115" s="44">
        <v>64419.357477999998</v>
      </c>
      <c r="F115" s="43">
        <v>66991.118724999993</v>
      </c>
      <c r="G115" s="43">
        <v>69524.543403000003</v>
      </c>
      <c r="H115" s="43">
        <v>66764.900936999999</v>
      </c>
      <c r="I115" s="43">
        <v>47766.2</v>
      </c>
      <c r="J115" s="44">
        <v>47766.2</v>
      </c>
      <c r="K115" s="43">
        <v>50857.481251999998</v>
      </c>
      <c r="L115" s="43">
        <v>51732.436335999999</v>
      </c>
      <c r="M115" s="43">
        <v>52493.354628000001</v>
      </c>
      <c r="N115" s="43">
        <v>50068.328336999999</v>
      </c>
      <c r="O115" s="44">
        <v>50068.328336999999</v>
      </c>
      <c r="P115" s="43">
        <v>48736.338922000003</v>
      </c>
      <c r="Q115" s="43">
        <v>52213.44921875</v>
      </c>
      <c r="R115" s="43">
        <v>52366.008069000003</v>
      </c>
      <c r="S115" s="43">
        <v>51402.858087000001</v>
      </c>
      <c r="T115" s="44">
        <v>51402.858087000001</v>
      </c>
      <c r="U115" s="43">
        <v>51653.672624999999</v>
      </c>
      <c r="V115" s="43">
        <v>55851.617684999997</v>
      </c>
      <c r="W115" s="43">
        <v>59973.594054000001</v>
      </c>
      <c r="X115" s="43">
        <v>59952.494402999997</v>
      </c>
      <c r="Y115" s="44">
        <v>59952.494402999997</v>
      </c>
      <c r="Z115" s="43">
        <v>64784.116681</v>
      </c>
      <c r="AA115" s="43">
        <v>160438.31768199999</v>
      </c>
      <c r="AB115" s="43">
        <v>123271.394229</v>
      </c>
      <c r="AC115" s="43">
        <v>130569</v>
      </c>
      <c r="AD115" s="44">
        <v>130569</v>
      </c>
      <c r="AE115" s="43">
        <v>133772.556603</v>
      </c>
      <c r="AF115" s="43">
        <v>116570.22931900001</v>
      </c>
      <c r="AG115" s="43">
        <v>115193.380011</v>
      </c>
      <c r="AH115" s="43">
        <v>123145.47386699999</v>
      </c>
      <c r="AI115" s="44">
        <v>123145.47386699999</v>
      </c>
      <c r="AJ115" s="43">
        <v>119051.608293</v>
      </c>
      <c r="AK115" s="43">
        <v>133398.67572299999</v>
      </c>
      <c r="AL115" s="43">
        <v>140728.96862</v>
      </c>
    </row>
    <row r="116" spans="1:38">
      <c r="A116" s="173"/>
      <c r="B116" s="134" t="s">
        <v>591</v>
      </c>
      <c r="C116" s="75" t="s">
        <v>763</v>
      </c>
      <c r="D116" s="43">
        <v>24564.057332</v>
      </c>
      <c r="E116" s="44">
        <v>24564.057332</v>
      </c>
      <c r="F116" s="43">
        <v>24060.394837</v>
      </c>
      <c r="G116" s="43">
        <v>23637.773884999999</v>
      </c>
      <c r="H116" s="43">
        <v>23107.309270000002</v>
      </c>
      <c r="I116" s="43">
        <v>22658.2</v>
      </c>
      <c r="J116" s="44">
        <v>22658.2</v>
      </c>
      <c r="K116" s="43">
        <v>22154.566473999999</v>
      </c>
      <c r="L116" s="43">
        <v>23071.957534000001</v>
      </c>
      <c r="M116" s="43">
        <v>23271.518762</v>
      </c>
      <c r="N116" s="43">
        <v>23522.433830999998</v>
      </c>
      <c r="O116" s="44">
        <v>23522.433830999998</v>
      </c>
      <c r="P116" s="43">
        <v>23120.258579000001</v>
      </c>
      <c r="Q116" s="43">
        <v>23187.404296875</v>
      </c>
      <c r="R116" s="43">
        <v>22639.406423</v>
      </c>
      <c r="S116" s="43">
        <v>23498.011834000001</v>
      </c>
      <c r="T116" s="44">
        <v>23498.011834000001</v>
      </c>
      <c r="U116" s="43">
        <v>23065.66965</v>
      </c>
      <c r="V116" s="43">
        <v>22687.767148999999</v>
      </c>
      <c r="W116" s="43">
        <v>22754.182441000001</v>
      </c>
      <c r="X116" s="43">
        <v>26623.591009</v>
      </c>
      <c r="Y116" s="44">
        <v>26623.591009</v>
      </c>
      <c r="Z116" s="43">
        <v>30276.32143</v>
      </c>
      <c r="AA116" s="43">
        <v>31239.866312999999</v>
      </c>
      <c r="AB116" s="43">
        <v>31713.511541</v>
      </c>
      <c r="AC116" s="43">
        <v>31934</v>
      </c>
      <c r="AD116" s="44">
        <v>31934</v>
      </c>
      <c r="AE116" s="43">
        <v>33194.827727000004</v>
      </c>
      <c r="AF116" s="43">
        <v>32359.035956</v>
      </c>
      <c r="AG116" s="43">
        <v>32273.148013000002</v>
      </c>
      <c r="AH116" s="43">
        <v>32460.356994999998</v>
      </c>
      <c r="AI116" s="44">
        <v>32460.356994999998</v>
      </c>
      <c r="AJ116" s="43">
        <v>32325.497628000001</v>
      </c>
      <c r="AK116" s="43">
        <v>35687.406069999997</v>
      </c>
      <c r="AL116" s="43">
        <v>35933.307147</v>
      </c>
    </row>
    <row r="117" spans="1:38">
      <c r="A117" s="173"/>
      <c r="B117" s="135" t="s">
        <v>592</v>
      </c>
      <c r="C117" s="76" t="s">
        <v>764</v>
      </c>
      <c r="D117" s="45">
        <v>971403.72262999997</v>
      </c>
      <c r="E117" s="46">
        <v>971403.72262999997</v>
      </c>
      <c r="F117" s="45">
        <v>1084815.705415</v>
      </c>
      <c r="G117" s="45">
        <v>966167.00380199996</v>
      </c>
      <c r="H117" s="45">
        <v>932422.59138799994</v>
      </c>
      <c r="I117" s="45">
        <v>918680.9</v>
      </c>
      <c r="J117" s="46">
        <v>918680.9</v>
      </c>
      <c r="K117" s="45">
        <v>898949.67896000005</v>
      </c>
      <c r="L117" s="45">
        <v>875777.52561000001</v>
      </c>
      <c r="M117" s="45">
        <v>905082.65864699997</v>
      </c>
      <c r="N117" s="45">
        <v>1006147.121042</v>
      </c>
      <c r="O117" s="46">
        <v>1006147.121042</v>
      </c>
      <c r="P117" s="45">
        <v>998176.016619</v>
      </c>
      <c r="Q117" s="45">
        <v>1056034.625</v>
      </c>
      <c r="R117" s="45">
        <v>897728.22160699998</v>
      </c>
      <c r="S117" s="45">
        <v>908696.66127699998</v>
      </c>
      <c r="T117" s="46">
        <v>908696.66127699998</v>
      </c>
      <c r="U117" s="45">
        <v>968340.19319599995</v>
      </c>
      <c r="V117" s="45">
        <v>974244.46568100003</v>
      </c>
      <c r="W117" s="45">
        <v>1026935.257143</v>
      </c>
      <c r="X117" s="45">
        <v>1217406.5343770001</v>
      </c>
      <c r="Y117" s="46">
        <v>1217406.5343770001</v>
      </c>
      <c r="Z117" s="45">
        <v>1728742.405152</v>
      </c>
      <c r="AA117" s="45">
        <v>1950104.483157</v>
      </c>
      <c r="AB117" s="45">
        <v>1778662.5738949999</v>
      </c>
      <c r="AC117" s="45">
        <v>1670274</v>
      </c>
      <c r="AD117" s="46">
        <v>1670274</v>
      </c>
      <c r="AE117" s="45">
        <v>1668376.5700980001</v>
      </c>
      <c r="AF117" s="45">
        <v>1572486.2462619999</v>
      </c>
      <c r="AG117" s="45">
        <v>1587900.9015560001</v>
      </c>
      <c r="AH117" s="45">
        <v>1766377.8215340001</v>
      </c>
      <c r="AI117" s="46">
        <v>1766377.8215340001</v>
      </c>
      <c r="AJ117" s="45">
        <v>1902113.206912</v>
      </c>
      <c r="AK117" s="45">
        <v>1742107.8973060001</v>
      </c>
      <c r="AL117" s="45">
        <v>1650067.9607549999</v>
      </c>
    </row>
    <row r="118" spans="1:38">
      <c r="A118" s="173"/>
      <c r="B118" s="133"/>
      <c r="C118" s="71"/>
      <c r="D118" s="74"/>
      <c r="E118" s="31"/>
      <c r="F118" s="74"/>
      <c r="G118" s="74"/>
      <c r="H118" s="74"/>
      <c r="I118" s="74"/>
      <c r="J118" s="31"/>
      <c r="K118" s="74"/>
      <c r="L118" s="74"/>
      <c r="M118" s="74"/>
      <c r="N118" s="74"/>
      <c r="O118" s="31"/>
      <c r="P118" s="74"/>
      <c r="Q118" s="74"/>
      <c r="R118" s="74"/>
      <c r="S118" s="74"/>
      <c r="T118" s="31"/>
      <c r="U118" s="74"/>
      <c r="V118" s="74"/>
      <c r="W118" s="74"/>
      <c r="X118" s="74"/>
      <c r="Y118" s="31"/>
      <c r="Z118" s="74"/>
      <c r="AA118" s="74"/>
      <c r="AB118" s="74"/>
      <c r="AC118" s="74"/>
      <c r="AD118" s="31"/>
      <c r="AE118" s="74"/>
      <c r="AF118" s="74"/>
      <c r="AG118" s="74"/>
      <c r="AH118" s="74"/>
      <c r="AI118" s="31"/>
      <c r="AJ118" s="74"/>
      <c r="AK118" s="74"/>
      <c r="AL118" s="74"/>
    </row>
    <row r="119" spans="1:38">
      <c r="A119" s="173"/>
      <c r="B119" s="209" t="s">
        <v>593</v>
      </c>
      <c r="C119" s="210" t="s">
        <v>1013</v>
      </c>
      <c r="D119" s="78"/>
      <c r="E119" s="31"/>
      <c r="F119" s="81"/>
      <c r="G119" s="81"/>
      <c r="H119" s="81"/>
      <c r="I119" s="78"/>
      <c r="J119" s="31"/>
      <c r="K119" s="78"/>
      <c r="L119" s="78"/>
      <c r="M119" s="78"/>
      <c r="N119" s="78"/>
      <c r="O119" s="31"/>
      <c r="P119" s="78"/>
      <c r="Q119" s="78"/>
      <c r="R119" s="78"/>
      <c r="S119" s="78"/>
      <c r="T119" s="31"/>
      <c r="U119" s="78"/>
      <c r="V119" s="78"/>
      <c r="W119" s="78"/>
      <c r="X119" s="78"/>
      <c r="Y119" s="31"/>
      <c r="Z119" s="78"/>
      <c r="AA119" s="78"/>
      <c r="AB119" s="78"/>
      <c r="AC119" s="78"/>
      <c r="AD119" s="31"/>
      <c r="AE119" s="78"/>
      <c r="AF119" s="78"/>
      <c r="AG119" s="78"/>
      <c r="AH119" s="78"/>
      <c r="AI119" s="31"/>
      <c r="AJ119" s="78"/>
      <c r="AK119" s="78"/>
      <c r="AL119" s="78"/>
    </row>
    <row r="120" spans="1:38">
      <c r="A120" s="173"/>
      <c r="B120" s="134" t="s">
        <v>597</v>
      </c>
      <c r="C120" s="75" t="s">
        <v>766</v>
      </c>
      <c r="D120" s="43">
        <v>206814.129739</v>
      </c>
      <c r="E120" s="44">
        <v>206814.129739</v>
      </c>
      <c r="F120" s="43">
        <v>264326.33610700001</v>
      </c>
      <c r="G120" s="43">
        <v>443936.97204899997</v>
      </c>
      <c r="H120" s="43">
        <v>419351.17845299997</v>
      </c>
      <c r="I120" s="43">
        <v>440371.5</v>
      </c>
      <c r="J120" s="44">
        <v>440371.5</v>
      </c>
      <c r="K120" s="43">
        <v>476644.63602999999</v>
      </c>
      <c r="L120" s="43">
        <v>239563.331217</v>
      </c>
      <c r="M120" s="43">
        <v>170437.20299799999</v>
      </c>
      <c r="N120" s="43">
        <v>171560.98267600001</v>
      </c>
      <c r="O120" s="44">
        <v>171560.98267600001</v>
      </c>
      <c r="P120" s="43">
        <v>141063.605935</v>
      </c>
      <c r="Q120" s="43">
        <v>150608.265625</v>
      </c>
      <c r="R120" s="43">
        <v>330041.87192100001</v>
      </c>
      <c r="S120" s="43">
        <v>345396.01210499997</v>
      </c>
      <c r="T120" s="44">
        <v>345396.01210499997</v>
      </c>
      <c r="U120" s="43">
        <v>336722.36705300002</v>
      </c>
      <c r="V120" s="43">
        <v>365327.114612</v>
      </c>
      <c r="W120" s="43">
        <v>310578.12944500003</v>
      </c>
      <c r="X120" s="43">
        <v>326621.50103799999</v>
      </c>
      <c r="Y120" s="44">
        <v>326621.50103799999</v>
      </c>
      <c r="Z120" s="43">
        <v>331534.09821199998</v>
      </c>
      <c r="AA120" s="43">
        <v>268823.53672400001</v>
      </c>
      <c r="AB120" s="43">
        <v>272955.84706100001</v>
      </c>
      <c r="AC120" s="43">
        <v>321790.11688699998</v>
      </c>
      <c r="AD120" s="44">
        <v>321790.11688699998</v>
      </c>
      <c r="AE120" s="43">
        <v>354461.39050199999</v>
      </c>
      <c r="AF120" s="43">
        <v>323993.91420699999</v>
      </c>
      <c r="AG120" s="43">
        <v>350394.176836</v>
      </c>
      <c r="AH120" s="43">
        <v>185615.56453500001</v>
      </c>
      <c r="AI120" s="44">
        <v>185615.56453500001</v>
      </c>
      <c r="AJ120" s="43">
        <v>174094.270904</v>
      </c>
      <c r="AK120" s="43">
        <v>550317.46898000001</v>
      </c>
      <c r="AL120" s="43">
        <v>536671.56693800003</v>
      </c>
    </row>
    <row r="121" spans="1:38">
      <c r="A121" s="173"/>
      <c r="B121" s="134" t="s">
        <v>594</v>
      </c>
      <c r="C121" s="75" t="s">
        <v>745</v>
      </c>
      <c r="D121" s="43">
        <v>432679.60369000002</v>
      </c>
      <c r="E121" s="44">
        <v>432679.60369000002</v>
      </c>
      <c r="F121" s="43">
        <v>334886.59133199998</v>
      </c>
      <c r="G121" s="43">
        <v>441244.46283799998</v>
      </c>
      <c r="H121" s="43">
        <v>404453.16</v>
      </c>
      <c r="I121" s="43">
        <v>493388.9</v>
      </c>
      <c r="J121" s="44">
        <v>493388.9</v>
      </c>
      <c r="K121" s="43">
        <v>420858.90422199998</v>
      </c>
      <c r="L121" s="43">
        <v>420873.68361399998</v>
      </c>
      <c r="M121" s="43">
        <v>496919.31310799997</v>
      </c>
      <c r="N121" s="43">
        <v>516736.69092000002</v>
      </c>
      <c r="O121" s="44">
        <v>516736.69092000002</v>
      </c>
      <c r="P121" s="43">
        <v>472325.48172099999</v>
      </c>
      <c r="Q121" s="43">
        <v>590170.25</v>
      </c>
      <c r="R121" s="43">
        <v>588676.62792200001</v>
      </c>
      <c r="S121" s="43">
        <v>573220.29397500004</v>
      </c>
      <c r="T121" s="44">
        <v>573220.29397500004</v>
      </c>
      <c r="U121" s="43">
        <v>568767.78038999997</v>
      </c>
      <c r="V121" s="43">
        <v>567008.81756400003</v>
      </c>
      <c r="W121" s="43">
        <v>620776.81554800004</v>
      </c>
      <c r="X121" s="43">
        <v>624164.084913</v>
      </c>
      <c r="Y121" s="44">
        <v>624164.084913</v>
      </c>
      <c r="Z121" s="43">
        <v>521141.67327899998</v>
      </c>
      <c r="AA121" s="43">
        <v>548208.08911599999</v>
      </c>
      <c r="AB121" s="43">
        <v>499592.39866399998</v>
      </c>
      <c r="AC121" s="43">
        <v>549641.86864899995</v>
      </c>
      <c r="AD121" s="44">
        <v>549641.86864899995</v>
      </c>
      <c r="AE121" s="43">
        <v>607952.62556099996</v>
      </c>
      <c r="AF121" s="43">
        <v>702680.28986400005</v>
      </c>
      <c r="AG121" s="43">
        <v>663147.14651999995</v>
      </c>
      <c r="AH121" s="43">
        <v>848241.11978299997</v>
      </c>
      <c r="AI121" s="44">
        <v>848241.11978299997</v>
      </c>
      <c r="AJ121" s="43">
        <v>984721.57363300002</v>
      </c>
      <c r="AK121" s="43">
        <v>1053546.5589640001</v>
      </c>
      <c r="AL121" s="43">
        <v>1060025.434041</v>
      </c>
    </row>
    <row r="122" spans="1:38">
      <c r="A122" s="173"/>
      <c r="B122" s="134" t="s">
        <v>1014</v>
      </c>
      <c r="C122" s="75" t="s">
        <v>1017</v>
      </c>
      <c r="D122" s="43">
        <v>195484.52059299999</v>
      </c>
      <c r="E122" s="44">
        <v>195484.52059299999</v>
      </c>
      <c r="F122" s="43">
        <v>198860.46611099999</v>
      </c>
      <c r="G122" s="43">
        <v>193412.27983000001</v>
      </c>
      <c r="H122" s="43">
        <v>161075.724475</v>
      </c>
      <c r="I122" s="43">
        <v>202055.9</v>
      </c>
      <c r="J122" s="44">
        <v>202055.9</v>
      </c>
      <c r="K122" s="43">
        <v>193429.383401</v>
      </c>
      <c r="L122" s="43">
        <v>178706.839897</v>
      </c>
      <c r="M122" s="43">
        <v>186253.58418199999</v>
      </c>
      <c r="N122" s="43">
        <v>229249.64413199999</v>
      </c>
      <c r="O122" s="44">
        <v>229249.64413199999</v>
      </c>
      <c r="P122" s="43">
        <v>227766.16587299999</v>
      </c>
      <c r="Q122" s="43">
        <v>233521.953125</v>
      </c>
      <c r="R122" s="43">
        <v>232540.329696</v>
      </c>
      <c r="S122" s="43">
        <v>229069.77638200001</v>
      </c>
      <c r="T122" s="44">
        <v>229069.77638200001</v>
      </c>
      <c r="U122" s="43">
        <v>232320.365559</v>
      </c>
      <c r="V122" s="43">
        <v>223665.797513</v>
      </c>
      <c r="W122" s="43">
        <v>229600.45230400001</v>
      </c>
      <c r="X122" s="43">
        <v>252605.88868599999</v>
      </c>
      <c r="Y122" s="44">
        <v>252605.88868599999</v>
      </c>
      <c r="Z122" s="43">
        <v>313374.53436699999</v>
      </c>
      <c r="AA122" s="43">
        <v>227290.89296699999</v>
      </c>
      <c r="AB122" s="43">
        <v>224470.468819</v>
      </c>
      <c r="AC122" s="43">
        <v>229377.783207</v>
      </c>
      <c r="AD122" s="44">
        <v>229377.783207</v>
      </c>
      <c r="AE122" s="43">
        <v>243898.96899299999</v>
      </c>
      <c r="AF122" s="43">
        <v>244370.95833699999</v>
      </c>
      <c r="AG122" s="43">
        <v>277250.02287300001</v>
      </c>
      <c r="AH122" s="43">
        <v>252809.91772</v>
      </c>
      <c r="AI122" s="44">
        <v>252809.91772</v>
      </c>
      <c r="AJ122" s="43">
        <v>341081.45326600003</v>
      </c>
      <c r="AK122" s="43">
        <v>362322.27163799998</v>
      </c>
      <c r="AL122" s="43">
        <v>288917.78397599998</v>
      </c>
    </row>
    <row r="123" spans="1:38">
      <c r="A123" s="173"/>
      <c r="B123" s="134" t="s">
        <v>1336</v>
      </c>
      <c r="C123" s="75" t="s">
        <v>1305</v>
      </c>
      <c r="D123" s="43">
        <v>52261.364552999999</v>
      </c>
      <c r="E123" s="44">
        <v>52261.364552999999</v>
      </c>
      <c r="F123" s="43">
        <v>41250.960077000003</v>
      </c>
      <c r="G123" s="43">
        <v>31680.293783000001</v>
      </c>
      <c r="H123" s="43">
        <v>34127.921851999999</v>
      </c>
      <c r="I123" s="43">
        <v>32423</v>
      </c>
      <c r="J123" s="44">
        <v>32423</v>
      </c>
      <c r="K123" s="43">
        <v>32659.271951999999</v>
      </c>
      <c r="L123" s="43">
        <v>29093.676015000001</v>
      </c>
      <c r="M123" s="43">
        <v>33199.867488999997</v>
      </c>
      <c r="N123" s="43">
        <v>40148.975188999997</v>
      </c>
      <c r="O123" s="44">
        <v>40148.975188999997</v>
      </c>
      <c r="P123" s="43">
        <v>42275.740914000002</v>
      </c>
      <c r="Q123" s="43">
        <v>35066.00390625</v>
      </c>
      <c r="R123" s="43">
        <v>41049.128102000002</v>
      </c>
      <c r="S123" s="43">
        <v>36809.380872000002</v>
      </c>
      <c r="T123" s="44">
        <v>36809.380872000002</v>
      </c>
      <c r="U123" s="43">
        <v>38041.743818000003</v>
      </c>
      <c r="V123" s="43">
        <v>18487.628171</v>
      </c>
      <c r="W123" s="43">
        <v>21610.912366</v>
      </c>
      <c r="X123" s="43">
        <v>36051.915294999999</v>
      </c>
      <c r="Y123" s="44">
        <v>36051.915294999999</v>
      </c>
      <c r="Z123" s="43">
        <v>37167.253320999997</v>
      </c>
      <c r="AA123" s="43">
        <v>24452.651474999999</v>
      </c>
      <c r="AB123" s="43">
        <v>29892.063529999999</v>
      </c>
      <c r="AC123" s="43">
        <v>49690.200614000001</v>
      </c>
      <c r="AD123" s="44">
        <v>49690.200614000001</v>
      </c>
      <c r="AE123" s="43">
        <v>53603.342729999997</v>
      </c>
      <c r="AF123" s="43">
        <v>27630.14255</v>
      </c>
      <c r="AG123" s="43">
        <v>39029.759066999999</v>
      </c>
      <c r="AH123" s="43">
        <v>70083.672865</v>
      </c>
      <c r="AI123" s="44">
        <v>70083.672865</v>
      </c>
      <c r="AJ123" s="43">
        <v>74102.691110999993</v>
      </c>
      <c r="AK123" s="43">
        <v>34069.169139999998</v>
      </c>
      <c r="AL123" s="43">
        <v>60425.606143999998</v>
      </c>
    </row>
    <row r="124" spans="1:38">
      <c r="A124" s="173"/>
      <c r="B124" s="134" t="s">
        <v>1015</v>
      </c>
      <c r="C124" s="75" t="s">
        <v>1018</v>
      </c>
      <c r="D124" s="43">
        <v>15257.718489999999</v>
      </c>
      <c r="E124" s="44">
        <v>15257.718489999999</v>
      </c>
      <c r="F124" s="43">
        <v>22911.588650999998</v>
      </c>
      <c r="G124" s="43">
        <v>17936.008824</v>
      </c>
      <c r="H124" s="43">
        <v>24574.968357999998</v>
      </c>
      <c r="I124" s="43">
        <v>2615.3000000000002</v>
      </c>
      <c r="J124" s="44">
        <v>2615.3000000000002</v>
      </c>
      <c r="K124" s="43">
        <v>3808.837458</v>
      </c>
      <c r="L124" s="43">
        <v>10248.217366000001</v>
      </c>
      <c r="M124" s="43">
        <v>11281.775514999999</v>
      </c>
      <c r="N124" s="43">
        <v>1753.9686899999999</v>
      </c>
      <c r="O124" s="44">
        <v>1753.9686899999999</v>
      </c>
      <c r="P124" s="43">
        <v>2622.7342640000002</v>
      </c>
      <c r="Q124" s="43">
        <v>5222.4921875</v>
      </c>
      <c r="R124" s="43">
        <v>7022.3360030000003</v>
      </c>
      <c r="S124" s="43">
        <v>601.172639</v>
      </c>
      <c r="T124" s="44">
        <v>601.172639</v>
      </c>
      <c r="U124" s="43">
        <v>2364.7705270000001</v>
      </c>
      <c r="V124" s="43">
        <v>2544.7792789999999</v>
      </c>
      <c r="W124" s="43">
        <v>3159.3045179999999</v>
      </c>
      <c r="X124" s="43">
        <v>6929.1962030000004</v>
      </c>
      <c r="Y124" s="44">
        <v>6929.1962030000004</v>
      </c>
      <c r="Z124" s="43">
        <v>8064.5980710000003</v>
      </c>
      <c r="AA124" s="43">
        <v>14750.926121</v>
      </c>
      <c r="AB124" s="43">
        <v>16798.637760000001</v>
      </c>
      <c r="AC124" s="43">
        <v>10330.298389</v>
      </c>
      <c r="AD124" s="44">
        <v>10330.298389</v>
      </c>
      <c r="AE124" s="43">
        <v>14904.600092000001</v>
      </c>
      <c r="AF124" s="43">
        <v>19878.828581999998</v>
      </c>
      <c r="AG124" s="43">
        <v>32197.011457000001</v>
      </c>
      <c r="AH124" s="43">
        <v>40377.685186000002</v>
      </c>
      <c r="AI124" s="44">
        <v>40377.685186000002</v>
      </c>
      <c r="AJ124" s="43">
        <v>79246.506200000003</v>
      </c>
      <c r="AK124" s="43">
        <v>91764.245941999994</v>
      </c>
      <c r="AL124" s="43">
        <v>145557.13475299999</v>
      </c>
    </row>
    <row r="125" spans="1:38">
      <c r="A125" s="173"/>
      <c r="B125" s="134" t="s">
        <v>1416</v>
      </c>
      <c r="C125" s="75" t="s">
        <v>1415</v>
      </c>
      <c r="D125" s="43"/>
      <c r="E125" s="44"/>
      <c r="F125" s="43"/>
      <c r="G125" s="43"/>
      <c r="H125" s="43"/>
      <c r="I125" s="43"/>
      <c r="J125" s="44"/>
      <c r="K125" s="43"/>
      <c r="L125" s="43"/>
      <c r="M125" s="43"/>
      <c r="N125" s="43"/>
      <c r="O125" s="44"/>
      <c r="P125" s="43"/>
      <c r="Q125" s="43"/>
      <c r="R125" s="43"/>
      <c r="S125" s="43"/>
      <c r="T125" s="44"/>
      <c r="U125" s="43"/>
      <c r="V125" s="43"/>
      <c r="W125" s="43"/>
      <c r="X125" s="43"/>
      <c r="Y125" s="44"/>
      <c r="Z125" s="43"/>
      <c r="AA125" s="43"/>
      <c r="AB125" s="43"/>
      <c r="AC125" s="43"/>
      <c r="AD125" s="44"/>
      <c r="AE125" s="43"/>
      <c r="AF125" s="43"/>
      <c r="AG125" s="43"/>
      <c r="AH125" s="43">
        <v>3419.7557590000001</v>
      </c>
      <c r="AI125" s="44">
        <v>3419.7557590000001</v>
      </c>
      <c r="AJ125" s="43">
        <v>159975.59216100001</v>
      </c>
      <c r="AK125" s="43">
        <v>171751.25222600001</v>
      </c>
      <c r="AL125" s="43">
        <v>178097.40704300001</v>
      </c>
    </row>
    <row r="126" spans="1:38">
      <c r="A126" s="173"/>
      <c r="B126" s="134" t="s">
        <v>1016</v>
      </c>
      <c r="C126" s="75" t="s">
        <v>1019</v>
      </c>
      <c r="D126" s="43">
        <v>224413.17173500001</v>
      </c>
      <c r="E126" s="44">
        <v>224413.17173500001</v>
      </c>
      <c r="F126" s="43">
        <v>248915.76610099999</v>
      </c>
      <c r="G126" s="43">
        <v>246823.450002</v>
      </c>
      <c r="H126" s="43">
        <v>248554.34654100001</v>
      </c>
      <c r="I126" s="43">
        <v>212624</v>
      </c>
      <c r="J126" s="44">
        <v>212624</v>
      </c>
      <c r="K126" s="43">
        <v>251535.784426</v>
      </c>
      <c r="L126" s="43">
        <v>246462.882766</v>
      </c>
      <c r="M126" s="43">
        <v>251647.85968699999</v>
      </c>
      <c r="N126" s="43">
        <v>210331.432933</v>
      </c>
      <c r="O126" s="44">
        <v>210331.432933</v>
      </c>
      <c r="P126" s="43">
        <v>263801.54441700003</v>
      </c>
      <c r="Q126" s="43">
        <v>291197</v>
      </c>
      <c r="R126" s="43">
        <v>268804.43080700003</v>
      </c>
      <c r="S126" s="43">
        <v>207842.135545</v>
      </c>
      <c r="T126" s="44">
        <v>207842.135545</v>
      </c>
      <c r="U126" s="43">
        <v>261604.859173</v>
      </c>
      <c r="V126" s="43">
        <v>285959.90606499999</v>
      </c>
      <c r="W126" s="43">
        <v>271963.92543</v>
      </c>
      <c r="X126" s="43">
        <v>217137.64647599999</v>
      </c>
      <c r="Y126" s="44">
        <v>217137.64647599999</v>
      </c>
      <c r="Z126" s="43">
        <v>240537.11349399999</v>
      </c>
      <c r="AA126" s="43">
        <v>261959.97101899999</v>
      </c>
      <c r="AB126" s="43">
        <v>277168.54200800002</v>
      </c>
      <c r="AC126" s="43">
        <v>214809</v>
      </c>
      <c r="AD126" s="44">
        <v>214809</v>
      </c>
      <c r="AE126" s="43">
        <v>263582.06861700001</v>
      </c>
      <c r="AF126" s="43">
        <v>358346.084439</v>
      </c>
      <c r="AG126" s="43">
        <v>302855.66626899998</v>
      </c>
      <c r="AH126" s="43">
        <v>268788.24376099999</v>
      </c>
      <c r="AI126" s="44">
        <v>268788.24376099999</v>
      </c>
      <c r="AJ126" s="43">
        <v>355554.18285600003</v>
      </c>
      <c r="AK126" s="43">
        <v>676130.84861800005</v>
      </c>
      <c r="AL126" s="43">
        <v>429097.47305600002</v>
      </c>
    </row>
    <row r="127" spans="1:38">
      <c r="A127" s="173"/>
      <c r="B127" s="135" t="s">
        <v>598</v>
      </c>
      <c r="C127" s="76" t="s">
        <v>767</v>
      </c>
      <c r="D127" s="45">
        <v>1126910.5088</v>
      </c>
      <c r="E127" s="46">
        <v>1126910.5088</v>
      </c>
      <c r="F127" s="45">
        <v>1111151.708379</v>
      </c>
      <c r="G127" s="45">
        <v>1375032.4673260001</v>
      </c>
      <c r="H127" s="45">
        <v>1292137.2996789999</v>
      </c>
      <c r="I127" s="45">
        <v>1383478.6</v>
      </c>
      <c r="J127" s="46">
        <v>1383478.6</v>
      </c>
      <c r="K127" s="45">
        <v>1378936.817489</v>
      </c>
      <c r="L127" s="45">
        <v>1124948.630875</v>
      </c>
      <c r="M127" s="45">
        <v>1149739.602979</v>
      </c>
      <c r="N127" s="45">
        <v>1169781.6945400001</v>
      </c>
      <c r="O127" s="46">
        <v>1169781.6945400001</v>
      </c>
      <c r="P127" s="45">
        <v>1149856.2731240001</v>
      </c>
      <c r="Q127" s="45">
        <v>1305785</v>
      </c>
      <c r="R127" s="45">
        <v>1468133.7244510001</v>
      </c>
      <c r="S127" s="45">
        <v>1392937.7715179999</v>
      </c>
      <c r="T127" s="46">
        <v>1392937.7715179999</v>
      </c>
      <c r="U127" s="45">
        <v>1439821.8865199999</v>
      </c>
      <c r="V127" s="45">
        <v>1462995.043204</v>
      </c>
      <c r="W127" s="45">
        <v>1457688.5396110001</v>
      </c>
      <c r="X127" s="45">
        <v>1463511.2326110001</v>
      </c>
      <c r="Y127" s="46">
        <v>1463511.2326110001</v>
      </c>
      <c r="Z127" s="45">
        <v>1451820.2707440001</v>
      </c>
      <c r="AA127" s="45">
        <v>1345487.067422</v>
      </c>
      <c r="AB127" s="45">
        <v>1320877.9578420001</v>
      </c>
      <c r="AC127" s="45">
        <v>1375639</v>
      </c>
      <c r="AD127" s="46">
        <v>1375639</v>
      </c>
      <c r="AE127" s="45">
        <v>1538402.9964950001</v>
      </c>
      <c r="AF127" s="45">
        <v>1676900.2179789999</v>
      </c>
      <c r="AG127" s="45">
        <v>1664873.783022</v>
      </c>
      <c r="AH127" s="45">
        <v>1669336.959609</v>
      </c>
      <c r="AI127" s="46">
        <v>1669336.959609</v>
      </c>
      <c r="AJ127" s="45">
        <v>2168777.2701309999</v>
      </c>
      <c r="AK127" s="45">
        <v>2939900.8155080001</v>
      </c>
      <c r="AL127" s="45">
        <v>2698792.4059509998</v>
      </c>
    </row>
    <row r="128" spans="1:38">
      <c r="A128" s="173"/>
      <c r="B128" s="133"/>
      <c r="C128" s="71"/>
      <c r="D128" s="74"/>
      <c r="E128" s="31"/>
      <c r="F128" s="74"/>
      <c r="G128" s="74"/>
      <c r="H128" s="74"/>
      <c r="I128" s="74"/>
      <c r="J128" s="31"/>
      <c r="K128" s="74"/>
      <c r="L128" s="74"/>
      <c r="M128" s="74"/>
      <c r="N128" s="74"/>
      <c r="O128" s="31"/>
      <c r="P128" s="74"/>
      <c r="Q128" s="74"/>
      <c r="R128" s="74"/>
      <c r="S128" s="74"/>
      <c r="T128" s="31"/>
      <c r="U128" s="74"/>
      <c r="V128" s="74"/>
      <c r="W128" s="74"/>
      <c r="X128" s="74"/>
      <c r="Y128" s="31"/>
      <c r="Z128" s="74"/>
      <c r="AA128" s="74"/>
      <c r="AB128" s="74"/>
      <c r="AC128" s="74"/>
      <c r="AD128" s="31"/>
      <c r="AE128" s="74"/>
      <c r="AF128" s="74"/>
      <c r="AG128" s="74"/>
      <c r="AI128" s="31"/>
      <c r="AJ128" s="74"/>
      <c r="AK128" s="74"/>
      <c r="AL128" s="74"/>
    </row>
    <row r="129" spans="1:38">
      <c r="A129" s="173"/>
      <c r="B129" s="135" t="s">
        <v>1337</v>
      </c>
      <c r="C129" s="76" t="s">
        <v>1151</v>
      </c>
      <c r="D129" s="45">
        <v>3914883.243878</v>
      </c>
      <c r="E129" s="46">
        <v>3914883.243878</v>
      </c>
      <c r="F129" s="45">
        <v>3898907.0139219998</v>
      </c>
      <c r="G129" s="45">
        <v>4084472.916673</v>
      </c>
      <c r="H129" s="45">
        <v>4016693.3803289998</v>
      </c>
      <c r="I129" s="45">
        <v>4103786.4</v>
      </c>
      <c r="J129" s="46">
        <v>4103786.4</v>
      </c>
      <c r="K129" s="45">
        <v>4173189.7301969999</v>
      </c>
      <c r="L129" s="45">
        <v>3934030.9504530001</v>
      </c>
      <c r="M129" s="45">
        <v>4042807.0253269998</v>
      </c>
      <c r="N129" s="45">
        <v>4231699.6383880004</v>
      </c>
      <c r="O129" s="46">
        <v>4231699.6383880004</v>
      </c>
      <c r="P129" s="45">
        <v>4275859.3219299996</v>
      </c>
      <c r="Q129" s="45">
        <v>4542863.5</v>
      </c>
      <c r="R129" s="45">
        <v>4615690.2310699997</v>
      </c>
      <c r="S129" s="45">
        <v>4611581.3374009999</v>
      </c>
      <c r="T129" s="46">
        <v>4611581.3374009999</v>
      </c>
      <c r="U129" s="45">
        <v>4767129.6771219997</v>
      </c>
      <c r="V129" s="45">
        <v>4765832.2806660002</v>
      </c>
      <c r="W129" s="45">
        <v>4936058.4021549998</v>
      </c>
      <c r="X129" s="45">
        <v>5132286.6895719999</v>
      </c>
      <c r="Y129" s="46">
        <v>5132286.6895719999</v>
      </c>
      <c r="Z129" s="45">
        <v>5716493.4886309998</v>
      </c>
      <c r="AA129" s="45">
        <v>5762749.2541770004</v>
      </c>
      <c r="AB129" s="45">
        <v>5615595.0876209997</v>
      </c>
      <c r="AC129" s="45">
        <v>5530001</v>
      </c>
      <c r="AD129" s="46">
        <v>5530001</v>
      </c>
      <c r="AE129" s="45">
        <v>5803433.6502010003</v>
      </c>
      <c r="AF129" s="45">
        <v>5904833.2972759996</v>
      </c>
      <c r="AG129" s="45">
        <v>6141400.9791829996</v>
      </c>
      <c r="AH129" s="45">
        <v>6494259.0539960004</v>
      </c>
      <c r="AI129" s="46">
        <v>6494259.0539960004</v>
      </c>
      <c r="AJ129" s="45">
        <v>7379554.7221990004</v>
      </c>
      <c r="AK129" s="45">
        <v>8291013.1799720004</v>
      </c>
      <c r="AL129" s="45">
        <v>8546357.6030700002</v>
      </c>
    </row>
    <row r="130" spans="1:38">
      <c r="A130" s="173"/>
      <c r="B130" s="136"/>
      <c r="C130" s="400"/>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row>
    <row r="131" spans="1:38">
      <c r="A131" s="173"/>
      <c r="B131" s="136"/>
      <c r="C131" s="31"/>
      <c r="D131" s="31"/>
      <c r="E131" s="78"/>
      <c r="F131" s="31"/>
      <c r="G131" s="31"/>
      <c r="H131" s="31"/>
      <c r="I131" s="31"/>
      <c r="J131" s="78"/>
      <c r="K131" s="31"/>
      <c r="L131" s="31"/>
      <c r="M131" s="31"/>
      <c r="N131" s="31"/>
      <c r="O131" s="78"/>
      <c r="P131" s="31"/>
      <c r="Q131" s="31"/>
      <c r="R131" s="31"/>
      <c r="S131" s="31"/>
      <c r="T131" s="78"/>
      <c r="U131" s="31"/>
      <c r="V131" s="31"/>
      <c r="W131" s="31"/>
      <c r="X131" s="31"/>
      <c r="Y131" s="78"/>
      <c r="Z131" s="31"/>
      <c r="AA131" s="31"/>
      <c r="AD131" s="78"/>
      <c r="AI131" s="78"/>
    </row>
    <row r="132" spans="1:38" ht="26">
      <c r="A132" s="173"/>
      <c r="B132" s="139" t="s">
        <v>714</v>
      </c>
      <c r="C132" s="401" t="s">
        <v>317</v>
      </c>
      <c r="D132" s="29" t="s">
        <v>359</v>
      </c>
      <c r="E132" s="29" t="s">
        <v>329</v>
      </c>
      <c r="F132" s="29" t="s">
        <v>920</v>
      </c>
      <c r="G132" s="29" t="s">
        <v>921</v>
      </c>
      <c r="H132" s="29" t="s">
        <v>1216</v>
      </c>
      <c r="I132" s="29" t="s">
        <v>965</v>
      </c>
      <c r="J132" s="29" t="s">
        <v>967</v>
      </c>
      <c r="K132" s="29" t="s">
        <v>1148</v>
      </c>
      <c r="L132" s="29" t="s">
        <v>1182</v>
      </c>
      <c r="M132" s="29" t="s">
        <v>1190</v>
      </c>
      <c r="N132" s="29" t="s">
        <v>1204</v>
      </c>
      <c r="O132" s="29" t="s">
        <v>1205</v>
      </c>
      <c r="P132" s="29" t="s">
        <v>1218</v>
      </c>
      <c r="Q132" s="29" t="s">
        <v>1222</v>
      </c>
      <c r="R132" s="29" t="s">
        <v>1233</v>
      </c>
      <c r="S132" s="29" t="s">
        <v>1239</v>
      </c>
      <c r="T132" s="29" t="s">
        <v>1240</v>
      </c>
      <c r="U132" s="29" t="s">
        <v>1249</v>
      </c>
      <c r="V132" s="29" t="s">
        <v>1265</v>
      </c>
      <c r="W132" s="29" t="s">
        <v>1269</v>
      </c>
      <c r="X132" s="29" t="s">
        <v>1272</v>
      </c>
      <c r="Y132" s="29" t="s">
        <v>1273</v>
      </c>
      <c r="Z132" s="29" t="s">
        <v>1277</v>
      </c>
      <c r="AA132" s="29" t="s">
        <v>1278</v>
      </c>
      <c r="AB132" s="29" t="s">
        <v>1285</v>
      </c>
      <c r="AC132" s="18" t="s">
        <v>1425</v>
      </c>
      <c r="AD132" s="18" t="s">
        <v>1426</v>
      </c>
      <c r="AE132" s="29" t="s">
        <v>1394</v>
      </c>
      <c r="AF132" s="29" t="s">
        <v>1396</v>
      </c>
      <c r="AG132" s="18" t="s">
        <v>1403</v>
      </c>
      <c r="AH132" s="29" t="s">
        <v>1409</v>
      </c>
      <c r="AI132" s="29" t="s">
        <v>1410</v>
      </c>
      <c r="AJ132" s="29" t="s">
        <v>1430</v>
      </c>
      <c r="AK132" s="29" t="s">
        <v>1551</v>
      </c>
      <c r="AL132" s="29" t="s">
        <v>1567</v>
      </c>
    </row>
    <row r="133" spans="1:38">
      <c r="A133" s="173"/>
      <c r="B133" s="135" t="s">
        <v>1453</v>
      </c>
      <c r="C133" s="554" t="s">
        <v>1451</v>
      </c>
      <c r="D133" s="219"/>
      <c r="E133" s="220"/>
      <c r="F133" s="45"/>
      <c r="G133" s="45"/>
      <c r="H133" s="45"/>
      <c r="I133" s="45"/>
      <c r="J133" s="46"/>
      <c r="K133" s="45"/>
      <c r="L133" s="45"/>
      <c r="M133" s="45"/>
      <c r="N133" s="45"/>
      <c r="O133" s="46"/>
      <c r="P133" s="45"/>
      <c r="Q133" s="45"/>
      <c r="R133" s="45"/>
      <c r="S133" s="45"/>
      <c r="T133" s="46"/>
      <c r="U133" s="45"/>
      <c r="V133" s="45"/>
      <c r="W133" s="45"/>
      <c r="X133" s="45"/>
      <c r="Y133" s="46"/>
      <c r="Z133" s="45"/>
      <c r="AA133" s="45"/>
      <c r="AB133" s="45"/>
      <c r="AC133" s="45"/>
      <c r="AD133" s="46"/>
      <c r="AE133" s="45">
        <v>93755.671499000004</v>
      </c>
      <c r="AF133" s="45">
        <v>167354</v>
      </c>
      <c r="AG133" s="45">
        <v>150424</v>
      </c>
      <c r="AH133" s="45">
        <v>143377</v>
      </c>
      <c r="AI133" s="46">
        <v>554911.02253700001</v>
      </c>
      <c r="AJ133" s="45">
        <v>231911.83038999999</v>
      </c>
      <c r="AK133" s="45">
        <v>346247</v>
      </c>
      <c r="AL133" s="45">
        <v>384738</v>
      </c>
    </row>
    <row r="134" spans="1:38">
      <c r="A134" s="173"/>
      <c r="B134" s="134" t="s">
        <v>1454</v>
      </c>
      <c r="C134" s="441" t="s">
        <v>1452</v>
      </c>
      <c r="D134" s="43"/>
      <c r="E134" s="44"/>
      <c r="F134" s="43"/>
      <c r="G134" s="43"/>
      <c r="H134" s="43"/>
      <c r="I134" s="43"/>
      <c r="J134" s="44"/>
      <c r="K134" s="43"/>
      <c r="L134" s="43"/>
      <c r="M134" s="43"/>
      <c r="N134" s="43"/>
      <c r="O134" s="44"/>
      <c r="P134" s="43"/>
      <c r="Q134" s="43"/>
      <c r="R134" s="43"/>
      <c r="S134" s="43"/>
      <c r="T134" s="44"/>
      <c r="U134" s="43"/>
      <c r="V134" s="43"/>
      <c r="W134" s="43"/>
      <c r="X134" s="43"/>
      <c r="Y134" s="44"/>
      <c r="Z134" s="43"/>
      <c r="AA134" s="43"/>
      <c r="AB134" s="43"/>
      <c r="AC134" s="43"/>
      <c r="AD134" s="44"/>
      <c r="AE134" s="43">
        <v>9765</v>
      </c>
      <c r="AF134" s="43">
        <v>7472</v>
      </c>
      <c r="AG134" s="43">
        <v>11816</v>
      </c>
      <c r="AH134" s="43">
        <v>8166</v>
      </c>
      <c r="AI134" s="44">
        <v>37219</v>
      </c>
      <c r="AJ134" s="43">
        <v>55724</v>
      </c>
      <c r="AK134" s="43">
        <v>48517</v>
      </c>
      <c r="AL134" s="43">
        <v>28507</v>
      </c>
    </row>
    <row r="135" spans="1:38">
      <c r="A135" s="173"/>
      <c r="B135" s="135" t="s">
        <v>551</v>
      </c>
      <c r="C135" s="76" t="s">
        <v>339</v>
      </c>
      <c r="D135" s="219">
        <v>-505421.72341400001</v>
      </c>
      <c r="E135" s="220">
        <v>-307894.54566200002</v>
      </c>
      <c r="F135" s="45">
        <v>56524.986874000002</v>
      </c>
      <c r="G135" s="45">
        <v>92503.904695000005</v>
      </c>
      <c r="H135" s="45">
        <v>86145.419224999991</v>
      </c>
      <c r="I135" s="45">
        <v>37369.090681000031</v>
      </c>
      <c r="J135" s="46">
        <v>272543.40147500002</v>
      </c>
      <c r="K135" s="45">
        <v>110339.240791</v>
      </c>
      <c r="L135" s="45">
        <v>118152.86272699999</v>
      </c>
      <c r="M135" s="45">
        <v>67016.02573600004</v>
      </c>
      <c r="N135" s="45">
        <v>70129.73860099999</v>
      </c>
      <c r="O135" s="46">
        <v>365637.86785500002</v>
      </c>
      <c r="P135" s="45">
        <v>67915.782053999996</v>
      </c>
      <c r="Q135" s="45">
        <v>100462.624196</v>
      </c>
      <c r="R135" s="45">
        <v>122021.89025699999</v>
      </c>
      <c r="S135" s="45">
        <v>40950.423748000001</v>
      </c>
      <c r="T135" s="46">
        <v>331350.72025499999</v>
      </c>
      <c r="U135" s="45">
        <v>54026.351758999997</v>
      </c>
      <c r="V135" s="45">
        <v>90809</v>
      </c>
      <c r="W135" s="45">
        <v>85353</v>
      </c>
      <c r="X135" s="45">
        <v>45511</v>
      </c>
      <c r="Y135" s="46">
        <v>275699.18229199998</v>
      </c>
      <c r="Z135" s="45">
        <v>-63506.5</v>
      </c>
      <c r="AA135" s="45">
        <v>-21532</v>
      </c>
      <c r="AB135" s="45">
        <v>60768</v>
      </c>
      <c r="AC135" s="45">
        <v>-19565</v>
      </c>
      <c r="AD135" s="46">
        <v>-43836</v>
      </c>
      <c r="AE135" s="45">
        <v>103521.390155</v>
      </c>
      <c r="AF135" s="45">
        <v>174826</v>
      </c>
      <c r="AG135" s="45">
        <v>162240</v>
      </c>
      <c r="AH135" s="45">
        <v>151543</v>
      </c>
      <c r="AI135" s="46">
        <v>592130.48393600003</v>
      </c>
      <c r="AJ135" s="45">
        <v>287635.86154800002</v>
      </c>
      <c r="AK135" s="45">
        <v>394764</v>
      </c>
      <c r="AL135" s="45">
        <v>413245</v>
      </c>
    </row>
    <row r="136" spans="1:38" ht="26">
      <c r="A136" s="173"/>
      <c r="B136" s="213" t="s">
        <v>1045</v>
      </c>
      <c r="C136" s="213" t="s">
        <v>1020</v>
      </c>
      <c r="D136" s="45"/>
      <c r="E136" s="46"/>
      <c r="F136" s="45"/>
      <c r="G136" s="45"/>
      <c r="H136" s="45"/>
      <c r="I136" s="45"/>
      <c r="J136" s="46"/>
      <c r="K136" s="45"/>
      <c r="L136" s="45"/>
      <c r="M136" s="45"/>
      <c r="N136" s="45"/>
      <c r="O136" s="46"/>
      <c r="P136" s="45"/>
      <c r="Q136" s="45"/>
      <c r="R136" s="45"/>
      <c r="S136" s="45"/>
      <c r="T136" s="46"/>
      <c r="U136" s="45"/>
      <c r="V136" s="45"/>
      <c r="W136" s="45"/>
      <c r="X136" s="45"/>
      <c r="Y136" s="46"/>
      <c r="Z136" s="45"/>
      <c r="AA136" s="45"/>
      <c r="AB136" s="45"/>
      <c r="AC136" s="45"/>
      <c r="AD136" s="46"/>
      <c r="AE136" s="45"/>
      <c r="AF136" s="45"/>
      <c r="AG136" s="45"/>
      <c r="AH136" s="45"/>
      <c r="AI136" s="46"/>
      <c r="AJ136" s="45"/>
      <c r="AK136" s="45"/>
      <c r="AL136" s="45"/>
    </row>
    <row r="137" spans="1:38">
      <c r="A137" s="173"/>
      <c r="B137" s="134" t="s">
        <v>1046</v>
      </c>
      <c r="C137" s="75" t="s">
        <v>119</v>
      </c>
      <c r="D137" s="43">
        <v>619251.66311100009</v>
      </c>
      <c r="E137" s="44">
        <v>860608.84207400004</v>
      </c>
      <c r="F137" s="43">
        <v>70812.805938000005</v>
      </c>
      <c r="G137" s="43">
        <v>79168.898784999998</v>
      </c>
      <c r="H137" s="43">
        <v>74318.735593999998</v>
      </c>
      <c r="I137" s="43">
        <v>91182.123532999976</v>
      </c>
      <c r="J137" s="44">
        <v>315482.56384999998</v>
      </c>
      <c r="K137" s="43">
        <v>71145.428958000004</v>
      </c>
      <c r="L137" s="43">
        <v>71788.856872000004</v>
      </c>
      <c r="M137" s="43">
        <v>72540.670099999988</v>
      </c>
      <c r="N137" s="43">
        <v>102833.99043900002</v>
      </c>
      <c r="O137" s="44">
        <v>318308.94636900001</v>
      </c>
      <c r="P137" s="43">
        <v>85946.052433000004</v>
      </c>
      <c r="Q137" s="43">
        <v>90179.806941999996</v>
      </c>
      <c r="R137" s="43">
        <v>92378.450636000023</v>
      </c>
      <c r="S137" s="43">
        <v>143018.61900399998</v>
      </c>
      <c r="T137" s="44">
        <v>411522.929015</v>
      </c>
      <c r="U137" s="43">
        <v>85287.480949000004</v>
      </c>
      <c r="V137" s="43">
        <v>93392</v>
      </c>
      <c r="W137" s="43">
        <v>87700</v>
      </c>
      <c r="X137" s="43">
        <v>124636</v>
      </c>
      <c r="Y137" s="44">
        <v>391015.11418500001</v>
      </c>
      <c r="Z137" s="43">
        <v>98070.1</v>
      </c>
      <c r="AA137" s="43">
        <v>130913</v>
      </c>
      <c r="AB137" s="43">
        <v>138543</v>
      </c>
      <c r="AC137" s="43">
        <v>146869</v>
      </c>
      <c r="AD137" s="44">
        <v>514395</v>
      </c>
      <c r="AE137" s="43">
        <v>121921.872387</v>
      </c>
      <c r="AF137" s="43">
        <v>122720</v>
      </c>
      <c r="AG137" s="43">
        <v>112390</v>
      </c>
      <c r="AH137" s="43">
        <v>150405</v>
      </c>
      <c r="AI137" s="44">
        <v>507436.98894800001</v>
      </c>
      <c r="AJ137" s="43">
        <v>45323.974595</v>
      </c>
      <c r="AK137" s="43">
        <v>107220</v>
      </c>
      <c r="AL137" s="43">
        <v>125925</v>
      </c>
    </row>
    <row r="138" spans="1:38">
      <c r="A138" s="173"/>
      <c r="B138" s="134" t="s">
        <v>602</v>
      </c>
      <c r="C138" s="75" t="s">
        <v>1021</v>
      </c>
      <c r="D138" s="43">
        <v>9011.9665060000007</v>
      </c>
      <c r="E138" s="44">
        <v>5251.448993</v>
      </c>
      <c r="F138" s="43">
        <v>-16267.171683</v>
      </c>
      <c r="G138" s="43">
        <v>-16276.257009000001</v>
      </c>
      <c r="H138" s="43">
        <v>3275.1178560000008</v>
      </c>
      <c r="I138" s="43">
        <v>1995.8436509999992</v>
      </c>
      <c r="J138" s="44">
        <v>-27272.467185000001</v>
      </c>
      <c r="K138" s="43">
        <v>-2943.1608879999999</v>
      </c>
      <c r="L138" s="43">
        <v>-15198.331154000001</v>
      </c>
      <c r="M138" s="43">
        <v>-307.00562899999932</v>
      </c>
      <c r="N138" s="43">
        <v>14299.374164000001</v>
      </c>
      <c r="O138" s="44">
        <v>-4149.1235070000002</v>
      </c>
      <c r="P138" s="43">
        <v>-588.20538199999999</v>
      </c>
      <c r="Q138" s="43">
        <v>-9573.6959851874999</v>
      </c>
      <c r="R138" s="43">
        <v>4404.9895801875</v>
      </c>
      <c r="S138" s="43">
        <v>12451.145037999999</v>
      </c>
      <c r="T138" s="44">
        <v>6694.2332509999997</v>
      </c>
      <c r="U138" s="43">
        <v>-1016.30003</v>
      </c>
      <c r="V138" s="43">
        <v>-20399</v>
      </c>
      <c r="W138" s="43">
        <v>814</v>
      </c>
      <c r="X138" s="43">
        <v>26010</v>
      </c>
      <c r="Y138" s="44">
        <v>5409.0832529999998</v>
      </c>
      <c r="Z138" s="43">
        <v>-975.2</v>
      </c>
      <c r="AA138" s="43">
        <v>-13321</v>
      </c>
      <c r="AB138" s="43">
        <v>-7699</v>
      </c>
      <c r="AC138" s="43">
        <v>19624</v>
      </c>
      <c r="AD138" s="44">
        <v>-2370.5899279999999</v>
      </c>
      <c r="AE138" s="43">
        <v>3064.3300810000001</v>
      </c>
      <c r="AF138" s="43">
        <v>-26374</v>
      </c>
      <c r="AG138" s="43">
        <v>12607</v>
      </c>
      <c r="AH138" s="43">
        <v>36012</v>
      </c>
      <c r="AI138" s="44">
        <v>25309.247555999998</v>
      </c>
      <c r="AJ138" s="43">
        <v>2208.5879789999999</v>
      </c>
      <c r="AK138" s="43">
        <v>-44561</v>
      </c>
      <c r="AL138" s="43">
        <v>20470</v>
      </c>
    </row>
    <row r="139" spans="1:38">
      <c r="A139" s="173"/>
      <c r="B139" s="134" t="s">
        <v>1313</v>
      </c>
      <c r="C139" s="75" t="s">
        <v>1022</v>
      </c>
      <c r="D139" s="43">
        <v>-240.80940800000008</v>
      </c>
      <c r="E139" s="44">
        <v>-2684.3500690000001</v>
      </c>
      <c r="F139" s="43">
        <v>321.45324599999998</v>
      </c>
      <c r="G139" s="43">
        <v>-1360.1858300000001</v>
      </c>
      <c r="H139" s="43">
        <v>-167.37386099999981</v>
      </c>
      <c r="I139" s="43">
        <v>1865.1361199999999</v>
      </c>
      <c r="J139" s="44">
        <v>659.029675</v>
      </c>
      <c r="K139" s="43">
        <v>262.52796999999998</v>
      </c>
      <c r="L139" s="43">
        <v>4542.8188380000001</v>
      </c>
      <c r="M139" s="43">
        <v>-651.0492290000002</v>
      </c>
      <c r="N139" s="43">
        <v>-390.31091000000015</v>
      </c>
      <c r="O139" s="44">
        <v>3763.9866689999999</v>
      </c>
      <c r="P139" s="43">
        <v>-401.67877099999998</v>
      </c>
      <c r="Q139" s="43">
        <v>-116.78595067968797</v>
      </c>
      <c r="R139" s="43">
        <v>-1064.800614320312</v>
      </c>
      <c r="S139" s="43">
        <v>277.79936499999985</v>
      </c>
      <c r="T139" s="44">
        <v>-1305.4659710000001</v>
      </c>
      <c r="U139" s="43">
        <v>-141.685937</v>
      </c>
      <c r="V139" s="43">
        <v>-248</v>
      </c>
      <c r="W139" s="43">
        <v>-351</v>
      </c>
      <c r="X139" s="43">
        <v>-1709</v>
      </c>
      <c r="Y139" s="44">
        <v>-2450.364642</v>
      </c>
      <c r="Z139" s="43">
        <v>-64.099999999999994</v>
      </c>
      <c r="AA139" s="43">
        <v>-8</v>
      </c>
      <c r="AB139" s="43">
        <v>-2208</v>
      </c>
      <c r="AC139" s="43">
        <v>-548</v>
      </c>
      <c r="AD139" s="44">
        <v>-2828.17373</v>
      </c>
      <c r="AE139" s="43">
        <v>-1500.0863099999999</v>
      </c>
      <c r="AF139" s="43">
        <v>-350</v>
      </c>
      <c r="AG139" s="43">
        <v>-2284</v>
      </c>
      <c r="AH139" s="43">
        <v>-128</v>
      </c>
      <c r="AI139" s="44">
        <v>-4261.9709940000002</v>
      </c>
      <c r="AJ139" s="43">
        <v>-1102.1763599999999</v>
      </c>
      <c r="AK139" s="43">
        <v>-2317</v>
      </c>
      <c r="AL139" s="43">
        <v>-1193</v>
      </c>
    </row>
    <row r="140" spans="1:38">
      <c r="A140" s="173"/>
      <c r="B140" s="134" t="s">
        <v>1314</v>
      </c>
      <c r="C140" s="75" t="s">
        <v>1023</v>
      </c>
      <c r="D140" s="43">
        <v>7512.1810960000003</v>
      </c>
      <c r="E140" s="44">
        <v>42000.374707000003</v>
      </c>
      <c r="F140" s="43">
        <v>8990.2190289999999</v>
      </c>
      <c r="G140" s="43">
        <v>10274.806486000001</v>
      </c>
      <c r="H140" s="43">
        <v>10954.247994999998</v>
      </c>
      <c r="I140" s="43">
        <v>10570.348406999998</v>
      </c>
      <c r="J140" s="44">
        <v>40789.621916999997</v>
      </c>
      <c r="K140" s="43">
        <v>9205.7567309999995</v>
      </c>
      <c r="L140" s="43">
        <v>6872.7540399999998</v>
      </c>
      <c r="M140" s="43">
        <v>5844.2869140000021</v>
      </c>
      <c r="N140" s="43">
        <v>5428.4166289999994</v>
      </c>
      <c r="O140" s="44">
        <v>27351.214314000001</v>
      </c>
      <c r="P140" s="43">
        <v>6449.7645270000003</v>
      </c>
      <c r="Q140" s="43">
        <v>6567.7608636249997</v>
      </c>
      <c r="R140" s="43">
        <v>5706.1325803750005</v>
      </c>
      <c r="S140" s="43">
        <v>6625.761978999999</v>
      </c>
      <c r="T140" s="44">
        <v>25349.41995</v>
      </c>
      <c r="U140" s="43">
        <v>6969.4692670000004</v>
      </c>
      <c r="V140" s="43">
        <v>6555</v>
      </c>
      <c r="W140" s="43">
        <v>7181</v>
      </c>
      <c r="X140" s="43">
        <v>3077</v>
      </c>
      <c r="Y140" s="44">
        <v>23782.082556000001</v>
      </c>
      <c r="Z140" s="43">
        <v>3876.2</v>
      </c>
      <c r="AA140" s="43">
        <v>6594</v>
      </c>
      <c r="AB140" s="43">
        <v>3272</v>
      </c>
      <c r="AC140" s="43">
        <v>8817</v>
      </c>
      <c r="AD140" s="44">
        <v>22559</v>
      </c>
      <c r="AE140" s="43">
        <v>6503.6766189999998</v>
      </c>
      <c r="AF140" s="43">
        <v>9308</v>
      </c>
      <c r="AG140" s="43">
        <v>6941</v>
      </c>
      <c r="AH140" s="43">
        <v>7082</v>
      </c>
      <c r="AI140" s="44">
        <v>29835.166572999999</v>
      </c>
      <c r="AJ140" s="43">
        <v>5835.7884320000003</v>
      </c>
      <c r="AK140" s="43">
        <v>1126</v>
      </c>
      <c r="AL140" s="43">
        <v>-2936</v>
      </c>
    </row>
    <row r="141" spans="1:38">
      <c r="A141" s="173"/>
      <c r="B141" s="134" t="s">
        <v>1315</v>
      </c>
      <c r="C141" s="75" t="s">
        <v>1024</v>
      </c>
      <c r="D141" s="43">
        <v>21632.940026</v>
      </c>
      <c r="E141" s="44">
        <v>50626.081499</v>
      </c>
      <c r="F141" s="43">
        <v>-8298.6966369999991</v>
      </c>
      <c r="G141" s="43">
        <v>275.967795999999</v>
      </c>
      <c r="H141" s="43">
        <v>-4828.7847899999997</v>
      </c>
      <c r="I141" s="43">
        <v>21814.126023999997</v>
      </c>
      <c r="J141" s="44">
        <v>8962.6123929999994</v>
      </c>
      <c r="K141" s="43">
        <v>-5547.7223260000001</v>
      </c>
      <c r="L141" s="43">
        <v>-12099.401592000002</v>
      </c>
      <c r="M141" s="43">
        <v>-850.58396499999799</v>
      </c>
      <c r="N141" s="43">
        <v>-2207.3765520000015</v>
      </c>
      <c r="O141" s="44">
        <v>-20705.084435000001</v>
      </c>
      <c r="P141" s="43">
        <v>-4593.7081969999999</v>
      </c>
      <c r="Q141" s="43">
        <v>17723.9982360625</v>
      </c>
      <c r="R141" s="43">
        <v>-2020.2627750624997</v>
      </c>
      <c r="S141" s="43">
        <v>64.367959999999584</v>
      </c>
      <c r="T141" s="44">
        <v>11174.395224</v>
      </c>
      <c r="U141" s="43">
        <v>-2805.5103749999998</v>
      </c>
      <c r="V141" s="43">
        <v>-4558</v>
      </c>
      <c r="W141" s="43">
        <v>9491</v>
      </c>
      <c r="X141" s="43">
        <v>-8424</v>
      </c>
      <c r="Y141" s="44">
        <v>-6296.8055299999996</v>
      </c>
      <c r="Z141" s="43">
        <v>84954.3</v>
      </c>
      <c r="AA141" s="43">
        <v>-4767</v>
      </c>
      <c r="AB141" s="43">
        <v>10720</v>
      </c>
      <c r="AC141" s="43">
        <v>-3158</v>
      </c>
      <c r="AD141" s="44">
        <v>87748.693039999998</v>
      </c>
      <c r="AE141" s="43">
        <v>2722.3629719999999</v>
      </c>
      <c r="AF141" s="43">
        <v>-33554</v>
      </c>
      <c r="AG141" s="43">
        <v>26356</v>
      </c>
      <c r="AH141" s="43">
        <v>16911</v>
      </c>
      <c r="AI141" s="44">
        <v>12434.994922</v>
      </c>
      <c r="AJ141" s="43">
        <v>-9221.4080410000006</v>
      </c>
      <c r="AK141" s="43">
        <v>13698</v>
      </c>
      <c r="AL141" s="43">
        <v>60651</v>
      </c>
    </row>
    <row r="142" spans="1:38">
      <c r="A142" s="173"/>
      <c r="B142" s="134" t="s">
        <v>608</v>
      </c>
      <c r="C142" s="75" t="s">
        <v>715</v>
      </c>
      <c r="D142" s="43">
        <v>8674.0375060000006</v>
      </c>
      <c r="E142" s="44">
        <v>-1961.552882</v>
      </c>
      <c r="F142" s="43">
        <v>-676.37843599999997</v>
      </c>
      <c r="G142" s="43">
        <v>-1965.7156540000001</v>
      </c>
      <c r="H142" s="43">
        <v>130.31038799999988</v>
      </c>
      <c r="I142" s="43">
        <v>-11878.894947999999</v>
      </c>
      <c r="J142" s="44">
        <v>-14390.67865</v>
      </c>
      <c r="K142" s="43">
        <v>6866.9279540000007</v>
      </c>
      <c r="L142" s="43">
        <v>-7374.6214300000011</v>
      </c>
      <c r="M142" s="43">
        <v>-5920.3232979999993</v>
      </c>
      <c r="N142" s="43">
        <v>-11515.531336</v>
      </c>
      <c r="O142" s="44">
        <v>-17943.54811</v>
      </c>
      <c r="P142" s="43">
        <v>-1123.636352</v>
      </c>
      <c r="Q142" s="43">
        <v>-5360.0052495625005</v>
      </c>
      <c r="R142" s="43">
        <v>-4304.0935934374993</v>
      </c>
      <c r="S142" s="43">
        <v>-4226.1771939999999</v>
      </c>
      <c r="T142" s="44">
        <v>-15013.912388999999</v>
      </c>
      <c r="U142" s="43">
        <v>-900.63426800000002</v>
      </c>
      <c r="V142" s="43">
        <v>-3427</v>
      </c>
      <c r="W142" s="43">
        <v>596</v>
      </c>
      <c r="X142" s="43">
        <v>4693</v>
      </c>
      <c r="Y142" s="44">
        <v>962.07005800000002</v>
      </c>
      <c r="Z142" s="43">
        <v>696.761618</v>
      </c>
      <c r="AA142" s="43">
        <v>11639</v>
      </c>
      <c r="AB142" s="43">
        <v>-4385</v>
      </c>
      <c r="AC142" s="43">
        <v>-10457</v>
      </c>
      <c r="AD142" s="44">
        <v>-2506</v>
      </c>
      <c r="AE142" s="43">
        <v>-946.31162600000005</v>
      </c>
      <c r="AF142" s="43">
        <v>-1883</v>
      </c>
      <c r="AG142" s="43">
        <v>-4957</v>
      </c>
      <c r="AH142" s="43">
        <v>-13729</v>
      </c>
      <c r="AI142" s="44">
        <v>-21515.662455999998</v>
      </c>
      <c r="AJ142" s="43">
        <v>-1038.2829690000001</v>
      </c>
      <c r="AK142" s="43">
        <v>-4475</v>
      </c>
      <c r="AL142" s="43">
        <v>-6038</v>
      </c>
    </row>
    <row r="143" spans="1:38">
      <c r="A143" s="173"/>
      <c r="B143" s="134" t="s">
        <v>1316</v>
      </c>
      <c r="C143" s="75" t="s">
        <v>1235</v>
      </c>
      <c r="D143" s="43">
        <v>-5174.6436299999996</v>
      </c>
      <c r="E143" s="44">
        <v>-5981.5413479999997</v>
      </c>
      <c r="F143" s="43">
        <v>2204.9109450000001</v>
      </c>
      <c r="G143" s="43">
        <v>4417.7791890000008</v>
      </c>
      <c r="H143" s="43">
        <v>-2912.0573270000004</v>
      </c>
      <c r="I143" s="43">
        <v>10200.865680999999</v>
      </c>
      <c r="J143" s="44">
        <v>13909.498487999999</v>
      </c>
      <c r="K143" s="43">
        <v>-6917.3633739999996</v>
      </c>
      <c r="L143" s="43">
        <v>-8516.5344350000014</v>
      </c>
      <c r="M143" s="43">
        <v>13832.195960000001</v>
      </c>
      <c r="N143" s="43">
        <v>17291.21573</v>
      </c>
      <c r="O143" s="44">
        <v>15690.513881000001</v>
      </c>
      <c r="P143" s="43">
        <v>-489.52926300000001</v>
      </c>
      <c r="Q143" s="43">
        <v>15174.1669583125</v>
      </c>
      <c r="R143" s="43">
        <v>8428.9158086874995</v>
      </c>
      <c r="S143" s="43">
        <v>-33765.31942</v>
      </c>
      <c r="T143" s="44">
        <v>-10649.765916</v>
      </c>
      <c r="U143" s="43">
        <v>18095.276044999999</v>
      </c>
      <c r="V143" s="43">
        <v>16263</v>
      </c>
      <c r="W143" s="43">
        <v>-2542</v>
      </c>
      <c r="X143" s="43">
        <v>11496</v>
      </c>
      <c r="Y143" s="44">
        <v>43310.970827999998</v>
      </c>
      <c r="Z143" s="43">
        <v>14670.9</v>
      </c>
      <c r="AA143" s="43">
        <v>-59621</v>
      </c>
      <c r="AB143" s="43">
        <v>7433</v>
      </c>
      <c r="AC143" s="43">
        <v>24293</v>
      </c>
      <c r="AD143" s="44">
        <v>-13224</v>
      </c>
      <c r="AE143" s="43">
        <v>21954</v>
      </c>
      <c r="AF143" s="43">
        <v>31621</v>
      </c>
      <c r="AG143" s="43">
        <v>29991</v>
      </c>
      <c r="AH143" s="43">
        <v>12544</v>
      </c>
      <c r="AI143" s="44">
        <v>96111</v>
      </c>
      <c r="AJ143" s="43">
        <v>73787</v>
      </c>
      <c r="AK143" s="43">
        <v>98621</v>
      </c>
      <c r="AL143" s="43">
        <v>-17230</v>
      </c>
    </row>
    <row r="144" spans="1:38">
      <c r="A144" s="173"/>
      <c r="B144" s="134" t="s">
        <v>1047</v>
      </c>
      <c r="C144" s="75" t="s">
        <v>929</v>
      </c>
      <c r="D144" s="43">
        <v>-6211.5604359999998</v>
      </c>
      <c r="E144" s="44">
        <v>-24381.347539999999</v>
      </c>
      <c r="F144" s="43">
        <v>-6724.9558610000004</v>
      </c>
      <c r="G144" s="43">
        <v>-15490.130357</v>
      </c>
      <c r="H144" s="43">
        <v>-17805.533813999999</v>
      </c>
      <c r="I144" s="43">
        <v>-23394.678846000003</v>
      </c>
      <c r="J144" s="44">
        <v>-63415.298878000001</v>
      </c>
      <c r="K144" s="43">
        <v>-11601.182255</v>
      </c>
      <c r="L144" s="43">
        <v>-8847.5750040000021</v>
      </c>
      <c r="M144" s="43">
        <v>-10290.858046999998</v>
      </c>
      <c r="N144" s="43">
        <v>-13419.243628999997</v>
      </c>
      <c r="O144" s="44">
        <v>-44158.858934999997</v>
      </c>
      <c r="P144" s="43">
        <v>-12810.110472</v>
      </c>
      <c r="Q144" s="43">
        <v>-3145.4198014374997</v>
      </c>
      <c r="R144" s="43">
        <v>-14219.183463562498</v>
      </c>
      <c r="S144" s="43">
        <v>-24833.321845999999</v>
      </c>
      <c r="T144" s="44">
        <v>-55008.035582999997</v>
      </c>
      <c r="U144" s="43">
        <v>277.931577</v>
      </c>
      <c r="V144" s="43">
        <v>-5748</v>
      </c>
      <c r="W144" s="43">
        <v>-10310</v>
      </c>
      <c r="X144" s="43">
        <v>-3973</v>
      </c>
      <c r="Y144" s="44">
        <v>-19752.913399000001</v>
      </c>
      <c r="Z144" s="43">
        <v>-14095.8</v>
      </c>
      <c r="AA144" s="43">
        <v>-14570</v>
      </c>
      <c r="AB144" s="43">
        <v>-1157</v>
      </c>
      <c r="AC144" s="43">
        <v>12673</v>
      </c>
      <c r="AD144" s="44">
        <v>-17149.693111</v>
      </c>
      <c r="AE144" s="43">
        <v>-15311.00686</v>
      </c>
      <c r="AF144" s="43">
        <v>-8949</v>
      </c>
      <c r="AG144" s="43">
        <v>-8137</v>
      </c>
      <c r="AH144" s="43">
        <v>-8824</v>
      </c>
      <c r="AI144" s="44">
        <v>-41220.904656999999</v>
      </c>
      <c r="AJ144" s="43">
        <v>-14207.38567</v>
      </c>
      <c r="AK144" s="43">
        <v>-52290</v>
      </c>
      <c r="AL144" s="43">
        <v>-31314</v>
      </c>
    </row>
    <row r="145" spans="1:38" ht="26">
      <c r="A145" s="173"/>
      <c r="B145" s="205" t="s">
        <v>1048</v>
      </c>
      <c r="C145" s="214" t="s">
        <v>151</v>
      </c>
      <c r="D145" s="56">
        <v>149033.05135700002</v>
      </c>
      <c r="E145" s="55">
        <v>615582.40977200004</v>
      </c>
      <c r="F145" s="45">
        <v>106887.173415</v>
      </c>
      <c r="G145" s="45">
        <v>151550.06810100001</v>
      </c>
      <c r="H145" s="45">
        <v>149109.08126599999</v>
      </c>
      <c r="I145" s="45">
        <v>139722.960303</v>
      </c>
      <c r="J145" s="46">
        <v>547269.283085</v>
      </c>
      <c r="K145" s="45">
        <v>170811.453561</v>
      </c>
      <c r="L145" s="45">
        <v>149320.82886200002</v>
      </c>
      <c r="M145" s="45">
        <v>141213.358542</v>
      </c>
      <c r="N145" s="45">
        <v>182450.27313599992</v>
      </c>
      <c r="O145" s="46">
        <v>643795.91410099994</v>
      </c>
      <c r="P145" s="45">
        <v>140303.73057700001</v>
      </c>
      <c r="Q145" s="45">
        <v>211913.42567299999</v>
      </c>
      <c r="R145" s="45">
        <v>211332.06295199995</v>
      </c>
      <c r="S145" s="45">
        <v>140564.29863400001</v>
      </c>
      <c r="T145" s="46">
        <v>704113.51783599996</v>
      </c>
      <c r="U145" s="45">
        <v>159790.378987</v>
      </c>
      <c r="V145" s="45">
        <v>172639</v>
      </c>
      <c r="W145" s="45">
        <v>177932</v>
      </c>
      <c r="X145" s="45">
        <v>201317</v>
      </c>
      <c r="Y145" s="46">
        <v>711678.41960100003</v>
      </c>
      <c r="Z145" s="45">
        <v>123625.5</v>
      </c>
      <c r="AA145" s="45">
        <v>35327</v>
      </c>
      <c r="AB145" s="45">
        <v>205287</v>
      </c>
      <c r="AC145" s="45">
        <v>178548</v>
      </c>
      <c r="AD145" s="46">
        <v>542788.35893300001</v>
      </c>
      <c r="AE145" s="45">
        <v>241929.713583</v>
      </c>
      <c r="AF145" s="45">
        <v>267365</v>
      </c>
      <c r="AG145" s="45">
        <v>335147</v>
      </c>
      <c r="AH145" s="45">
        <v>351816</v>
      </c>
      <c r="AI145" s="46">
        <v>1196258.4721679999</v>
      </c>
      <c r="AJ145" s="45">
        <v>389224.44950599998</v>
      </c>
      <c r="AK145" s="45">
        <v>511786</v>
      </c>
      <c r="AL145" s="45">
        <v>561580</v>
      </c>
    </row>
    <row r="146" spans="1:38">
      <c r="A146" s="173"/>
      <c r="B146" s="135" t="s">
        <v>1317</v>
      </c>
      <c r="C146" s="76" t="s">
        <v>1025</v>
      </c>
      <c r="D146" s="56">
        <v>1837.3338730000032</v>
      </c>
      <c r="E146" s="55">
        <v>-28779.202690999999</v>
      </c>
      <c r="F146" s="45">
        <v>-33161.079359000003</v>
      </c>
      <c r="G146" s="45">
        <v>-18894.798425999994</v>
      </c>
      <c r="H146" s="45">
        <v>-18755.318976000002</v>
      </c>
      <c r="I146" s="45">
        <v>42927.014546999999</v>
      </c>
      <c r="J146" s="46">
        <v>-27884.182214</v>
      </c>
      <c r="K146" s="45">
        <v>-130911.140478</v>
      </c>
      <c r="L146" s="45">
        <v>61191.806473999997</v>
      </c>
      <c r="M146" s="45">
        <v>42850.533809</v>
      </c>
      <c r="N146" s="45">
        <v>-57231.542766999992</v>
      </c>
      <c r="O146" s="46">
        <v>-84100.342961999995</v>
      </c>
      <c r="P146" s="45">
        <v>-89856.795161999995</v>
      </c>
      <c r="Q146" s="45">
        <v>16827.435786999995</v>
      </c>
      <c r="R146" s="45">
        <v>-88013.601530000014</v>
      </c>
      <c r="S146" s="45">
        <v>52987.692564000012</v>
      </c>
      <c r="T146" s="46">
        <v>-108056.268341</v>
      </c>
      <c r="U146" s="45">
        <v>-59578.786479000002</v>
      </c>
      <c r="V146" s="45">
        <v>-29755</v>
      </c>
      <c r="W146" s="45">
        <v>-6773</v>
      </c>
      <c r="X146" s="45">
        <v>88669</v>
      </c>
      <c r="Y146" s="46">
        <v>-7436.7802549999997</v>
      </c>
      <c r="Z146" s="45">
        <v>-85413.7</v>
      </c>
      <c r="AA146" s="45">
        <v>170910</v>
      </c>
      <c r="AB146" s="45">
        <v>-73420</v>
      </c>
      <c r="AC146" s="45">
        <v>17405</v>
      </c>
      <c r="AD146" s="46">
        <v>29481.360711000001</v>
      </c>
      <c r="AE146" s="45">
        <v>-202825.77688600001</v>
      </c>
      <c r="AF146" s="45">
        <v>76021</v>
      </c>
      <c r="AG146" s="45">
        <v>-100291</v>
      </c>
      <c r="AH146" s="45">
        <v>-51096</v>
      </c>
      <c r="AI146" s="46">
        <v>-278191.657083</v>
      </c>
      <c r="AJ146" s="45">
        <v>-393953.24921500002</v>
      </c>
      <c r="AK146" s="45">
        <v>-159012</v>
      </c>
      <c r="AL146" s="45">
        <v>-150207</v>
      </c>
    </row>
    <row r="147" spans="1:38">
      <c r="A147" s="173"/>
      <c r="B147" s="215" t="s">
        <v>1318</v>
      </c>
      <c r="C147" s="216" t="s">
        <v>152</v>
      </c>
      <c r="D147" s="43">
        <v>6190.8002539999998</v>
      </c>
      <c r="E147" s="44">
        <v>4980.4541090000002</v>
      </c>
      <c r="F147" s="43">
        <v>61474.689322999999</v>
      </c>
      <c r="G147" s="43">
        <v>-57726.825493999997</v>
      </c>
      <c r="H147" s="43">
        <v>4155.5579950000001</v>
      </c>
      <c r="I147" s="43">
        <v>-49609.054109999997</v>
      </c>
      <c r="J147" s="44">
        <v>-41705.632286</v>
      </c>
      <c r="K147" s="43">
        <v>-49221.259123000003</v>
      </c>
      <c r="L147" s="43">
        <v>29584.970359000003</v>
      </c>
      <c r="M147" s="43">
        <v>3688.1456420000013</v>
      </c>
      <c r="N147" s="43">
        <v>-42103.488133999999</v>
      </c>
      <c r="O147" s="44">
        <v>-58051.631256000001</v>
      </c>
      <c r="P147" s="43">
        <v>-61427.519295999999</v>
      </c>
      <c r="Q147" s="43">
        <v>29981.491952249999</v>
      </c>
      <c r="R147" s="43">
        <v>-51001.763611250004</v>
      </c>
      <c r="S147" s="43">
        <v>14971.017833000005</v>
      </c>
      <c r="T147" s="44">
        <v>-67476.773121999999</v>
      </c>
      <c r="U147" s="43">
        <v>-37674.211764</v>
      </c>
      <c r="V147" s="43">
        <v>7064</v>
      </c>
      <c r="W147" s="43">
        <v>6873</v>
      </c>
      <c r="X147" s="43">
        <v>5846</v>
      </c>
      <c r="Y147" s="44">
        <v>-17890.617440000002</v>
      </c>
      <c r="Z147" s="43">
        <v>39870.1</v>
      </c>
      <c r="AA147" s="43">
        <v>42279</v>
      </c>
      <c r="AB147" s="43">
        <v>-8016</v>
      </c>
      <c r="AC147" s="43">
        <v>9140</v>
      </c>
      <c r="AD147" s="44">
        <v>83273.343810999999</v>
      </c>
      <c r="AE147" s="43">
        <v>-127227.406475</v>
      </c>
      <c r="AF147" s="43">
        <v>-23535</v>
      </c>
      <c r="AG147" s="43">
        <v>4665</v>
      </c>
      <c r="AH147" s="43">
        <v>-98238</v>
      </c>
      <c r="AI147" s="44">
        <v>-244334.76849399999</v>
      </c>
      <c r="AJ147" s="43">
        <v>-184181.01225500001</v>
      </c>
      <c r="AK147" s="43">
        <v>-113422</v>
      </c>
      <c r="AL147" s="43">
        <v>-136254</v>
      </c>
    </row>
    <row r="148" spans="1:38">
      <c r="A148" s="173"/>
      <c r="B148" s="215" t="s">
        <v>1319</v>
      </c>
      <c r="C148" s="216" t="s">
        <v>1026</v>
      </c>
      <c r="D148" s="43">
        <v>122370.94362200001</v>
      </c>
      <c r="E148" s="44">
        <v>82737.258004000003</v>
      </c>
      <c r="F148" s="43">
        <v>-34447.579304999999</v>
      </c>
      <c r="G148" s="43">
        <v>-53186.267438999996</v>
      </c>
      <c r="H148" s="43">
        <v>17280.57349499999</v>
      </c>
      <c r="I148" s="43">
        <v>23312.892955000003</v>
      </c>
      <c r="J148" s="44">
        <v>-47040.380294000002</v>
      </c>
      <c r="K148" s="43">
        <v>-45715.906020000002</v>
      </c>
      <c r="L148" s="43">
        <v>-14807.554221999999</v>
      </c>
      <c r="M148" s="43">
        <v>-63636.521762999997</v>
      </c>
      <c r="N148" s="43">
        <v>-2243.9341629999981</v>
      </c>
      <c r="O148" s="44">
        <v>-126403.916168</v>
      </c>
      <c r="P148" s="43">
        <v>-68971.581913000002</v>
      </c>
      <c r="Q148" s="43">
        <v>-120653.527462</v>
      </c>
      <c r="R148" s="43">
        <v>-45325.948138999986</v>
      </c>
      <c r="S148" s="43">
        <v>65433.300526999985</v>
      </c>
      <c r="T148" s="44">
        <v>-169517.756987</v>
      </c>
      <c r="U148" s="43">
        <v>-81391.556763000001</v>
      </c>
      <c r="V148" s="43">
        <v>-100707</v>
      </c>
      <c r="W148" s="43">
        <v>-56623</v>
      </c>
      <c r="X148" s="43">
        <v>50166</v>
      </c>
      <c r="Y148" s="44">
        <v>-188555.57646000001</v>
      </c>
      <c r="Z148" s="43">
        <v>25927.200000000001</v>
      </c>
      <c r="AA148" s="43">
        <v>19463</v>
      </c>
      <c r="AB148" s="43">
        <v>-48983</v>
      </c>
      <c r="AC148" s="43">
        <v>7884</v>
      </c>
      <c r="AD148" s="44">
        <v>4291.0068549999996</v>
      </c>
      <c r="AE148" s="43">
        <v>-132457.20650100001</v>
      </c>
      <c r="AF148" s="43">
        <v>-117949</v>
      </c>
      <c r="AG148" s="43">
        <v>-88249</v>
      </c>
      <c r="AH148" s="43">
        <v>63426</v>
      </c>
      <c r="AI148" s="44">
        <v>-275229.04335499997</v>
      </c>
      <c r="AJ148" s="43">
        <v>-264270.59392700001</v>
      </c>
      <c r="AK148" s="43">
        <v>-186999</v>
      </c>
      <c r="AL148" s="43">
        <v>-108692</v>
      </c>
    </row>
    <row r="149" spans="1:38">
      <c r="A149" s="173"/>
      <c r="B149" s="215" t="s">
        <v>1320</v>
      </c>
      <c r="C149" s="216" t="s">
        <v>1027</v>
      </c>
      <c r="D149" s="43">
        <v>-58532.405420000003</v>
      </c>
      <c r="E149" s="44">
        <v>-72481.436149000001</v>
      </c>
      <c r="F149" s="43">
        <v>-53985.546617</v>
      </c>
      <c r="G149" s="43">
        <v>93891.359880000004</v>
      </c>
      <c r="H149" s="43">
        <v>-40314.352605999993</v>
      </c>
      <c r="I149" s="43">
        <v>78797.600405999998</v>
      </c>
      <c r="J149" s="44">
        <v>78389.061063000001</v>
      </c>
      <c r="K149" s="43">
        <v>-49328.929681000001</v>
      </c>
      <c r="L149" s="43">
        <v>26591.220148</v>
      </c>
      <c r="M149" s="43">
        <v>65270.850856999998</v>
      </c>
      <c r="N149" s="43">
        <v>46591.056198999999</v>
      </c>
      <c r="O149" s="44">
        <v>89124.197522999995</v>
      </c>
      <c r="P149" s="43">
        <v>2148.0947150000002</v>
      </c>
      <c r="Q149" s="43">
        <v>83610.225597500001</v>
      </c>
      <c r="R149" s="43">
        <v>5220.9092784999957</v>
      </c>
      <c r="S149" s="43">
        <v>-13383.432044999994</v>
      </c>
      <c r="T149" s="44">
        <v>77595.797546000002</v>
      </c>
      <c r="U149" s="43">
        <v>24173.338092000002</v>
      </c>
      <c r="V149" s="43">
        <v>31147</v>
      </c>
      <c r="W149" s="43">
        <v>13620</v>
      </c>
      <c r="X149" s="43">
        <v>68413</v>
      </c>
      <c r="Y149" s="44">
        <v>137352.605912</v>
      </c>
      <c r="Z149" s="43">
        <v>-161415.79999999999</v>
      </c>
      <c r="AA149" s="43">
        <v>43928</v>
      </c>
      <c r="AB149" s="43">
        <v>-30427</v>
      </c>
      <c r="AC149" s="43">
        <v>40769</v>
      </c>
      <c r="AD149" s="44">
        <v>-107146</v>
      </c>
      <c r="AE149" s="43">
        <v>61511.195865000002</v>
      </c>
      <c r="AF149" s="43">
        <v>158745</v>
      </c>
      <c r="AG149" s="43">
        <v>-25672</v>
      </c>
      <c r="AH149" s="43">
        <v>72089</v>
      </c>
      <c r="AI149" s="44">
        <v>266673.15099400003</v>
      </c>
      <c r="AJ149" s="43">
        <v>144387.16928900001</v>
      </c>
      <c r="AK149" s="43">
        <v>-18513</v>
      </c>
      <c r="AL149" s="43">
        <v>-50663</v>
      </c>
    </row>
    <row r="150" spans="1:38" ht="25">
      <c r="A150" s="173"/>
      <c r="B150" s="215" t="s">
        <v>1321</v>
      </c>
      <c r="C150" s="216" t="s">
        <v>1028</v>
      </c>
      <c r="D150" s="57">
        <v>-68193.004583000002</v>
      </c>
      <c r="E150" s="58">
        <v>-44015.478654999999</v>
      </c>
      <c r="F150" s="57">
        <v>-6201.6427599999997</v>
      </c>
      <c r="G150" s="57">
        <v>-1873.0653730000004</v>
      </c>
      <c r="H150" s="57">
        <v>121.90214000000014</v>
      </c>
      <c r="I150" s="57">
        <v>-9575.4247039999991</v>
      </c>
      <c r="J150" s="58">
        <v>-17527.230696999999</v>
      </c>
      <c r="K150" s="57">
        <v>13354.954346</v>
      </c>
      <c r="L150" s="57">
        <v>19824.170189000004</v>
      </c>
      <c r="M150" s="57">
        <v>37529.059073000004</v>
      </c>
      <c r="N150" s="57">
        <v>-59476.176669000008</v>
      </c>
      <c r="O150" s="58">
        <v>11232.006939000001</v>
      </c>
      <c r="P150" s="57">
        <v>38395.211331999999</v>
      </c>
      <c r="Q150" s="57">
        <v>23890.249605500001</v>
      </c>
      <c r="R150" s="57">
        <v>3093.1970355000012</v>
      </c>
      <c r="S150" s="57">
        <v>-14033.193750999999</v>
      </c>
      <c r="T150" s="58">
        <v>51343.464222000002</v>
      </c>
      <c r="U150" s="57">
        <v>35313.643956</v>
      </c>
      <c r="V150" s="57">
        <v>32741</v>
      </c>
      <c r="W150" s="57">
        <v>29357</v>
      </c>
      <c r="X150" s="57">
        <v>-35756</v>
      </c>
      <c r="Y150" s="58">
        <v>61656.807733000001</v>
      </c>
      <c r="Z150" s="57">
        <v>10204.700000000001</v>
      </c>
      <c r="AA150" s="57">
        <v>65240</v>
      </c>
      <c r="AB150" s="57">
        <v>14006</v>
      </c>
      <c r="AC150" s="57">
        <v>-40388</v>
      </c>
      <c r="AD150" s="58">
        <v>49063</v>
      </c>
      <c r="AE150" s="57">
        <v>-4653.3597749999999</v>
      </c>
      <c r="AF150" s="57">
        <v>58760</v>
      </c>
      <c r="AG150" s="57">
        <v>8965</v>
      </c>
      <c r="AH150" s="57">
        <v>-88373</v>
      </c>
      <c r="AI150" s="58">
        <v>-25300.996228</v>
      </c>
      <c r="AJ150" s="57">
        <v>-89887.812321999998</v>
      </c>
      <c r="AK150" s="57">
        <v>159922</v>
      </c>
      <c r="AL150" s="57">
        <v>145402</v>
      </c>
    </row>
    <row r="151" spans="1:38" ht="24" customHeight="1">
      <c r="A151" s="173"/>
      <c r="B151" s="135" t="s">
        <v>1049</v>
      </c>
      <c r="C151" s="76" t="s">
        <v>1029</v>
      </c>
      <c r="D151" s="56">
        <v>150870.38522999996</v>
      </c>
      <c r="E151" s="55">
        <v>586803.20708099997</v>
      </c>
      <c r="F151" s="45">
        <v>73726.094056000002</v>
      </c>
      <c r="G151" s="45">
        <v>132655.26967499999</v>
      </c>
      <c r="H151" s="45">
        <v>130353.76228999998</v>
      </c>
      <c r="I151" s="45">
        <v>182649.97485</v>
      </c>
      <c r="J151" s="46">
        <v>519385.10087099997</v>
      </c>
      <c r="K151" s="45">
        <v>39900.313082999994</v>
      </c>
      <c r="L151" s="45">
        <v>210512.63533600001</v>
      </c>
      <c r="M151" s="45">
        <v>184063.89235100002</v>
      </c>
      <c r="N151" s="45">
        <v>125218.730369</v>
      </c>
      <c r="O151" s="46">
        <v>559695.57113900001</v>
      </c>
      <c r="P151" s="45">
        <v>50446.935415</v>
      </c>
      <c r="Q151" s="45">
        <v>228740.87708499999</v>
      </c>
      <c r="R151" s="45">
        <v>123318.44579700002</v>
      </c>
      <c r="S151" s="45">
        <v>193551.99119799997</v>
      </c>
      <c r="T151" s="46">
        <v>596058.249495</v>
      </c>
      <c r="U151" s="45">
        <v>100211.592508</v>
      </c>
      <c r="V151" s="45">
        <v>142884</v>
      </c>
      <c r="W151" s="45">
        <v>171159</v>
      </c>
      <c r="X151" s="45">
        <v>289986</v>
      </c>
      <c r="Y151" s="46">
        <v>704240.63934600004</v>
      </c>
      <c r="Z151" s="45">
        <v>38211.800000000003</v>
      </c>
      <c r="AA151" s="45">
        <v>206237</v>
      </c>
      <c r="AB151" s="45">
        <v>131867</v>
      </c>
      <c r="AC151" s="45">
        <v>195953</v>
      </c>
      <c r="AD151" s="46">
        <v>572268.71964400006</v>
      </c>
      <c r="AE151" s="45">
        <v>39103.936696999997</v>
      </c>
      <c r="AF151" s="45">
        <v>343386</v>
      </c>
      <c r="AG151" s="45">
        <v>234856</v>
      </c>
      <c r="AH151" s="45">
        <v>300720</v>
      </c>
      <c r="AI151" s="46">
        <v>918065.81508500001</v>
      </c>
      <c r="AJ151" s="45">
        <v>-4728.7997089999999</v>
      </c>
      <c r="AK151" s="45">
        <v>352774</v>
      </c>
      <c r="AL151" s="45">
        <v>411373</v>
      </c>
    </row>
    <row r="152" spans="1:38">
      <c r="A152" s="173"/>
      <c r="B152" s="134" t="s">
        <v>1322</v>
      </c>
      <c r="C152" s="75" t="s">
        <v>1030</v>
      </c>
      <c r="D152" s="57">
        <v>-82735.254419000004</v>
      </c>
      <c r="E152" s="58">
        <v>-370002.27892200003</v>
      </c>
      <c r="F152" s="57">
        <v>-75444.157797000007</v>
      </c>
      <c r="G152" s="57">
        <v>-61820.436713999996</v>
      </c>
      <c r="H152" s="57">
        <v>-61569.533655999985</v>
      </c>
      <c r="I152" s="57">
        <v>-90604.224825000012</v>
      </c>
      <c r="J152" s="58">
        <v>-289438.352992</v>
      </c>
      <c r="K152" s="57">
        <v>-55221.755518999998</v>
      </c>
      <c r="L152" s="57">
        <v>-67897.385156999997</v>
      </c>
      <c r="M152" s="57">
        <v>-64654.069644999996</v>
      </c>
      <c r="N152" s="57">
        <v>-97758.360839000001</v>
      </c>
      <c r="O152" s="58">
        <v>-285531.57115999999</v>
      </c>
      <c r="P152" s="57">
        <v>-58671.494141000003</v>
      </c>
      <c r="Q152" s="57">
        <v>-64279.763671499997</v>
      </c>
      <c r="R152" s="57">
        <v>-86761.583940499986</v>
      </c>
      <c r="S152" s="57">
        <v>-170696.99256799999</v>
      </c>
      <c r="T152" s="58">
        <v>-380409.83432099997</v>
      </c>
      <c r="U152" s="57">
        <v>-99829.964586000002</v>
      </c>
      <c r="V152" s="57">
        <v>-126313</v>
      </c>
      <c r="W152" s="57">
        <v>-145095</v>
      </c>
      <c r="X152" s="57">
        <v>-225142</v>
      </c>
      <c r="Y152" s="58">
        <v>-596379.84571300005</v>
      </c>
      <c r="Z152" s="57">
        <v>-114049.9</v>
      </c>
      <c r="AA152" s="57">
        <v>-99830</v>
      </c>
      <c r="AB152" s="57">
        <v>-84961</v>
      </c>
      <c r="AC152" s="57">
        <v>-143304</v>
      </c>
      <c r="AD152" s="58">
        <v>-442144.69120100001</v>
      </c>
      <c r="AE152" s="57">
        <v>-98999.621058000004</v>
      </c>
      <c r="AF152" s="57">
        <v>-110081</v>
      </c>
      <c r="AG152" s="57">
        <v>-104505</v>
      </c>
      <c r="AH152" s="57">
        <v>-186252</v>
      </c>
      <c r="AI152" s="58">
        <v>-499837.70927400002</v>
      </c>
      <c r="AJ152" s="57">
        <v>-119076.670425</v>
      </c>
      <c r="AK152" s="57">
        <v>-128193</v>
      </c>
      <c r="AL152" s="57">
        <v>-159144</v>
      </c>
    </row>
    <row r="153" spans="1:38">
      <c r="A153" s="173"/>
      <c r="B153" s="134" t="s">
        <v>1323</v>
      </c>
      <c r="C153" s="75" t="s">
        <v>1031</v>
      </c>
      <c r="D153" s="57">
        <v>1000.0032919999999</v>
      </c>
      <c r="E153" s="58">
        <v>3461.6867099999999</v>
      </c>
      <c r="F153" s="57">
        <v>759.73964699999999</v>
      </c>
      <c r="G153" s="57">
        <v>1405.505212</v>
      </c>
      <c r="H153" s="57">
        <v>999.88019900000018</v>
      </c>
      <c r="I153" s="57">
        <v>1457.4275160000002</v>
      </c>
      <c r="J153" s="58">
        <v>4622.5525740000003</v>
      </c>
      <c r="K153" s="57">
        <v>939.98940400000004</v>
      </c>
      <c r="L153" s="57">
        <v>4402.9854649999997</v>
      </c>
      <c r="M153" s="57">
        <v>712.69589400000041</v>
      </c>
      <c r="N153" s="57">
        <v>956.91663499999959</v>
      </c>
      <c r="O153" s="58">
        <v>7012.5873979999997</v>
      </c>
      <c r="P153" s="57">
        <v>353.33094699999998</v>
      </c>
      <c r="Q153" s="57">
        <v>228.851365011719</v>
      </c>
      <c r="R153" s="57">
        <v>1516.1792249882812</v>
      </c>
      <c r="S153" s="57">
        <v>406.15293399999973</v>
      </c>
      <c r="T153" s="58">
        <v>2504.514471</v>
      </c>
      <c r="U153" s="57">
        <v>289.43406099999999</v>
      </c>
      <c r="V153" s="57">
        <v>701</v>
      </c>
      <c r="W153" s="57">
        <v>744</v>
      </c>
      <c r="X153" s="57">
        <v>874</v>
      </c>
      <c r="Y153" s="58">
        <v>2608.3616809999999</v>
      </c>
      <c r="Z153" s="57">
        <v>354</v>
      </c>
      <c r="AA153" s="57">
        <v>580</v>
      </c>
      <c r="AB153" s="57">
        <v>2539</v>
      </c>
      <c r="AC153" s="57">
        <v>1475</v>
      </c>
      <c r="AD153" s="58">
        <v>4948.2515880000001</v>
      </c>
      <c r="AE153" s="57">
        <v>1343.5215089999999</v>
      </c>
      <c r="AF153" s="57">
        <v>1695</v>
      </c>
      <c r="AG153" s="57">
        <v>1135</v>
      </c>
      <c r="AH153" s="57">
        <v>1708</v>
      </c>
      <c r="AI153" s="58">
        <v>5881.9906110000002</v>
      </c>
      <c r="AJ153" s="57">
        <v>1811.0044580000001</v>
      </c>
      <c r="AK153" s="57">
        <v>3444</v>
      </c>
      <c r="AL153" s="57">
        <v>1943</v>
      </c>
    </row>
    <row r="154" spans="1:38">
      <c r="A154" s="173"/>
      <c r="B154" s="134" t="s">
        <v>1050</v>
      </c>
      <c r="C154" s="75" t="s">
        <v>1032</v>
      </c>
      <c r="D154" s="57">
        <v>-7196.542214000001</v>
      </c>
      <c r="E154" s="58">
        <v>-59246.753939000002</v>
      </c>
      <c r="F154" s="57">
        <v>631.668813</v>
      </c>
      <c r="G154" s="57">
        <v>-5680.1623719999998</v>
      </c>
      <c r="H154" s="57">
        <v>-24002.162691000001</v>
      </c>
      <c r="I154" s="57">
        <v>-884.81973500000095</v>
      </c>
      <c r="J154" s="58">
        <v>-29935.475985000001</v>
      </c>
      <c r="K154" s="57">
        <v>-1627.3188979999995</v>
      </c>
      <c r="L154" s="57">
        <v>-97.635725000000548</v>
      </c>
      <c r="M154" s="57">
        <v>-875.60869099999991</v>
      </c>
      <c r="N154" s="57">
        <v>33.442618999999922</v>
      </c>
      <c r="O154" s="58">
        <v>-2567.1206950000001</v>
      </c>
      <c r="P154" s="57">
        <v>0</v>
      </c>
      <c r="Q154" s="57">
        <v>-808.2587890625</v>
      </c>
      <c r="R154" s="57">
        <v>-40.000007937499959</v>
      </c>
      <c r="S154" s="57">
        <v>-8072.3323609999989</v>
      </c>
      <c r="T154" s="58">
        <v>-8920.5911579999993</v>
      </c>
      <c r="U154" s="57">
        <v>-59.632745</v>
      </c>
      <c r="V154" s="57">
        <v>-1964</v>
      </c>
      <c r="W154" s="57">
        <v>0</v>
      </c>
      <c r="X154" s="57">
        <v>-45660</v>
      </c>
      <c r="Y154" s="58">
        <v>-47683.685322999998</v>
      </c>
      <c r="Z154" s="57">
        <v>-707.9</v>
      </c>
      <c r="AA154" s="57">
        <v>-473104</v>
      </c>
      <c r="AB154" s="45">
        <v>226</v>
      </c>
      <c r="AC154" s="45">
        <v>-5</v>
      </c>
      <c r="AD154" s="58">
        <v>-473590.948554</v>
      </c>
      <c r="AE154" s="45">
        <v>-3.9551999999999997E-2</v>
      </c>
      <c r="AF154" s="45">
        <v>-2411</v>
      </c>
      <c r="AG154" s="45">
        <v>0</v>
      </c>
      <c r="AH154" s="45">
        <v>0</v>
      </c>
      <c r="AI154" s="58">
        <v>-2411.2322509999999</v>
      </c>
      <c r="AJ154" s="45">
        <v>-1877.965107</v>
      </c>
      <c r="AK154" s="45">
        <v>-10239</v>
      </c>
      <c r="AL154" s="45">
        <v>-7523</v>
      </c>
    </row>
    <row r="155" spans="1:38">
      <c r="A155" s="173"/>
      <c r="B155" s="134" t="s">
        <v>1051</v>
      </c>
      <c r="C155" s="75" t="s">
        <v>1033</v>
      </c>
      <c r="D155" s="57">
        <v>0</v>
      </c>
      <c r="E155" s="58">
        <v>-550.63999899999999</v>
      </c>
      <c r="F155" s="57">
        <v>-4000.3578779999998</v>
      </c>
      <c r="G155" s="57">
        <v>-2.2665000000415603E-2</v>
      </c>
      <c r="H155" s="57">
        <v>0</v>
      </c>
      <c r="I155" s="57">
        <v>438.1795930000003</v>
      </c>
      <c r="J155" s="58">
        <v>-3562.2009499999999</v>
      </c>
      <c r="K155" s="57">
        <v>10107.077554</v>
      </c>
      <c r="L155" s="57">
        <v>-111.0092339999992</v>
      </c>
      <c r="M155" s="57">
        <v>0</v>
      </c>
      <c r="N155" s="57">
        <v>0</v>
      </c>
      <c r="O155" s="58">
        <v>9996.0683200000003</v>
      </c>
      <c r="P155" s="57">
        <v>0</v>
      </c>
      <c r="Q155" s="57">
        <v>22086.935546875</v>
      </c>
      <c r="R155" s="57">
        <v>1.2112499825889245E-4</v>
      </c>
      <c r="S155" s="57">
        <v>0</v>
      </c>
      <c r="T155" s="58">
        <v>22086.935667999998</v>
      </c>
      <c r="U155" s="57">
        <v>0</v>
      </c>
      <c r="V155" s="57">
        <v>0</v>
      </c>
      <c r="W155" s="57">
        <v>33</v>
      </c>
      <c r="X155" s="57">
        <v>0</v>
      </c>
      <c r="Y155" s="58">
        <v>32.820596000000002</v>
      </c>
      <c r="Z155" s="57">
        <v>0</v>
      </c>
      <c r="AA155" s="57">
        <v>172</v>
      </c>
      <c r="AB155" s="45">
        <v>0</v>
      </c>
      <c r="AC155" s="45">
        <v>0</v>
      </c>
      <c r="AD155" s="58">
        <v>171.97040000000001</v>
      </c>
      <c r="AE155" s="45">
        <v>898.77150800000004</v>
      </c>
      <c r="AF155" s="45">
        <v>0</v>
      </c>
      <c r="AG155" s="45">
        <v>-14</v>
      </c>
      <c r="AH155" s="45">
        <v>204</v>
      </c>
      <c r="AI155" s="58">
        <v>1088.780908</v>
      </c>
      <c r="AJ155" s="45">
        <v>0</v>
      </c>
      <c r="AK155" s="45">
        <v>0</v>
      </c>
      <c r="AL155" s="45">
        <v>0</v>
      </c>
    </row>
    <row r="156" spans="1:38">
      <c r="A156" s="173"/>
      <c r="B156" s="134" t="s">
        <v>1324</v>
      </c>
      <c r="C156" s="75" t="s">
        <v>1034</v>
      </c>
      <c r="D156" s="57">
        <v>164673.87555500001</v>
      </c>
      <c r="E156" s="58">
        <v>195343.919956</v>
      </c>
      <c r="F156" s="57">
        <v>-6455.5439489999999</v>
      </c>
      <c r="G156" s="57">
        <v>27962.914640999999</v>
      </c>
      <c r="H156" s="57">
        <v>-10944.405607000001</v>
      </c>
      <c r="I156" s="57">
        <v>-10986.049821999999</v>
      </c>
      <c r="J156" s="58">
        <v>-423.08473700000002</v>
      </c>
      <c r="K156" s="57">
        <v>-4016.0681979999999</v>
      </c>
      <c r="L156" s="57">
        <v>16383.560877</v>
      </c>
      <c r="M156" s="57">
        <v>-12856.949092000001</v>
      </c>
      <c r="N156" s="57">
        <v>-22052.867795999999</v>
      </c>
      <c r="O156" s="58">
        <v>-22542.324208999999</v>
      </c>
      <c r="P156" s="57">
        <v>7267.007885</v>
      </c>
      <c r="Q156" s="57">
        <v>9521.6659431250009</v>
      </c>
      <c r="R156" s="57">
        <v>13571.523979875001</v>
      </c>
      <c r="S156" s="57">
        <v>7228.6332769999972</v>
      </c>
      <c r="T156" s="58">
        <v>37588.831084999998</v>
      </c>
      <c r="U156" s="57">
        <v>-57630.209584999997</v>
      </c>
      <c r="V156" s="57">
        <v>-3782</v>
      </c>
      <c r="W156" s="57">
        <v>827</v>
      </c>
      <c r="X156" s="57">
        <v>-47052</v>
      </c>
      <c r="Y156" s="58">
        <v>-107637.358133</v>
      </c>
      <c r="Z156" s="57">
        <v>44543.3</v>
      </c>
      <c r="AA156" s="57">
        <v>52439</v>
      </c>
      <c r="AB156" s="43">
        <v>9230</v>
      </c>
      <c r="AC156" s="43">
        <v>-8941</v>
      </c>
      <c r="AD156" s="58">
        <v>97271.262333000006</v>
      </c>
      <c r="AE156" s="43">
        <v>-3257.3524609999999</v>
      </c>
      <c r="AF156" s="43">
        <v>-6440</v>
      </c>
      <c r="AG156" s="43">
        <v>-2432</v>
      </c>
      <c r="AH156" s="43">
        <v>-15733</v>
      </c>
      <c r="AI156" s="58">
        <v>-27861.577501</v>
      </c>
      <c r="AJ156" s="43">
        <v>-12593.433322999999</v>
      </c>
      <c r="AK156" s="43">
        <v>-22969</v>
      </c>
      <c r="AL156" s="43">
        <v>-6030</v>
      </c>
    </row>
    <row r="157" spans="1:38">
      <c r="A157" s="173"/>
      <c r="B157" s="208" t="s">
        <v>621</v>
      </c>
      <c r="C157" s="207" t="s">
        <v>161</v>
      </c>
      <c r="D157" s="57">
        <v>3433.7558289999997</v>
      </c>
      <c r="E157" s="58">
        <v>9098.0923949999997</v>
      </c>
      <c r="F157" s="57">
        <v>119.779909</v>
      </c>
      <c r="G157" s="57">
        <v>1391.0512919999999</v>
      </c>
      <c r="H157" s="57">
        <v>388.56256699999994</v>
      </c>
      <c r="I157" s="57">
        <v>2061.433704</v>
      </c>
      <c r="J157" s="58">
        <v>3961.8274719999999</v>
      </c>
      <c r="K157" s="57">
        <v>718.42008299999998</v>
      </c>
      <c r="L157" s="57">
        <v>1671.4290080000001</v>
      </c>
      <c r="M157" s="57">
        <v>1010.0125589999998</v>
      </c>
      <c r="N157" s="57">
        <v>2536.3009920000004</v>
      </c>
      <c r="O157" s="58">
        <v>5935.1626420000002</v>
      </c>
      <c r="P157" s="57">
        <v>674.21515299999999</v>
      </c>
      <c r="Q157" s="57">
        <v>1928.9769856718799</v>
      </c>
      <c r="R157" s="57">
        <v>2170.5081433281198</v>
      </c>
      <c r="S157" s="57">
        <v>2566.3215180000007</v>
      </c>
      <c r="T157" s="58">
        <v>7341.0218000000004</v>
      </c>
      <c r="U157" s="57">
        <v>2284.249339</v>
      </c>
      <c r="V157" s="57">
        <v>1968</v>
      </c>
      <c r="W157" s="57">
        <v>2554</v>
      </c>
      <c r="X157" s="57">
        <v>2270</v>
      </c>
      <c r="Y157" s="58">
        <v>9075.3056749999996</v>
      </c>
      <c r="Z157" s="57">
        <v>3970</v>
      </c>
      <c r="AA157" s="57">
        <v>1515</v>
      </c>
      <c r="AB157" s="43">
        <v>1114</v>
      </c>
      <c r="AC157" s="43">
        <v>2591</v>
      </c>
      <c r="AD157" s="58">
        <v>9191</v>
      </c>
      <c r="AE157" s="43">
        <v>1134</v>
      </c>
      <c r="AF157" s="43">
        <v>565</v>
      </c>
      <c r="AG157" s="43">
        <v>896</v>
      </c>
      <c r="AH157" s="43">
        <v>2000</v>
      </c>
      <c r="AI157" s="58">
        <v>4595</v>
      </c>
      <c r="AJ157" s="43">
        <v>1543</v>
      </c>
      <c r="AK157" s="43">
        <v>4951</v>
      </c>
      <c r="AL157" s="43">
        <v>8550</v>
      </c>
    </row>
    <row r="158" spans="1:38">
      <c r="A158" s="173"/>
      <c r="B158" s="134" t="s">
        <v>1052</v>
      </c>
      <c r="C158" s="75" t="s">
        <v>124</v>
      </c>
      <c r="D158" s="57">
        <v>5.683947999999873</v>
      </c>
      <c r="E158" s="58">
        <v>8643.3093680000002</v>
      </c>
      <c r="F158" s="57">
        <v>2.3493909999999998</v>
      </c>
      <c r="G158" s="57">
        <v>4684.5408870000001</v>
      </c>
      <c r="H158" s="57">
        <v>2541.4301580000001</v>
      </c>
      <c r="I158" s="57">
        <v>577.12834899999962</v>
      </c>
      <c r="J158" s="58">
        <v>7805.4487849999996</v>
      </c>
      <c r="K158" s="57">
        <v>2612.5414609999998</v>
      </c>
      <c r="L158" s="57">
        <v>9754.0154729999995</v>
      </c>
      <c r="M158" s="57">
        <v>1885.0440029999991</v>
      </c>
      <c r="N158" s="57">
        <v>18225.416970000002</v>
      </c>
      <c r="O158" s="58">
        <v>32477.017907000001</v>
      </c>
      <c r="P158" s="57">
        <v>1014.88774</v>
      </c>
      <c r="Q158" s="57">
        <v>9972.9218303124999</v>
      </c>
      <c r="R158" s="57">
        <v>6241.4505746875002</v>
      </c>
      <c r="S158" s="57">
        <v>1711.1285930000013</v>
      </c>
      <c r="T158" s="58">
        <v>18940.388738000001</v>
      </c>
      <c r="U158" s="57">
        <v>1599.154</v>
      </c>
      <c r="V158" s="57">
        <v>3599</v>
      </c>
      <c r="W158" s="57">
        <v>3172</v>
      </c>
      <c r="X158" s="57">
        <v>9788</v>
      </c>
      <c r="Y158" s="58">
        <v>18159.128198999999</v>
      </c>
      <c r="Z158" s="57">
        <v>4534.1000000000004</v>
      </c>
      <c r="AA158" s="57">
        <v>1141</v>
      </c>
      <c r="AB158" s="43">
        <v>4319</v>
      </c>
      <c r="AC158" s="43">
        <v>2521</v>
      </c>
      <c r="AD158" s="58">
        <v>12514.762580000001</v>
      </c>
      <c r="AE158" s="43">
        <v>3324.4322000000002</v>
      </c>
      <c r="AF158" s="43">
        <v>13136</v>
      </c>
      <c r="AG158" s="43">
        <v>2771</v>
      </c>
      <c r="AH158" s="43">
        <v>17745</v>
      </c>
      <c r="AI158" s="58">
        <v>36976.173596000001</v>
      </c>
      <c r="AJ158" s="43">
        <v>3792.5026330000001</v>
      </c>
      <c r="AK158" s="43">
        <v>17990</v>
      </c>
      <c r="AL158" s="43">
        <v>-889</v>
      </c>
    </row>
    <row r="159" spans="1:38" ht="22.5" customHeight="1">
      <c r="A159" s="173"/>
      <c r="B159" s="211" t="s">
        <v>1325</v>
      </c>
      <c r="C159" s="212" t="s">
        <v>162</v>
      </c>
      <c r="D159" s="56">
        <v>79181.521990999987</v>
      </c>
      <c r="E159" s="55">
        <v>-213252.66443100001</v>
      </c>
      <c r="F159" s="45">
        <v>-84385.521863999995</v>
      </c>
      <c r="G159" s="45">
        <v>-32054.609719</v>
      </c>
      <c r="H159" s="45">
        <v>-92586.229030000002</v>
      </c>
      <c r="I159" s="45">
        <v>-97941.925219999976</v>
      </c>
      <c r="J159" s="46">
        <v>-306968.28583299997</v>
      </c>
      <c r="K159" s="45">
        <v>-46487.114113000003</v>
      </c>
      <c r="L159" s="45">
        <v>-35894.039292999994</v>
      </c>
      <c r="M159" s="45">
        <v>-74778.874971999991</v>
      </c>
      <c r="N159" s="45">
        <v>-98060.151419000002</v>
      </c>
      <c r="O159" s="46">
        <v>-255220.17979699999</v>
      </c>
      <c r="P159" s="45">
        <v>-49362.052415999999</v>
      </c>
      <c r="Q159" s="45">
        <v>-21347.674146500001</v>
      </c>
      <c r="R159" s="45">
        <v>-63301.918547500012</v>
      </c>
      <c r="S159" s="45">
        <v>-166857.08860699998</v>
      </c>
      <c r="T159" s="46">
        <v>-300868.733717</v>
      </c>
      <c r="U159" s="45">
        <v>-153347.96951600001</v>
      </c>
      <c r="V159" s="45">
        <v>-125791</v>
      </c>
      <c r="W159" s="45">
        <v>-137765</v>
      </c>
      <c r="X159" s="45">
        <v>-304922</v>
      </c>
      <c r="Y159" s="46">
        <v>-721826.27301799995</v>
      </c>
      <c r="Z159" s="45">
        <v>-61356.5</v>
      </c>
      <c r="AA159" s="45">
        <v>-517087</v>
      </c>
      <c r="AB159" s="43">
        <v>-67533</v>
      </c>
      <c r="AC159" s="43">
        <v>-145663</v>
      </c>
      <c r="AD159" s="46">
        <v>-791639.24942300003</v>
      </c>
      <c r="AE159" s="43">
        <v>-95555.899306000007</v>
      </c>
      <c r="AF159" s="43">
        <v>-103536</v>
      </c>
      <c r="AG159" s="43">
        <v>-102149</v>
      </c>
      <c r="AH159" s="43">
        <v>-180328</v>
      </c>
      <c r="AI159" s="46">
        <v>-481568.83628300001</v>
      </c>
      <c r="AJ159" s="43">
        <v>-126401.465092</v>
      </c>
      <c r="AK159" s="43">
        <v>-135016</v>
      </c>
      <c r="AL159" s="43">
        <v>-163093</v>
      </c>
    </row>
    <row r="160" spans="1:38">
      <c r="A160" s="173"/>
      <c r="B160" s="134" t="s">
        <v>1326</v>
      </c>
      <c r="C160" s="75" t="s">
        <v>1035</v>
      </c>
      <c r="D160" s="57">
        <v>0</v>
      </c>
      <c r="E160" s="58">
        <v>0</v>
      </c>
      <c r="F160" s="57">
        <v>0</v>
      </c>
      <c r="G160" s="57">
        <v>233347.5</v>
      </c>
      <c r="H160" s="57">
        <v>0</v>
      </c>
      <c r="I160" s="57">
        <v>0</v>
      </c>
      <c r="J160" s="58">
        <v>233347.5</v>
      </c>
      <c r="K160" s="57">
        <v>0</v>
      </c>
      <c r="L160" s="57">
        <v>0</v>
      </c>
      <c r="M160" s="57">
        <v>0</v>
      </c>
      <c r="N160" s="57">
        <v>0</v>
      </c>
      <c r="O160" s="58">
        <v>0</v>
      </c>
      <c r="P160" s="57">
        <v>0</v>
      </c>
      <c r="Q160" s="57">
        <v>0</v>
      </c>
      <c r="R160" s="57">
        <v>0</v>
      </c>
      <c r="S160" s="57">
        <v>0</v>
      </c>
      <c r="T160" s="58">
        <v>0</v>
      </c>
      <c r="U160" s="57">
        <v>0</v>
      </c>
      <c r="V160" s="57">
        <v>0</v>
      </c>
      <c r="W160" s="57">
        <v>28400</v>
      </c>
      <c r="X160" s="57">
        <v>0</v>
      </c>
      <c r="Y160" s="58">
        <v>28400</v>
      </c>
      <c r="Z160" s="57">
        <v>0</v>
      </c>
      <c r="AA160" s="57">
        <v>0</v>
      </c>
      <c r="AB160" s="43">
        <v>36600</v>
      </c>
      <c r="AC160" s="43">
        <v>232505</v>
      </c>
      <c r="AD160" s="58">
        <v>269105</v>
      </c>
      <c r="AE160" s="43">
        <v>0</v>
      </c>
      <c r="AF160" s="43">
        <v>35500</v>
      </c>
      <c r="AG160" s="43">
        <v>0</v>
      </c>
      <c r="AH160" s="43">
        <v>96771</v>
      </c>
      <c r="AI160" s="58">
        <v>132270.8835</v>
      </c>
      <c r="AJ160" s="43">
        <v>0</v>
      </c>
      <c r="AK160" s="43">
        <v>0</v>
      </c>
      <c r="AL160" s="43">
        <v>0</v>
      </c>
    </row>
    <row r="161" spans="1:38">
      <c r="A161" s="173"/>
      <c r="B161" s="134" t="s">
        <v>1327</v>
      </c>
      <c r="C161" s="75" t="s">
        <v>1036</v>
      </c>
      <c r="D161" s="57">
        <v>-234908</v>
      </c>
      <c r="E161" s="58">
        <v>-234908</v>
      </c>
      <c r="F161" s="57">
        <v>0</v>
      </c>
      <c r="G161" s="57">
        <v>0</v>
      </c>
      <c r="H161" s="57">
        <v>0</v>
      </c>
      <c r="I161" s="57">
        <v>0</v>
      </c>
      <c r="J161" s="58">
        <v>0</v>
      </c>
      <c r="K161" s="57">
        <v>0</v>
      </c>
      <c r="L161" s="57">
        <v>-234840</v>
      </c>
      <c r="M161" s="57">
        <v>0</v>
      </c>
      <c r="N161" s="57">
        <v>0</v>
      </c>
      <c r="O161" s="58">
        <v>-234840</v>
      </c>
      <c r="P161" s="57">
        <v>0</v>
      </c>
      <c r="Q161" s="57">
        <v>0</v>
      </c>
      <c r="R161" s="57">
        <v>0</v>
      </c>
      <c r="S161" s="57">
        <v>0</v>
      </c>
      <c r="T161" s="58">
        <v>0</v>
      </c>
      <c r="U161" s="57">
        <v>0</v>
      </c>
      <c r="V161" s="57">
        <v>0</v>
      </c>
      <c r="W161" s="57">
        <v>-150607</v>
      </c>
      <c r="X161" s="57">
        <v>0</v>
      </c>
      <c r="Y161" s="58">
        <v>-150607.10406400001</v>
      </c>
      <c r="Z161" s="57">
        <v>0</v>
      </c>
      <c r="AA161" s="57">
        <v>0</v>
      </c>
      <c r="AB161" s="43">
        <v>0</v>
      </c>
      <c r="AC161" s="43">
        <v>0</v>
      </c>
      <c r="AD161" s="58">
        <v>0</v>
      </c>
      <c r="AE161" s="43">
        <v>0</v>
      </c>
      <c r="AF161" s="43">
        <v>0</v>
      </c>
      <c r="AG161" s="43">
        <v>0</v>
      </c>
      <c r="AH161" s="43">
        <v>0</v>
      </c>
      <c r="AI161" s="58">
        <v>0</v>
      </c>
      <c r="AJ161" s="43">
        <v>-3.7420949999999999</v>
      </c>
      <c r="AK161" s="43">
        <v>0</v>
      </c>
      <c r="AL161" s="43">
        <v>0</v>
      </c>
    </row>
    <row r="162" spans="1:38">
      <c r="A162" s="173"/>
      <c r="B162" s="134" t="s">
        <v>770</v>
      </c>
      <c r="C162" s="75" t="s">
        <v>1037</v>
      </c>
      <c r="D162" s="57">
        <v>672839</v>
      </c>
      <c r="E162" s="58">
        <v>1816777</v>
      </c>
      <c r="F162" s="57">
        <v>336749</v>
      </c>
      <c r="G162" s="57">
        <v>145043.521672</v>
      </c>
      <c r="H162" s="57">
        <v>184170.89467000001</v>
      </c>
      <c r="I162" s="57">
        <v>390110.68477099994</v>
      </c>
      <c r="J162" s="58">
        <v>1056074.101113</v>
      </c>
      <c r="K162" s="57">
        <v>174429.329402</v>
      </c>
      <c r="L162" s="57">
        <v>264787.13277999999</v>
      </c>
      <c r="M162" s="57">
        <v>241273.10220600007</v>
      </c>
      <c r="N162" s="57">
        <v>252536.32568399992</v>
      </c>
      <c r="O162" s="58">
        <v>933025.89007199998</v>
      </c>
      <c r="P162" s="57">
        <v>163451.03241099999</v>
      </c>
      <c r="Q162" s="57">
        <v>151309.31133900001</v>
      </c>
      <c r="R162" s="57">
        <v>267963.98079099995</v>
      </c>
      <c r="S162" s="57">
        <v>244284.89757700008</v>
      </c>
      <c r="T162" s="58">
        <v>827009.22211800003</v>
      </c>
      <c r="U162" s="57">
        <v>156351.762143</v>
      </c>
      <c r="V162" s="57">
        <v>245249</v>
      </c>
      <c r="W162" s="57">
        <v>341261</v>
      </c>
      <c r="X162" s="57">
        <v>491543</v>
      </c>
      <c r="Y162" s="58">
        <v>1234405.491588</v>
      </c>
      <c r="Z162" s="57">
        <v>740111.3</v>
      </c>
      <c r="AA162" s="57">
        <v>248926</v>
      </c>
      <c r="AB162" s="43">
        <v>182021</v>
      </c>
      <c r="AC162" s="43">
        <v>260792</v>
      </c>
      <c r="AD162" s="58">
        <v>1431849.760922</v>
      </c>
      <c r="AE162" s="43">
        <v>226243.13925400001</v>
      </c>
      <c r="AF162" s="43">
        <v>243260</v>
      </c>
      <c r="AG162" s="43">
        <v>205430</v>
      </c>
      <c r="AH162" s="43">
        <v>139287</v>
      </c>
      <c r="AI162" s="58">
        <v>814220.18926200003</v>
      </c>
      <c r="AJ162" s="43">
        <v>668078.38177400001</v>
      </c>
      <c r="AK162" s="43">
        <v>289100</v>
      </c>
      <c r="AL162" s="43">
        <v>177796</v>
      </c>
    </row>
    <row r="163" spans="1:38">
      <c r="A163" s="173"/>
      <c r="B163" s="134" t="s">
        <v>771</v>
      </c>
      <c r="C163" s="75" t="s">
        <v>1038</v>
      </c>
      <c r="D163" s="57">
        <v>-655180.83369600005</v>
      </c>
      <c r="E163" s="58">
        <v>-1930938.8859850001</v>
      </c>
      <c r="F163" s="57">
        <v>-143511.210422</v>
      </c>
      <c r="G163" s="57">
        <v>-341671.83290000004</v>
      </c>
      <c r="H163" s="57">
        <v>-232976.81985599996</v>
      </c>
      <c r="I163" s="57">
        <v>-370549.12238199997</v>
      </c>
      <c r="J163" s="58">
        <v>-1088708.9855599999</v>
      </c>
      <c r="K163" s="57">
        <v>-158337.77209300001</v>
      </c>
      <c r="L163" s="57">
        <v>-262918.48430299998</v>
      </c>
      <c r="M163" s="57">
        <v>-286957.71922200004</v>
      </c>
      <c r="N163" s="57">
        <v>-203041.36133699992</v>
      </c>
      <c r="O163" s="58">
        <v>-911255.33695499995</v>
      </c>
      <c r="P163" s="57">
        <v>-204831.08476900001</v>
      </c>
      <c r="Q163" s="57">
        <v>-151081.38398099999</v>
      </c>
      <c r="R163" s="57">
        <v>-232026.09919400001</v>
      </c>
      <c r="S163" s="57">
        <v>-222701.577177</v>
      </c>
      <c r="T163" s="58">
        <v>-810640.14512100001</v>
      </c>
      <c r="U163" s="57">
        <v>-195218.966181</v>
      </c>
      <c r="V163" s="57">
        <v>-230912</v>
      </c>
      <c r="W163" s="57">
        <v>-280312</v>
      </c>
      <c r="X163" s="57">
        <v>-303056</v>
      </c>
      <c r="Y163" s="58">
        <v>-1009499.013543</v>
      </c>
      <c r="Z163" s="57">
        <v>-360867.5</v>
      </c>
      <c r="AA163" s="57">
        <v>-331252</v>
      </c>
      <c r="AB163" s="43">
        <v>-374200</v>
      </c>
      <c r="AC163" s="43">
        <v>-574595</v>
      </c>
      <c r="AD163" s="58">
        <v>-1640915.34727</v>
      </c>
      <c r="AE163" s="43">
        <v>-204241.89117700001</v>
      </c>
      <c r="AF163" s="43">
        <v>-365062</v>
      </c>
      <c r="AG163" s="43">
        <v>-223896</v>
      </c>
      <c r="AH163" s="43">
        <v>-324956</v>
      </c>
      <c r="AI163" s="58">
        <v>-1118156.1991260001</v>
      </c>
      <c r="AJ163" s="43">
        <v>-429635.95900199999</v>
      </c>
      <c r="AK163" s="43">
        <v>-238757</v>
      </c>
      <c r="AL163" s="43">
        <v>-490477</v>
      </c>
    </row>
    <row r="164" spans="1:38">
      <c r="A164" s="173"/>
      <c r="B164" s="134" t="s">
        <v>628</v>
      </c>
      <c r="C164" s="75" t="s">
        <v>163</v>
      </c>
      <c r="D164" s="57">
        <v>-3646.1765239999986</v>
      </c>
      <c r="E164" s="58">
        <v>-30557.039047999999</v>
      </c>
      <c r="F164" s="57">
        <v>-16840.892755000001</v>
      </c>
      <c r="G164" s="57">
        <v>-8942.2448459999978</v>
      </c>
      <c r="H164" s="57">
        <v>-17843.200288000004</v>
      </c>
      <c r="I164" s="57">
        <v>-17628.929623999997</v>
      </c>
      <c r="J164" s="58">
        <v>-61255.267512999999</v>
      </c>
      <c r="K164" s="57">
        <v>266.077744</v>
      </c>
      <c r="L164" s="57">
        <v>-29148.889466999997</v>
      </c>
      <c r="M164" s="57">
        <v>-11589.506288000004</v>
      </c>
      <c r="N164" s="57">
        <v>-10165.549902999999</v>
      </c>
      <c r="O164" s="58">
        <v>-50639.867914000002</v>
      </c>
      <c r="P164" s="57">
        <v>-7935.2214000000004</v>
      </c>
      <c r="Q164" s="57">
        <v>-7052.5940296874996</v>
      </c>
      <c r="R164" s="57">
        <v>-4973.7122303124997</v>
      </c>
      <c r="S164" s="57">
        <v>-3313.8746630000001</v>
      </c>
      <c r="T164" s="58">
        <v>-23278.402322999998</v>
      </c>
      <c r="U164" s="57">
        <v>-5804.8613070000001</v>
      </c>
      <c r="V164" s="57">
        <v>-8142</v>
      </c>
      <c r="W164" s="57">
        <v>-4449</v>
      </c>
      <c r="X164" s="57">
        <v>-4582</v>
      </c>
      <c r="Y164" s="58">
        <v>-22977.685186999999</v>
      </c>
      <c r="Z164" s="57">
        <v>3630</v>
      </c>
      <c r="AA164" s="57">
        <v>-12828</v>
      </c>
      <c r="AB164" s="45">
        <v>-2223</v>
      </c>
      <c r="AC164" s="45">
        <v>-6999</v>
      </c>
      <c r="AD164" s="58">
        <v>-18420</v>
      </c>
      <c r="AE164" s="45">
        <v>-1220.4810890000001</v>
      </c>
      <c r="AF164" s="45">
        <v>-12731</v>
      </c>
      <c r="AG164" s="45">
        <v>-1397</v>
      </c>
      <c r="AH164" s="45">
        <v>-6367</v>
      </c>
      <c r="AI164" s="58">
        <v>-21715.496985999998</v>
      </c>
      <c r="AJ164" s="45">
        <v>-1617.4750120000001</v>
      </c>
      <c r="AK164" s="45">
        <v>-9768</v>
      </c>
      <c r="AL164" s="45">
        <v>-1524</v>
      </c>
    </row>
    <row r="165" spans="1:38">
      <c r="A165" s="173"/>
      <c r="B165" s="134" t="s">
        <v>629</v>
      </c>
      <c r="C165" s="75" t="s">
        <v>1306</v>
      </c>
      <c r="D165" s="57">
        <v>-3771.9242190000004</v>
      </c>
      <c r="E165" s="58">
        <v>-42165.782121999997</v>
      </c>
      <c r="F165" s="57">
        <v>-10.273189</v>
      </c>
      <c r="G165" s="57">
        <v>-47740.444610999999</v>
      </c>
      <c r="H165" s="57">
        <v>-62.987183000004734</v>
      </c>
      <c r="I165" s="57">
        <v>11.284331000002567</v>
      </c>
      <c r="J165" s="58">
        <v>-47802.420652000001</v>
      </c>
      <c r="K165" s="57">
        <v>0</v>
      </c>
      <c r="L165" s="57">
        <v>-53373.394433000001</v>
      </c>
      <c r="M165" s="57">
        <v>381.48546400000487</v>
      </c>
      <c r="N165" s="57">
        <v>326.2656599999973</v>
      </c>
      <c r="O165" s="58">
        <v>-52665.643308999999</v>
      </c>
      <c r="P165" s="57">
        <v>-8.7350999999999998E-2</v>
      </c>
      <c r="Q165" s="57">
        <v>-86221.561086500005</v>
      </c>
      <c r="R165" s="57">
        <v>-11.031325499992818</v>
      </c>
      <c r="S165" s="57">
        <v>-1.5052720000094268</v>
      </c>
      <c r="T165" s="58">
        <v>-86234.185035000002</v>
      </c>
      <c r="U165" s="57">
        <v>-0.19944200000000001</v>
      </c>
      <c r="V165" s="57">
        <v>-97057</v>
      </c>
      <c r="W165" s="57">
        <v>-449</v>
      </c>
      <c r="X165" s="57">
        <v>-47</v>
      </c>
      <c r="Y165" s="58">
        <v>-97552.760892000006</v>
      </c>
      <c r="Z165" s="57">
        <v>-0.7</v>
      </c>
      <c r="AA165" s="57">
        <v>0</v>
      </c>
      <c r="AB165" s="45">
        <v>0</v>
      </c>
      <c r="AC165" s="45">
        <v>0</v>
      </c>
      <c r="AD165" s="58">
        <v>-1.2835449999999999</v>
      </c>
      <c r="AE165" s="45">
        <v>-0.107248</v>
      </c>
      <c r="AF165" s="45">
        <v>0</v>
      </c>
      <c r="AG165" s="45">
        <v>-63207</v>
      </c>
      <c r="AH165" s="45">
        <v>-6</v>
      </c>
      <c r="AI165" s="58">
        <v>-63212.969395</v>
      </c>
      <c r="AJ165" s="45">
        <v>-1.6480939999999999</v>
      </c>
      <c r="AK165" s="45">
        <v>-2</v>
      </c>
      <c r="AL165" s="45">
        <v>-191199</v>
      </c>
    </row>
    <row r="166" spans="1:38">
      <c r="A166" s="173"/>
      <c r="B166" s="134" t="s">
        <v>1053</v>
      </c>
      <c r="C166" s="75" t="s">
        <v>1039</v>
      </c>
      <c r="D166" s="57">
        <v>-1933.8052250000001</v>
      </c>
      <c r="E166" s="58">
        <v>-16612.717397</v>
      </c>
      <c r="F166" s="57">
        <v>-1895.6641</v>
      </c>
      <c r="G166" s="57">
        <v>-600.77399100000002</v>
      </c>
      <c r="H166" s="57">
        <v>-36.674282999999832</v>
      </c>
      <c r="I166" s="57">
        <v>-16.439630000000307</v>
      </c>
      <c r="J166" s="58">
        <v>-2549.5520040000001</v>
      </c>
      <c r="K166" s="57">
        <v>0</v>
      </c>
      <c r="L166" s="57">
        <v>-3357.775686</v>
      </c>
      <c r="M166" s="57">
        <v>-429.1830530000002</v>
      </c>
      <c r="N166" s="57">
        <v>5.5606350000002749</v>
      </c>
      <c r="O166" s="58">
        <v>-3781.3981039999999</v>
      </c>
      <c r="P166" s="57">
        <v>-6.9395579999999999</v>
      </c>
      <c r="Q166" s="57">
        <v>-888.87086680468792</v>
      </c>
      <c r="R166" s="57">
        <v>-18132.676033195312</v>
      </c>
      <c r="S166" s="57">
        <v>-3.7140130000007048</v>
      </c>
      <c r="T166" s="58">
        <v>-19032.200471</v>
      </c>
      <c r="U166" s="57">
        <v>-4.5819869999999998</v>
      </c>
      <c r="V166" s="57">
        <v>-297</v>
      </c>
      <c r="W166" s="57">
        <v>-28064</v>
      </c>
      <c r="X166" s="57">
        <v>-6</v>
      </c>
      <c r="Y166" s="58">
        <v>-28371.75261</v>
      </c>
      <c r="Z166" s="57">
        <v>-3.2</v>
      </c>
      <c r="AA166" s="57">
        <v>-263</v>
      </c>
      <c r="AB166" s="43">
        <v>-1813</v>
      </c>
      <c r="AC166" s="43">
        <v>0</v>
      </c>
      <c r="AD166" s="58">
        <v>-2078.8190159999999</v>
      </c>
      <c r="AE166" s="43">
        <v>-13250.873911000001</v>
      </c>
      <c r="AF166" s="43">
        <v>-294</v>
      </c>
      <c r="AG166" s="43">
        <v>0</v>
      </c>
      <c r="AH166" s="43">
        <v>0</v>
      </c>
      <c r="AI166" s="58">
        <v>-13545.32401</v>
      </c>
      <c r="AJ166" s="43">
        <v>-0.51290599999999997</v>
      </c>
      <c r="AK166" s="43">
        <v>-280</v>
      </c>
      <c r="AL166" s="43">
        <v>-26772</v>
      </c>
    </row>
    <row r="167" spans="1:38" ht="25.5" customHeight="1">
      <c r="A167" s="173"/>
      <c r="B167" s="134" t="s">
        <v>1054</v>
      </c>
      <c r="C167" s="75" t="s">
        <v>778</v>
      </c>
      <c r="D167" s="57">
        <v>-59.590381999999408</v>
      </c>
      <c r="E167" s="58">
        <v>-6281.9050539999998</v>
      </c>
      <c r="F167" s="57">
        <v>-189555.68825400001</v>
      </c>
      <c r="G167" s="57">
        <v>-2.8552459999918938</v>
      </c>
      <c r="H167" s="57">
        <v>-15.200000000011642</v>
      </c>
      <c r="I167" s="57">
        <v>-25413.518931999977</v>
      </c>
      <c r="J167" s="58">
        <v>-214987.26243199999</v>
      </c>
      <c r="K167" s="57">
        <v>-17.997060000000001</v>
      </c>
      <c r="L167" s="57">
        <v>-4.0335900000000002</v>
      </c>
      <c r="M167" s="57">
        <v>-0.69359999999999999</v>
      </c>
      <c r="N167" s="57">
        <v>0</v>
      </c>
      <c r="O167" s="58">
        <v>-22.724250000000001</v>
      </c>
      <c r="P167" s="57">
        <v>0</v>
      </c>
      <c r="Q167" s="57">
        <v>0</v>
      </c>
      <c r="R167" s="57">
        <v>0</v>
      </c>
      <c r="S167" s="57">
        <v>0</v>
      </c>
      <c r="T167" s="58">
        <v>0</v>
      </c>
      <c r="U167" s="57">
        <v>0</v>
      </c>
      <c r="V167" s="57">
        <v>0</v>
      </c>
      <c r="W167" s="57">
        <v>-883</v>
      </c>
      <c r="X167" s="57">
        <v>-7427</v>
      </c>
      <c r="Y167" s="58">
        <v>-8310.1841160000004</v>
      </c>
      <c r="Z167" s="57">
        <v>-125.3</v>
      </c>
      <c r="AA167" s="57">
        <v>0</v>
      </c>
      <c r="AB167" s="43">
        <v>0</v>
      </c>
      <c r="AC167" s="43">
        <v>0</v>
      </c>
      <c r="AD167" s="58">
        <v>-125.343912</v>
      </c>
      <c r="AE167" s="43">
        <v>0</v>
      </c>
      <c r="AF167" s="43">
        <v>0</v>
      </c>
      <c r="AG167" s="43">
        <v>0</v>
      </c>
      <c r="AH167" s="43">
        <v>-361</v>
      </c>
      <c r="AI167" s="58">
        <v>-360.95</v>
      </c>
      <c r="AJ167" s="43">
        <v>0</v>
      </c>
      <c r="AK167" s="43">
        <v>0</v>
      </c>
      <c r="AL167" s="43">
        <v>0</v>
      </c>
    </row>
    <row r="168" spans="1:38" ht="25.5" customHeight="1">
      <c r="A168" s="173"/>
      <c r="B168" s="134" t="s">
        <v>1366</v>
      </c>
      <c r="C168" s="75" t="s">
        <v>1365</v>
      </c>
      <c r="D168" s="57"/>
      <c r="E168" s="58"/>
      <c r="F168" s="57"/>
      <c r="G168" s="57"/>
      <c r="H168" s="57"/>
      <c r="I168" s="57"/>
      <c r="J168" s="58"/>
      <c r="K168" s="57"/>
      <c r="L168" s="57"/>
      <c r="M168" s="57"/>
      <c r="N168" s="57"/>
      <c r="O168" s="58"/>
      <c r="P168" s="57"/>
      <c r="Q168" s="57"/>
      <c r="R168" s="57"/>
      <c r="S168" s="57"/>
      <c r="T168" s="58"/>
      <c r="U168" s="57"/>
      <c r="V168" s="57"/>
      <c r="W168" s="57"/>
      <c r="X168" s="57"/>
      <c r="Y168" s="58"/>
      <c r="Z168" s="57"/>
      <c r="AA168" s="57"/>
      <c r="AB168" s="43"/>
      <c r="AC168" s="43">
        <v>-18406</v>
      </c>
      <c r="AD168" s="58">
        <v>-18406.248118</v>
      </c>
      <c r="AE168" s="43"/>
      <c r="AF168" s="43"/>
      <c r="AG168" s="43"/>
      <c r="AH168" s="43">
        <v>0</v>
      </c>
      <c r="AI168" s="58">
        <v>-2026.3783840000001</v>
      </c>
      <c r="AJ168" s="43">
        <v>16576.435390999999</v>
      </c>
      <c r="AK168" s="43">
        <v>0</v>
      </c>
      <c r="AL168" s="43">
        <v>0</v>
      </c>
    </row>
    <row r="169" spans="1:38" ht="25.5" customHeight="1">
      <c r="A169" s="173"/>
      <c r="B169" s="134" t="s">
        <v>1284</v>
      </c>
      <c r="C169" s="75" t="s">
        <v>1283</v>
      </c>
      <c r="D169" s="57"/>
      <c r="E169" s="58"/>
      <c r="F169" s="57"/>
      <c r="G169" s="57"/>
      <c r="H169" s="57"/>
      <c r="I169" s="57"/>
      <c r="J169" s="58"/>
      <c r="K169" s="57"/>
      <c r="L169" s="57"/>
      <c r="M169" s="57"/>
      <c r="N169" s="57"/>
      <c r="O169" s="58"/>
      <c r="P169" s="57">
        <v>0</v>
      </c>
      <c r="Q169" s="57">
        <v>0</v>
      </c>
      <c r="R169" s="57">
        <v>0</v>
      </c>
      <c r="S169" s="57">
        <v>0</v>
      </c>
      <c r="T169" s="58">
        <v>0</v>
      </c>
      <c r="U169" s="57">
        <v>0</v>
      </c>
      <c r="V169" s="57">
        <v>0</v>
      </c>
      <c r="W169" s="57">
        <v>0</v>
      </c>
      <c r="X169" s="57">
        <v>0</v>
      </c>
      <c r="Y169" s="58">
        <v>0</v>
      </c>
      <c r="Z169" s="57">
        <v>0</v>
      </c>
      <c r="AA169" s="57">
        <v>1427</v>
      </c>
      <c r="AB169" s="43">
        <v>0</v>
      </c>
      <c r="AC169" s="43">
        <v>1</v>
      </c>
      <c r="AD169" s="58">
        <v>1428</v>
      </c>
      <c r="AE169" s="43">
        <v>-9.6000000000000002E-5</v>
      </c>
      <c r="AF169" s="43">
        <v>0</v>
      </c>
      <c r="AG169" s="43">
        <v>0</v>
      </c>
      <c r="AH169" s="43">
        <v>0</v>
      </c>
      <c r="AI169" s="58">
        <v>-1.1400000000000001E-4</v>
      </c>
      <c r="AJ169" s="43">
        <v>3.3586999999999999E-2</v>
      </c>
      <c r="AK169" s="43">
        <v>0</v>
      </c>
      <c r="AL169" s="43">
        <v>0</v>
      </c>
    </row>
    <row r="170" spans="1:38" ht="26.25" customHeight="1">
      <c r="A170" s="173"/>
      <c r="B170" s="135" t="s">
        <v>1328</v>
      </c>
      <c r="C170" s="76" t="s">
        <v>1040</v>
      </c>
      <c r="D170" s="56">
        <v>-226662.25601600003</v>
      </c>
      <c r="E170" s="55">
        <v>-444688.23790100001</v>
      </c>
      <c r="F170" s="45">
        <v>-15064.72932</v>
      </c>
      <c r="G170" s="45">
        <v>-20566.129323000001</v>
      </c>
      <c r="H170" s="45">
        <v>-66763.999420000007</v>
      </c>
      <c r="I170" s="45">
        <v>-23486.477257999999</v>
      </c>
      <c r="J170" s="46">
        <v>-125881.33532100001</v>
      </c>
      <c r="K170" s="45">
        <v>16338.662059</v>
      </c>
      <c r="L170" s="45">
        <v>-318855.46953200002</v>
      </c>
      <c r="M170" s="45">
        <v>-57323.51440299995</v>
      </c>
      <c r="N170" s="45">
        <v>39661.240730999969</v>
      </c>
      <c r="O170" s="46">
        <v>-320179.081145</v>
      </c>
      <c r="P170" s="45">
        <v>-49322.300492000002</v>
      </c>
      <c r="Q170" s="45">
        <v>-93936.105757999991</v>
      </c>
      <c r="R170" s="45">
        <v>12820.46918</v>
      </c>
      <c r="S170" s="45">
        <v>18263.226389000003</v>
      </c>
      <c r="T170" s="46">
        <v>-112174.710681</v>
      </c>
      <c r="U170" s="45">
        <v>-44676.753532000002</v>
      </c>
      <c r="V170" s="45">
        <v>-91159</v>
      </c>
      <c r="W170" s="45">
        <v>-95103</v>
      </c>
      <c r="X170" s="45">
        <v>176425</v>
      </c>
      <c r="Y170" s="46">
        <v>-54513.915580000001</v>
      </c>
      <c r="Z170" s="45">
        <v>382743.7</v>
      </c>
      <c r="AA170" s="45">
        <v>-93990</v>
      </c>
      <c r="AB170" s="57">
        <v>-159615</v>
      </c>
      <c r="AC170" s="57">
        <v>-106702</v>
      </c>
      <c r="AD170" s="46">
        <v>22437.151096000001</v>
      </c>
      <c r="AE170" s="57">
        <v>5504.4073490000001</v>
      </c>
      <c r="AF170" s="57">
        <v>-99327</v>
      </c>
      <c r="AG170" s="57">
        <v>-83070</v>
      </c>
      <c r="AH170" s="57">
        <v>-95632</v>
      </c>
      <c r="AI170" s="46">
        <v>-272525.245253</v>
      </c>
      <c r="AJ170" s="57">
        <v>253393.51364300001</v>
      </c>
      <c r="AK170" s="57">
        <v>40293</v>
      </c>
      <c r="AL170" s="57">
        <v>-532176</v>
      </c>
    </row>
    <row r="171" spans="1:38" ht="26">
      <c r="A171" s="173"/>
      <c r="B171" s="135" t="s">
        <v>1055</v>
      </c>
      <c r="C171" s="76" t="s">
        <v>1041</v>
      </c>
      <c r="D171" s="56">
        <v>269.71325000000002</v>
      </c>
      <c r="E171" s="55">
        <v>-76.169291000000001</v>
      </c>
      <c r="F171" s="57">
        <v>-774.778592</v>
      </c>
      <c r="G171" s="57">
        <v>3874.10266</v>
      </c>
      <c r="H171" s="57">
        <v>-4371.7008139999998</v>
      </c>
      <c r="I171" s="57">
        <v>-173.1514380000001</v>
      </c>
      <c r="J171" s="58">
        <v>-1445.528184</v>
      </c>
      <c r="K171" s="57">
        <v>-1728.983516</v>
      </c>
      <c r="L171" s="57">
        <v>185.52537899999993</v>
      </c>
      <c r="M171" s="57">
        <v>-476.80060000000003</v>
      </c>
      <c r="N171" s="57">
        <v>-3011.8197549999995</v>
      </c>
      <c r="O171" s="58">
        <v>-5032.0784919999996</v>
      </c>
      <c r="P171" s="57">
        <v>-9720.995578</v>
      </c>
      <c r="Q171" s="57">
        <v>13580.16183776563</v>
      </c>
      <c r="R171" s="57">
        <v>-792.25505976562999</v>
      </c>
      <c r="S171" s="57">
        <v>-1191.40382</v>
      </c>
      <c r="T171" s="58">
        <v>1876.50738</v>
      </c>
      <c r="U171" s="57">
        <v>5789.0507669999997</v>
      </c>
      <c r="V171" s="57">
        <v>113</v>
      </c>
      <c r="W171" s="57">
        <v>13540</v>
      </c>
      <c r="X171" s="57">
        <v>-7429</v>
      </c>
      <c r="Y171" s="58">
        <v>12012.853870000001</v>
      </c>
      <c r="Z171" s="57">
        <v>82665.3</v>
      </c>
      <c r="AA171" s="57">
        <v>-5750</v>
      </c>
      <c r="AB171" s="45">
        <v>-5842</v>
      </c>
      <c r="AC171" s="45">
        <v>-2089</v>
      </c>
      <c r="AD171" s="58">
        <v>68982.513582</v>
      </c>
      <c r="AE171" s="45">
        <v>2005.3927960000001</v>
      </c>
      <c r="AF171" s="45">
        <v>-3906</v>
      </c>
      <c r="AG171" s="45">
        <v>3258</v>
      </c>
      <c r="AH171" s="45">
        <v>9069</v>
      </c>
      <c r="AI171" s="58">
        <v>10425.650793999999</v>
      </c>
      <c r="AJ171" s="45">
        <v>9207.9152439999998</v>
      </c>
      <c r="AK171" s="45">
        <v>51278</v>
      </c>
      <c r="AL171" s="45">
        <v>78855</v>
      </c>
    </row>
    <row r="172" spans="1:38" ht="22.5" customHeight="1">
      <c r="A172" s="173"/>
      <c r="B172" s="135" t="s">
        <v>1056</v>
      </c>
      <c r="C172" s="76" t="s">
        <v>170</v>
      </c>
      <c r="D172" s="56">
        <v>3660.3644550000026</v>
      </c>
      <c r="E172" s="55">
        <v>-71213.864541999996</v>
      </c>
      <c r="F172" s="45">
        <v>-26499.935720000001</v>
      </c>
      <c r="G172" s="45">
        <v>83907.633293000006</v>
      </c>
      <c r="H172" s="45">
        <v>-33368.166973999992</v>
      </c>
      <c r="I172" s="45">
        <v>61049.420933999994</v>
      </c>
      <c r="J172" s="46">
        <v>85089.951532999999</v>
      </c>
      <c r="K172" s="45">
        <v>8022.8775130000004</v>
      </c>
      <c r="L172" s="45">
        <v>-144050.34811000002</v>
      </c>
      <c r="M172" s="45">
        <v>51483.702376000001</v>
      </c>
      <c r="N172" s="45">
        <v>63807.999926000004</v>
      </c>
      <c r="O172" s="46">
        <v>-20734.768295000002</v>
      </c>
      <c r="P172" s="45">
        <v>-57958.413071000003</v>
      </c>
      <c r="Q172" s="45">
        <v>127038.256821</v>
      </c>
      <c r="R172" s="45">
        <v>72043.743566999998</v>
      </c>
      <c r="S172" s="45">
        <v>43766.789603000012</v>
      </c>
      <c r="T172" s="46">
        <v>184891.37692000001</v>
      </c>
      <c r="U172" s="45">
        <v>-92024.079773000005</v>
      </c>
      <c r="V172" s="45">
        <v>-73953</v>
      </c>
      <c r="W172" s="45">
        <v>-48169</v>
      </c>
      <c r="X172" s="45">
        <v>154060</v>
      </c>
      <c r="Y172" s="46">
        <v>-60085.695381999998</v>
      </c>
      <c r="Z172" s="45">
        <v>442264.3</v>
      </c>
      <c r="AA172" s="45">
        <v>-410590</v>
      </c>
      <c r="AB172" s="57">
        <v>-101123</v>
      </c>
      <c r="AC172" s="57">
        <v>-58501</v>
      </c>
      <c r="AD172" s="46">
        <v>-127949.865101</v>
      </c>
      <c r="AE172" s="57">
        <v>-48943.162464000001</v>
      </c>
      <c r="AF172" s="57">
        <v>136617</v>
      </c>
      <c r="AG172" s="57">
        <v>52895</v>
      </c>
      <c r="AH172" s="57">
        <v>33829</v>
      </c>
      <c r="AI172" s="46">
        <v>174398.38434300001</v>
      </c>
      <c r="AJ172" s="57">
        <v>131472.164086</v>
      </c>
      <c r="AK172" s="57">
        <v>309329</v>
      </c>
      <c r="AL172" s="57">
        <v>-205041</v>
      </c>
    </row>
    <row r="173" spans="1:38">
      <c r="A173" s="173"/>
      <c r="B173" s="135" t="s">
        <v>636</v>
      </c>
      <c r="C173" s="76" t="s">
        <v>1042</v>
      </c>
      <c r="D173" s="56">
        <v>128177.306537</v>
      </c>
      <c r="E173" s="55">
        <v>203052</v>
      </c>
      <c r="F173" s="45">
        <v>131837.824483</v>
      </c>
      <c r="G173" s="45">
        <v>105338.764818</v>
      </c>
      <c r="H173" s="45">
        <v>189246.40129000001</v>
      </c>
      <c r="I173" s="45">
        <v>155878.43041100001</v>
      </c>
      <c r="J173" s="46">
        <v>131837.824483</v>
      </c>
      <c r="K173" s="45">
        <v>216927.8</v>
      </c>
      <c r="L173" s="45">
        <v>224950.677513</v>
      </c>
      <c r="M173" s="45">
        <v>80901.011719999995</v>
      </c>
      <c r="N173" s="45">
        <v>132384.71409600001</v>
      </c>
      <c r="O173" s="46">
        <v>216927.8</v>
      </c>
      <c r="P173" s="45">
        <v>196193</v>
      </c>
      <c r="Q173" s="45">
        <v>138234.58692899998</v>
      </c>
      <c r="R173" s="45">
        <v>265273.375</v>
      </c>
      <c r="S173" s="45">
        <v>337317.11856700003</v>
      </c>
      <c r="T173" s="46">
        <v>196193.03170499997</v>
      </c>
      <c r="U173" s="258"/>
      <c r="V173" s="258"/>
      <c r="W173" s="258"/>
      <c r="X173" s="258"/>
      <c r="Y173" s="230"/>
      <c r="Z173" s="258"/>
      <c r="AA173" s="258"/>
      <c r="AB173" s="258"/>
      <c r="AC173" s="258"/>
      <c r="AD173" s="230"/>
      <c r="AE173" s="258"/>
      <c r="AF173" s="258"/>
      <c r="AG173" s="258"/>
      <c r="AH173" s="258"/>
      <c r="AI173" s="230"/>
      <c r="AJ173" s="258"/>
      <c r="AK173" s="258"/>
      <c r="AL173" s="258"/>
    </row>
    <row r="174" spans="1:38">
      <c r="A174" s="173"/>
      <c r="B174" s="134" t="s">
        <v>637</v>
      </c>
      <c r="C174" s="134" t="s">
        <v>1043</v>
      </c>
      <c r="D174" s="57"/>
      <c r="E174" s="55"/>
      <c r="F174" s="56"/>
      <c r="G174" s="56"/>
      <c r="H174" s="57"/>
      <c r="I174" s="57"/>
      <c r="J174" s="55"/>
      <c r="K174" s="57"/>
      <c r="L174" s="57"/>
      <c r="M174" s="57"/>
      <c r="N174" s="57"/>
      <c r="O174" s="55"/>
      <c r="P174" s="57"/>
      <c r="Q174" s="57"/>
      <c r="R174" s="57"/>
      <c r="S174" s="57"/>
      <c r="T174" s="55"/>
      <c r="U174" s="258"/>
      <c r="V174" s="258"/>
      <c r="W174" s="258"/>
      <c r="X174" s="258"/>
      <c r="Y174" s="230"/>
      <c r="Z174" s="258"/>
      <c r="AA174" s="258"/>
      <c r="AB174" s="258"/>
      <c r="AC174" s="258"/>
      <c r="AD174" s="230"/>
      <c r="AE174" s="258"/>
      <c r="AF174" s="258"/>
      <c r="AG174" s="258"/>
      <c r="AH174" s="258"/>
      <c r="AI174" s="230"/>
      <c r="AJ174" s="258"/>
      <c r="AK174" s="258"/>
      <c r="AL174" s="258"/>
    </row>
    <row r="175" spans="1:38">
      <c r="A175" s="173"/>
      <c r="B175" s="246" t="s">
        <v>1152</v>
      </c>
      <c r="C175" s="147" t="s">
        <v>1154</v>
      </c>
      <c r="D175" s="57">
        <v>128177.306537</v>
      </c>
      <c r="E175" s="58">
        <v>203052</v>
      </c>
      <c r="F175" s="57">
        <v>131837.824483</v>
      </c>
      <c r="G175" s="57">
        <v>105337.764818</v>
      </c>
      <c r="H175" s="57">
        <v>189246.40129000001</v>
      </c>
      <c r="I175" s="57">
        <v>155878.43041100001</v>
      </c>
      <c r="J175" s="58">
        <v>131837.824483</v>
      </c>
      <c r="K175" s="57">
        <v>216927.95153299998</v>
      </c>
      <c r="L175" s="57">
        <v>229687.17095699999</v>
      </c>
      <c r="M175" s="57">
        <v>92032.011719999995</v>
      </c>
      <c r="N175" s="57">
        <v>145877.72141599999</v>
      </c>
      <c r="O175" s="58">
        <v>216927.8</v>
      </c>
      <c r="P175" s="57">
        <v>202041</v>
      </c>
      <c r="Q175" s="57">
        <v>144670.06660600001</v>
      </c>
      <c r="R175" s="57">
        <v>268708.375</v>
      </c>
      <c r="S175" s="57">
        <v>339417.99310099997</v>
      </c>
      <c r="T175" s="58">
        <v>202041.04908999999</v>
      </c>
      <c r="U175" s="258"/>
      <c r="V175" s="258"/>
      <c r="W175" s="258"/>
      <c r="X175" s="258"/>
      <c r="Y175" s="230"/>
      <c r="Z175" s="258"/>
      <c r="AA175" s="258"/>
      <c r="AB175" s="258"/>
      <c r="AC175" s="258"/>
      <c r="AD175" s="230"/>
      <c r="AE175" s="258"/>
      <c r="AF175" s="258"/>
      <c r="AG175" s="258"/>
      <c r="AH175" s="258"/>
      <c r="AI175" s="230"/>
      <c r="AJ175" s="258"/>
      <c r="AK175" s="258"/>
      <c r="AL175" s="258"/>
    </row>
    <row r="176" spans="1:38">
      <c r="A176" s="173"/>
      <c r="B176" s="246" t="s">
        <v>1153</v>
      </c>
      <c r="C176" s="147" t="s">
        <v>1155</v>
      </c>
      <c r="D176" s="57"/>
      <c r="E176" s="58"/>
      <c r="F176" s="57"/>
      <c r="G176" s="57"/>
      <c r="H176" s="57"/>
      <c r="I176" s="57"/>
      <c r="J176" s="58"/>
      <c r="K176" s="57">
        <v>0</v>
      </c>
      <c r="L176" s="57">
        <v>4736</v>
      </c>
      <c r="M176" s="57">
        <v>11131</v>
      </c>
      <c r="N176" s="57">
        <v>13493</v>
      </c>
      <c r="O176" s="58">
        <v>0</v>
      </c>
      <c r="P176" s="57">
        <v>5848</v>
      </c>
      <c r="Q176" s="57">
        <v>6435</v>
      </c>
      <c r="R176" s="57">
        <v>3435</v>
      </c>
      <c r="S176" s="57">
        <v>2101</v>
      </c>
      <c r="T176" s="58">
        <v>5848</v>
      </c>
      <c r="U176" s="258"/>
      <c r="V176" s="258"/>
      <c r="W176" s="258"/>
      <c r="X176" s="258"/>
      <c r="Y176" s="230"/>
      <c r="Z176" s="258"/>
      <c r="AA176" s="258"/>
      <c r="AB176" s="258"/>
      <c r="AC176" s="258"/>
      <c r="AD176" s="230"/>
      <c r="AE176" s="258"/>
      <c r="AF176" s="258"/>
      <c r="AG176" s="258"/>
      <c r="AH176" s="258"/>
      <c r="AI176" s="230"/>
      <c r="AJ176" s="258"/>
      <c r="AK176" s="258"/>
      <c r="AL176" s="258"/>
    </row>
    <row r="177" spans="1:38" ht="28.5" customHeight="1">
      <c r="A177" s="173"/>
      <c r="B177" s="135" t="s">
        <v>1057</v>
      </c>
      <c r="C177" s="76" t="s">
        <v>1044</v>
      </c>
      <c r="D177" s="56">
        <v>131837.670992</v>
      </c>
      <c r="E177" s="55">
        <v>131838.135458</v>
      </c>
      <c r="F177" s="45">
        <v>105337.888763</v>
      </c>
      <c r="G177" s="45">
        <v>189247.39811099999</v>
      </c>
      <c r="H177" s="45">
        <v>155878.23431600002</v>
      </c>
      <c r="I177" s="45">
        <v>216927.851345</v>
      </c>
      <c r="J177" s="46">
        <v>216927.77601600002</v>
      </c>
      <c r="K177" s="45">
        <v>224950.677513</v>
      </c>
      <c r="L177" s="45">
        <v>80900.329402999982</v>
      </c>
      <c r="M177" s="45">
        <v>132384.71409600001</v>
      </c>
      <c r="N177" s="45">
        <v>196192.71402200003</v>
      </c>
      <c r="O177" s="46">
        <v>196193.03170499997</v>
      </c>
      <c r="P177" s="45">
        <v>138234.58692899998</v>
      </c>
      <c r="Q177" s="45">
        <v>265272.84375</v>
      </c>
      <c r="R177" s="45">
        <v>337317.11856700003</v>
      </c>
      <c r="S177" s="45">
        <v>386932</v>
      </c>
      <c r="T177" s="46">
        <v>386932</v>
      </c>
      <c r="U177" s="258"/>
      <c r="V177" s="258"/>
      <c r="W177" s="258"/>
      <c r="X177" s="258"/>
      <c r="Y177" s="230"/>
      <c r="Z177" s="258"/>
      <c r="AA177" s="258"/>
      <c r="AB177" s="258"/>
      <c r="AC177" s="258"/>
      <c r="AD177" s="230"/>
      <c r="AE177" s="258"/>
      <c r="AF177" s="258"/>
      <c r="AG177" s="258"/>
      <c r="AH177" s="258"/>
      <c r="AI177" s="230"/>
      <c r="AJ177" s="258"/>
      <c r="AK177" s="258"/>
      <c r="AL177" s="258"/>
    </row>
    <row r="178" spans="1:38">
      <c r="A178" s="173"/>
      <c r="B178" s="208" t="s">
        <v>1058</v>
      </c>
      <c r="C178" s="207" t="s">
        <v>1043</v>
      </c>
      <c r="D178" s="56"/>
      <c r="E178" s="55"/>
      <c r="F178" s="56"/>
      <c r="G178" s="56"/>
      <c r="H178" s="56"/>
      <c r="I178" s="56"/>
      <c r="J178" s="55"/>
      <c r="K178" s="56"/>
      <c r="L178" s="56"/>
      <c r="M178" s="56"/>
      <c r="N178" s="56"/>
      <c r="O178" s="55"/>
      <c r="P178" s="56"/>
      <c r="Q178" s="56"/>
      <c r="R178" s="56"/>
      <c r="S178" s="56"/>
      <c r="T178" s="55"/>
      <c r="U178" s="258"/>
      <c r="V178" s="258"/>
      <c r="W178" s="258"/>
      <c r="X178" s="258"/>
      <c r="Y178" s="230"/>
      <c r="Z178" s="258"/>
      <c r="AA178" s="258"/>
      <c r="AB178" s="258"/>
      <c r="AC178" s="258"/>
      <c r="AD178" s="230"/>
      <c r="AE178" s="258"/>
      <c r="AF178" s="258"/>
      <c r="AG178" s="258"/>
      <c r="AH178" s="258"/>
      <c r="AI178" s="230"/>
      <c r="AJ178" s="258"/>
      <c r="AK178" s="258"/>
      <c r="AL178" s="258"/>
    </row>
    <row r="179" spans="1:38">
      <c r="A179" s="173"/>
      <c r="B179" s="246" t="s">
        <v>1152</v>
      </c>
      <c r="C179" s="101" t="s">
        <v>1156</v>
      </c>
      <c r="D179" s="43">
        <v>131837.670992</v>
      </c>
      <c r="E179" s="44">
        <v>131838.135458</v>
      </c>
      <c r="F179" s="43">
        <v>105337.888763</v>
      </c>
      <c r="G179" s="43">
        <v>189246.39811099999</v>
      </c>
      <c r="H179" s="43">
        <v>155878.23431600002</v>
      </c>
      <c r="I179" s="43">
        <v>216927.851345</v>
      </c>
      <c r="J179" s="44">
        <v>216927.77601600002</v>
      </c>
      <c r="K179" s="43">
        <v>229687.17095699999</v>
      </c>
      <c r="L179" s="43">
        <v>92032.011719999995</v>
      </c>
      <c r="M179" s="43">
        <v>145877.72141599999</v>
      </c>
      <c r="N179" s="43">
        <v>202041.04908999999</v>
      </c>
      <c r="O179" s="44">
        <v>202041.04908999999</v>
      </c>
      <c r="P179" s="43">
        <v>144670.06660600001</v>
      </c>
      <c r="Q179" s="43">
        <v>268708.375</v>
      </c>
      <c r="R179" s="43">
        <v>339417.99310099997</v>
      </c>
      <c r="S179" s="43">
        <v>383511.23389199999</v>
      </c>
      <c r="T179" s="44">
        <v>383511.23389199999</v>
      </c>
      <c r="U179" s="258"/>
      <c r="V179" s="258"/>
      <c r="W179" s="258"/>
      <c r="X179" s="258"/>
      <c r="Y179" s="230"/>
      <c r="Z179" s="258"/>
      <c r="AA179" s="258"/>
      <c r="AB179" s="258"/>
      <c r="AC179" s="258"/>
      <c r="AD179" s="230"/>
      <c r="AE179" s="258"/>
      <c r="AF179" s="258"/>
      <c r="AG179" s="258"/>
      <c r="AH179" s="258"/>
      <c r="AI179" s="230"/>
      <c r="AJ179" s="258"/>
      <c r="AK179" s="258"/>
      <c r="AL179" s="258"/>
    </row>
    <row r="180" spans="1:38">
      <c r="A180" s="169"/>
      <c r="B180" s="246" t="s">
        <v>1153</v>
      </c>
      <c r="C180" s="101" t="s">
        <v>1157</v>
      </c>
      <c r="D180" s="43"/>
      <c r="E180" s="44"/>
      <c r="F180" s="43">
        <v>0</v>
      </c>
      <c r="G180" s="43">
        <v>0</v>
      </c>
      <c r="H180" s="43">
        <v>0</v>
      </c>
      <c r="I180" s="43">
        <v>0</v>
      </c>
      <c r="J180" s="44">
        <v>0</v>
      </c>
      <c r="K180" s="43">
        <v>4736</v>
      </c>
      <c r="L180" s="43">
        <v>11131</v>
      </c>
      <c r="M180" s="43">
        <v>13493</v>
      </c>
      <c r="N180" s="43">
        <v>5848</v>
      </c>
      <c r="O180" s="44">
        <v>5848</v>
      </c>
      <c r="P180" s="43">
        <v>6435</v>
      </c>
      <c r="Q180" s="43">
        <v>3435</v>
      </c>
      <c r="R180" s="43">
        <v>2101</v>
      </c>
      <c r="S180" s="43">
        <v>3421</v>
      </c>
      <c r="T180" s="44">
        <v>3421</v>
      </c>
      <c r="U180" s="258"/>
      <c r="V180" s="258"/>
      <c r="W180" s="258"/>
      <c r="X180" s="258"/>
      <c r="Y180" s="230"/>
      <c r="Z180" s="258"/>
      <c r="AA180" s="258"/>
      <c r="AB180" s="258"/>
      <c r="AC180" s="258"/>
      <c r="AD180" s="230"/>
      <c r="AE180" s="258"/>
      <c r="AF180" s="258"/>
      <c r="AG180" s="258"/>
      <c r="AH180" s="258"/>
      <c r="AI180" s="230"/>
      <c r="AJ180" s="258"/>
      <c r="AK180" s="258"/>
      <c r="AL180" s="258"/>
    </row>
    <row r="181" spans="1:38" s="436" customFormat="1">
      <c r="B181" s="135" t="s">
        <v>636</v>
      </c>
      <c r="C181" s="76" t="s">
        <v>1042</v>
      </c>
      <c r="K181" s="56">
        <v>216927.95153299998</v>
      </c>
      <c r="L181" s="56">
        <v>229687.17095699999</v>
      </c>
      <c r="M181" s="56">
        <v>92032.011719999995</v>
      </c>
      <c r="N181" s="56">
        <v>145877.72141599999</v>
      </c>
      <c r="O181" s="55">
        <v>216927.8</v>
      </c>
      <c r="P181" s="56">
        <v>202041</v>
      </c>
      <c r="Q181" s="56">
        <v>144670.06660600001</v>
      </c>
      <c r="R181" s="56">
        <v>268708.375</v>
      </c>
      <c r="S181" s="56">
        <v>339417.99310099997</v>
      </c>
      <c r="T181" s="55">
        <v>202041.04908999999</v>
      </c>
      <c r="U181" s="56">
        <v>383511.23389199999</v>
      </c>
      <c r="V181" s="56">
        <v>292389.95689999999</v>
      </c>
      <c r="W181" s="56">
        <v>218223.257285</v>
      </c>
      <c r="X181" s="56">
        <v>170926.30007200001</v>
      </c>
      <c r="Y181" s="55">
        <v>383511.23389199999</v>
      </c>
      <c r="Z181" s="56">
        <v>326108.14879100001</v>
      </c>
      <c r="AA181" s="56">
        <v>766478.87039199995</v>
      </c>
      <c r="AB181" s="56">
        <v>353247.32799100003</v>
      </c>
      <c r="AC181" s="56">
        <v>258927.18208299999</v>
      </c>
      <c r="AD181" s="55">
        <v>326108.14879100001</v>
      </c>
      <c r="AE181" s="56">
        <v>193876.668252</v>
      </c>
      <c r="AF181" s="56">
        <v>148853.364879</v>
      </c>
      <c r="AG181" s="56">
        <v>282603.79990799999</v>
      </c>
      <c r="AH181" s="56">
        <v>337268.62921300001</v>
      </c>
      <c r="AI181" s="55">
        <v>193876.668252</v>
      </c>
      <c r="AJ181" s="56">
        <v>367447.04034100001</v>
      </c>
      <c r="AK181" s="56">
        <v>498587.70533000003</v>
      </c>
      <c r="AL181" s="56">
        <v>801504.91542400001</v>
      </c>
    </row>
    <row r="182" spans="1:38" s="436" customFormat="1" ht="25.5" customHeight="1">
      <c r="B182" s="135" t="s">
        <v>639</v>
      </c>
      <c r="C182" s="76" t="s">
        <v>1044</v>
      </c>
      <c r="K182" s="45">
        <v>229687.17095699999</v>
      </c>
      <c r="L182" s="45">
        <v>92032.011719999995</v>
      </c>
      <c r="M182" s="45">
        <v>145877.72141599999</v>
      </c>
      <c r="N182" s="45">
        <v>202041.04908999999</v>
      </c>
      <c r="O182" s="46">
        <v>202041.04908999999</v>
      </c>
      <c r="P182" s="45">
        <v>144670.06660600001</v>
      </c>
      <c r="Q182" s="45">
        <v>268708.375</v>
      </c>
      <c r="R182" s="45">
        <v>339417.99310099997</v>
      </c>
      <c r="S182" s="45">
        <v>383511.23389199999</v>
      </c>
      <c r="T182" s="46">
        <v>383511.23389199999</v>
      </c>
      <c r="U182" s="45">
        <v>292389.95689999999</v>
      </c>
      <c r="V182" s="45">
        <v>218223.257285</v>
      </c>
      <c r="W182" s="45">
        <v>170926.30007200001</v>
      </c>
      <c r="X182" s="45">
        <v>326108.14879100001</v>
      </c>
      <c r="Y182" s="46">
        <v>326108.14879100001</v>
      </c>
      <c r="Z182" s="45">
        <v>766478.87039199995</v>
      </c>
      <c r="AA182" s="45">
        <v>353247.32799100003</v>
      </c>
      <c r="AB182" s="45">
        <v>258927.18208299999</v>
      </c>
      <c r="AC182" s="45">
        <v>193876.668252</v>
      </c>
      <c r="AD182" s="46">
        <v>193876.668252</v>
      </c>
      <c r="AE182" s="45">
        <v>148853.364879</v>
      </c>
      <c r="AF182" s="45">
        <v>282603.79990799999</v>
      </c>
      <c r="AG182" s="45">
        <v>337268.62921300001</v>
      </c>
      <c r="AH182" s="45">
        <v>367447.04034100001</v>
      </c>
      <c r="AI182" s="46">
        <v>367447.04034100001</v>
      </c>
      <c r="AJ182" s="45">
        <v>498587.70533000003</v>
      </c>
      <c r="AK182" s="45">
        <v>801504.91542400001</v>
      </c>
      <c r="AL182" s="45">
        <v>601948.53456199996</v>
      </c>
    </row>
    <row r="183" spans="1:38">
      <c r="B183" s="134" t="s">
        <v>1257</v>
      </c>
      <c r="C183" s="134" t="s">
        <v>1255</v>
      </c>
      <c r="K183" s="258"/>
      <c r="L183" s="258"/>
      <c r="M183" s="258"/>
      <c r="N183" s="258"/>
      <c r="O183" s="258"/>
      <c r="P183" s="258"/>
      <c r="Q183" s="258"/>
      <c r="R183" s="258"/>
      <c r="S183" s="57">
        <v>44093.240791000018</v>
      </c>
      <c r="T183" s="44">
        <v>181470.184802</v>
      </c>
      <c r="U183" s="57">
        <v>-91121.276991999999</v>
      </c>
      <c r="V183" s="57">
        <v>-74166.69961499999</v>
      </c>
      <c r="W183" s="57">
        <v>-47296.957212999987</v>
      </c>
      <c r="X183" s="57">
        <v>155181.848719</v>
      </c>
      <c r="Y183" s="44">
        <v>-57403.085100999975</v>
      </c>
      <c r="Z183" s="57">
        <v>440371</v>
      </c>
      <c r="AA183" s="57">
        <v>-413232</v>
      </c>
      <c r="AB183" s="57">
        <v>-94320</v>
      </c>
      <c r="AC183" s="57">
        <v>-65050</v>
      </c>
      <c r="AD183" s="44">
        <v>-132231</v>
      </c>
      <c r="AE183" s="57">
        <v>-45024</v>
      </c>
      <c r="AF183" s="57">
        <v>133751</v>
      </c>
      <c r="AG183" s="57">
        <v>54665</v>
      </c>
      <c r="AH183" s="57">
        <v>30178</v>
      </c>
      <c r="AI183" s="44">
        <v>173570</v>
      </c>
      <c r="AJ183" s="57">
        <v>131141</v>
      </c>
      <c r="AK183" s="57">
        <v>302917</v>
      </c>
      <c r="AL183" s="57">
        <v>-199556</v>
      </c>
    </row>
    <row r="184" spans="1:38" ht="25">
      <c r="B184" s="593" t="s">
        <v>1546</v>
      </c>
      <c r="C184" s="593" t="s">
        <v>1545</v>
      </c>
      <c r="K184" s="258"/>
      <c r="L184" s="258"/>
      <c r="M184" s="258"/>
      <c r="N184" s="258"/>
      <c r="O184" s="258"/>
      <c r="P184" s="258"/>
      <c r="Q184" s="258"/>
      <c r="R184" s="258"/>
      <c r="S184" s="57"/>
      <c r="T184" s="44"/>
      <c r="U184" s="57"/>
      <c r="V184" s="57"/>
      <c r="W184" s="57"/>
      <c r="X184" s="57"/>
      <c r="Y184" s="44"/>
      <c r="Z184" s="57"/>
      <c r="AA184" s="57"/>
      <c r="AB184" s="57"/>
      <c r="AC184" s="57"/>
      <c r="AD184" s="44"/>
      <c r="AE184" s="258"/>
      <c r="AF184" s="258"/>
      <c r="AG184" s="258"/>
      <c r="AH184" s="258"/>
      <c r="AI184" s="230"/>
      <c r="AJ184" s="581">
        <v>748</v>
      </c>
      <c r="AK184" s="581">
        <v>6357</v>
      </c>
      <c r="AL184" s="581">
        <v>-5574</v>
      </c>
    </row>
    <row r="185" spans="1:38">
      <c r="B185" s="134" t="s">
        <v>1258</v>
      </c>
      <c r="C185" s="134" t="s">
        <v>1256</v>
      </c>
      <c r="K185" s="258"/>
      <c r="L185" s="258"/>
      <c r="M185" s="258"/>
      <c r="N185" s="258"/>
      <c r="O185" s="258"/>
      <c r="P185" s="258"/>
      <c r="Q185" s="258"/>
      <c r="R185" s="258"/>
      <c r="S185" s="57">
        <v>-326</v>
      </c>
      <c r="T185" s="44">
        <v>3421.1921180000063</v>
      </c>
      <c r="U185" s="57">
        <v>-902.80278100000578</v>
      </c>
      <c r="V185" s="57">
        <v>213.69961499999044</v>
      </c>
      <c r="W185" s="57">
        <v>-872.04278700001305</v>
      </c>
      <c r="X185" s="57">
        <v>-1121.8487190000014</v>
      </c>
      <c r="Y185" s="44">
        <v>-2682.610281000023</v>
      </c>
      <c r="Z185" s="57">
        <v>1893</v>
      </c>
      <c r="AA185" s="57">
        <v>2642</v>
      </c>
      <c r="AB185" s="57">
        <v>-6803</v>
      </c>
      <c r="AC185" s="57">
        <v>6549</v>
      </c>
      <c r="AD185" s="44">
        <v>4281</v>
      </c>
      <c r="AE185" s="57">
        <v>-3919</v>
      </c>
      <c r="AF185" s="57">
        <v>2866</v>
      </c>
      <c r="AG185" s="57">
        <v>-1770</v>
      </c>
      <c r="AH185" s="57">
        <v>3651</v>
      </c>
      <c r="AI185" s="44">
        <v>828</v>
      </c>
      <c r="AJ185" s="57">
        <v>-417</v>
      </c>
      <c r="AK185" s="57">
        <v>55</v>
      </c>
      <c r="AL185" s="57">
        <v>89</v>
      </c>
    </row>
    <row r="186" spans="1:38">
      <c r="B186" s="135" t="s">
        <v>1056</v>
      </c>
      <c r="C186" s="76" t="s">
        <v>170</v>
      </c>
      <c r="D186" s="56">
        <v>3660.3644550000026</v>
      </c>
      <c r="E186" s="55">
        <v>-71213.864541999996</v>
      </c>
      <c r="F186" s="45">
        <v>-26499.935720000001</v>
      </c>
      <c r="G186" s="45">
        <v>83907.633293000006</v>
      </c>
      <c r="H186" s="45">
        <v>-33368.166973999992</v>
      </c>
      <c r="I186" s="45">
        <v>61049.420933999994</v>
      </c>
      <c r="J186" s="46">
        <v>85089.951532999999</v>
      </c>
      <c r="K186" s="45">
        <v>8022.8775130000004</v>
      </c>
      <c r="L186" s="45">
        <v>-144050.34811000002</v>
      </c>
      <c r="M186" s="45">
        <v>51483.702376000001</v>
      </c>
      <c r="N186" s="45">
        <v>63807.999926000004</v>
      </c>
      <c r="O186" s="46">
        <v>-20734.768295000002</v>
      </c>
      <c r="P186" s="45">
        <v>-57958.413071000003</v>
      </c>
      <c r="Q186" s="45">
        <v>127038.256821</v>
      </c>
      <c r="R186" s="45">
        <v>72043.743566999998</v>
      </c>
      <c r="S186" s="45">
        <v>43766.789603000012</v>
      </c>
      <c r="T186" s="46">
        <v>184891.37692000001</v>
      </c>
      <c r="U186" s="45">
        <v>-92024.079773000005</v>
      </c>
      <c r="V186" s="45">
        <v>-73953</v>
      </c>
      <c r="W186" s="45">
        <v>-48169</v>
      </c>
      <c r="X186" s="45">
        <v>154060</v>
      </c>
      <c r="Y186" s="46">
        <v>-60085.695381999998</v>
      </c>
      <c r="Z186" s="45">
        <v>442264.3</v>
      </c>
      <c r="AA186" s="45">
        <v>-410590</v>
      </c>
      <c r="AB186" s="45">
        <v>-101123</v>
      </c>
      <c r="AC186" s="45">
        <v>-58501</v>
      </c>
      <c r="AD186" s="46">
        <v>-127950</v>
      </c>
      <c r="AE186" s="45">
        <v>-48943</v>
      </c>
      <c r="AF186" s="45">
        <v>136617</v>
      </c>
      <c r="AG186" s="45">
        <v>52895</v>
      </c>
      <c r="AH186" s="45">
        <v>33829</v>
      </c>
      <c r="AI186" s="46">
        <v>174398</v>
      </c>
      <c r="AJ186" s="45">
        <v>131472</v>
      </c>
      <c r="AK186" s="45">
        <v>309329</v>
      </c>
      <c r="AL186" s="45">
        <v>-205041</v>
      </c>
    </row>
    <row r="187" spans="1:38">
      <c r="A187" t="s">
        <v>1495</v>
      </c>
      <c r="B187" t="s">
        <v>1494</v>
      </c>
      <c r="C187" t="s">
        <v>1493</v>
      </c>
    </row>
  </sheetData>
  <pageMargins left="0.7" right="0.7" top="0.75" bottom="0.75" header="0.3" footer="0.3"/>
  <pageSetup paperSize="9" scale="41" fitToHeight="3" orientation="landscape" r:id="rId1"/>
  <headerFooter>
    <oddHeader>&amp;CFinancial statem. 2015-2020 HUF</oddHeader>
  </headerFooter>
  <rowBreaks count="2" manualBreakCount="2">
    <brk id="75" max="37" man="1"/>
    <brk id="131" max="3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2:AL172"/>
  <sheetViews>
    <sheetView view="pageBreakPreview" zoomScale="80" zoomScaleNormal="75" zoomScaleSheetLayoutView="80" workbookViewId="0">
      <pane xSplit="10" ySplit="2" topLeftCell="AH171" activePane="bottomRight" state="frozen"/>
      <selection activeCell="C148" sqref="C148"/>
      <selection pane="topRight" activeCell="C148" sqref="C148"/>
      <selection pane="bottomLeft" activeCell="C148" sqref="C148"/>
      <selection pane="bottomRight" activeCell="AH185" sqref="AH185"/>
    </sheetView>
  </sheetViews>
  <sheetFormatPr defaultRowHeight="14.5" outlineLevelCol="2"/>
  <cols>
    <col min="1" max="1" width="5" customWidth="1"/>
    <col min="2" max="2" width="59.1796875" customWidth="1"/>
    <col min="3" max="3" width="60.26953125" customWidth="1"/>
    <col min="4" max="4" width="9.1796875" hidden="1" customWidth="1" outlineLevel="2"/>
    <col min="5" max="5" width="9.1796875" hidden="1" customWidth="1" outlineLevel="1" collapsed="1"/>
    <col min="6" max="6" width="9.1796875" hidden="1" customWidth="1" outlineLevel="2" collapsed="1"/>
    <col min="7" max="9" width="9.1796875" hidden="1" customWidth="1" outlineLevel="2"/>
    <col min="10" max="10" width="9.1796875" hidden="1" customWidth="1" outlineLevel="1" collapsed="1"/>
    <col min="11" max="14" width="13.81640625" hidden="1" customWidth="1" outlineLevel="2"/>
    <col min="15" max="15" width="13.81640625" hidden="1" customWidth="1" outlineLevel="1" collapsed="1"/>
    <col min="16" max="19" width="13.81640625" hidden="1" customWidth="1" outlineLevel="2"/>
    <col min="20" max="20" width="13.81640625" hidden="1" customWidth="1" outlineLevel="1" collapsed="1"/>
    <col min="21" max="21" width="13.81640625" customWidth="1" collapsed="1"/>
    <col min="22" max="27" width="13.81640625" customWidth="1"/>
    <col min="28" max="28" width="12.81640625" bestFit="1" customWidth="1"/>
    <col min="29" max="29" width="12.7265625" hidden="1" customWidth="1"/>
    <col min="30" max="30" width="10" hidden="1" customWidth="1"/>
    <col min="31" max="31" width="12.81640625" bestFit="1" customWidth="1"/>
    <col min="32" max="32" width="12.7265625" bestFit="1" customWidth="1"/>
    <col min="33" max="33" width="12.81640625" bestFit="1" customWidth="1"/>
    <col min="34" max="34" width="12.7265625" bestFit="1" customWidth="1"/>
    <col min="36" max="36" width="12.81640625" bestFit="1" customWidth="1"/>
    <col min="37" max="37" width="12.7265625" bestFit="1" customWidth="1"/>
    <col min="38" max="38" width="11.453125" customWidth="1"/>
  </cols>
  <sheetData>
    <row r="2" spans="1:38" ht="26">
      <c r="A2" s="173" t="s">
        <v>828</v>
      </c>
      <c r="B2" s="130" t="s">
        <v>1158</v>
      </c>
      <c r="C2" s="23" t="s">
        <v>1159</v>
      </c>
      <c r="D2" s="29" t="s">
        <v>355</v>
      </c>
      <c r="E2" s="29" t="s">
        <v>1059</v>
      </c>
      <c r="F2" s="29" t="s">
        <v>920</v>
      </c>
      <c r="G2" s="29" t="s">
        <v>921</v>
      </c>
      <c r="H2" s="29" t="s">
        <v>1060</v>
      </c>
      <c r="I2" s="29" t="s">
        <v>1214</v>
      </c>
      <c r="J2" s="29" t="s">
        <v>967</v>
      </c>
      <c r="K2" s="29" t="s">
        <v>1215</v>
      </c>
      <c r="L2" s="29" t="s">
        <v>1182</v>
      </c>
      <c r="M2" s="29" t="s">
        <v>1190</v>
      </c>
      <c r="N2" s="29" t="s">
        <v>1204</v>
      </c>
      <c r="O2" s="29" t="s">
        <v>1205</v>
      </c>
      <c r="P2" s="29" t="s">
        <v>1218</v>
      </c>
      <c r="Q2" s="29" t="s">
        <v>1222</v>
      </c>
      <c r="R2" s="29" t="s">
        <v>1233</v>
      </c>
      <c r="S2" s="29" t="s">
        <v>1239</v>
      </c>
      <c r="T2" s="29" t="s">
        <v>1240</v>
      </c>
      <c r="U2" s="29" t="s">
        <v>1249</v>
      </c>
      <c r="V2" s="29" t="s">
        <v>1265</v>
      </c>
      <c r="W2" s="29" t="s">
        <v>1269</v>
      </c>
      <c r="X2" s="29" t="s">
        <v>1272</v>
      </c>
      <c r="Y2" s="29" t="s">
        <v>1273</v>
      </c>
      <c r="Z2" s="29" t="s">
        <v>1277</v>
      </c>
      <c r="AA2" s="29" t="s">
        <v>1278</v>
      </c>
      <c r="AB2" s="29" t="s">
        <v>1285</v>
      </c>
      <c r="AC2" s="18" t="s">
        <v>1425</v>
      </c>
      <c r="AD2" s="18" t="s">
        <v>1426</v>
      </c>
      <c r="AE2" s="29" t="s">
        <v>1438</v>
      </c>
      <c r="AF2" s="29" t="s">
        <v>1432</v>
      </c>
      <c r="AG2" s="29" t="s">
        <v>1433</v>
      </c>
      <c r="AH2" s="29" t="s">
        <v>1434</v>
      </c>
      <c r="AI2" s="29" t="s">
        <v>1435</v>
      </c>
      <c r="AJ2" s="29" t="s">
        <v>1436</v>
      </c>
      <c r="AK2" s="29" t="s">
        <v>1551</v>
      </c>
      <c r="AL2" s="29" t="s">
        <v>1567</v>
      </c>
    </row>
    <row r="3" spans="1:38">
      <c r="A3" s="173"/>
      <c r="B3" s="131" t="s">
        <v>539</v>
      </c>
      <c r="C3" s="69" t="s">
        <v>112</v>
      </c>
      <c r="D3" s="43">
        <v>3251.7000000000007</v>
      </c>
      <c r="E3" s="44">
        <v>14649.7</v>
      </c>
      <c r="F3" s="43">
        <v>2464.09267183151</v>
      </c>
      <c r="G3" s="43">
        <v>3280.4651196134796</v>
      </c>
      <c r="H3" s="43">
        <v>3451.5534391029396</v>
      </c>
      <c r="I3" s="43">
        <v>3428.2756009758705</v>
      </c>
      <c r="J3" s="44">
        <v>12624.3868315238</v>
      </c>
      <c r="K3" s="43">
        <v>3291.2740528251102</v>
      </c>
      <c r="L3" s="43">
        <v>3578.6480106879594</v>
      </c>
      <c r="M3" s="43">
        <v>4009.429859557431</v>
      </c>
      <c r="N3" s="43">
        <v>4234.3587890617</v>
      </c>
      <c r="O3" s="44">
        <v>15113.710712132201</v>
      </c>
      <c r="P3" s="43">
        <v>3959.66572319123</v>
      </c>
      <c r="Q3" s="43">
        <v>5006.9534174337696</v>
      </c>
      <c r="R3" s="43">
        <v>5199.3574706412001</v>
      </c>
      <c r="S3" s="43">
        <v>4888.4074470894011</v>
      </c>
      <c r="T3" s="44">
        <v>19054.384058355601</v>
      </c>
      <c r="U3" s="43">
        <v>4080.8463524712802</v>
      </c>
      <c r="V3" s="43">
        <v>4665</v>
      </c>
      <c r="W3" s="43">
        <v>4744</v>
      </c>
      <c r="X3" s="43">
        <v>4610</v>
      </c>
      <c r="Y3" s="44">
        <v>18099.602393658799</v>
      </c>
      <c r="Z3" s="43">
        <v>3645.6376048010302</v>
      </c>
      <c r="AA3" s="43">
        <v>2587</v>
      </c>
      <c r="AB3" s="43">
        <v>3472.3919999999998</v>
      </c>
      <c r="AC3" s="43">
        <v>3365.6949999999997</v>
      </c>
      <c r="AD3" s="44">
        <v>13071.241473129399</v>
      </c>
      <c r="AE3" s="43">
        <v>3605.7827083707998</v>
      </c>
      <c r="AF3" s="43">
        <v>4802</v>
      </c>
      <c r="AG3" s="43">
        <v>5390</v>
      </c>
      <c r="AH3" s="43">
        <v>5477</v>
      </c>
      <c r="AI3" s="44">
        <v>19275.338692967802</v>
      </c>
      <c r="AJ3" s="43">
        <v>5931.2433758800198</v>
      </c>
      <c r="AK3" s="43">
        <v>6871</v>
      </c>
      <c r="AL3" s="43">
        <v>7192</v>
      </c>
    </row>
    <row r="4" spans="1:38">
      <c r="A4" s="173"/>
      <c r="B4" s="131" t="s">
        <v>540</v>
      </c>
      <c r="C4" s="69" t="s">
        <v>113</v>
      </c>
      <c r="D4" s="43">
        <v>249.7</v>
      </c>
      <c r="E4" s="44">
        <v>300.7</v>
      </c>
      <c r="F4" s="43">
        <v>23.831860963814702</v>
      </c>
      <c r="G4" s="43">
        <v>16.839161828388701</v>
      </c>
      <c r="H4" s="43">
        <v>24.063658129505498</v>
      </c>
      <c r="I4" s="43">
        <v>24.624650287007199</v>
      </c>
      <c r="J4" s="44">
        <v>90.3593312087161</v>
      </c>
      <c r="K4" s="43">
        <v>35.638431309199603</v>
      </c>
      <c r="L4" s="43">
        <v>60.270344487291794</v>
      </c>
      <c r="M4" s="43">
        <v>-23.524434781131603</v>
      </c>
      <c r="N4" s="43">
        <v>23.2208773088377</v>
      </c>
      <c r="O4" s="44">
        <v>92.605218324197494</v>
      </c>
      <c r="P4" s="43">
        <v>24.821096767730499</v>
      </c>
      <c r="Q4" s="43">
        <v>34.752908359222602</v>
      </c>
      <c r="R4" s="43">
        <v>18.8490037590893</v>
      </c>
      <c r="S4" s="43">
        <v>70.456344258494596</v>
      </c>
      <c r="T4" s="44">
        <v>148.87935314453699</v>
      </c>
      <c r="U4" s="43">
        <v>11.740823703276201</v>
      </c>
      <c r="V4" s="43">
        <v>14</v>
      </c>
      <c r="W4" s="43">
        <v>17</v>
      </c>
      <c r="X4" s="43">
        <v>60</v>
      </c>
      <c r="Y4" s="44">
        <v>103.362889919011</v>
      </c>
      <c r="Z4" s="43">
        <v>216.174566224323</v>
      </c>
      <c r="AA4" s="43">
        <v>-37</v>
      </c>
      <c r="AB4" s="43">
        <v>52</v>
      </c>
      <c r="AC4" s="43">
        <v>-53</v>
      </c>
      <c r="AD4" s="44">
        <v>178.074899721875</v>
      </c>
      <c r="AE4" s="43">
        <v>35.421180338256796</v>
      </c>
      <c r="AF4" s="43">
        <v>10</v>
      </c>
      <c r="AG4" s="43">
        <v>28</v>
      </c>
      <c r="AH4" s="43">
        <v>32</v>
      </c>
      <c r="AI4" s="44">
        <v>105.304749843514</v>
      </c>
      <c r="AJ4" s="43">
        <v>15.046663784840399</v>
      </c>
      <c r="AK4" s="43">
        <v>12</v>
      </c>
      <c r="AL4" s="43">
        <v>28</v>
      </c>
    </row>
    <row r="5" spans="1:38">
      <c r="A5" s="173"/>
      <c r="B5" s="132" t="s">
        <v>541</v>
      </c>
      <c r="C5" s="70" t="s">
        <v>978</v>
      </c>
      <c r="D5" s="45">
        <v>3502.3999999999996</v>
      </c>
      <c r="E5" s="46">
        <v>14951.4</v>
      </c>
      <c r="F5" s="45">
        <v>2487.9245327953199</v>
      </c>
      <c r="G5" s="45">
        <v>3297.30428144187</v>
      </c>
      <c r="H5" s="45">
        <v>3475.6170972324499</v>
      </c>
      <c r="I5" s="45">
        <v>3452.9002512628595</v>
      </c>
      <c r="J5" s="46">
        <v>12713.746162732499</v>
      </c>
      <c r="K5" s="45">
        <v>3326.91248413431</v>
      </c>
      <c r="L5" s="45">
        <v>3638.9183551752503</v>
      </c>
      <c r="M5" s="45">
        <v>3984.9054247763388</v>
      </c>
      <c r="N5" s="45">
        <v>4256.5796663705005</v>
      </c>
      <c r="O5" s="46">
        <v>15207.3159304564</v>
      </c>
      <c r="P5" s="45">
        <v>3985.48681995896</v>
      </c>
      <c r="Q5" s="45">
        <v>5041.70653941604</v>
      </c>
      <c r="R5" s="45">
        <v>5218.2062607772004</v>
      </c>
      <c r="S5" s="45">
        <v>4957.8637913478979</v>
      </c>
      <c r="T5" s="46">
        <v>19203.263411500098</v>
      </c>
      <c r="U5" s="45">
        <v>4092.5871761745602</v>
      </c>
      <c r="V5" s="45">
        <v>4679</v>
      </c>
      <c r="W5" s="45">
        <v>4761</v>
      </c>
      <c r="X5" s="45">
        <v>4670</v>
      </c>
      <c r="Y5" s="46">
        <v>18202.9652835778</v>
      </c>
      <c r="Z5" s="45">
        <v>3861.8121710253499</v>
      </c>
      <c r="AA5" s="45">
        <v>2550</v>
      </c>
      <c r="AB5" s="45">
        <v>3524.1989999999996</v>
      </c>
      <c r="AC5" s="45">
        <v>3312.844000000001</v>
      </c>
      <c r="AD5" s="46">
        <v>13249.316372851201</v>
      </c>
      <c r="AE5" s="45">
        <v>3641.2038887090598</v>
      </c>
      <c r="AF5" s="45">
        <v>4812</v>
      </c>
      <c r="AG5" s="45">
        <v>5418</v>
      </c>
      <c r="AH5" s="45">
        <v>5509</v>
      </c>
      <c r="AI5" s="46">
        <v>19379.643442811299</v>
      </c>
      <c r="AJ5" s="45">
        <v>5946.2900396648602</v>
      </c>
      <c r="AK5" s="45">
        <v>6883</v>
      </c>
      <c r="AL5" s="45">
        <v>7220</v>
      </c>
    </row>
    <row r="6" spans="1:38">
      <c r="A6" s="173"/>
      <c r="B6" s="134" t="s">
        <v>971</v>
      </c>
      <c r="C6" s="75" t="s">
        <v>979</v>
      </c>
      <c r="D6" s="43">
        <v>1646.9000000000005</v>
      </c>
      <c r="E6" s="44">
        <v>7681.6</v>
      </c>
      <c r="F6" s="43">
        <v>1109.14515754338</v>
      </c>
      <c r="G6" s="43">
        <v>1703.7886507896499</v>
      </c>
      <c r="H6" s="43">
        <v>1717.35374543233</v>
      </c>
      <c r="I6" s="43">
        <v>1846.9988102487505</v>
      </c>
      <c r="J6" s="44">
        <v>6377.2863640141104</v>
      </c>
      <c r="K6" s="43">
        <v>1837.5594142488401</v>
      </c>
      <c r="L6" s="43">
        <v>1860.1657491758499</v>
      </c>
      <c r="M6" s="43">
        <v>2095.3121595070702</v>
      </c>
      <c r="N6" s="43">
        <v>2277.8991641487801</v>
      </c>
      <c r="O6" s="44">
        <v>8070.9364870805402</v>
      </c>
      <c r="P6" s="43">
        <v>2157.1182351078501</v>
      </c>
      <c r="Q6" s="43">
        <v>2715.2748312983999</v>
      </c>
      <c r="R6" s="43">
        <v>3004.0520250836098</v>
      </c>
      <c r="S6" s="43">
        <v>2695.2251434951404</v>
      </c>
      <c r="T6" s="44">
        <v>10571.670234985</v>
      </c>
      <c r="U6" s="43">
        <v>2028.3627461420999</v>
      </c>
      <c r="V6" s="43">
        <v>2219</v>
      </c>
      <c r="W6" s="43">
        <v>2310</v>
      </c>
      <c r="X6" s="43">
        <v>2358</v>
      </c>
      <c r="Y6" s="44">
        <v>8914.8865818273607</v>
      </c>
      <c r="Z6" s="43">
        <v>1819.2204954808001</v>
      </c>
      <c r="AA6" s="43">
        <v>1138</v>
      </c>
      <c r="AB6" s="43">
        <v>1735.0679999999998</v>
      </c>
      <c r="AC6" s="43">
        <v>1424.5450000000001</v>
      </c>
      <c r="AD6" s="44">
        <v>6116.5616727820898</v>
      </c>
      <c r="AE6" s="43">
        <v>1760.9816155528299</v>
      </c>
      <c r="AF6" s="43">
        <v>2437</v>
      </c>
      <c r="AG6" s="43">
        <v>2670</v>
      </c>
      <c r="AH6" s="43">
        <v>2711</v>
      </c>
      <c r="AI6" s="44">
        <v>9578.5872642349095</v>
      </c>
      <c r="AJ6" s="43">
        <v>2765.6718416533799</v>
      </c>
      <c r="AK6" s="43">
        <v>3280</v>
      </c>
      <c r="AL6" s="43">
        <v>3529</v>
      </c>
    </row>
    <row r="7" spans="1:38">
      <c r="A7" s="173"/>
      <c r="B7" s="134" t="s">
        <v>575</v>
      </c>
      <c r="C7" s="75" t="s">
        <v>116</v>
      </c>
      <c r="D7" s="43">
        <v>251.60000000000002</v>
      </c>
      <c r="E7" s="44">
        <v>844.9</v>
      </c>
      <c r="F7" s="43">
        <v>197.55034735738394</v>
      </c>
      <c r="G7" s="43">
        <v>182.52029771416028</v>
      </c>
      <c r="H7" s="43">
        <v>204.45648898299368</v>
      </c>
      <c r="I7" s="43">
        <v>195.52072385816632</v>
      </c>
      <c r="J7" s="44">
        <v>781.04785791270422</v>
      </c>
      <c r="K7" s="43">
        <v>173.4871175539561</v>
      </c>
      <c r="L7" s="43">
        <v>219.14064225194963</v>
      </c>
      <c r="M7" s="43">
        <v>236.88524279088881</v>
      </c>
      <c r="N7" s="43">
        <v>242.67692883188033</v>
      </c>
      <c r="O7" s="44">
        <v>871.18993142867487</v>
      </c>
      <c r="P7" s="43">
        <v>234.20332176498559</v>
      </c>
      <c r="Q7" s="43">
        <v>270.56084602193414</v>
      </c>
      <c r="R7" s="43">
        <v>265.54730146344383</v>
      </c>
      <c r="S7" s="43">
        <v>262.16312223850866</v>
      </c>
      <c r="T7" s="44">
        <v>1033.4745914888836</v>
      </c>
      <c r="U7" s="43">
        <v>235.06294315931689</v>
      </c>
      <c r="V7" s="43">
        <v>257</v>
      </c>
      <c r="W7" s="43">
        <v>288</v>
      </c>
      <c r="X7" s="43">
        <v>255</v>
      </c>
      <c r="Y7" s="44">
        <v>1034.5829938906297</v>
      </c>
      <c r="Z7" s="43">
        <v>233.53252181936287</v>
      </c>
      <c r="AA7" s="43">
        <v>224</v>
      </c>
      <c r="AB7" s="43">
        <v>245.12199999999993</v>
      </c>
      <c r="AC7" s="43">
        <v>339.14700000000005</v>
      </c>
      <c r="AD7" s="44">
        <v>1043.9316375517972</v>
      </c>
      <c r="AE7" s="43">
        <v>193.30381579576814</v>
      </c>
      <c r="AF7" s="43">
        <v>293</v>
      </c>
      <c r="AG7" s="43">
        <v>255</v>
      </c>
      <c r="AH7" s="43">
        <v>271</v>
      </c>
      <c r="AI7" s="44">
        <v>1012.3417982636599</v>
      </c>
      <c r="AJ7" s="43">
        <v>219.80582169224084</v>
      </c>
      <c r="AK7" s="43">
        <v>254</v>
      </c>
      <c r="AL7" s="43">
        <v>283</v>
      </c>
    </row>
    <row r="8" spans="1:38">
      <c r="A8" s="173"/>
      <c r="B8" s="134" t="s">
        <v>972</v>
      </c>
      <c r="C8" s="75" t="s">
        <v>980</v>
      </c>
      <c r="D8" s="57">
        <v>481.20000000000027</v>
      </c>
      <c r="E8" s="58">
        <v>2341.8000000000002</v>
      </c>
      <c r="F8" s="57">
        <v>347.68733607778398</v>
      </c>
      <c r="G8" s="57">
        <v>552.39154590089493</v>
      </c>
      <c r="H8" s="43">
        <v>595.02341966052109</v>
      </c>
      <c r="I8" s="43">
        <v>486.08693059147004</v>
      </c>
      <c r="J8" s="44">
        <v>1981.1892322306701</v>
      </c>
      <c r="K8" s="43">
        <v>462.44125789777002</v>
      </c>
      <c r="L8" s="43">
        <v>573.18822359258991</v>
      </c>
      <c r="M8" s="43">
        <v>707.49228698352999</v>
      </c>
      <c r="N8" s="43">
        <v>586.03553211238022</v>
      </c>
      <c r="O8" s="44">
        <v>2329.1573005862701</v>
      </c>
      <c r="P8" s="43">
        <v>683.71567418481095</v>
      </c>
      <c r="Q8" s="43">
        <v>869.97878382299905</v>
      </c>
      <c r="R8" s="43">
        <v>908.67130415094994</v>
      </c>
      <c r="S8" s="43">
        <v>836.86047469150026</v>
      </c>
      <c r="T8" s="44">
        <v>3299.2262368502602</v>
      </c>
      <c r="U8" s="43">
        <v>858.77420485796199</v>
      </c>
      <c r="V8" s="43">
        <v>1258</v>
      </c>
      <c r="W8" s="43">
        <v>1051</v>
      </c>
      <c r="X8" s="43">
        <v>1010</v>
      </c>
      <c r="Y8" s="44">
        <v>4178.3238886193203</v>
      </c>
      <c r="Z8" s="43">
        <v>845.44284397783997</v>
      </c>
      <c r="AA8" s="43">
        <v>404</v>
      </c>
      <c r="AB8" s="43">
        <v>608.23500000000013</v>
      </c>
      <c r="AC8" s="43">
        <v>617.53499999999985</v>
      </c>
      <c r="AD8" s="44">
        <v>2474.2812346055498</v>
      </c>
      <c r="AE8" s="43">
        <v>791.48631840695896</v>
      </c>
      <c r="AF8" s="43">
        <v>859</v>
      </c>
      <c r="AG8" s="43">
        <v>1035</v>
      </c>
      <c r="AH8" s="43">
        <v>1220</v>
      </c>
      <c r="AI8" s="44">
        <v>3905.2455895687699</v>
      </c>
      <c r="AJ8" s="43">
        <v>1551.28475625138</v>
      </c>
      <c r="AK8" s="43">
        <v>1593</v>
      </c>
      <c r="AL8" s="43">
        <v>1777</v>
      </c>
    </row>
    <row r="9" spans="1:38">
      <c r="A9" s="173"/>
      <c r="B9" s="134" t="s">
        <v>542</v>
      </c>
      <c r="C9" s="101" t="s">
        <v>709</v>
      </c>
      <c r="D9" s="43">
        <v>2379.7000000000007</v>
      </c>
      <c r="E9" s="44">
        <v>10869.3</v>
      </c>
      <c r="F9" s="43">
        <v>1655.3828409785481</v>
      </c>
      <c r="G9" s="43">
        <v>2438.7004944047048</v>
      </c>
      <c r="H9" s="43">
        <v>2515.8336540758446</v>
      </c>
      <c r="I9" s="43">
        <v>2528.6064646983868</v>
      </c>
      <c r="J9" s="44">
        <v>9138.5234541574846</v>
      </c>
      <c r="K9" s="43">
        <v>2473.4877897005663</v>
      </c>
      <c r="L9" s="43">
        <v>2652.4946150203896</v>
      </c>
      <c r="M9" s="43">
        <v>3038.6896892814889</v>
      </c>
      <c r="N9" s="43">
        <v>3106.6116250930404</v>
      </c>
      <c r="O9" s="44">
        <v>11271.283719095485</v>
      </c>
      <c r="P9" s="43">
        <v>3075.0372310576467</v>
      </c>
      <c r="Q9" s="43">
        <v>3855.8144611433331</v>
      </c>
      <c r="R9" s="43">
        <v>4179.2706306980035</v>
      </c>
      <c r="S9" s="43">
        <v>3793.5424138763187</v>
      </c>
      <c r="T9" s="44">
        <v>14903.664736775301</v>
      </c>
      <c r="U9" s="43">
        <v>3122.1998941593788</v>
      </c>
      <c r="V9" s="43">
        <v>3734</v>
      </c>
      <c r="W9" s="43">
        <v>3649</v>
      </c>
      <c r="X9" s="43">
        <v>3623</v>
      </c>
      <c r="Y9" s="44">
        <v>14127.793464337312</v>
      </c>
      <c r="Z9" s="43">
        <v>2898.1958612780027</v>
      </c>
      <c r="AA9" s="43">
        <v>1766</v>
      </c>
      <c r="AB9" s="43">
        <v>2588.4250000000002</v>
      </c>
      <c r="AC9" s="43">
        <v>2382.2269999999999</v>
      </c>
      <c r="AD9" s="44">
        <v>9634.774544939437</v>
      </c>
      <c r="AE9" s="43">
        <v>2744.7717497555568</v>
      </c>
      <c r="AF9" s="43">
        <v>3589</v>
      </c>
      <c r="AG9" s="43">
        <v>3960</v>
      </c>
      <c r="AH9" s="43">
        <v>4202</v>
      </c>
      <c r="AI9" s="44">
        <v>14496.174652067341</v>
      </c>
      <c r="AJ9" s="43">
        <v>4536.7624195970011</v>
      </c>
      <c r="AK9" s="43">
        <v>5127</v>
      </c>
      <c r="AL9" s="43">
        <v>5589</v>
      </c>
    </row>
    <row r="10" spans="1:38">
      <c r="A10" s="173"/>
      <c r="B10" s="134" t="s">
        <v>543</v>
      </c>
      <c r="C10" s="75" t="s">
        <v>1286</v>
      </c>
      <c r="D10" s="43">
        <v>274</v>
      </c>
      <c r="E10" s="44">
        <v>953</v>
      </c>
      <c r="F10" s="43">
        <v>205.01854016465299</v>
      </c>
      <c r="G10" s="43">
        <v>221.16681734862803</v>
      </c>
      <c r="H10" s="43">
        <v>197.378986440669</v>
      </c>
      <c r="I10" s="43">
        <v>228.77167120517697</v>
      </c>
      <c r="J10" s="44">
        <v>852.33601515912699</v>
      </c>
      <c r="K10" s="43">
        <v>201.90875433672699</v>
      </c>
      <c r="L10" s="43">
        <v>223.50539352566102</v>
      </c>
      <c r="M10" s="43">
        <v>236.57760390057302</v>
      </c>
      <c r="N10" s="43">
        <v>273.66196522824998</v>
      </c>
      <c r="O10" s="44">
        <v>935.65371699121101</v>
      </c>
      <c r="P10" s="43">
        <v>239.507105970716</v>
      </c>
      <c r="Q10" s="43">
        <v>248.24878392186201</v>
      </c>
      <c r="R10" s="43">
        <v>235.65286494674001</v>
      </c>
      <c r="S10" s="43">
        <v>276.99570257897199</v>
      </c>
      <c r="T10" s="44">
        <v>1000.40445741829</v>
      </c>
      <c r="U10" s="43">
        <v>237.825052933102</v>
      </c>
      <c r="V10" s="43">
        <v>247</v>
      </c>
      <c r="W10" s="43">
        <v>229</v>
      </c>
      <c r="X10" s="43">
        <v>267</v>
      </c>
      <c r="Y10" s="44">
        <v>980.813749556993</v>
      </c>
      <c r="Z10" s="43">
        <v>217.834606901755</v>
      </c>
      <c r="AA10" s="43">
        <v>212</v>
      </c>
      <c r="AB10" s="43">
        <v>218.60799999999995</v>
      </c>
      <c r="AC10" s="43">
        <v>247.75700000000006</v>
      </c>
      <c r="AD10" s="44">
        <v>896.31198301669201</v>
      </c>
      <c r="AE10" s="43">
        <v>229.08914243967499</v>
      </c>
      <c r="AF10" s="43">
        <v>253</v>
      </c>
      <c r="AG10" s="43">
        <v>242</v>
      </c>
      <c r="AH10" s="43">
        <v>262</v>
      </c>
      <c r="AI10" s="44">
        <v>986.17668769196496</v>
      </c>
      <c r="AJ10" s="43">
        <v>217.25365333334</v>
      </c>
      <c r="AK10" s="43">
        <v>219</v>
      </c>
      <c r="AL10" s="43">
        <v>201</v>
      </c>
    </row>
    <row r="11" spans="1:38">
      <c r="A11" s="173"/>
      <c r="B11" s="134" t="s">
        <v>544</v>
      </c>
      <c r="C11" s="75" t="s">
        <v>119</v>
      </c>
      <c r="D11" s="43">
        <v>2165.1000000000004</v>
      </c>
      <c r="E11" s="44">
        <v>3034.9</v>
      </c>
      <c r="F11" s="43">
        <v>251.52142357353699</v>
      </c>
      <c r="G11" s="43">
        <v>284.02666011337504</v>
      </c>
      <c r="H11" s="43">
        <v>266.52514103789895</v>
      </c>
      <c r="I11" s="43">
        <v>316.09541437890891</v>
      </c>
      <c r="J11" s="44">
        <v>1118.1686391037199</v>
      </c>
      <c r="K11" s="43">
        <v>245.10906856711401</v>
      </c>
      <c r="L11" s="43">
        <v>254.91200584227497</v>
      </c>
      <c r="M11" s="43">
        <v>277.945893924671</v>
      </c>
      <c r="N11" s="43">
        <v>388.03340543028992</v>
      </c>
      <c r="O11" s="44">
        <v>1166.0003737643499</v>
      </c>
      <c r="P11" s="43">
        <v>338.40474411987498</v>
      </c>
      <c r="Q11" s="43">
        <v>338.95933058715605</v>
      </c>
      <c r="R11" s="43">
        <v>331.36891110965894</v>
      </c>
      <c r="S11" s="43">
        <v>504.77612766482002</v>
      </c>
      <c r="T11" s="44">
        <v>1513.50911348151</v>
      </c>
      <c r="U11" s="43">
        <v>304.66532767443101</v>
      </c>
      <c r="V11" s="43">
        <v>324</v>
      </c>
      <c r="W11" s="43">
        <v>297</v>
      </c>
      <c r="X11" s="43">
        <v>416</v>
      </c>
      <c r="Y11" s="44">
        <v>1342.4304759685999</v>
      </c>
      <c r="Z11" s="43">
        <v>318.35200926866099</v>
      </c>
      <c r="AA11" s="43">
        <v>414</v>
      </c>
      <c r="AB11" s="43">
        <v>457.01300000000003</v>
      </c>
      <c r="AC11" s="43">
        <v>488</v>
      </c>
      <c r="AD11" s="44">
        <v>1677</v>
      </c>
      <c r="AE11" s="43">
        <v>380.697737537671</v>
      </c>
      <c r="AF11" s="43">
        <v>391</v>
      </c>
      <c r="AG11" s="43">
        <v>343</v>
      </c>
      <c r="AH11" s="43">
        <v>440</v>
      </c>
      <c r="AI11" s="44">
        <v>1555.3290788752399</v>
      </c>
      <c r="AJ11" s="43">
        <v>198.554989923183</v>
      </c>
      <c r="AK11" s="43">
        <v>296</v>
      </c>
      <c r="AL11" s="43">
        <v>315</v>
      </c>
    </row>
    <row r="12" spans="1:38">
      <c r="A12" s="173"/>
      <c r="B12" s="134" t="s">
        <v>546</v>
      </c>
      <c r="C12" s="75" t="s">
        <v>121</v>
      </c>
      <c r="D12" s="43">
        <v>92.799999999999983</v>
      </c>
      <c r="E12" s="44">
        <v>145.19999999999999</v>
      </c>
      <c r="F12" s="43">
        <v>67.097518400438204</v>
      </c>
      <c r="G12" s="43">
        <v>-132.22791248381839</v>
      </c>
      <c r="H12" s="43">
        <v>27.590211913745897</v>
      </c>
      <c r="I12" s="43">
        <v>-80.740513476380698</v>
      </c>
      <c r="J12" s="44">
        <v>-118.280695646015</v>
      </c>
      <c r="K12" s="43">
        <v>-135.86822644420101</v>
      </c>
      <c r="L12" s="43">
        <v>59.429127753365009</v>
      </c>
      <c r="M12" s="43">
        <v>-1.8588320475779909</v>
      </c>
      <c r="N12" s="43">
        <v>-17.502733774897706</v>
      </c>
      <c r="O12" s="44">
        <v>-95.800664513311702</v>
      </c>
      <c r="P12" s="43">
        <v>-81.651651615016704</v>
      </c>
      <c r="Q12" s="43">
        <v>-57.572118526585285</v>
      </c>
      <c r="R12" s="43">
        <v>-163.09793022141699</v>
      </c>
      <c r="S12" s="43">
        <v>94.406260118255972</v>
      </c>
      <c r="T12" s="44">
        <v>-207.915440244763</v>
      </c>
      <c r="U12" s="43">
        <v>29.3772225028546</v>
      </c>
      <c r="V12" s="43">
        <v>-90</v>
      </c>
      <c r="W12" s="43">
        <v>114</v>
      </c>
      <c r="X12" s="43">
        <v>-48</v>
      </c>
      <c r="Y12" s="44">
        <v>5.1935031870894601</v>
      </c>
      <c r="Z12" s="43">
        <v>186.48681560140301</v>
      </c>
      <c r="AA12" s="43">
        <v>74</v>
      </c>
      <c r="AB12" s="43">
        <v>-88.402000000000015</v>
      </c>
      <c r="AC12" s="43">
        <v>79.519000000000005</v>
      </c>
      <c r="AD12" s="44">
        <v>250.94065260687501</v>
      </c>
      <c r="AE12" s="43">
        <v>-298.23316472924</v>
      </c>
      <c r="AF12" s="43">
        <v>-101</v>
      </c>
      <c r="AG12" s="43">
        <v>-24</v>
      </c>
      <c r="AH12" s="43">
        <v>-142</v>
      </c>
      <c r="AI12" s="44">
        <v>-564.523547838328</v>
      </c>
      <c r="AJ12" s="43">
        <v>-111.74002867159101</v>
      </c>
      <c r="AK12" s="43">
        <v>-255</v>
      </c>
      <c r="AL12" s="43">
        <v>-295</v>
      </c>
    </row>
    <row r="13" spans="1:38">
      <c r="A13" s="173"/>
      <c r="B13" s="134" t="s">
        <v>547</v>
      </c>
      <c r="C13" s="75" t="s">
        <v>981</v>
      </c>
      <c r="D13" s="43">
        <v>-61.800000000000011</v>
      </c>
      <c r="E13" s="44">
        <v>-202.9</v>
      </c>
      <c r="F13" s="43">
        <v>-41.412439347676397</v>
      </c>
      <c r="G13" s="43">
        <v>-47.096010006164803</v>
      </c>
      <c r="H13" s="43">
        <v>-49.355281744415805</v>
      </c>
      <c r="I13" s="43">
        <v>-21.232107212045008</v>
      </c>
      <c r="J13" s="44">
        <v>-159.09583831030201</v>
      </c>
      <c r="K13" s="43">
        <v>-28.839486049388199</v>
      </c>
      <c r="L13" s="43">
        <v>-63.524713067932794</v>
      </c>
      <c r="M13" s="43">
        <v>-55.392982440113002</v>
      </c>
      <c r="N13" s="43">
        <v>-66.818156314517012</v>
      </c>
      <c r="O13" s="44">
        <v>-214.57533787195101</v>
      </c>
      <c r="P13" s="43">
        <v>-52.451432847948603</v>
      </c>
      <c r="Q13" s="43">
        <v>-63.526029920606398</v>
      </c>
      <c r="R13" s="43">
        <v>-68.207157112550988</v>
      </c>
      <c r="S13" s="43">
        <v>-71.242147908469008</v>
      </c>
      <c r="T13" s="44">
        <v>-255.426767789575</v>
      </c>
      <c r="U13" s="43">
        <v>-59.205069034682801</v>
      </c>
      <c r="V13" s="43">
        <v>-85</v>
      </c>
      <c r="W13" s="43">
        <v>-77</v>
      </c>
      <c r="X13" s="43">
        <v>-74</v>
      </c>
      <c r="Y13" s="44">
        <v>-295.17908354126098</v>
      </c>
      <c r="Z13" s="43">
        <v>-42.442039058341003</v>
      </c>
      <c r="AA13" s="43">
        <v>-39</v>
      </c>
      <c r="AB13" s="43">
        <v>-74.870999999999981</v>
      </c>
      <c r="AC13" s="43">
        <v>-79.715000000000003</v>
      </c>
      <c r="AD13" s="44">
        <v>-235.60479836683399</v>
      </c>
      <c r="AE13" s="43">
        <v>-40.428368715773701</v>
      </c>
      <c r="AF13" s="43">
        <v>-83</v>
      </c>
      <c r="AG13" s="43">
        <v>-74</v>
      </c>
      <c r="AH13" s="43">
        <v>-93</v>
      </c>
      <c r="AI13" s="44">
        <v>-290.03781314995803</v>
      </c>
      <c r="AJ13" s="43">
        <v>-41.352440596487298</v>
      </c>
      <c r="AK13" s="43">
        <v>-72</v>
      </c>
      <c r="AL13" s="43">
        <v>-67</v>
      </c>
    </row>
    <row r="14" spans="1:38">
      <c r="A14" s="173"/>
      <c r="B14" s="134" t="s">
        <v>545</v>
      </c>
      <c r="C14" s="75" t="s">
        <v>120</v>
      </c>
      <c r="D14" s="43">
        <v>289.89999999999998</v>
      </c>
      <c r="E14" s="44">
        <v>889.5</v>
      </c>
      <c r="F14" s="43">
        <v>150.06009652999799</v>
      </c>
      <c r="G14" s="43">
        <v>167.88718780066401</v>
      </c>
      <c r="H14" s="43">
        <v>187.45872098880102</v>
      </c>
      <c r="I14" s="43">
        <v>275.65567481838502</v>
      </c>
      <c r="J14" s="44">
        <v>783.06168013784804</v>
      </c>
      <c r="K14" s="43">
        <v>156.68640146163699</v>
      </c>
      <c r="L14" s="43">
        <v>136.831533201659</v>
      </c>
      <c r="M14" s="43">
        <v>233.71146118139899</v>
      </c>
      <c r="N14" s="43">
        <v>338.76304519304801</v>
      </c>
      <c r="O14" s="44">
        <v>868.99244103774299</v>
      </c>
      <c r="P14" s="43">
        <v>195.16430980775101</v>
      </c>
      <c r="Q14" s="43">
        <v>276.57244556334297</v>
      </c>
      <c r="R14" s="43">
        <v>266.50228910914404</v>
      </c>
      <c r="S14" s="43">
        <v>204.66190353210197</v>
      </c>
      <c r="T14" s="44">
        <v>942.90094801234</v>
      </c>
      <c r="U14" s="43">
        <v>252.98087053833001</v>
      </c>
      <c r="V14" s="43">
        <v>239</v>
      </c>
      <c r="W14" s="43">
        <v>200</v>
      </c>
      <c r="X14" s="43">
        <v>338</v>
      </c>
      <c r="Y14" s="44">
        <v>1030.1258706188601</v>
      </c>
      <c r="Z14" s="43">
        <v>193.50574147400101</v>
      </c>
      <c r="AA14" s="43">
        <v>152</v>
      </c>
      <c r="AB14" s="43">
        <v>190.048</v>
      </c>
      <c r="AC14" s="43">
        <v>275.10699999999997</v>
      </c>
      <c r="AD14" s="44">
        <v>812.08315283868205</v>
      </c>
      <c r="AE14" s="43">
        <v>289.577337936454</v>
      </c>
      <c r="AF14" s="43">
        <v>287</v>
      </c>
      <c r="AG14" s="43">
        <v>377</v>
      </c>
      <c r="AH14" s="43">
        <v>355</v>
      </c>
      <c r="AI14" s="44">
        <v>1309.30357426468</v>
      </c>
      <c r="AJ14" s="43">
        <v>449.83626241929102</v>
      </c>
      <c r="AK14" s="43">
        <v>557</v>
      </c>
      <c r="AL14" s="43">
        <v>366</v>
      </c>
    </row>
    <row r="15" spans="1:38">
      <c r="A15" s="173"/>
      <c r="B15" s="132" t="s">
        <v>548</v>
      </c>
      <c r="C15" s="200" t="s">
        <v>123</v>
      </c>
      <c r="D15" s="45">
        <v>5139.7000000000007</v>
      </c>
      <c r="E15" s="46">
        <v>15689</v>
      </c>
      <c r="F15" s="45">
        <v>2287.66798029949</v>
      </c>
      <c r="G15" s="45">
        <v>2933.4572371773997</v>
      </c>
      <c r="H15" s="45">
        <v>3146.4314327125403</v>
      </c>
      <c r="I15" s="45">
        <v>3248.1566044124702</v>
      </c>
      <c r="J15" s="46">
        <v>11614.7132546019</v>
      </c>
      <c r="K15" s="45">
        <v>2912.48430157246</v>
      </c>
      <c r="L15" s="45">
        <v>3262.6479622754096</v>
      </c>
      <c r="M15" s="45">
        <v>3730.6728338004496</v>
      </c>
      <c r="N15" s="45">
        <v>4022.7491508551811</v>
      </c>
      <c r="O15" s="46">
        <v>13930.5542485035</v>
      </c>
      <c r="P15" s="45">
        <v>3714.0103064930199</v>
      </c>
      <c r="Q15" s="45">
        <v>4598.4965294444801</v>
      </c>
      <c r="R15" s="45">
        <v>4782.4899518536004</v>
      </c>
      <c r="S15" s="45">
        <v>4803.8465864108002</v>
      </c>
      <c r="T15" s="46">
        <v>17897.843374201901</v>
      </c>
      <c r="U15" s="45">
        <v>3887.84329877341</v>
      </c>
      <c r="V15" s="45">
        <v>4369</v>
      </c>
      <c r="W15" s="45">
        <v>4412</v>
      </c>
      <c r="X15" s="45">
        <v>4522</v>
      </c>
      <c r="Y15" s="46">
        <v>17191.177980127599</v>
      </c>
      <c r="Z15" s="45">
        <v>3771.93299546548</v>
      </c>
      <c r="AA15" s="45">
        <v>2579</v>
      </c>
      <c r="AB15" s="45">
        <v>3291</v>
      </c>
      <c r="AC15" s="45">
        <v>3393</v>
      </c>
      <c r="AD15" s="46">
        <v>13035</v>
      </c>
      <c r="AE15" s="45">
        <v>3307.4744342243398</v>
      </c>
      <c r="AF15" s="45">
        <v>4336</v>
      </c>
      <c r="AG15" s="45">
        <v>4824</v>
      </c>
      <c r="AH15" s="45">
        <v>5024</v>
      </c>
      <c r="AI15" s="46">
        <v>17491.422631910998</v>
      </c>
      <c r="AJ15" s="45">
        <v>5250.3148560047302</v>
      </c>
      <c r="AK15" s="45">
        <v>5872</v>
      </c>
      <c r="AL15" s="45">
        <v>6109</v>
      </c>
    </row>
    <row r="16" spans="1:38">
      <c r="A16" s="173"/>
      <c r="B16" s="132" t="s">
        <v>973</v>
      </c>
      <c r="C16" s="200" t="s">
        <v>337</v>
      </c>
      <c r="D16" s="45">
        <v>-1638.3000000000002</v>
      </c>
      <c r="E16" s="46">
        <v>-737.6</v>
      </c>
      <c r="F16" s="45">
        <v>200.25655249582999</v>
      </c>
      <c r="G16" s="45">
        <v>363.84704426447809</v>
      </c>
      <c r="H16" s="45">
        <v>330.18566451989693</v>
      </c>
      <c r="I16" s="45">
        <v>204.74364685038495</v>
      </c>
      <c r="J16" s="46">
        <v>1099.0329081305899</v>
      </c>
      <c r="K16" s="45">
        <v>413.428182561852</v>
      </c>
      <c r="L16" s="45">
        <v>376.27039289983605</v>
      </c>
      <c r="M16" s="45">
        <v>254.23259097584196</v>
      </c>
      <c r="N16" s="45">
        <v>233.83051551537005</v>
      </c>
      <c r="O16" s="46">
        <v>1277.7616819529001</v>
      </c>
      <c r="P16" s="45">
        <v>271.47651346594603</v>
      </c>
      <c r="Q16" s="45">
        <v>444.209826866085</v>
      </c>
      <c r="R16" s="45">
        <v>435.71649202906906</v>
      </c>
      <c r="S16" s="45">
        <v>154.01720493727998</v>
      </c>
      <c r="T16" s="46">
        <v>1305.4200372983801</v>
      </c>
      <c r="U16" s="45">
        <v>204.74387740114599</v>
      </c>
      <c r="V16" s="45">
        <v>310</v>
      </c>
      <c r="W16" s="45">
        <v>349</v>
      </c>
      <c r="X16" s="45">
        <v>148</v>
      </c>
      <c r="Y16" s="46">
        <v>1011.78730345022</v>
      </c>
      <c r="Z16" s="45">
        <v>89.879175559871101</v>
      </c>
      <c r="AA16" s="45">
        <v>-29</v>
      </c>
      <c r="AB16" s="45">
        <v>233.37799999999999</v>
      </c>
      <c r="AC16" s="45">
        <v>-80</v>
      </c>
      <c r="AD16" s="46">
        <v>214</v>
      </c>
      <c r="AE16" s="45">
        <v>333.72945448471501</v>
      </c>
      <c r="AF16" s="45">
        <v>476</v>
      </c>
      <c r="AG16" s="45">
        <v>594</v>
      </c>
      <c r="AH16" s="45">
        <v>485</v>
      </c>
      <c r="AI16" s="46">
        <v>1889.22081090034</v>
      </c>
      <c r="AJ16" s="45">
        <v>695.97518366012798</v>
      </c>
      <c r="AK16" s="45">
        <v>1011</v>
      </c>
      <c r="AL16" s="45">
        <v>1111</v>
      </c>
    </row>
    <row r="17" spans="1:38">
      <c r="A17" s="173"/>
      <c r="B17" s="134" t="s">
        <v>974</v>
      </c>
      <c r="C17" s="75" t="s">
        <v>148</v>
      </c>
      <c r="D17" s="57">
        <v>9.6999999999999993</v>
      </c>
      <c r="E17" s="58">
        <v>27.7</v>
      </c>
      <c r="F17" s="57">
        <v>3.30749720274915</v>
      </c>
      <c r="G17" s="57">
        <v>4.8583596718580999</v>
      </c>
      <c r="H17" s="57">
        <v>0.9378339215426994</v>
      </c>
      <c r="I17" s="57">
        <v>3.1437405377820493</v>
      </c>
      <c r="J17" s="58">
        <v>12.247431333931999</v>
      </c>
      <c r="K17" s="57">
        <v>4.2563560679458403</v>
      </c>
      <c r="L17" s="57">
        <v>2.1279682257209096</v>
      </c>
      <c r="M17" s="57">
        <v>2.9584625954049892</v>
      </c>
      <c r="N17" s="57">
        <v>5.4813616454451601</v>
      </c>
      <c r="O17" s="58">
        <v>14.824148534516899</v>
      </c>
      <c r="P17" s="57">
        <v>4.4433100603026796</v>
      </c>
      <c r="Q17" s="57">
        <v>2.5472595312195407</v>
      </c>
      <c r="R17" s="57">
        <v>7.4414092300129795</v>
      </c>
      <c r="S17" s="57">
        <v>7.7124820537856991</v>
      </c>
      <c r="T17" s="58">
        <v>22.144460875320899</v>
      </c>
      <c r="U17" s="57">
        <v>7.7570910967582698</v>
      </c>
      <c r="V17" s="57">
        <v>7</v>
      </c>
      <c r="W17" s="57">
        <v>7</v>
      </c>
      <c r="X17" s="57">
        <v>7</v>
      </c>
      <c r="Y17" s="58">
        <v>28.950903901198998</v>
      </c>
      <c r="Z17" s="57">
        <v>8.5690169124931099</v>
      </c>
      <c r="AA17" s="57">
        <v>4</v>
      </c>
      <c r="AB17" s="57">
        <v>6.0039999999999978</v>
      </c>
      <c r="AC17" s="57">
        <v>4.907</v>
      </c>
      <c r="AD17" s="58">
        <v>24.143510451779999</v>
      </c>
      <c r="AE17" s="57">
        <v>2.5754242046107998</v>
      </c>
      <c r="AF17" s="57">
        <v>2</v>
      </c>
      <c r="AG17" s="57">
        <v>3</v>
      </c>
      <c r="AH17" s="57">
        <v>4</v>
      </c>
      <c r="AI17" s="58">
        <v>11.7502879692503</v>
      </c>
      <c r="AJ17" s="57">
        <v>5.7872432295834297</v>
      </c>
      <c r="AK17" s="57">
        <v>13</v>
      </c>
      <c r="AL17" s="57">
        <v>21</v>
      </c>
    </row>
    <row r="18" spans="1:38">
      <c r="A18" s="173"/>
      <c r="B18" s="134" t="s">
        <v>975</v>
      </c>
      <c r="C18" s="75" t="s">
        <v>936</v>
      </c>
      <c r="D18" s="57">
        <v>0</v>
      </c>
      <c r="E18" s="58">
        <v>18.5</v>
      </c>
      <c r="F18" s="57">
        <v>6.1988611599299998E-3</v>
      </c>
      <c r="G18" s="57">
        <v>16.774857036374371</v>
      </c>
      <c r="H18" s="57">
        <v>3.1705325116065985</v>
      </c>
      <c r="I18" s="57">
        <v>1.8153889455609011</v>
      </c>
      <c r="J18" s="58">
        <v>21.766977354701801</v>
      </c>
      <c r="K18" s="57">
        <v>1.14403676673E-2</v>
      </c>
      <c r="L18" s="57">
        <v>21.331998427243697</v>
      </c>
      <c r="M18" s="57">
        <v>3.1490857464431024</v>
      </c>
      <c r="N18" s="57">
        <v>6.4385720118600887E-2</v>
      </c>
      <c r="O18" s="58">
        <v>24.556910261472702</v>
      </c>
      <c r="P18" s="57">
        <v>1.7766720619E-2</v>
      </c>
      <c r="Q18" s="57">
        <v>25.281635516319501</v>
      </c>
      <c r="R18" s="57">
        <v>0.52121767154679688</v>
      </c>
      <c r="S18" s="57">
        <v>7.2433722127023259E-3</v>
      </c>
      <c r="T18" s="58">
        <v>25.827863280698001</v>
      </c>
      <c r="U18" s="57">
        <v>0</v>
      </c>
      <c r="V18" s="57">
        <v>21</v>
      </c>
      <c r="W18" s="57">
        <v>2</v>
      </c>
      <c r="X18" s="57">
        <v>0</v>
      </c>
      <c r="Y18" s="58">
        <v>23.0788362892634</v>
      </c>
      <c r="Z18" s="57">
        <v>0</v>
      </c>
      <c r="AA18" s="57">
        <v>0</v>
      </c>
      <c r="AB18" s="57">
        <v>3.726</v>
      </c>
      <c r="AC18" s="57">
        <v>5.300000000000038E-2</v>
      </c>
      <c r="AD18" s="58">
        <v>3.83722870823363</v>
      </c>
      <c r="AE18" s="57">
        <v>0</v>
      </c>
      <c r="AF18" s="57">
        <v>31</v>
      </c>
      <c r="AG18" s="57">
        <v>1</v>
      </c>
      <c r="AH18" s="57">
        <v>1</v>
      </c>
      <c r="AI18" s="58">
        <v>32.658913661851699</v>
      </c>
      <c r="AJ18" s="57">
        <v>0.50430715790090097</v>
      </c>
      <c r="AK18" s="57">
        <v>31</v>
      </c>
      <c r="AL18" s="57">
        <v>-25</v>
      </c>
    </row>
    <row r="19" spans="1:38">
      <c r="A19" s="173"/>
      <c r="B19" s="134" t="s">
        <v>934</v>
      </c>
      <c r="C19" s="75" t="s">
        <v>357</v>
      </c>
      <c r="D19" s="57">
        <v>48.80265103532443</v>
      </c>
      <c r="E19" s="58">
        <v>251.17170914838059</v>
      </c>
      <c r="F19" s="57">
        <v>35.07174623773907</v>
      </c>
      <c r="G19" s="57">
        <v>15.549393628983168</v>
      </c>
      <c r="H19" s="57">
        <v>45.421495484955322</v>
      </c>
      <c r="I19" s="57">
        <v>41.360046844435814</v>
      </c>
      <c r="J19" s="58">
        <v>137.40268219611337</v>
      </c>
      <c r="K19" s="57">
        <v>37.579202731065401</v>
      </c>
      <c r="L19" s="57">
        <v>48.93925887614855</v>
      </c>
      <c r="M19" s="57">
        <v>44.879055173379314</v>
      </c>
      <c r="N19" s="57">
        <v>44.298969053970609</v>
      </c>
      <c r="O19" s="58">
        <v>175.69648583456387</v>
      </c>
      <c r="P19" s="57">
        <v>84</v>
      </c>
      <c r="Q19" s="57">
        <v>57.900000000000006</v>
      </c>
      <c r="R19" s="57">
        <v>98.699999999999989</v>
      </c>
      <c r="S19" s="57">
        <v>48.500000000000028</v>
      </c>
      <c r="T19" s="58">
        <v>289.10000000000002</v>
      </c>
      <c r="U19" s="57">
        <v>65.099999999999994</v>
      </c>
      <c r="V19" s="57">
        <v>42</v>
      </c>
      <c r="W19" s="57">
        <v>49</v>
      </c>
      <c r="X19" s="57">
        <v>135</v>
      </c>
      <c r="Y19" s="58">
        <v>290.56058587804017</v>
      </c>
      <c r="Z19" s="57">
        <v>114.512795436407</v>
      </c>
      <c r="AA19" s="57">
        <v>112</v>
      </c>
      <c r="AB19" s="57">
        <v>184</v>
      </c>
      <c r="AC19" s="57">
        <v>85</v>
      </c>
      <c r="AD19" s="58">
        <v>497.26916705565395</v>
      </c>
      <c r="AE19" s="57">
        <v>63.894638633466855</v>
      </c>
      <c r="AF19" s="57">
        <v>153</v>
      </c>
      <c r="AG19" s="57">
        <v>73</v>
      </c>
      <c r="AH19" s="57">
        <v>11</v>
      </c>
      <c r="AI19" s="58">
        <v>301.09331287217304</v>
      </c>
      <c r="AJ19" s="57">
        <v>65.126344194407054</v>
      </c>
      <c r="AK19" s="57">
        <v>79</v>
      </c>
      <c r="AL19" s="57">
        <v>67</v>
      </c>
    </row>
    <row r="20" spans="1:38">
      <c r="A20" s="173"/>
      <c r="B20" s="134" t="s">
        <v>578</v>
      </c>
      <c r="C20" s="75" t="s">
        <v>968</v>
      </c>
      <c r="D20" s="57">
        <v>3.1999999999999993</v>
      </c>
      <c r="E20" s="58">
        <v>22.7</v>
      </c>
      <c r="F20" s="57">
        <v>1.7337354766092501</v>
      </c>
      <c r="G20" s="57">
        <v>1.6091299784205799</v>
      </c>
      <c r="H20" s="57">
        <v>2.0696185011228896</v>
      </c>
      <c r="I20" s="57">
        <v>0.25866614256588027</v>
      </c>
      <c r="J20" s="58">
        <v>3.6711500987185999</v>
      </c>
      <c r="K20" s="57">
        <v>2.7442406187284401</v>
      </c>
      <c r="L20" s="57">
        <v>6.4986866680086699</v>
      </c>
      <c r="M20" s="57">
        <v>0.53520964624322964</v>
      </c>
      <c r="N20" s="57">
        <v>3.7060325100239595</v>
      </c>
      <c r="O20" s="58">
        <v>11.4841694430043</v>
      </c>
      <c r="P20" s="57">
        <v>8.3315894184412098</v>
      </c>
      <c r="Q20" s="57">
        <v>-1.4985620556177199</v>
      </c>
      <c r="R20" s="57">
        <v>-3.15664779696667</v>
      </c>
      <c r="S20" s="57">
        <v>14.491701677599181</v>
      </c>
      <c r="T20" s="58">
        <v>18.168081243456001</v>
      </c>
      <c r="U20" s="57">
        <v>5.7678157885867698</v>
      </c>
      <c r="V20" s="57">
        <v>2</v>
      </c>
      <c r="W20" s="57">
        <v>8</v>
      </c>
      <c r="X20" s="57">
        <v>-3</v>
      </c>
      <c r="Y20" s="58">
        <v>13.3776793173109</v>
      </c>
      <c r="Z20" s="57">
        <v>11.1866873586222</v>
      </c>
      <c r="AA20" s="57">
        <v>3</v>
      </c>
      <c r="AB20" s="57">
        <v>5.8919999999999995</v>
      </c>
      <c r="AC20" s="57">
        <v>-1</v>
      </c>
      <c r="AD20" s="58">
        <v>18.029916712141361</v>
      </c>
      <c r="AE20" s="57">
        <v>11.55662561113</v>
      </c>
      <c r="AF20" s="57">
        <v>0</v>
      </c>
      <c r="AG20" s="57">
        <v>-6</v>
      </c>
      <c r="AH20" s="57">
        <v>1</v>
      </c>
      <c r="AI20" s="58">
        <v>6.8771546861699999</v>
      </c>
      <c r="AJ20" s="57">
        <v>28.935755667169964</v>
      </c>
      <c r="AK20" s="57">
        <v>3</v>
      </c>
      <c r="AL20" s="57">
        <v>0</v>
      </c>
    </row>
    <row r="21" spans="1:38" ht="14.25" customHeight="1">
      <c r="A21" s="173"/>
      <c r="B21" s="147" t="s">
        <v>732</v>
      </c>
      <c r="C21" s="101" t="s">
        <v>982</v>
      </c>
      <c r="D21" s="57">
        <v>61.702651035324436</v>
      </c>
      <c r="E21" s="58">
        <v>321.07170914838059</v>
      </c>
      <c r="F21" s="57">
        <v>40.119177778257395</v>
      </c>
      <c r="G21" s="57">
        <v>38.791740315636218</v>
      </c>
      <c r="H21" s="57">
        <v>50.599480419227532</v>
      </c>
      <c r="I21" s="57">
        <v>45.577842470344649</v>
      </c>
      <c r="J21" s="58">
        <v>175.08824098346579</v>
      </c>
      <c r="K21" s="57">
        <v>44.591239785406984</v>
      </c>
      <c r="L21" s="57">
        <v>77.897912197121826</v>
      </c>
      <c r="M21" s="57">
        <v>51.521813161470632</v>
      </c>
      <c r="N21" s="57">
        <v>52.550748929558324</v>
      </c>
      <c r="O21" s="58">
        <v>226.56171407355777</v>
      </c>
      <c r="P21" s="57">
        <v>95.792666199362884</v>
      </c>
      <c r="Q21" s="57">
        <v>85.23033299192133</v>
      </c>
      <c r="R21" s="57">
        <v>103.50597910459311</v>
      </c>
      <c r="S21" s="57">
        <v>70.7114271035976</v>
      </c>
      <c r="T21" s="58">
        <v>355.24040539947492</v>
      </c>
      <c r="U21" s="57">
        <v>78.624906885345041</v>
      </c>
      <c r="V21" s="57">
        <v>72</v>
      </c>
      <c r="W21" s="57">
        <v>66</v>
      </c>
      <c r="X21" s="57">
        <v>139</v>
      </c>
      <c r="Y21" s="58">
        <v>355.98055644072838</v>
      </c>
      <c r="Z21" s="57">
        <v>135.26849970752301</v>
      </c>
      <c r="AA21" s="57">
        <v>119</v>
      </c>
      <c r="AB21" s="57">
        <v>200.36999999999998</v>
      </c>
      <c r="AC21" s="57">
        <v>88.841999999999985</v>
      </c>
      <c r="AD21" s="58">
        <v>543.27982292780894</v>
      </c>
      <c r="AE21" s="57">
        <v>79.026688449207654</v>
      </c>
      <c r="AF21" s="57">
        <v>186</v>
      </c>
      <c r="AG21" s="57">
        <v>71</v>
      </c>
      <c r="AH21" s="57">
        <v>17</v>
      </c>
      <c r="AI21" s="58">
        <v>353.37966918944505</v>
      </c>
      <c r="AJ21" s="57">
        <v>101.35365024906136</v>
      </c>
      <c r="AK21" s="57">
        <v>126</v>
      </c>
      <c r="AL21" s="57">
        <v>63</v>
      </c>
    </row>
    <row r="22" spans="1:38">
      <c r="A22" s="173"/>
      <c r="B22" s="134" t="s">
        <v>976</v>
      </c>
      <c r="C22" s="75" t="s">
        <v>922</v>
      </c>
      <c r="D22" s="57">
        <v>36.300000000000011</v>
      </c>
      <c r="E22" s="58">
        <v>141.70000000000002</v>
      </c>
      <c r="F22" s="57">
        <v>26.944736704642668</v>
      </c>
      <c r="G22" s="57">
        <v>33.380825490736733</v>
      </c>
      <c r="H22" s="57">
        <v>32.251279450047896</v>
      </c>
      <c r="I22" s="57">
        <v>33.786607025619602</v>
      </c>
      <c r="J22" s="58">
        <v>126.3634486710469</v>
      </c>
      <c r="K22" s="57">
        <v>29.978048727832139</v>
      </c>
      <c r="L22" s="57">
        <v>20.329166051067311</v>
      </c>
      <c r="M22" s="57">
        <v>18.874164147973275</v>
      </c>
      <c r="N22" s="57">
        <v>19.819614553730268</v>
      </c>
      <c r="O22" s="58">
        <v>89.000993480603</v>
      </c>
      <c r="P22" s="57">
        <v>21.156984252455842</v>
      </c>
      <c r="Q22" s="57">
        <v>18.78596599626238</v>
      </c>
      <c r="R22" s="57">
        <v>19.751972512797639</v>
      </c>
      <c r="S22" s="57">
        <v>18.984818233656043</v>
      </c>
      <c r="T22" s="58">
        <v>78.679740995171898</v>
      </c>
      <c r="U22" s="57">
        <v>20.634434551050809</v>
      </c>
      <c r="V22" s="57">
        <v>18</v>
      </c>
      <c r="W22" s="57">
        <v>18</v>
      </c>
      <c r="X22" s="57">
        <v>12</v>
      </c>
      <c r="Y22" s="58">
        <v>68.949123046573092</v>
      </c>
      <c r="Z22" s="57">
        <v>10.961530500509451</v>
      </c>
      <c r="AA22" s="57">
        <v>14</v>
      </c>
      <c r="AB22" s="57">
        <v>7</v>
      </c>
      <c r="AC22" s="57">
        <v>14</v>
      </c>
      <c r="AD22" s="58">
        <v>46.366757771771198</v>
      </c>
      <c r="AE22" s="57">
        <v>11.260111904088689</v>
      </c>
      <c r="AF22" s="57">
        <v>18</v>
      </c>
      <c r="AG22" s="57">
        <v>12</v>
      </c>
      <c r="AH22" s="57">
        <v>11</v>
      </c>
      <c r="AI22" s="58">
        <v>51.786098353463998</v>
      </c>
      <c r="AJ22" s="57">
        <v>11.51624775086081</v>
      </c>
      <c r="AK22" s="57">
        <v>3</v>
      </c>
      <c r="AL22" s="57">
        <v>3</v>
      </c>
    </row>
    <row r="23" spans="1:38">
      <c r="A23" s="173"/>
      <c r="B23" s="134" t="s">
        <v>935</v>
      </c>
      <c r="C23" s="75" t="s">
        <v>356</v>
      </c>
      <c r="D23" s="57">
        <v>113.74582754281312</v>
      </c>
      <c r="E23" s="58">
        <v>406.89243154731213</v>
      </c>
      <c r="F23" s="57">
        <v>2.0547804569419998</v>
      </c>
      <c r="G23" s="57">
        <v>29.795217314486699</v>
      </c>
      <c r="H23" s="57">
        <v>27.584908748891333</v>
      </c>
      <c r="I23" s="57">
        <v>79.859693230636026</v>
      </c>
      <c r="J23" s="58">
        <v>139.29459975095605</v>
      </c>
      <c r="K23" s="57">
        <v>14.18190797350335</v>
      </c>
      <c r="L23" s="57">
        <v>24.623782688924251</v>
      </c>
      <c r="M23" s="57">
        <v>40.804264395252964</v>
      </c>
      <c r="N23" s="57">
        <v>35.452729875258854</v>
      </c>
      <c r="O23" s="58">
        <v>115.06268493293942</v>
      </c>
      <c r="P23" s="57">
        <v>67.900000000000006</v>
      </c>
      <c r="Q23" s="57">
        <v>144</v>
      </c>
      <c r="R23" s="57">
        <v>85.1</v>
      </c>
      <c r="S23" s="57">
        <v>57</v>
      </c>
      <c r="T23" s="58">
        <v>354</v>
      </c>
      <c r="U23" s="57">
        <v>56.9</v>
      </c>
      <c r="V23" s="57">
        <v>45</v>
      </c>
      <c r="W23" s="57">
        <v>89</v>
      </c>
      <c r="X23" s="57">
        <v>92</v>
      </c>
      <c r="Y23" s="58">
        <v>282.91731785127871</v>
      </c>
      <c r="Z23" s="57">
        <v>386.285198922223</v>
      </c>
      <c r="AA23" s="57">
        <v>99</v>
      </c>
      <c r="AB23" s="57">
        <v>229</v>
      </c>
      <c r="AC23" s="57">
        <v>71</v>
      </c>
      <c r="AD23" s="58">
        <v>785.9243651743385</v>
      </c>
      <c r="AE23" s="57">
        <v>79.718688596421742</v>
      </c>
      <c r="AF23" s="57">
        <v>66</v>
      </c>
      <c r="AG23" s="57">
        <v>151</v>
      </c>
      <c r="AH23" s="57">
        <v>52</v>
      </c>
      <c r="AI23" s="58">
        <v>348.69246628739285</v>
      </c>
      <c r="AJ23" s="57">
        <v>67.653611077677297</v>
      </c>
      <c r="AK23" s="57">
        <v>186</v>
      </c>
      <c r="AL23" s="57">
        <v>213</v>
      </c>
    </row>
    <row r="24" spans="1:38">
      <c r="A24" s="173"/>
      <c r="B24" s="134" t="s">
        <v>977</v>
      </c>
      <c r="C24" s="75" t="s">
        <v>983</v>
      </c>
      <c r="D24" s="57">
        <v>-0.5</v>
      </c>
      <c r="E24" s="58">
        <v>36.5</v>
      </c>
      <c r="F24" s="57">
        <v>8.1532768581079793</v>
      </c>
      <c r="G24" s="57">
        <v>8.4565793500836222</v>
      </c>
      <c r="H24" s="57">
        <v>8.1370628787741985</v>
      </c>
      <c r="I24" s="57">
        <v>6.244898343527499</v>
      </c>
      <c r="J24" s="58">
        <v>30.991817430493299</v>
      </c>
      <c r="K24" s="57">
        <v>5.9843969422145999</v>
      </c>
      <c r="L24" s="57">
        <v>6.1432407322037008</v>
      </c>
      <c r="M24" s="57">
        <v>6.4656112933037999</v>
      </c>
      <c r="N24" s="57">
        <v>6.1766648207288988</v>
      </c>
      <c r="O24" s="58">
        <v>24.769913788450999</v>
      </c>
      <c r="P24" s="57">
        <v>8.7747885484569306</v>
      </c>
      <c r="Q24" s="57">
        <v>8.5804208021289678</v>
      </c>
      <c r="R24" s="57">
        <v>8.1646941034727014</v>
      </c>
      <c r="S24" s="57">
        <v>12.116654347479503</v>
      </c>
      <c r="T24" s="58">
        <v>37.636557801538103</v>
      </c>
      <c r="U24" s="57">
        <v>12.0176339789318</v>
      </c>
      <c r="V24" s="57">
        <v>12</v>
      </c>
      <c r="W24" s="57">
        <v>13</v>
      </c>
      <c r="X24" s="57">
        <v>5</v>
      </c>
      <c r="Y24" s="58">
        <v>42.206596611758897</v>
      </c>
      <c r="Z24" s="57">
        <v>10.3097183385626</v>
      </c>
      <c r="AA24" s="57">
        <v>11</v>
      </c>
      <c r="AB24" s="57">
        <v>10.756999999999998</v>
      </c>
      <c r="AC24" s="57">
        <v>19</v>
      </c>
      <c r="AD24" s="58">
        <v>51</v>
      </c>
      <c r="AE24" s="57">
        <v>10.8637848910336</v>
      </c>
      <c r="AF24" s="57">
        <v>13</v>
      </c>
      <c r="AG24" s="57">
        <v>12</v>
      </c>
      <c r="AH24" s="57">
        <v>12</v>
      </c>
      <c r="AI24" s="58">
        <v>48.1035982930374</v>
      </c>
      <c r="AJ24" s="57">
        <v>10.6536709928069</v>
      </c>
      <c r="AK24" s="57">
        <v>10</v>
      </c>
      <c r="AL24" s="57">
        <v>9</v>
      </c>
    </row>
    <row r="25" spans="1:38">
      <c r="A25" s="173"/>
      <c r="B25" s="134" t="s">
        <v>580</v>
      </c>
      <c r="C25" s="75" t="s">
        <v>984</v>
      </c>
      <c r="D25" s="57">
        <v>13.599999999999994</v>
      </c>
      <c r="E25" s="58">
        <v>66</v>
      </c>
      <c r="F25" s="57">
        <v>5.26947600482052</v>
      </c>
      <c r="G25" s="57">
        <v>6.0986565270720394</v>
      </c>
      <c r="H25" s="57">
        <v>3.5876945039289012</v>
      </c>
      <c r="I25" s="57">
        <v>38.984422367060972</v>
      </c>
      <c r="J25" s="58">
        <v>54.940249402882436</v>
      </c>
      <c r="K25" s="57">
        <v>8.03761772865046</v>
      </c>
      <c r="L25" s="57">
        <v>7.1422797532851199</v>
      </c>
      <c r="M25" s="57">
        <v>5.9653679830587301</v>
      </c>
      <c r="N25" s="57">
        <v>4.3067239117715488</v>
      </c>
      <c r="O25" s="58">
        <v>23.451989376765859</v>
      </c>
      <c r="P25" s="57">
        <v>4.4462862207858098</v>
      </c>
      <c r="Q25" s="57">
        <v>2.8489494726689486</v>
      </c>
      <c r="R25" s="57">
        <v>3.5343090951243514</v>
      </c>
      <c r="S25" s="57">
        <v>7.33491475673386</v>
      </c>
      <c r="T25" s="58">
        <v>18.164459545313001</v>
      </c>
      <c r="U25" s="57">
        <v>4.0071311671733598</v>
      </c>
      <c r="V25" s="57">
        <v>4</v>
      </c>
      <c r="W25" s="57">
        <v>2</v>
      </c>
      <c r="X25" s="57">
        <v>11</v>
      </c>
      <c r="Y25" s="58">
        <v>21.297724536201351</v>
      </c>
      <c r="Z25" s="57">
        <v>16.227688107252291</v>
      </c>
      <c r="AA25" s="57">
        <v>4</v>
      </c>
      <c r="AB25" s="57">
        <v>2</v>
      </c>
      <c r="AC25" s="57">
        <v>9</v>
      </c>
      <c r="AD25" s="58">
        <v>30</v>
      </c>
      <c r="AE25" s="57">
        <v>4.7440483405893996</v>
      </c>
      <c r="AF25" s="57">
        <v>4</v>
      </c>
      <c r="AG25" s="57">
        <v>6</v>
      </c>
      <c r="AH25" s="57">
        <v>15</v>
      </c>
      <c r="AI25" s="58">
        <v>30.433402573634403</v>
      </c>
      <c r="AJ25" s="57">
        <v>6.54872895242623</v>
      </c>
      <c r="AK25" s="57">
        <v>-2</v>
      </c>
      <c r="AL25" s="57">
        <v>2</v>
      </c>
    </row>
    <row r="26" spans="1:38">
      <c r="A26" s="173"/>
      <c r="B26" s="147" t="s">
        <v>734</v>
      </c>
      <c r="C26" s="101" t="s">
        <v>985</v>
      </c>
      <c r="D26" s="57">
        <v>164.14582754281315</v>
      </c>
      <c r="E26" s="58">
        <v>652.09243154731212</v>
      </c>
      <c r="F26" s="57">
        <v>42.422270024513168</v>
      </c>
      <c r="G26" s="57">
        <v>76.731278682379099</v>
      </c>
      <c r="H26" s="57">
        <v>72.560945581642343</v>
      </c>
      <c r="I26" s="57">
        <v>158.87562096684408</v>
      </c>
      <c r="J26" s="58">
        <v>350.59011525537869</v>
      </c>
      <c r="K26" s="57">
        <v>58.18197137220055</v>
      </c>
      <c r="L26" s="57">
        <v>58.238469225480387</v>
      </c>
      <c r="M26" s="57">
        <v>72.109407819588768</v>
      </c>
      <c r="N26" s="57">
        <v>64.755733161489559</v>
      </c>
      <c r="O26" s="58">
        <v>252.28558157875926</v>
      </c>
      <c r="P26" s="57">
        <v>103.27805902169858</v>
      </c>
      <c r="Q26" s="57">
        <v>175.21533627106027</v>
      </c>
      <c r="R26" s="57">
        <v>116.5509757113947</v>
      </c>
      <c r="S26" s="57">
        <v>95.436387337869405</v>
      </c>
      <c r="T26" s="58">
        <v>489.48075834202297</v>
      </c>
      <c r="U26" s="57">
        <v>93.559199697155961</v>
      </c>
      <c r="V26" s="57">
        <v>79</v>
      </c>
      <c r="W26" s="57">
        <v>122</v>
      </c>
      <c r="X26" s="57">
        <v>120</v>
      </c>
      <c r="Y26" s="58">
        <v>415.37076204581206</v>
      </c>
      <c r="Z26" s="57">
        <v>422.78413586854703</v>
      </c>
      <c r="AA26" s="57">
        <v>128</v>
      </c>
      <c r="AB26" s="57">
        <v>249</v>
      </c>
      <c r="AC26" s="57">
        <v>113</v>
      </c>
      <c r="AD26" s="58">
        <v>913</v>
      </c>
      <c r="AE26" s="57">
        <v>106.58663373213344</v>
      </c>
      <c r="AF26" s="57">
        <v>101</v>
      </c>
      <c r="AG26" s="57">
        <v>181</v>
      </c>
      <c r="AH26" s="57">
        <v>90</v>
      </c>
      <c r="AI26" s="58">
        <v>479.01556550752866</v>
      </c>
      <c r="AJ26" s="57">
        <v>98.372258773771236</v>
      </c>
      <c r="AK26" s="57">
        <v>197</v>
      </c>
      <c r="AL26" s="57">
        <v>227</v>
      </c>
    </row>
    <row r="27" spans="1:38">
      <c r="A27" s="173"/>
      <c r="B27" s="132" t="s">
        <v>549</v>
      </c>
      <c r="C27" s="200" t="s">
        <v>986</v>
      </c>
      <c r="D27" s="45">
        <v>-101.5</v>
      </c>
      <c r="E27" s="46">
        <v>-331</v>
      </c>
      <c r="F27" s="45">
        <v>-2.3030922462557726</v>
      </c>
      <c r="G27" s="45">
        <v>-37.93953836674288</v>
      </c>
      <c r="H27" s="45">
        <v>-21.961465162414811</v>
      </c>
      <c r="I27" s="45">
        <v>-113.29777849649943</v>
      </c>
      <c r="J27" s="46">
        <v>-175.5018742719129</v>
      </c>
      <c r="K27" s="45">
        <v>-12.590731586793567</v>
      </c>
      <c r="L27" s="45">
        <v>19.659442971641475</v>
      </c>
      <c r="M27" s="45">
        <v>-19.587594658118512</v>
      </c>
      <c r="N27" s="45">
        <v>-12.204984231930499</v>
      </c>
      <c r="O27" s="46">
        <v>-24.723867505201099</v>
      </c>
      <c r="P27" s="45">
        <v>-7.4707753029813304</v>
      </c>
      <c r="Q27" s="45">
        <v>-89.999620798493311</v>
      </c>
      <c r="R27" s="45">
        <v>-13.002919897681352</v>
      </c>
      <c r="S27" s="45">
        <v>-23.735316725858013</v>
      </c>
      <c r="T27" s="46">
        <v>-134.20863272501401</v>
      </c>
      <c r="U27" s="45">
        <v>-14.911989435420301</v>
      </c>
      <c r="V27" s="45">
        <v>-7</v>
      </c>
      <c r="W27" s="45">
        <v>-56</v>
      </c>
      <c r="X27" s="45">
        <v>19</v>
      </c>
      <c r="Y27" s="46">
        <v>-59.390205605083601</v>
      </c>
      <c r="Z27" s="45">
        <v>-287.51563616102499</v>
      </c>
      <c r="AA27" s="45">
        <v>-9</v>
      </c>
      <c r="AB27" s="45">
        <v>-48.711000000000013</v>
      </c>
      <c r="AC27" s="45">
        <v>-24</v>
      </c>
      <c r="AD27" s="46">
        <v>-370</v>
      </c>
      <c r="AE27" s="45">
        <v>-27.559945282920701</v>
      </c>
      <c r="AF27" s="45">
        <v>85</v>
      </c>
      <c r="AG27" s="45">
        <v>-110</v>
      </c>
      <c r="AH27" s="45">
        <v>-73</v>
      </c>
      <c r="AI27" s="46">
        <v>-125.635896318085</v>
      </c>
      <c r="AJ27" s="45">
        <v>2.9813914752928601</v>
      </c>
      <c r="AK27" s="45">
        <v>-71</v>
      </c>
      <c r="AL27" s="45">
        <v>-164</v>
      </c>
    </row>
    <row r="28" spans="1:38">
      <c r="A28" s="173"/>
      <c r="B28" s="134" t="s">
        <v>1581</v>
      </c>
      <c r="C28" s="75" t="s">
        <v>1287</v>
      </c>
      <c r="D28" s="57">
        <v>-30</v>
      </c>
      <c r="E28" s="58">
        <v>8.1</v>
      </c>
      <c r="F28" s="57">
        <v>2.4022406309186102</v>
      </c>
      <c r="G28" s="57">
        <v>7.0651784463522489</v>
      </c>
      <c r="H28" s="57">
        <v>-0.45896853538572024</v>
      </c>
      <c r="I28" s="57">
        <v>39.988107946946563</v>
      </c>
      <c r="J28" s="58">
        <v>50.996558488831703</v>
      </c>
      <c r="K28" s="57">
        <v>-19.734459499783501</v>
      </c>
      <c r="L28" s="57">
        <v>23.34152991825491</v>
      </c>
      <c r="M28" s="57">
        <v>22.854967011976392</v>
      </c>
      <c r="N28" s="57">
        <v>43.368705103521101</v>
      </c>
      <c r="O28" s="58">
        <v>68.830742533968902</v>
      </c>
      <c r="P28" s="57">
        <v>4.4498190686100401</v>
      </c>
      <c r="Q28" s="57">
        <v>19.75443698912926</v>
      </c>
      <c r="R28" s="57">
        <v>15.447167829698301</v>
      </c>
      <c r="S28" s="57">
        <v>14.905737355622499</v>
      </c>
      <c r="T28" s="58">
        <v>54.557161243060101</v>
      </c>
      <c r="U28" s="57">
        <v>3.2256944159963599</v>
      </c>
      <c r="V28" s="57">
        <v>13</v>
      </c>
      <c r="W28" s="57">
        <v>-3</v>
      </c>
      <c r="X28" s="57">
        <v>-16</v>
      </c>
      <c r="Y28" s="58">
        <v>-2.59284474604604</v>
      </c>
      <c r="Z28" s="57">
        <v>-2.2459347181695102</v>
      </c>
      <c r="AA28" s="57">
        <v>-39</v>
      </c>
      <c r="AB28" s="57">
        <v>15</v>
      </c>
      <c r="AC28" s="57">
        <v>35</v>
      </c>
      <c r="AD28" s="58">
        <v>9</v>
      </c>
      <c r="AE28" s="57">
        <v>2.9394044023176602</v>
      </c>
      <c r="AF28" s="57">
        <v>6</v>
      </c>
      <c r="AG28" s="57">
        <v>17</v>
      </c>
      <c r="AH28" s="57">
        <v>42</v>
      </c>
      <c r="AI28" s="58">
        <v>67.889564361357998</v>
      </c>
      <c r="AJ28" s="57">
        <v>2.9695791795415301</v>
      </c>
      <c r="AK28" s="57">
        <v>12</v>
      </c>
      <c r="AL28" s="57">
        <v>15</v>
      </c>
    </row>
    <row r="29" spans="1:38">
      <c r="A29" s="173"/>
      <c r="B29" s="198" t="s">
        <v>551</v>
      </c>
      <c r="C29" s="200" t="s">
        <v>987</v>
      </c>
      <c r="D29" s="45">
        <v>-1769.8</v>
      </c>
      <c r="E29" s="46">
        <v>-1060.5</v>
      </c>
      <c r="F29" s="45">
        <v>200.355700880493</v>
      </c>
      <c r="G29" s="45">
        <v>332.97268434408693</v>
      </c>
      <c r="H29" s="45">
        <v>307.76523082209701</v>
      </c>
      <c r="I29" s="45">
        <v>132.433976300837</v>
      </c>
      <c r="J29" s="46">
        <v>973.52759234751397</v>
      </c>
      <c r="K29" s="45">
        <v>380.10299147527502</v>
      </c>
      <c r="L29" s="45">
        <v>419.27136578973199</v>
      </c>
      <c r="M29" s="45">
        <v>257.49996332970306</v>
      </c>
      <c r="N29" s="45">
        <v>264.99423638695998</v>
      </c>
      <c r="O29" s="46">
        <v>1321.8685569816701</v>
      </c>
      <c r="P29" s="45">
        <v>268.45555723157401</v>
      </c>
      <c r="Q29" s="45">
        <v>373.96369325670702</v>
      </c>
      <c r="R29" s="45">
        <v>438.16168976109907</v>
      </c>
      <c r="S29" s="45">
        <v>145.18762556704996</v>
      </c>
      <c r="T29" s="46">
        <v>1225.7685658164301</v>
      </c>
      <c r="U29" s="45">
        <v>193.057582381722</v>
      </c>
      <c r="V29" s="45">
        <v>316</v>
      </c>
      <c r="W29" s="45">
        <v>290</v>
      </c>
      <c r="X29" s="45">
        <v>151</v>
      </c>
      <c r="Y29" s="46">
        <v>949.80425309909504</v>
      </c>
      <c r="Z29" s="45">
        <v>-199.882395319323</v>
      </c>
      <c r="AA29" s="45">
        <v>-77</v>
      </c>
      <c r="AB29" s="45">
        <v>199.01400000000001</v>
      </c>
      <c r="AC29" s="45">
        <v>-69</v>
      </c>
      <c r="AD29" s="46">
        <v>-147</v>
      </c>
      <c r="AE29" s="45">
        <v>309.10891360411199</v>
      </c>
      <c r="AF29" s="45">
        <v>567</v>
      </c>
      <c r="AG29" s="45">
        <v>501</v>
      </c>
      <c r="AH29" s="45">
        <v>454</v>
      </c>
      <c r="AI29" s="46">
        <v>1831.4744789436099</v>
      </c>
      <c r="AJ29" s="45">
        <v>701.92615431496301</v>
      </c>
      <c r="AK29" s="45">
        <v>952</v>
      </c>
      <c r="AL29" s="45">
        <v>962</v>
      </c>
    </row>
    <row r="30" spans="1:38">
      <c r="A30" s="173"/>
      <c r="B30" s="134" t="s">
        <v>552</v>
      </c>
      <c r="C30" s="75" t="s">
        <v>130</v>
      </c>
      <c r="D30" s="57">
        <v>-23.300000000000011</v>
      </c>
      <c r="E30" s="58">
        <v>79.599999999999994</v>
      </c>
      <c r="F30" s="57">
        <v>-44.129260480557697</v>
      </c>
      <c r="G30" s="57">
        <v>55.087284211150099</v>
      </c>
      <c r="H30" s="57">
        <v>55.510683772152902</v>
      </c>
      <c r="I30" s="57">
        <v>7.3980168649750908</v>
      </c>
      <c r="J30" s="58">
        <v>73.866724367720394</v>
      </c>
      <c r="K30" s="57">
        <v>57.4882961220544</v>
      </c>
      <c r="L30" s="57">
        <v>76.509777299696594</v>
      </c>
      <c r="M30" s="57">
        <v>45.000624347669998</v>
      </c>
      <c r="N30" s="57">
        <v>-4.8913183676689869</v>
      </c>
      <c r="O30" s="58">
        <v>175.10737940175201</v>
      </c>
      <c r="P30" s="57">
        <v>35.8315225370267</v>
      </c>
      <c r="Q30" s="57">
        <v>75.0197118990083</v>
      </c>
      <c r="R30" s="57">
        <v>83.564858367022012</v>
      </c>
      <c r="S30" s="57">
        <v>-98.682147571945507</v>
      </c>
      <c r="T30" s="58">
        <v>97.733945231111505</v>
      </c>
      <c r="U30" s="57">
        <v>24.784182967393999</v>
      </c>
      <c r="V30" s="57">
        <v>45</v>
      </c>
      <c r="W30" s="57">
        <v>56</v>
      </c>
      <c r="X30" s="57">
        <v>37</v>
      </c>
      <c r="Y30" s="58">
        <v>163.419703780248</v>
      </c>
      <c r="Z30" s="57">
        <v>17.6985006766512</v>
      </c>
      <c r="AA30" s="57">
        <v>86</v>
      </c>
      <c r="AB30" s="57">
        <v>25</v>
      </c>
      <c r="AC30" s="57">
        <v>-98</v>
      </c>
      <c r="AD30" s="58">
        <v>32</v>
      </c>
      <c r="AE30" s="57">
        <v>41.6769712716847</v>
      </c>
      <c r="AF30" s="57">
        <v>-73</v>
      </c>
      <c r="AG30" s="57">
        <v>63</v>
      </c>
      <c r="AH30" s="57">
        <v>115</v>
      </c>
      <c r="AI30" s="58">
        <v>147.10084842160899</v>
      </c>
      <c r="AJ30" s="57">
        <v>187.76977337102099</v>
      </c>
      <c r="AK30" s="57">
        <v>198</v>
      </c>
      <c r="AL30" s="57">
        <v>225</v>
      </c>
    </row>
    <row r="31" spans="1:38">
      <c r="A31" s="173"/>
      <c r="B31" s="134" t="s">
        <v>1441</v>
      </c>
      <c r="C31" s="441" t="s">
        <v>1439</v>
      </c>
      <c r="D31" s="57"/>
      <c r="E31" s="58"/>
      <c r="F31" s="57"/>
      <c r="G31" s="57"/>
      <c r="H31" s="57"/>
      <c r="I31" s="57"/>
      <c r="J31" s="58"/>
      <c r="K31" s="57"/>
      <c r="L31" s="57"/>
      <c r="M31" s="57"/>
      <c r="N31" s="57"/>
      <c r="O31" s="58"/>
      <c r="P31" s="57"/>
      <c r="Q31" s="57"/>
      <c r="R31" s="57"/>
      <c r="S31" s="57"/>
      <c r="T31" s="58"/>
      <c r="U31" s="57"/>
      <c r="V31" s="57"/>
      <c r="W31" s="57"/>
      <c r="X31" s="57"/>
      <c r="Y31" s="58"/>
      <c r="Z31" s="57"/>
      <c r="AA31" s="57"/>
      <c r="AB31" s="57"/>
      <c r="AC31" s="57"/>
      <c r="AD31" s="58"/>
      <c r="AE31" s="57">
        <v>267.43194233242701</v>
      </c>
      <c r="AF31" s="57">
        <v>640</v>
      </c>
      <c r="AG31" s="57">
        <v>438</v>
      </c>
      <c r="AH31" s="57">
        <v>339</v>
      </c>
      <c r="AI31" s="58">
        <v>1684.373630522</v>
      </c>
      <c r="AJ31" s="57">
        <v>514.15638094394205</v>
      </c>
      <c r="AK31" s="57">
        <v>754</v>
      </c>
      <c r="AL31" s="57">
        <v>737</v>
      </c>
    </row>
    <row r="32" spans="1:38">
      <c r="A32" s="173"/>
      <c r="B32" s="134" t="s">
        <v>1442</v>
      </c>
      <c r="C32" s="441" t="s">
        <v>1440</v>
      </c>
      <c r="D32" s="57"/>
      <c r="E32" s="58"/>
      <c r="F32" s="57"/>
      <c r="G32" s="57"/>
      <c r="H32" s="57"/>
      <c r="I32" s="57"/>
      <c r="J32" s="58"/>
      <c r="K32" s="57"/>
      <c r="L32" s="57"/>
      <c r="M32" s="57"/>
      <c r="N32" s="57"/>
      <c r="O32" s="58"/>
      <c r="P32" s="57"/>
      <c r="Q32" s="57"/>
      <c r="R32" s="57"/>
      <c r="S32" s="57"/>
      <c r="T32" s="58"/>
      <c r="U32" s="57"/>
      <c r="V32" s="57"/>
      <c r="W32" s="57"/>
      <c r="X32" s="57"/>
      <c r="Y32" s="58"/>
      <c r="Z32" s="57"/>
      <c r="AA32" s="57"/>
      <c r="AB32" s="57"/>
      <c r="AC32" s="57"/>
      <c r="AD32" s="58"/>
      <c r="AE32" s="57">
        <v>33.174874440402803</v>
      </c>
      <c r="AF32" s="57">
        <v>26</v>
      </c>
      <c r="AG32" s="57">
        <v>67</v>
      </c>
      <c r="AH32" s="57">
        <v>16</v>
      </c>
      <c r="AI32" s="58">
        <v>141.713193070838</v>
      </c>
      <c r="AJ32" s="57">
        <v>161.47297081062601</v>
      </c>
      <c r="AK32" s="57">
        <v>134</v>
      </c>
      <c r="AL32" s="57">
        <v>71</v>
      </c>
    </row>
    <row r="33" spans="1:38">
      <c r="A33" s="173"/>
      <c r="B33" s="198" t="s">
        <v>553</v>
      </c>
      <c r="C33" s="200" t="s">
        <v>340</v>
      </c>
      <c r="D33" s="45">
        <v>-1746.5</v>
      </c>
      <c r="E33" s="46">
        <v>-1141.0999999999999</v>
      </c>
      <c r="F33" s="45">
        <v>244.48496136105101</v>
      </c>
      <c r="G33" s="45">
        <v>277.88540013293698</v>
      </c>
      <c r="H33" s="45">
        <v>252.25454704994399</v>
      </c>
      <c r="I33" s="45">
        <v>125.03595943586208</v>
      </c>
      <c r="J33" s="46">
        <v>899.66086797979403</v>
      </c>
      <c r="K33" s="45">
        <v>322.61469535322101</v>
      </c>
      <c r="L33" s="45">
        <v>341.76158849003502</v>
      </c>
      <c r="M33" s="45">
        <v>212.49933898203597</v>
      </c>
      <c r="N33" s="45">
        <v>269.88555475462806</v>
      </c>
      <c r="O33" s="46">
        <v>1146.7611775799201</v>
      </c>
      <c r="P33" s="45">
        <v>231.62403469454799</v>
      </c>
      <c r="Q33" s="45">
        <v>298.943958469515</v>
      </c>
      <c r="R33" s="45">
        <v>353.59685428226305</v>
      </c>
      <c r="S33" s="45">
        <v>243.86977313899558</v>
      </c>
      <c r="T33" s="46">
        <v>1128.0346205853186</v>
      </c>
      <c r="U33" s="45">
        <v>168.273399414328</v>
      </c>
      <c r="V33" s="45">
        <v>271</v>
      </c>
      <c r="W33" s="45">
        <v>234</v>
      </c>
      <c r="X33" s="45">
        <v>114</v>
      </c>
      <c r="Y33" s="46">
        <v>787.38454931884701</v>
      </c>
      <c r="Z33" s="45">
        <v>-217.580895995974</v>
      </c>
      <c r="AA33" s="45">
        <v>-163</v>
      </c>
      <c r="AB33" s="45">
        <v>173.601</v>
      </c>
      <c r="AC33" s="45">
        <v>29</v>
      </c>
      <c r="AD33" s="46">
        <v>-179</v>
      </c>
      <c r="AE33" s="45">
        <v>300</v>
      </c>
      <c r="AF33" s="45">
        <v>666</v>
      </c>
      <c r="AG33" s="45">
        <v>505</v>
      </c>
      <c r="AH33" s="45">
        <v>355</v>
      </c>
      <c r="AI33" s="46">
        <v>1826</v>
      </c>
      <c r="AJ33" s="45">
        <v>675</v>
      </c>
      <c r="AK33" s="45">
        <v>888</v>
      </c>
      <c r="AL33" s="45">
        <v>808</v>
      </c>
    </row>
    <row r="34" spans="1:38">
      <c r="A34" s="173"/>
      <c r="B34" s="134" t="s">
        <v>555</v>
      </c>
      <c r="C34" s="75" t="s">
        <v>131</v>
      </c>
      <c r="D34" s="45"/>
      <c r="E34" s="46"/>
      <c r="F34" s="45"/>
      <c r="G34" s="45"/>
      <c r="H34" s="45"/>
      <c r="I34" s="45"/>
      <c r="J34" s="46"/>
      <c r="K34" s="45"/>
      <c r="L34" s="45"/>
      <c r="M34" s="45"/>
      <c r="N34" s="45"/>
      <c r="O34" s="46"/>
      <c r="P34" s="45"/>
      <c r="Q34" s="45"/>
      <c r="R34" s="45"/>
      <c r="S34" s="45"/>
      <c r="T34" s="46"/>
      <c r="U34" s="45"/>
      <c r="V34" s="45"/>
      <c r="W34" s="45"/>
      <c r="X34" s="45"/>
      <c r="Y34" s="46"/>
      <c r="Z34" s="45"/>
      <c r="AA34" s="45"/>
      <c r="AB34" s="45"/>
      <c r="AC34" s="45"/>
      <c r="AD34" s="46"/>
      <c r="AE34" s="45"/>
      <c r="AF34" s="45"/>
      <c r="AG34" s="45"/>
      <c r="AH34" s="45"/>
      <c r="AI34" s="46"/>
      <c r="AJ34" s="45"/>
      <c r="AK34" s="45"/>
      <c r="AL34" s="45"/>
    </row>
    <row r="35" spans="1:38" ht="26">
      <c r="A35" s="173"/>
      <c r="B35" s="199" t="s">
        <v>1443</v>
      </c>
      <c r="C35" s="201" t="s">
        <v>1445</v>
      </c>
      <c r="D35" s="45"/>
      <c r="E35" s="46"/>
      <c r="F35" s="45"/>
      <c r="G35" s="45"/>
      <c r="H35" s="45"/>
      <c r="I35" s="45"/>
      <c r="J35" s="46"/>
      <c r="K35" s="45"/>
      <c r="L35" s="45"/>
      <c r="M35" s="45"/>
      <c r="N35" s="45"/>
      <c r="O35" s="46"/>
      <c r="P35" s="45"/>
      <c r="Q35" s="45"/>
      <c r="R35" s="45"/>
      <c r="S35" s="45"/>
      <c r="T35" s="46"/>
      <c r="U35" s="45"/>
      <c r="V35" s="45"/>
      <c r="W35" s="45"/>
      <c r="X35" s="45"/>
      <c r="Y35" s="46"/>
      <c r="Z35" s="45"/>
      <c r="AA35" s="45"/>
      <c r="AB35" s="45"/>
      <c r="AC35" s="45"/>
      <c r="AD35" s="46"/>
      <c r="AE35" s="45">
        <v>267</v>
      </c>
      <c r="AF35" s="45">
        <v>606</v>
      </c>
      <c r="AG35" s="45">
        <v>397</v>
      </c>
      <c r="AH35" s="45">
        <v>335</v>
      </c>
      <c r="AI35" s="46">
        <v>1605</v>
      </c>
      <c r="AJ35" s="45">
        <v>423</v>
      </c>
      <c r="AK35" s="45">
        <v>690</v>
      </c>
      <c r="AL35" s="45">
        <v>658</v>
      </c>
    </row>
    <row r="36" spans="1:38" ht="25">
      <c r="A36" s="173"/>
      <c r="B36" s="147" t="s">
        <v>1444</v>
      </c>
      <c r="C36" s="101" t="s">
        <v>1446</v>
      </c>
      <c r="D36" s="45"/>
      <c r="E36" s="46"/>
      <c r="F36" s="45"/>
      <c r="G36" s="45"/>
      <c r="H36" s="45"/>
      <c r="I36" s="45"/>
      <c r="J36" s="46"/>
      <c r="K36" s="45"/>
      <c r="L36" s="45"/>
      <c r="M36" s="45"/>
      <c r="N36" s="45"/>
      <c r="O36" s="46"/>
      <c r="P36" s="45"/>
      <c r="Q36" s="45"/>
      <c r="R36" s="45"/>
      <c r="S36" s="45"/>
      <c r="T36" s="46"/>
      <c r="U36" s="45"/>
      <c r="V36" s="45"/>
      <c r="W36" s="45"/>
      <c r="X36" s="45"/>
      <c r="Y36" s="46"/>
      <c r="Z36" s="45"/>
      <c r="AA36" s="45"/>
      <c r="AB36" s="45"/>
      <c r="AC36" s="45"/>
      <c r="AD36" s="46"/>
      <c r="AE36" s="45">
        <v>-0.216719195499602</v>
      </c>
      <c r="AF36" s="45">
        <v>34</v>
      </c>
      <c r="AG36" s="45">
        <v>41</v>
      </c>
      <c r="AH36" s="45">
        <v>4</v>
      </c>
      <c r="AI36" s="46">
        <v>79.140226032825197</v>
      </c>
      <c r="AJ36" s="45">
        <v>91.086962234238499</v>
      </c>
      <c r="AK36" s="45">
        <v>64</v>
      </c>
      <c r="AL36" s="45">
        <v>79</v>
      </c>
    </row>
    <row r="37" spans="1:38" ht="26">
      <c r="A37" s="173"/>
      <c r="B37" s="199" t="s">
        <v>1496</v>
      </c>
      <c r="C37" s="201" t="s">
        <v>1498</v>
      </c>
      <c r="D37" s="45"/>
      <c r="E37" s="46"/>
      <c r="F37" s="45"/>
      <c r="G37" s="45"/>
      <c r="H37" s="45"/>
      <c r="I37" s="45"/>
      <c r="J37" s="46"/>
      <c r="K37" s="45"/>
      <c r="L37" s="45"/>
      <c r="M37" s="45"/>
      <c r="N37" s="45"/>
      <c r="O37" s="46"/>
      <c r="P37" s="45"/>
      <c r="Q37" s="45"/>
      <c r="R37" s="45"/>
      <c r="S37" s="45"/>
      <c r="T37" s="46"/>
      <c r="U37" s="45"/>
      <c r="V37" s="45"/>
      <c r="W37" s="45"/>
      <c r="X37" s="45"/>
      <c r="Y37" s="46"/>
      <c r="Z37" s="45"/>
      <c r="AA37" s="45"/>
      <c r="AB37" s="45"/>
      <c r="AC37" s="45"/>
      <c r="AD37" s="46"/>
      <c r="AE37" s="45">
        <v>33</v>
      </c>
      <c r="AF37" s="45">
        <v>26</v>
      </c>
      <c r="AG37" s="45">
        <v>67</v>
      </c>
      <c r="AH37" s="45">
        <v>16</v>
      </c>
      <c r="AI37" s="46">
        <v>142</v>
      </c>
      <c r="AJ37" s="45">
        <v>161</v>
      </c>
      <c r="AK37" s="45">
        <v>134</v>
      </c>
      <c r="AL37" s="45">
        <v>71</v>
      </c>
    </row>
    <row r="38" spans="1:38" ht="25">
      <c r="A38" s="173"/>
      <c r="B38" s="147" t="s">
        <v>1497</v>
      </c>
      <c r="C38" s="101" t="s">
        <v>1499</v>
      </c>
      <c r="D38" s="45"/>
      <c r="E38" s="46"/>
      <c r="F38" s="45"/>
      <c r="G38" s="45"/>
      <c r="H38" s="45"/>
      <c r="I38" s="45"/>
      <c r="J38" s="46"/>
      <c r="K38" s="45"/>
      <c r="L38" s="45"/>
      <c r="M38" s="45"/>
      <c r="N38" s="45"/>
      <c r="O38" s="46"/>
      <c r="P38" s="45"/>
      <c r="Q38" s="45"/>
      <c r="R38" s="45"/>
      <c r="S38" s="45"/>
      <c r="T38" s="46"/>
      <c r="U38" s="45"/>
      <c r="V38" s="45"/>
      <c r="W38" s="45"/>
      <c r="X38" s="45"/>
      <c r="Y38" s="46"/>
      <c r="Z38" s="45"/>
      <c r="AA38" s="45"/>
      <c r="AB38" s="45"/>
      <c r="AC38" s="45"/>
      <c r="AD38" s="46"/>
      <c r="AE38" s="45">
        <v>0</v>
      </c>
      <c r="AF38" s="45">
        <v>0</v>
      </c>
      <c r="AG38" s="45">
        <v>0</v>
      </c>
      <c r="AH38" s="45">
        <v>0</v>
      </c>
      <c r="AI38" s="46">
        <v>0</v>
      </c>
      <c r="AJ38" s="45">
        <v>0</v>
      </c>
      <c r="AK38" s="45">
        <v>0</v>
      </c>
      <c r="AL38" s="45">
        <v>0</v>
      </c>
    </row>
    <row r="39" spans="1:38" ht="24.75" customHeight="1">
      <c r="A39" s="173"/>
      <c r="B39" s="199" t="s">
        <v>554</v>
      </c>
      <c r="C39" s="201" t="s">
        <v>1288</v>
      </c>
      <c r="D39" s="45">
        <v>-1527.6</v>
      </c>
      <c r="E39" s="46">
        <v>-903.1</v>
      </c>
      <c r="F39" s="45">
        <v>261.56208390743399</v>
      </c>
      <c r="G39" s="45">
        <v>284.95481655239206</v>
      </c>
      <c r="H39" s="45">
        <v>240.863039310712</v>
      </c>
      <c r="I39" s="45">
        <v>153.57927317642998</v>
      </c>
      <c r="J39" s="46">
        <v>940.95921294696802</v>
      </c>
      <c r="K39" s="45">
        <v>323.41515201164202</v>
      </c>
      <c r="L39" s="45">
        <v>315.59136224516101</v>
      </c>
      <c r="M39" s="45">
        <v>183.79025957146996</v>
      </c>
      <c r="N39" s="45">
        <v>289.41435405879702</v>
      </c>
      <c r="O39" s="46">
        <v>1112.21112788707</v>
      </c>
      <c r="P39" s="45">
        <v>238.263463500321</v>
      </c>
      <c r="Q39" s="45">
        <v>273.92269372624196</v>
      </c>
      <c r="R39" s="45">
        <v>323.03618126198307</v>
      </c>
      <c r="S39" s="45">
        <v>275.74070310984393</v>
      </c>
      <c r="T39" s="46">
        <v>1110.96304159839</v>
      </c>
      <c r="U39" s="45">
        <v>173.76511938455499</v>
      </c>
      <c r="V39" s="45">
        <v>270</v>
      </c>
      <c r="W39" s="45">
        <v>204</v>
      </c>
      <c r="X39" s="45">
        <v>123</v>
      </c>
      <c r="Y39" s="46">
        <v>770</v>
      </c>
      <c r="Z39" s="45">
        <v>-152</v>
      </c>
      <c r="AA39" s="45">
        <v>-142</v>
      </c>
      <c r="AB39" s="45">
        <v>185</v>
      </c>
      <c r="AC39" s="45">
        <v>46</v>
      </c>
      <c r="AD39" s="46">
        <v>-63</v>
      </c>
      <c r="AE39" s="45">
        <v>300</v>
      </c>
      <c r="AF39" s="45">
        <v>632</v>
      </c>
      <c r="AG39" s="45">
        <v>464</v>
      </c>
      <c r="AH39" s="45">
        <v>351</v>
      </c>
      <c r="AI39" s="46">
        <v>1747</v>
      </c>
      <c r="AJ39" s="45">
        <v>584</v>
      </c>
      <c r="AK39" s="45">
        <v>824</v>
      </c>
      <c r="AL39" s="45">
        <v>729</v>
      </c>
    </row>
    <row r="40" spans="1:38">
      <c r="A40" s="173"/>
      <c r="B40" s="147" t="s">
        <v>585</v>
      </c>
      <c r="C40" s="101" t="s">
        <v>988</v>
      </c>
      <c r="D40" s="57">
        <v>-218.70000000000002</v>
      </c>
      <c r="E40" s="58">
        <v>-237.9</v>
      </c>
      <c r="F40" s="57">
        <v>-17.0771225463834</v>
      </c>
      <c r="G40" s="57">
        <v>-7.0694164194553011</v>
      </c>
      <c r="H40" s="57">
        <v>11.3915077392324</v>
      </c>
      <c r="I40" s="57">
        <v>-28.543313740568401</v>
      </c>
      <c r="J40" s="58">
        <v>-41.2983449671747</v>
      </c>
      <c r="K40" s="57">
        <v>-0.80045665842057001</v>
      </c>
      <c r="L40" s="57">
        <v>26.170226244873469</v>
      </c>
      <c r="M40" s="57">
        <v>28.709079410566002</v>
      </c>
      <c r="N40" s="57">
        <v>-19.528799304171805</v>
      </c>
      <c r="O40" s="58">
        <v>34.550049692847097</v>
      </c>
      <c r="P40" s="57">
        <v>-6.6394288057727904</v>
      </c>
      <c r="Q40" s="57">
        <v>25.021283816759091</v>
      </c>
      <c r="R40" s="57">
        <v>30.5606539467937</v>
      </c>
      <c r="S40" s="57">
        <v>-31.870929970849598</v>
      </c>
      <c r="T40" s="58">
        <v>17.071578986930401</v>
      </c>
      <c r="U40" s="57">
        <v>-5.49171997022738</v>
      </c>
      <c r="V40" s="57">
        <v>1</v>
      </c>
      <c r="W40" s="57">
        <v>30</v>
      </c>
      <c r="X40" s="57">
        <v>-9</v>
      </c>
      <c r="Y40" s="58">
        <v>17.472707835464099</v>
      </c>
      <c r="Z40" s="57">
        <v>-65.614343442440799</v>
      </c>
      <c r="AA40" s="57">
        <v>-21</v>
      </c>
      <c r="AB40" s="57">
        <v>-11.373000000000005</v>
      </c>
      <c r="AC40" s="57">
        <v>-17</v>
      </c>
      <c r="AD40" s="58">
        <v>-116</v>
      </c>
      <c r="AE40" s="57">
        <v>-0.216719195499602</v>
      </c>
      <c r="AF40" s="57">
        <v>34</v>
      </c>
      <c r="AG40" s="57">
        <v>41</v>
      </c>
      <c r="AH40" s="57">
        <v>4</v>
      </c>
      <c r="AI40" s="58">
        <v>79.140226032825197</v>
      </c>
      <c r="AJ40" s="57">
        <v>91.086962234238499</v>
      </c>
      <c r="AK40" s="57">
        <v>64</v>
      </c>
      <c r="AL40" s="57">
        <v>79</v>
      </c>
    </row>
    <row r="41" spans="1:38" ht="26">
      <c r="A41" s="173"/>
      <c r="B41" s="198" t="s">
        <v>1449</v>
      </c>
      <c r="C41" s="200" t="s">
        <v>1447</v>
      </c>
      <c r="D41" s="57"/>
      <c r="E41" s="58"/>
      <c r="F41" s="57"/>
      <c r="G41" s="57"/>
      <c r="H41" s="57"/>
      <c r="I41" s="57"/>
      <c r="J41" s="58"/>
      <c r="K41" s="57"/>
      <c r="L41" s="57"/>
      <c r="M41" s="57"/>
      <c r="N41" s="57"/>
      <c r="O41" s="58"/>
      <c r="P41" s="57"/>
      <c r="Q41" s="57"/>
      <c r="R41" s="57"/>
      <c r="S41" s="57"/>
      <c r="T41" s="58"/>
      <c r="U41" s="57"/>
      <c r="V41" s="57"/>
      <c r="W41" s="57"/>
      <c r="X41" s="57"/>
      <c r="Y41" s="58"/>
      <c r="Z41" s="57"/>
      <c r="AA41" s="57"/>
      <c r="AB41" s="57"/>
      <c r="AC41" s="57"/>
      <c r="AD41" s="58"/>
      <c r="AE41" s="552">
        <v>0.38</v>
      </c>
      <c r="AF41" s="552">
        <v>0.86</v>
      </c>
      <c r="AG41" s="552">
        <v>0.54</v>
      </c>
      <c r="AH41" s="552">
        <v>0.45</v>
      </c>
      <c r="AI41" s="553">
        <v>2.23</v>
      </c>
      <c r="AJ41" s="552">
        <v>0.64</v>
      </c>
      <c r="AK41" s="552">
        <v>1.01</v>
      </c>
      <c r="AL41" s="552">
        <v>0.97</v>
      </c>
    </row>
    <row r="42" spans="1:38" ht="26">
      <c r="A42" s="173"/>
      <c r="B42" s="198" t="s">
        <v>1450</v>
      </c>
      <c r="C42" s="200" t="s">
        <v>1448</v>
      </c>
      <c r="D42" s="57"/>
      <c r="E42" s="58"/>
      <c r="F42" s="57"/>
      <c r="G42" s="57"/>
      <c r="H42" s="57"/>
      <c r="I42" s="57"/>
      <c r="J42" s="58"/>
      <c r="K42" s="57"/>
      <c r="L42" s="57"/>
      <c r="M42" s="57"/>
      <c r="N42" s="57"/>
      <c r="O42" s="58"/>
      <c r="P42" s="57"/>
      <c r="Q42" s="57"/>
      <c r="R42" s="57"/>
      <c r="S42" s="57"/>
      <c r="T42" s="58"/>
      <c r="U42" s="57"/>
      <c r="V42" s="57"/>
      <c r="W42" s="57"/>
      <c r="X42" s="57"/>
      <c r="Y42" s="58"/>
      <c r="Z42" s="57"/>
      <c r="AA42" s="57"/>
      <c r="AB42" s="57"/>
      <c r="AC42" s="57"/>
      <c r="AD42" s="58"/>
      <c r="AE42" s="552">
        <v>0.38</v>
      </c>
      <c r="AF42" s="552">
        <v>0.85</v>
      </c>
      <c r="AG42" s="552">
        <v>0.54</v>
      </c>
      <c r="AH42" s="552">
        <v>0.45</v>
      </c>
      <c r="AI42" s="553">
        <v>2.21</v>
      </c>
      <c r="AJ42" s="552">
        <v>0.63</v>
      </c>
      <c r="AK42" s="552">
        <v>1</v>
      </c>
      <c r="AL42" s="552">
        <v>0.96</v>
      </c>
    </row>
    <row r="43" spans="1:38" ht="26">
      <c r="A43" s="173"/>
      <c r="B43" s="198" t="s">
        <v>1340</v>
      </c>
      <c r="C43" s="200" t="s">
        <v>1338</v>
      </c>
      <c r="D43" s="415">
        <v>-2.0851908230944867</v>
      </c>
      <c r="E43" s="416">
        <v>-1.2661605654972607</v>
      </c>
      <c r="F43" s="415">
        <v>0.3461173683925286</v>
      </c>
      <c r="G43" s="415">
        <v>0.38723903502966667</v>
      </c>
      <c r="H43" s="415">
        <v>0.33205633459252681</v>
      </c>
      <c r="I43" s="415">
        <v>0.21395115401049558</v>
      </c>
      <c r="J43" s="416">
        <v>1.2818791829251452</v>
      </c>
      <c r="K43" s="415">
        <v>0.45943828986106977</v>
      </c>
      <c r="L43" s="415">
        <v>0.45</v>
      </c>
      <c r="M43" s="415">
        <v>0.26</v>
      </c>
      <c r="N43" s="415">
        <v>0.41258677087572265</v>
      </c>
      <c r="O43" s="416">
        <v>1.5825766456129116</v>
      </c>
      <c r="P43" s="415">
        <v>0.34174285966359919</v>
      </c>
      <c r="Q43" s="415">
        <v>0.39283560170464471</v>
      </c>
      <c r="R43" s="415">
        <v>0.46323393025307674</v>
      </c>
      <c r="S43" s="415">
        <v>0.4</v>
      </c>
      <c r="T43" s="416">
        <v>1.6</v>
      </c>
      <c r="U43" s="415">
        <v>0.25</v>
      </c>
      <c r="V43" s="415">
        <v>0.38</v>
      </c>
      <c r="W43" s="415">
        <v>0.28999999999999998</v>
      </c>
      <c r="X43" s="415">
        <v>0.17</v>
      </c>
      <c r="Y43" s="416">
        <v>1.0900000000000001</v>
      </c>
      <c r="Z43" s="415">
        <v>-0.21</v>
      </c>
      <c r="AA43" s="415">
        <v>-0.2</v>
      </c>
      <c r="AB43" s="415">
        <v>0.26</v>
      </c>
      <c r="AC43" s="415">
        <v>0.06</v>
      </c>
      <c r="AD43" s="416">
        <v>-0.09</v>
      </c>
      <c r="AE43" s="415">
        <v>0.43</v>
      </c>
      <c r="AF43" s="415">
        <v>0.9</v>
      </c>
      <c r="AG43" s="415">
        <v>0.64</v>
      </c>
      <c r="AH43" s="415">
        <v>0.47</v>
      </c>
      <c r="AI43" s="416">
        <v>2.4300000000000002</v>
      </c>
      <c r="AJ43" s="415">
        <v>0.88</v>
      </c>
      <c r="AK43" s="415">
        <v>1.2</v>
      </c>
      <c r="AL43" s="415">
        <v>1.07</v>
      </c>
    </row>
    <row r="44" spans="1:38" ht="26">
      <c r="A44" s="173"/>
      <c r="B44" s="198" t="s">
        <v>1341</v>
      </c>
      <c r="C44" s="200" t="s">
        <v>1339</v>
      </c>
      <c r="D44" s="415">
        <v>-2.0851908230944867</v>
      </c>
      <c r="E44" s="416">
        <v>-1.2661605654972607</v>
      </c>
      <c r="F44" s="415">
        <v>0.3461173683925286</v>
      </c>
      <c r="G44" s="415">
        <v>0.38723903502966667</v>
      </c>
      <c r="H44" s="415">
        <v>0.33205633459252681</v>
      </c>
      <c r="I44" s="415">
        <v>0.21395115401049558</v>
      </c>
      <c r="J44" s="416">
        <v>1.2818791829251452</v>
      </c>
      <c r="K44" s="415">
        <v>0.45943828986106977</v>
      </c>
      <c r="L44" s="415">
        <v>0.45</v>
      </c>
      <c r="M44" s="415">
        <v>0.26</v>
      </c>
      <c r="N44" s="415">
        <v>0.41258677087572265</v>
      </c>
      <c r="O44" s="416">
        <v>1.5825766456129116</v>
      </c>
      <c r="P44" s="415">
        <v>0.34174285966359919</v>
      </c>
      <c r="Q44" s="415">
        <v>0.39283560170464471</v>
      </c>
      <c r="R44" s="415">
        <v>0.46323393025307674</v>
      </c>
      <c r="S44" s="415">
        <v>0.4</v>
      </c>
      <c r="T44" s="416">
        <v>1.6</v>
      </c>
      <c r="U44" s="415">
        <v>0.24</v>
      </c>
      <c r="V44" s="415">
        <v>0.38</v>
      </c>
      <c r="W44" s="415">
        <v>0.28999999999999998</v>
      </c>
      <c r="X44" s="415">
        <v>0.17</v>
      </c>
      <c r="Y44" s="416">
        <v>1.08</v>
      </c>
      <c r="Z44" s="415">
        <v>-0.21</v>
      </c>
      <c r="AA44" s="415">
        <v>-0.2</v>
      </c>
      <c r="AB44" s="415">
        <v>0.26</v>
      </c>
      <c r="AC44" s="415">
        <v>0.06</v>
      </c>
      <c r="AD44" s="416">
        <v>-0.09</v>
      </c>
      <c r="AE44" s="415">
        <v>0.42</v>
      </c>
      <c r="AF44" s="415">
        <v>0.89</v>
      </c>
      <c r="AG44" s="415">
        <v>0.63</v>
      </c>
      <c r="AH44" s="415">
        <v>0.47</v>
      </c>
      <c r="AI44" s="416">
        <v>2.41</v>
      </c>
      <c r="AJ44" s="415">
        <v>0.87</v>
      </c>
      <c r="AK44" s="415">
        <v>1.19</v>
      </c>
      <c r="AL44" s="415">
        <v>1.07</v>
      </c>
    </row>
    <row r="45" spans="1:38">
      <c r="A45" s="173"/>
      <c r="B45" s="202"/>
      <c r="C45" s="203"/>
      <c r="D45" s="204"/>
      <c r="E45" s="204"/>
      <c r="F45" s="204"/>
      <c r="G45" s="204"/>
      <c r="H45" s="204"/>
      <c r="I45" s="204"/>
      <c r="J45" s="204"/>
      <c r="K45" s="204"/>
      <c r="L45" s="204"/>
      <c r="M45" s="204"/>
      <c r="N45" s="204"/>
      <c r="O45" s="204"/>
      <c r="P45" s="204"/>
      <c r="Q45" s="204"/>
      <c r="R45" s="204"/>
      <c r="S45" s="204"/>
      <c r="T45" s="204"/>
      <c r="U45" s="204"/>
      <c r="V45" s="204"/>
      <c r="W45" s="204"/>
      <c r="X45" s="204"/>
      <c r="Y45" s="204"/>
      <c r="Z45" s="204"/>
      <c r="AA45" s="204"/>
      <c r="AD45" s="204"/>
      <c r="AI45" s="204"/>
    </row>
    <row r="46" spans="1:38">
      <c r="A46" s="173"/>
      <c r="B46" s="205" t="s">
        <v>991</v>
      </c>
      <c r="C46" s="205" t="s">
        <v>990</v>
      </c>
      <c r="D46" s="258"/>
      <c r="E46" s="258"/>
      <c r="F46" s="258"/>
      <c r="G46" s="258"/>
      <c r="H46" s="258"/>
      <c r="I46" s="258"/>
      <c r="J46" s="258"/>
      <c r="K46" s="258"/>
      <c r="L46" s="258"/>
      <c r="M46" s="258"/>
      <c r="N46" s="258"/>
      <c r="O46" s="258"/>
      <c r="P46" s="258"/>
      <c r="Q46" s="258"/>
      <c r="R46" s="258"/>
      <c r="S46" s="258"/>
      <c r="T46" s="258"/>
      <c r="U46" s="258"/>
      <c r="V46" s="258"/>
      <c r="W46" s="258"/>
      <c r="X46" s="258"/>
      <c r="Y46" s="258"/>
      <c r="Z46" s="258"/>
      <c r="AA46" s="258"/>
      <c r="AB46" s="258"/>
      <c r="AC46" s="258"/>
      <c r="AD46" s="258"/>
      <c r="AE46" s="258"/>
      <c r="AF46" s="258"/>
      <c r="AG46" s="258"/>
      <c r="AH46" s="258"/>
      <c r="AI46" s="258"/>
      <c r="AJ46" s="258"/>
      <c r="AK46" s="258"/>
      <c r="AL46" s="258"/>
    </row>
    <row r="47" spans="1:38">
      <c r="A47" s="173"/>
      <c r="B47" s="200" t="s">
        <v>994</v>
      </c>
      <c r="C47" s="200" t="s">
        <v>992</v>
      </c>
      <c r="D47" s="258"/>
      <c r="E47" s="258"/>
      <c r="F47" s="258"/>
      <c r="G47" s="258"/>
      <c r="H47" s="258"/>
      <c r="I47" s="258"/>
      <c r="J47" s="258"/>
      <c r="K47" s="258"/>
      <c r="L47" s="258"/>
      <c r="M47" s="258"/>
      <c r="N47" s="258"/>
      <c r="O47" s="258"/>
      <c r="P47" s="258"/>
      <c r="Q47" s="258"/>
      <c r="R47" s="258"/>
      <c r="S47" s="258"/>
      <c r="T47" s="258"/>
      <c r="U47" s="258"/>
      <c r="V47" s="258"/>
      <c r="W47" s="258"/>
      <c r="X47" s="258"/>
      <c r="Y47" s="258"/>
      <c r="Z47" s="258"/>
      <c r="AA47" s="258"/>
      <c r="AB47" s="258"/>
      <c r="AC47" s="258"/>
      <c r="AD47" s="258"/>
      <c r="AE47" s="258"/>
      <c r="AF47" s="258"/>
      <c r="AG47" s="258"/>
      <c r="AH47" s="258"/>
      <c r="AI47" s="258"/>
      <c r="AJ47" s="258"/>
      <c r="AK47" s="258"/>
      <c r="AL47" s="258"/>
    </row>
    <row r="48" spans="1:38">
      <c r="A48" s="173"/>
      <c r="B48" s="206" t="s">
        <v>995</v>
      </c>
      <c r="C48" s="206" t="s">
        <v>993</v>
      </c>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258"/>
      <c r="AL48" s="258"/>
    </row>
    <row r="49" spans="1:38">
      <c r="A49" s="173"/>
      <c r="B49" s="101" t="s">
        <v>725</v>
      </c>
      <c r="C49" s="101" t="s">
        <v>716</v>
      </c>
      <c r="D49" s="258"/>
      <c r="E49" s="258"/>
      <c r="F49" s="258"/>
      <c r="G49" s="258"/>
      <c r="H49" s="258"/>
      <c r="I49" s="258"/>
      <c r="J49" s="258"/>
      <c r="K49" s="258"/>
      <c r="L49" s="258"/>
      <c r="M49" s="258"/>
      <c r="N49" s="258"/>
      <c r="O49" s="258"/>
      <c r="P49" s="258"/>
      <c r="Q49" s="258"/>
      <c r="R49" s="258"/>
      <c r="S49" s="258"/>
      <c r="T49" s="258"/>
      <c r="U49" s="258"/>
      <c r="V49" s="258"/>
      <c r="W49" s="258"/>
      <c r="X49" s="258"/>
      <c r="Y49" s="258"/>
      <c r="Z49" s="258"/>
      <c r="AA49" s="258"/>
      <c r="AB49" s="258"/>
      <c r="AC49" s="258"/>
      <c r="AD49" s="258"/>
      <c r="AE49" s="258"/>
      <c r="AF49" s="258"/>
      <c r="AG49" s="258"/>
      <c r="AH49" s="258"/>
      <c r="AI49" s="258"/>
      <c r="AJ49" s="258"/>
      <c r="AK49" s="258"/>
      <c r="AL49" s="258"/>
    </row>
    <row r="50" spans="1:38">
      <c r="A50" s="173"/>
      <c r="B50" s="101" t="s">
        <v>726</v>
      </c>
      <c r="C50" s="101" t="s">
        <v>717</v>
      </c>
      <c r="D50" s="258"/>
      <c r="E50" s="258"/>
      <c r="F50" s="258"/>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258"/>
      <c r="AE50" s="258"/>
      <c r="AF50" s="258"/>
      <c r="AG50" s="258"/>
      <c r="AH50" s="258"/>
      <c r="AI50" s="258"/>
      <c r="AJ50" s="258"/>
      <c r="AK50" s="258"/>
      <c r="AL50" s="258"/>
    </row>
    <row r="51" spans="1:38">
      <c r="A51" s="173"/>
      <c r="B51" s="101" t="s">
        <v>727</v>
      </c>
      <c r="C51" s="101" t="s">
        <v>718</v>
      </c>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F51" s="258"/>
      <c r="AG51" s="258"/>
      <c r="AH51" s="258"/>
      <c r="AI51" s="258"/>
      <c r="AJ51" s="258"/>
      <c r="AK51" s="258"/>
      <c r="AL51" s="258"/>
    </row>
    <row r="52" spans="1:38">
      <c r="A52" s="173"/>
      <c r="B52" s="101" t="s">
        <v>728</v>
      </c>
      <c r="C52" s="101" t="s">
        <v>719</v>
      </c>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row>
    <row r="53" spans="1:38">
      <c r="A53" s="173"/>
      <c r="B53" s="101" t="s">
        <v>729</v>
      </c>
      <c r="C53" s="101" t="s">
        <v>720</v>
      </c>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row>
    <row r="54" spans="1:38">
      <c r="A54" s="173"/>
      <c r="B54" s="101" t="s">
        <v>730</v>
      </c>
      <c r="C54" s="101" t="s">
        <v>721</v>
      </c>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row>
    <row r="55" spans="1:38" ht="24.75" customHeight="1">
      <c r="A55" s="173"/>
      <c r="B55" s="200" t="s">
        <v>731</v>
      </c>
      <c r="C55" s="200" t="s">
        <v>722</v>
      </c>
      <c r="D55" s="258"/>
      <c r="E55" s="258"/>
      <c r="F55" s="258"/>
      <c r="G55" s="258"/>
      <c r="H55" s="258"/>
      <c r="I55" s="258"/>
      <c r="J55" s="258"/>
      <c r="K55" s="258"/>
      <c r="L55" s="258"/>
      <c r="M55" s="258"/>
      <c r="N55" s="258"/>
      <c r="O55" s="258"/>
      <c r="P55" s="258"/>
      <c r="Q55" s="258"/>
      <c r="R55" s="258"/>
      <c r="S55" s="258"/>
      <c r="T55" s="258"/>
      <c r="U55" s="258"/>
      <c r="V55" s="258"/>
      <c r="W55" s="258"/>
      <c r="X55" s="258"/>
      <c r="Y55" s="258"/>
      <c r="Z55" s="258"/>
      <c r="AA55" s="258"/>
      <c r="AB55" s="258"/>
      <c r="AC55" s="258"/>
      <c r="AD55" s="258"/>
      <c r="AE55" s="258"/>
      <c r="AF55" s="258"/>
      <c r="AG55" s="258"/>
      <c r="AH55" s="258"/>
      <c r="AI55" s="258"/>
      <c r="AJ55" s="258"/>
      <c r="AK55" s="258"/>
      <c r="AL55" s="258"/>
    </row>
    <row r="56" spans="1:38">
      <c r="A56" s="173"/>
      <c r="B56" s="200" t="s">
        <v>783</v>
      </c>
      <c r="C56" s="200" t="s">
        <v>775</v>
      </c>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F56" s="258"/>
      <c r="AG56" s="258"/>
      <c r="AH56" s="258"/>
      <c r="AI56" s="258"/>
      <c r="AJ56" s="258"/>
      <c r="AK56" s="258"/>
      <c r="AL56" s="258"/>
    </row>
    <row r="57" spans="1:38">
      <c r="A57" s="173"/>
      <c r="B57" s="75" t="s">
        <v>555</v>
      </c>
      <c r="C57" s="75" t="s">
        <v>131</v>
      </c>
      <c r="D57" s="258"/>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258"/>
      <c r="AC57" s="258"/>
      <c r="AD57" s="258"/>
      <c r="AE57" s="258"/>
      <c r="AF57" s="258"/>
      <c r="AG57" s="258"/>
      <c r="AH57" s="258"/>
      <c r="AI57" s="258"/>
      <c r="AJ57" s="258"/>
      <c r="AK57" s="258"/>
      <c r="AL57" s="258"/>
    </row>
    <row r="58" spans="1:38">
      <c r="A58" s="173"/>
      <c r="B58" s="101" t="s">
        <v>554</v>
      </c>
      <c r="C58" s="101" t="s">
        <v>723</v>
      </c>
      <c r="D58" s="258"/>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row>
    <row r="59" spans="1:38">
      <c r="A59" s="173"/>
      <c r="B59" s="101" t="s">
        <v>556</v>
      </c>
      <c r="C59" s="101" t="s">
        <v>724</v>
      </c>
      <c r="D59" s="258"/>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c r="AF59" s="258"/>
      <c r="AG59" s="258"/>
      <c r="AH59" s="258"/>
      <c r="AI59" s="258"/>
      <c r="AJ59" s="258"/>
      <c r="AK59" s="258"/>
      <c r="AL59" s="258"/>
    </row>
    <row r="60" spans="1:38">
      <c r="A60" s="169"/>
      <c r="B60" s="136"/>
      <c r="C60" s="400"/>
      <c r="D60" s="31"/>
      <c r="E60" s="31"/>
      <c r="F60" s="31"/>
      <c r="G60" s="31"/>
      <c r="H60" s="31"/>
      <c r="I60" s="31"/>
      <c r="J60" s="31"/>
      <c r="K60" s="31"/>
      <c r="L60" s="31"/>
      <c r="M60" s="31"/>
      <c r="N60" s="31"/>
      <c r="O60" s="31"/>
      <c r="P60" s="31"/>
      <c r="Q60" s="31"/>
      <c r="R60" s="31"/>
      <c r="S60" s="31"/>
      <c r="T60" s="31"/>
      <c r="U60" s="31"/>
      <c r="V60" s="31"/>
      <c r="W60" s="31"/>
      <c r="X60" s="31"/>
      <c r="Y60" s="31"/>
      <c r="Z60" s="31"/>
      <c r="AA60" s="31"/>
      <c r="AD60" s="31"/>
      <c r="AI60" s="31"/>
    </row>
    <row r="61" spans="1:38">
      <c r="A61" s="173"/>
      <c r="B61" s="136"/>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D61" s="31"/>
      <c r="AI61" s="31"/>
    </row>
    <row r="62" spans="1:38" ht="39">
      <c r="A62" s="173"/>
      <c r="B62" s="130" t="s">
        <v>1160</v>
      </c>
      <c r="C62" s="23" t="s">
        <v>1161</v>
      </c>
      <c r="D62" s="68" t="s">
        <v>1061</v>
      </c>
      <c r="E62" s="29" t="s">
        <v>1059</v>
      </c>
      <c r="F62" s="82" t="s">
        <v>1062</v>
      </c>
      <c r="G62" s="82" t="s">
        <v>1063</v>
      </c>
      <c r="H62" s="82" t="s">
        <v>1064</v>
      </c>
      <c r="I62" s="68" t="s">
        <v>966</v>
      </c>
      <c r="J62" s="29" t="s">
        <v>967</v>
      </c>
      <c r="K62" s="82">
        <v>42825</v>
      </c>
      <c r="L62" s="82">
        <v>42916</v>
      </c>
      <c r="M62" s="82">
        <v>43008</v>
      </c>
      <c r="N62" s="68" t="s">
        <v>1206</v>
      </c>
      <c r="O62" s="29" t="s">
        <v>1205</v>
      </c>
      <c r="P62" s="82" t="s">
        <v>1270</v>
      </c>
      <c r="Q62" s="82">
        <v>43281</v>
      </c>
      <c r="R62" s="82">
        <v>43373</v>
      </c>
      <c r="S62" s="68" t="s">
        <v>1241</v>
      </c>
      <c r="T62" s="29" t="s">
        <v>1240</v>
      </c>
      <c r="U62" s="82">
        <v>43555</v>
      </c>
      <c r="V62" s="82">
        <v>43646</v>
      </c>
      <c r="W62" s="82">
        <v>43738</v>
      </c>
      <c r="X62" s="82">
        <v>43830</v>
      </c>
      <c r="Y62" s="29" t="s">
        <v>1273</v>
      </c>
      <c r="Z62" s="82">
        <v>43921</v>
      </c>
      <c r="AA62" s="82">
        <v>44012</v>
      </c>
      <c r="AB62" s="82">
        <v>44104</v>
      </c>
      <c r="AC62" s="82" t="s">
        <v>1431</v>
      </c>
      <c r="AD62" s="29" t="s">
        <v>1426</v>
      </c>
      <c r="AE62" s="82">
        <v>44286</v>
      </c>
      <c r="AF62" s="82">
        <v>44377</v>
      </c>
      <c r="AG62" s="82">
        <v>44469</v>
      </c>
      <c r="AH62" s="82">
        <v>44561</v>
      </c>
      <c r="AI62" s="29" t="s">
        <v>1410</v>
      </c>
      <c r="AJ62" s="82">
        <v>44651</v>
      </c>
      <c r="AK62" s="82">
        <v>44742</v>
      </c>
      <c r="AL62" s="82">
        <v>44834</v>
      </c>
    </row>
    <row r="63" spans="1:38">
      <c r="A63" s="173"/>
      <c r="B63" s="137" t="s">
        <v>1006</v>
      </c>
      <c r="C63" s="137" t="s">
        <v>132</v>
      </c>
      <c r="D63" s="78"/>
      <c r="E63" s="31"/>
      <c r="F63" s="79"/>
      <c r="G63" s="79"/>
      <c r="H63" s="31"/>
      <c r="I63" s="78"/>
      <c r="J63" s="31"/>
      <c r="K63" s="79"/>
      <c r="L63" s="79"/>
      <c r="M63" s="79"/>
      <c r="N63" s="78"/>
      <c r="O63" s="31"/>
      <c r="P63" s="79"/>
      <c r="Q63" s="79"/>
      <c r="R63" s="79"/>
      <c r="S63" s="78"/>
      <c r="T63" s="31"/>
      <c r="U63" s="79"/>
      <c r="V63" s="79"/>
      <c r="W63" s="79"/>
      <c r="X63" s="78"/>
      <c r="Y63" s="31"/>
      <c r="Z63" s="78"/>
      <c r="AA63" s="78"/>
      <c r="AD63" s="31"/>
      <c r="AI63" s="31"/>
    </row>
    <row r="64" spans="1:38">
      <c r="A64" s="173"/>
      <c r="B64" s="209" t="s">
        <v>561</v>
      </c>
      <c r="C64" s="210" t="s">
        <v>747</v>
      </c>
      <c r="D64" s="49"/>
      <c r="E64" s="49"/>
      <c r="F64" s="49"/>
      <c r="G64" s="49"/>
      <c r="H64" s="49"/>
      <c r="I64" s="49"/>
      <c r="J64" s="49"/>
      <c r="K64" s="49"/>
      <c r="L64" s="49"/>
      <c r="M64" s="49"/>
      <c r="N64" s="49"/>
      <c r="O64" s="49"/>
      <c r="P64" s="49"/>
      <c r="Q64" s="49"/>
      <c r="R64" s="49"/>
      <c r="S64" s="49"/>
      <c r="T64" s="49"/>
      <c r="U64" s="49"/>
      <c r="V64" s="49"/>
      <c r="W64" s="49"/>
      <c r="X64" s="49"/>
      <c r="Y64" s="49"/>
      <c r="Z64" s="49"/>
      <c r="AA64" s="49"/>
      <c r="AD64" s="49"/>
      <c r="AI64" s="49"/>
    </row>
    <row r="65" spans="1:38">
      <c r="A65" s="173"/>
      <c r="B65" s="134" t="s">
        <v>563</v>
      </c>
      <c r="C65" s="75" t="s">
        <v>996</v>
      </c>
      <c r="D65" s="43">
        <v>7690.6485155148002</v>
      </c>
      <c r="E65" s="44">
        <v>7690.6485155148002</v>
      </c>
      <c r="F65" s="43">
        <v>7917.94907170849</v>
      </c>
      <c r="G65" s="43">
        <v>7707.9980728552</v>
      </c>
      <c r="H65" s="43">
        <v>7859.0726703744804</v>
      </c>
      <c r="I65" s="43">
        <v>7468.5</v>
      </c>
      <c r="J65" s="44">
        <v>7468.5</v>
      </c>
      <c r="K65" s="43">
        <v>7463.2240603624296</v>
      </c>
      <c r="L65" s="43">
        <v>7932.7920845202598</v>
      </c>
      <c r="M65" s="43">
        <v>8125.0635691943298</v>
      </c>
      <c r="N65" s="43">
        <v>8736.4405023143609</v>
      </c>
      <c r="O65" s="44">
        <v>8736.4405023143609</v>
      </c>
      <c r="P65" s="43">
        <v>8828.048828125</v>
      </c>
      <c r="Q65" s="43">
        <v>8150.779296875</v>
      </c>
      <c r="R65" s="43">
        <v>8133.8918267256704</v>
      </c>
      <c r="S65" s="43">
        <v>8095.2198928669504</v>
      </c>
      <c r="T65" s="44">
        <v>8095.2198928669504</v>
      </c>
      <c r="U65" s="43">
        <v>8191.1427210002703</v>
      </c>
      <c r="V65" s="43">
        <v>8511.4231406646795</v>
      </c>
      <c r="W65" s="43">
        <v>8346.1145465138306</v>
      </c>
      <c r="X65" s="43">
        <v>9113.0123477982197</v>
      </c>
      <c r="Y65" s="44">
        <v>9113.0123477982197</v>
      </c>
      <c r="Z65" s="43">
        <v>8530.7497539977103</v>
      </c>
      <c r="AA65" s="43">
        <v>10567.8796095871</v>
      </c>
      <c r="AB65" s="43">
        <v>10269.992869878201</v>
      </c>
      <c r="AC65" s="43">
        <v>10871</v>
      </c>
      <c r="AD65" s="44">
        <v>10871</v>
      </c>
      <c r="AE65" s="43">
        <v>10391.4047991152</v>
      </c>
      <c r="AF65" s="43">
        <v>10699.185285522301</v>
      </c>
      <c r="AG65" s="43">
        <v>10405.878177168201</v>
      </c>
      <c r="AH65" s="43">
        <v>10379.6148791289</v>
      </c>
      <c r="AI65" s="44">
        <v>10379.6148791289</v>
      </c>
      <c r="AJ65" s="43">
        <v>10303.2068638622</v>
      </c>
      <c r="AK65" s="43">
        <v>9556.3584972210101</v>
      </c>
      <c r="AL65" s="43">
        <v>8909.4</v>
      </c>
    </row>
    <row r="66" spans="1:38">
      <c r="A66" s="173"/>
      <c r="B66" s="134" t="s">
        <v>1397</v>
      </c>
      <c r="C66" s="75" t="s">
        <v>1398</v>
      </c>
      <c r="D66" s="43"/>
      <c r="E66" s="44"/>
      <c r="F66" s="43"/>
      <c r="G66" s="43"/>
      <c r="H66" s="43"/>
      <c r="I66" s="43"/>
      <c r="J66" s="44"/>
      <c r="K66" s="43"/>
      <c r="L66" s="43"/>
      <c r="M66" s="43"/>
      <c r="N66" s="43"/>
      <c r="O66" s="44"/>
      <c r="P66" s="43"/>
      <c r="Q66" s="43"/>
      <c r="R66" s="43"/>
      <c r="S66" s="43"/>
      <c r="T66" s="44"/>
      <c r="U66" s="43"/>
      <c r="V66" s="43"/>
      <c r="W66" s="43"/>
      <c r="X66" s="43"/>
      <c r="Y66" s="44"/>
      <c r="Z66" s="43"/>
      <c r="AA66" s="43"/>
      <c r="AB66" s="43"/>
      <c r="AC66" s="43"/>
      <c r="AD66" s="44"/>
      <c r="AE66" s="43"/>
      <c r="AF66" s="43">
        <v>6.4603077219294702</v>
      </c>
      <c r="AG66" s="43">
        <v>6.0742135292602804</v>
      </c>
      <c r="AH66" s="43">
        <v>5.7178668938626398</v>
      </c>
      <c r="AI66" s="44">
        <v>5.7178668938626398</v>
      </c>
      <c r="AJ66" s="43">
        <v>5.6224598090878999</v>
      </c>
      <c r="AK66" s="43">
        <v>4.8462233742993197</v>
      </c>
      <c r="AL66" s="43">
        <v>4.2</v>
      </c>
    </row>
    <row r="67" spans="1:38">
      <c r="A67" s="173"/>
      <c r="B67" s="134" t="s">
        <v>562</v>
      </c>
      <c r="C67" s="75" t="s">
        <v>748</v>
      </c>
      <c r="D67" s="43">
        <v>730.46036331507401</v>
      </c>
      <c r="E67" s="44">
        <v>730.46036331507401</v>
      </c>
      <c r="F67" s="43">
        <v>775.45733559034295</v>
      </c>
      <c r="G67" s="43">
        <v>752.54032780259695</v>
      </c>
      <c r="H67" s="43">
        <v>780.59488334719902</v>
      </c>
      <c r="I67" s="43">
        <v>625</v>
      </c>
      <c r="J67" s="44">
        <v>625</v>
      </c>
      <c r="K67" s="43">
        <v>644.60284037902204</v>
      </c>
      <c r="L67" s="43">
        <v>688.639066537453</v>
      </c>
      <c r="M67" s="43">
        <v>716.05273562843604</v>
      </c>
      <c r="N67" s="43">
        <v>701.06854178193305</v>
      </c>
      <c r="O67" s="44">
        <v>701.06854178193305</v>
      </c>
      <c r="P67" s="43">
        <v>715.18353271484398</v>
      </c>
      <c r="Q67" s="43">
        <v>654.72229003906295</v>
      </c>
      <c r="R67" s="43">
        <v>667.25305063137102</v>
      </c>
      <c r="S67" s="43">
        <v>695.68490578060096</v>
      </c>
      <c r="T67" s="44">
        <v>695.68490578060096</v>
      </c>
      <c r="U67" s="43">
        <v>697.56960711889496</v>
      </c>
      <c r="V67" s="43">
        <v>667.66578608842997</v>
      </c>
      <c r="W67" s="43">
        <v>653.05519558584001</v>
      </c>
      <c r="X67" s="43">
        <v>705.58503935333295</v>
      </c>
      <c r="Y67" s="44">
        <v>705.58503935333295</v>
      </c>
      <c r="Z67" s="43">
        <v>706.01067564741697</v>
      </c>
      <c r="AA67" s="43">
        <v>922.40494367429994</v>
      </c>
      <c r="AB67" s="43">
        <v>1288.6391522190199</v>
      </c>
      <c r="AC67" s="43">
        <v>1338</v>
      </c>
      <c r="AD67" s="44">
        <v>1338</v>
      </c>
      <c r="AE67" s="43">
        <v>1336.02971708326</v>
      </c>
      <c r="AF67" s="43">
        <v>1267.85035854953</v>
      </c>
      <c r="AG67" s="43">
        <v>1249.35480868797</v>
      </c>
      <c r="AH67" s="43">
        <v>1344.26103077278</v>
      </c>
      <c r="AI67" s="44">
        <v>1344.26103077278</v>
      </c>
      <c r="AJ67" s="43">
        <v>1327.6059627028801</v>
      </c>
      <c r="AK67" s="43">
        <v>1155.5251473354599</v>
      </c>
      <c r="AL67" s="43">
        <v>1115.0999999999999</v>
      </c>
    </row>
    <row r="68" spans="1:38">
      <c r="A68" s="173"/>
      <c r="B68" s="134" t="s">
        <v>564</v>
      </c>
      <c r="C68" s="75" t="s">
        <v>997</v>
      </c>
      <c r="D68" s="43">
        <v>803.08421135959304</v>
      </c>
      <c r="E68" s="44">
        <v>803.08421135959304</v>
      </c>
      <c r="F68" s="43">
        <v>817.967908126672</v>
      </c>
      <c r="G68" s="43">
        <v>825.91947630940194</v>
      </c>
      <c r="H68" s="43">
        <v>839.40549001266504</v>
      </c>
      <c r="I68" s="43">
        <v>875.4</v>
      </c>
      <c r="J68" s="44">
        <v>875.4</v>
      </c>
      <c r="K68" s="43">
        <v>789.04033893431301</v>
      </c>
      <c r="L68" s="43">
        <v>794.68537073503899</v>
      </c>
      <c r="M68" s="43">
        <v>821.69597925308096</v>
      </c>
      <c r="N68" s="43">
        <v>797.36403893439501</v>
      </c>
      <c r="O68" s="44">
        <v>797.36403893439501</v>
      </c>
      <c r="P68" s="43">
        <v>801.13195800781295</v>
      </c>
      <c r="Q68" s="43">
        <v>707.48504638671898</v>
      </c>
      <c r="R68" s="43">
        <v>698.32154774716605</v>
      </c>
      <c r="S68" s="43">
        <v>706.37614133266902</v>
      </c>
      <c r="T68" s="44">
        <v>706.37614133266902</v>
      </c>
      <c r="U68" s="43">
        <v>712.08034079471599</v>
      </c>
      <c r="V68" s="43">
        <v>739.45987422909104</v>
      </c>
      <c r="W68" s="43">
        <v>725.75542610925902</v>
      </c>
      <c r="X68" s="43">
        <v>699.18096846373101</v>
      </c>
      <c r="Y68" s="44">
        <v>699.18096846373101</v>
      </c>
      <c r="Z68" s="43">
        <v>666.891695068334</v>
      </c>
      <c r="AA68" s="43">
        <v>683.759321206305</v>
      </c>
      <c r="AB68" s="43">
        <v>687.00348178869604</v>
      </c>
      <c r="AC68" s="43">
        <v>723</v>
      </c>
      <c r="AD68" s="44">
        <v>723</v>
      </c>
      <c r="AE68" s="43">
        <v>709.28371478395695</v>
      </c>
      <c r="AF68" s="43">
        <v>701.68532924942599</v>
      </c>
      <c r="AG68" s="43">
        <v>694.45826413120403</v>
      </c>
      <c r="AH68" s="43">
        <v>692.07080106536603</v>
      </c>
      <c r="AI68" s="44">
        <v>692.07080106536603</v>
      </c>
      <c r="AJ68" s="43">
        <v>679.15916797554905</v>
      </c>
      <c r="AK68" s="43">
        <v>691.28163512987305</v>
      </c>
      <c r="AL68" s="43">
        <v>675.3</v>
      </c>
    </row>
    <row r="69" spans="1:38">
      <c r="A69" s="173"/>
      <c r="B69" s="134" t="s">
        <v>999</v>
      </c>
      <c r="C69" s="75" t="s">
        <v>998</v>
      </c>
      <c r="D69" s="43">
        <v>193.84006345811699</v>
      </c>
      <c r="E69" s="44">
        <v>193.84006345811699</v>
      </c>
      <c r="F69" s="43">
        <v>199.96316888149701</v>
      </c>
      <c r="G69" s="43">
        <v>230.51236533821501</v>
      </c>
      <c r="H69" s="43">
        <v>328.87102673783198</v>
      </c>
      <c r="I69" s="43">
        <v>216.7</v>
      </c>
      <c r="J69" s="44">
        <v>216.7</v>
      </c>
      <c r="K69" s="43">
        <v>263.21147598739202</v>
      </c>
      <c r="L69" s="43">
        <v>288.83382311809601</v>
      </c>
      <c r="M69" s="43">
        <v>300.89621105592499</v>
      </c>
      <c r="N69" s="43">
        <v>302.91513811142698</v>
      </c>
      <c r="O69" s="44">
        <v>302.91513811142698</v>
      </c>
      <c r="P69" s="43">
        <v>316.28021240234398</v>
      </c>
      <c r="Q69" s="43">
        <v>293.52841186523398</v>
      </c>
      <c r="R69" s="43">
        <v>305.20395743651898</v>
      </c>
      <c r="S69" s="43">
        <v>435.90403572294298</v>
      </c>
      <c r="T69" s="44">
        <v>435.90403572294298</v>
      </c>
      <c r="U69" s="43">
        <v>435.37238218005098</v>
      </c>
      <c r="V69" s="43">
        <v>450.21652747822901</v>
      </c>
      <c r="W69" s="43">
        <v>421.030198049413</v>
      </c>
      <c r="X69" s="43">
        <v>467.16206798873998</v>
      </c>
      <c r="Y69" s="44">
        <v>467.16206798873998</v>
      </c>
      <c r="Z69" s="43">
        <v>458.21210990613702</v>
      </c>
      <c r="AA69" s="43">
        <v>482.84789561402101</v>
      </c>
      <c r="AB69" s="43">
        <v>499.06397807644203</v>
      </c>
      <c r="AC69" s="43">
        <v>512.56494608558103</v>
      </c>
      <c r="AD69" s="44">
        <v>512.56494608558103</v>
      </c>
      <c r="AE69" s="43">
        <v>532.57046429309503</v>
      </c>
      <c r="AF69" s="43">
        <v>588.56888576881499</v>
      </c>
      <c r="AG69" s="43">
        <v>616.75504890555396</v>
      </c>
      <c r="AH69" s="43">
        <v>638.31354433390004</v>
      </c>
      <c r="AI69" s="44">
        <v>638.31354433390004</v>
      </c>
      <c r="AJ69" s="43">
        <v>682.92603738746095</v>
      </c>
      <c r="AK69" s="43">
        <v>699.32779503408096</v>
      </c>
      <c r="AL69" s="43">
        <v>707.5</v>
      </c>
    </row>
    <row r="70" spans="1:38">
      <c r="A70" s="173"/>
      <c r="B70" s="134" t="s">
        <v>566</v>
      </c>
      <c r="C70" s="75" t="s">
        <v>752</v>
      </c>
      <c r="D70" s="43">
        <v>395.86555019362902</v>
      </c>
      <c r="E70" s="44">
        <v>395.86555019362902</v>
      </c>
      <c r="F70" s="43">
        <v>508.67512870002201</v>
      </c>
      <c r="G70" s="43">
        <v>507.41321709170199</v>
      </c>
      <c r="H70" s="43">
        <v>506.83793676135298</v>
      </c>
      <c r="I70" s="43">
        <v>425.8</v>
      </c>
      <c r="J70" s="44">
        <v>425.8</v>
      </c>
      <c r="K70" s="43">
        <v>413.700818607955</v>
      </c>
      <c r="L70" s="43">
        <v>414.401228637354</v>
      </c>
      <c r="M70" s="43">
        <v>429.299469440758</v>
      </c>
      <c r="N70" s="43">
        <v>466.08770324549897</v>
      </c>
      <c r="O70" s="44">
        <v>466.08770324549897</v>
      </c>
      <c r="P70" s="43">
        <v>453.044921875</v>
      </c>
      <c r="Q70" s="43">
        <v>407.34521484375</v>
      </c>
      <c r="R70" s="43">
        <v>382.58147907518901</v>
      </c>
      <c r="S70" s="43">
        <v>485.20128349469798</v>
      </c>
      <c r="T70" s="44">
        <v>485.20128349469798</v>
      </c>
      <c r="U70" s="43">
        <v>474.94585292514103</v>
      </c>
      <c r="V70" s="43">
        <v>457.457274024924</v>
      </c>
      <c r="W70" s="43">
        <v>421.589425083317</v>
      </c>
      <c r="X70" s="43">
        <v>420.04830999185702</v>
      </c>
      <c r="Y70" s="44">
        <v>420.04830999185702</v>
      </c>
      <c r="Z70" s="43">
        <v>410.93668114776699</v>
      </c>
      <c r="AA70" s="43">
        <v>351.17363867476303</v>
      </c>
      <c r="AB70" s="43">
        <v>369.80572041104602</v>
      </c>
      <c r="AC70" s="43">
        <v>501.25177406847098</v>
      </c>
      <c r="AD70" s="44">
        <v>501.25177406847098</v>
      </c>
      <c r="AE70" s="43">
        <v>480.75033426015699</v>
      </c>
      <c r="AF70" s="43">
        <v>568.40227537157205</v>
      </c>
      <c r="AG70" s="43">
        <v>579.15152833644697</v>
      </c>
      <c r="AH70" s="43">
        <v>539.73340967425202</v>
      </c>
      <c r="AI70" s="44">
        <v>539.73340967425202</v>
      </c>
      <c r="AJ70" s="43">
        <v>390.19557216718403</v>
      </c>
      <c r="AK70" s="43">
        <v>340.74994378273101</v>
      </c>
      <c r="AL70" s="43">
        <v>288.5</v>
      </c>
    </row>
    <row r="71" spans="1:38">
      <c r="A71" s="173"/>
      <c r="B71" s="134" t="s">
        <v>567</v>
      </c>
      <c r="C71" s="75" t="s">
        <v>753</v>
      </c>
      <c r="D71" s="43">
        <v>157.93134503017799</v>
      </c>
      <c r="E71" s="44">
        <v>157.93134503017799</v>
      </c>
      <c r="F71" s="43">
        <v>172.008430243655</v>
      </c>
      <c r="G71" s="43">
        <v>164.912043110908</v>
      </c>
      <c r="H71" s="43">
        <v>166.30228877510399</v>
      </c>
      <c r="I71" s="43">
        <v>151.19999999999999</v>
      </c>
      <c r="J71" s="44">
        <v>151.19999999999999</v>
      </c>
      <c r="K71" s="43">
        <v>160.23317507275499</v>
      </c>
      <c r="L71" s="43">
        <v>165.55241143352899</v>
      </c>
      <c r="M71" s="43">
        <v>170.92686605118499</v>
      </c>
      <c r="N71" s="43">
        <v>169.28642036936901</v>
      </c>
      <c r="O71" s="44">
        <v>169.28642036936901</v>
      </c>
      <c r="P71" s="43">
        <v>178.70773315429699</v>
      </c>
      <c r="Q71" s="43">
        <v>164.59164428710901</v>
      </c>
      <c r="R71" s="43">
        <v>179.328680574689</v>
      </c>
      <c r="S71" s="43">
        <v>317.699283071119</v>
      </c>
      <c r="T71" s="44">
        <v>317.699283071119</v>
      </c>
      <c r="U71" s="43">
        <v>316.90462161529399</v>
      </c>
      <c r="V71" s="43">
        <v>304.536113696847</v>
      </c>
      <c r="W71" s="43">
        <v>255.73113816571998</v>
      </c>
      <c r="X71" s="43">
        <v>306.61396317771897</v>
      </c>
      <c r="Y71" s="44">
        <v>306.61396317771897</v>
      </c>
      <c r="Z71" s="43">
        <v>302.94989762741898</v>
      </c>
      <c r="AA71" s="43">
        <v>304.836543334488</v>
      </c>
      <c r="AB71" s="43">
        <v>283.85184729608301</v>
      </c>
      <c r="AC71" s="43">
        <v>291.392329180123</v>
      </c>
      <c r="AD71" s="44">
        <v>291.392329180123</v>
      </c>
      <c r="AE71" s="43">
        <v>273.65768807724601</v>
      </c>
      <c r="AF71" s="43">
        <v>279.35448702540202</v>
      </c>
      <c r="AG71" s="43">
        <v>250.33757641151101</v>
      </c>
      <c r="AH71" s="43">
        <v>235.926085437967</v>
      </c>
      <c r="AI71" s="44">
        <v>235.926085437967</v>
      </c>
      <c r="AJ71" s="43">
        <v>214.14131878707599</v>
      </c>
      <c r="AK71" s="43">
        <v>200.74754612226701</v>
      </c>
      <c r="AL71" s="43">
        <v>213.1</v>
      </c>
    </row>
    <row r="72" spans="1:38">
      <c r="A72" s="173"/>
      <c r="B72" s="135" t="s">
        <v>568</v>
      </c>
      <c r="C72" s="76" t="s">
        <v>754</v>
      </c>
      <c r="D72" s="45">
        <v>9971.8300488713903</v>
      </c>
      <c r="E72" s="55">
        <v>9971.8300488713903</v>
      </c>
      <c r="F72" s="45">
        <v>10392.021043250699</v>
      </c>
      <c r="G72" s="45">
        <v>10190.295502507999</v>
      </c>
      <c r="H72" s="45">
        <v>10481.084296008599</v>
      </c>
      <c r="I72" s="45">
        <v>9762.6</v>
      </c>
      <c r="J72" s="55">
        <v>9762.6</v>
      </c>
      <c r="K72" s="45">
        <v>9734.0127093438605</v>
      </c>
      <c r="L72" s="45">
        <v>10285.9039849817</v>
      </c>
      <c r="M72" s="45">
        <v>10563.934830623701</v>
      </c>
      <c r="N72" s="45">
        <v>11172.162344757</v>
      </c>
      <c r="O72" s="55">
        <v>11172.162344757</v>
      </c>
      <c r="P72" s="45">
        <v>11292.3974609375</v>
      </c>
      <c r="Q72" s="45">
        <v>10379.4521484375</v>
      </c>
      <c r="R72" s="45">
        <v>10365.580542190601</v>
      </c>
      <c r="S72" s="45">
        <v>10736.085542269</v>
      </c>
      <c r="T72" s="55">
        <v>10736.085542269</v>
      </c>
      <c r="U72" s="45">
        <v>10828.015525634401</v>
      </c>
      <c r="V72" s="45">
        <v>11129.758716182199</v>
      </c>
      <c r="W72" s="45">
        <v>10824.275929507399</v>
      </c>
      <c r="X72" s="45">
        <v>11711.6026967736</v>
      </c>
      <c r="Y72" s="55">
        <v>11711.6026967736</v>
      </c>
      <c r="Z72" s="45">
        <v>11075.750813394799</v>
      </c>
      <c r="AA72" s="45">
        <v>13312.901952090901</v>
      </c>
      <c r="AB72" s="45">
        <v>13399.357049669499</v>
      </c>
      <c r="AC72" s="45">
        <v>14237</v>
      </c>
      <c r="AD72" s="55">
        <v>14237</v>
      </c>
      <c r="AE72" s="45">
        <v>13723.6967176129</v>
      </c>
      <c r="AF72" s="45">
        <v>14110.506929208999</v>
      </c>
      <c r="AG72" s="45">
        <v>13801.009617170201</v>
      </c>
      <c r="AH72" s="45">
        <v>13835.637617307</v>
      </c>
      <c r="AI72" s="55">
        <v>13835.637617307</v>
      </c>
      <c r="AJ72" s="45">
        <v>13602.8573826915</v>
      </c>
      <c r="AK72" s="45">
        <v>12648.8367879997</v>
      </c>
      <c r="AL72" s="45">
        <v>11913.2</v>
      </c>
    </row>
    <row r="73" spans="1:38">
      <c r="A73" s="173"/>
      <c r="B73" s="138"/>
      <c r="C73" s="80"/>
      <c r="D73" s="74"/>
      <c r="E73" s="31"/>
      <c r="F73" s="74"/>
      <c r="G73" s="74"/>
      <c r="H73" s="74"/>
      <c r="I73" s="74"/>
      <c r="J73" s="31"/>
      <c r="K73" s="74"/>
      <c r="L73" s="74"/>
      <c r="M73" s="74"/>
      <c r="N73" s="74"/>
      <c r="O73" s="31"/>
      <c r="P73" s="74"/>
      <c r="Q73" s="74"/>
      <c r="R73" s="74"/>
      <c r="S73" s="74"/>
      <c r="T73" s="31"/>
      <c r="U73" s="74"/>
      <c r="V73" s="74"/>
      <c r="W73" s="74"/>
      <c r="X73" s="74"/>
      <c r="Y73" s="31"/>
      <c r="Z73" s="74"/>
      <c r="AA73" s="74"/>
      <c r="AB73" s="74"/>
      <c r="AC73" s="74"/>
      <c r="AD73" s="31"/>
      <c r="AE73" s="74"/>
      <c r="AF73" s="74"/>
      <c r="AG73" s="74"/>
      <c r="AH73" s="74"/>
      <c r="AI73" s="31"/>
      <c r="AJ73" s="74"/>
      <c r="AK73" s="74"/>
      <c r="AL73" s="74"/>
    </row>
    <row r="74" spans="1:38">
      <c r="A74" s="173"/>
      <c r="B74" s="209" t="s">
        <v>569</v>
      </c>
      <c r="C74" s="210" t="s">
        <v>1002</v>
      </c>
      <c r="D74" s="78"/>
      <c r="E74" s="31"/>
      <c r="F74" s="81"/>
      <c r="G74" s="81"/>
      <c r="H74" s="81"/>
      <c r="I74" s="78"/>
      <c r="J74" s="31"/>
      <c r="K74" s="81"/>
      <c r="L74" s="81"/>
      <c r="M74" s="81"/>
      <c r="N74" s="78"/>
      <c r="O74" s="31"/>
      <c r="P74" s="81"/>
      <c r="Q74" s="81"/>
      <c r="R74" s="81"/>
      <c r="S74" s="78"/>
      <c r="T74" s="31"/>
      <c r="U74" s="81"/>
      <c r="V74" s="81"/>
      <c r="W74" s="81"/>
      <c r="X74" s="78"/>
      <c r="Y74" s="31"/>
      <c r="Z74" s="78"/>
      <c r="AA74" s="78"/>
      <c r="AB74" s="78"/>
      <c r="AC74" s="78"/>
      <c r="AD74" s="31"/>
      <c r="AE74" s="78"/>
      <c r="AF74" s="78"/>
      <c r="AG74" s="78"/>
      <c r="AH74" s="78"/>
      <c r="AI74" s="31"/>
      <c r="AJ74" s="78"/>
      <c r="AK74" s="78"/>
      <c r="AL74" s="78"/>
    </row>
    <row r="75" spans="1:38">
      <c r="A75" s="173"/>
      <c r="B75" s="134" t="s">
        <v>570</v>
      </c>
      <c r="C75" s="75" t="s">
        <v>743</v>
      </c>
      <c r="D75" s="43">
        <v>1185.8670866657401</v>
      </c>
      <c r="E75" s="44">
        <v>1185.8670866657401</v>
      </c>
      <c r="F75" s="43">
        <v>1056.8903885908501</v>
      </c>
      <c r="G75" s="43">
        <v>1238.1088832495</v>
      </c>
      <c r="H75" s="43">
        <v>1227.6908917749199</v>
      </c>
      <c r="I75" s="43">
        <v>1311.4</v>
      </c>
      <c r="J75" s="44">
        <v>1311.4</v>
      </c>
      <c r="K75" s="43">
        <v>1505.4975233820701</v>
      </c>
      <c r="L75" s="43">
        <v>1483.7166071510301</v>
      </c>
      <c r="M75" s="43">
        <v>1508.24851796398</v>
      </c>
      <c r="N75" s="43">
        <v>1686.7800961478999</v>
      </c>
      <c r="O75" s="44">
        <v>1686.7800961478999</v>
      </c>
      <c r="P75" s="43">
        <v>1962.58142089844</v>
      </c>
      <c r="Q75" s="43">
        <v>1693.81909179688</v>
      </c>
      <c r="R75" s="43">
        <v>1872.1356848579501</v>
      </c>
      <c r="S75" s="43">
        <v>1753.8512161137801</v>
      </c>
      <c r="T75" s="44">
        <v>1753.8512161137801</v>
      </c>
      <c r="U75" s="43">
        <v>1862.9833569581399</v>
      </c>
      <c r="V75" s="43">
        <v>1842.9142146825</v>
      </c>
      <c r="W75" s="43">
        <v>1712.24165463963</v>
      </c>
      <c r="X75" s="43">
        <v>1754.29342808912</v>
      </c>
      <c r="Y75" s="44">
        <v>1754.29342808912</v>
      </c>
      <c r="Z75" s="43">
        <v>1289.0571625584701</v>
      </c>
      <c r="AA75" s="43">
        <v>1455.65643338264</v>
      </c>
      <c r="AB75" s="43">
        <v>1501.7500533975699</v>
      </c>
      <c r="AC75" s="43">
        <v>1551.6235930656201</v>
      </c>
      <c r="AD75" s="44">
        <v>1551.6235930656201</v>
      </c>
      <c r="AE75" s="43">
        <v>1897.3417977168499</v>
      </c>
      <c r="AF75" s="43">
        <v>2033.24089580804</v>
      </c>
      <c r="AG75" s="43">
        <v>1943.97504610182</v>
      </c>
      <c r="AH75" s="43">
        <v>2157.7410719442501</v>
      </c>
      <c r="AI75" s="44">
        <v>2157.7410719442501</v>
      </c>
      <c r="AJ75" s="43">
        <v>2648.86024759253</v>
      </c>
      <c r="AK75" s="43">
        <v>2717.4389630885298</v>
      </c>
      <c r="AL75" s="43">
        <v>2767.4</v>
      </c>
    </row>
    <row r="76" spans="1:38">
      <c r="A76" s="173"/>
      <c r="B76" s="134" t="s">
        <v>1000</v>
      </c>
      <c r="C76" s="75" t="s">
        <v>1003</v>
      </c>
      <c r="D76" s="43">
        <v>1433.7884072916299</v>
      </c>
      <c r="E76" s="44">
        <v>1433.7884072916299</v>
      </c>
      <c r="F76" s="43">
        <v>1602.03844202154</v>
      </c>
      <c r="G76" s="43">
        <v>1795.23221336663</v>
      </c>
      <c r="H76" s="43">
        <v>1764.97839307762</v>
      </c>
      <c r="I76" s="43">
        <v>1622.6</v>
      </c>
      <c r="J76" s="44">
        <v>1622.6</v>
      </c>
      <c r="K76" s="43">
        <v>1804.34941576706</v>
      </c>
      <c r="L76" s="43">
        <v>1899.0188615719701</v>
      </c>
      <c r="M76" s="43">
        <v>2135.7408368720398</v>
      </c>
      <c r="N76" s="43">
        <v>2082.47371805889</v>
      </c>
      <c r="O76" s="44">
        <v>2082.47371805889</v>
      </c>
      <c r="P76" s="43">
        <v>2262.46166992188</v>
      </c>
      <c r="Q76" s="43">
        <v>2500.5732421875</v>
      </c>
      <c r="R76" s="43">
        <v>2559.3382271452601</v>
      </c>
      <c r="S76" s="43">
        <v>2095.18072279845</v>
      </c>
      <c r="T76" s="44">
        <v>2095.18072279845</v>
      </c>
      <c r="U76" s="43">
        <v>2292.3165370063498</v>
      </c>
      <c r="V76" s="43">
        <v>2378.3246380104201</v>
      </c>
      <c r="W76" s="43">
        <v>2356.0256595308301</v>
      </c>
      <c r="X76" s="43">
        <v>2070.7586955418701</v>
      </c>
      <c r="Y76" s="44">
        <v>2070.7586955418701</v>
      </c>
      <c r="Z76" s="43">
        <v>1869.4944153178201</v>
      </c>
      <c r="AA76" s="43">
        <v>1716.3591027561799</v>
      </c>
      <c r="AB76" s="43">
        <v>1813.41208080928</v>
      </c>
      <c r="AC76" s="43">
        <v>1759.74496396625</v>
      </c>
      <c r="AD76" s="44">
        <v>1759.74496396625</v>
      </c>
      <c r="AE76" s="43">
        <v>2166.3739376122198</v>
      </c>
      <c r="AF76" s="43">
        <v>2365.3082266417</v>
      </c>
      <c r="AG76" s="43">
        <v>2470.4859039303701</v>
      </c>
      <c r="AH76" s="43">
        <v>2314.9996741978698</v>
      </c>
      <c r="AI76" s="44">
        <v>2314.9996741978698</v>
      </c>
      <c r="AJ76" s="43">
        <v>3356.5134575898101</v>
      </c>
      <c r="AK76" s="43">
        <v>3192.4116467407098</v>
      </c>
      <c r="AL76" s="43">
        <v>2868</v>
      </c>
    </row>
    <row r="77" spans="1:38">
      <c r="A77" s="173"/>
      <c r="B77" s="134" t="s">
        <v>571</v>
      </c>
      <c r="C77" s="75" t="s">
        <v>1004</v>
      </c>
      <c r="D77" s="43">
        <v>220.30727416878901</v>
      </c>
      <c r="E77" s="44">
        <v>220.30727416878901</v>
      </c>
      <c r="F77" s="43">
        <v>252.72800163039599</v>
      </c>
      <c r="G77" s="43">
        <v>134.55290431249799</v>
      </c>
      <c r="H77" s="43">
        <v>74.892790446896996</v>
      </c>
      <c r="I77" s="43">
        <v>183.6</v>
      </c>
      <c r="J77" s="44">
        <v>183.6</v>
      </c>
      <c r="K77" s="43">
        <v>192.95764543375799</v>
      </c>
      <c r="L77" s="43">
        <v>126.420689227305</v>
      </c>
      <c r="M77" s="43">
        <v>147.322571829384</v>
      </c>
      <c r="N77" s="43">
        <v>100.623062104938</v>
      </c>
      <c r="O77" s="44">
        <v>100.623062104938</v>
      </c>
      <c r="P77" s="43">
        <v>81.698410034179702</v>
      </c>
      <c r="Q77" s="43">
        <v>78.167060852050795</v>
      </c>
      <c r="R77" s="43">
        <v>45.385566171617199</v>
      </c>
      <c r="S77" s="43">
        <v>9.1508765109988008</v>
      </c>
      <c r="T77" s="44">
        <v>9.1508765109988008</v>
      </c>
      <c r="U77" s="43">
        <v>81.547301146292099</v>
      </c>
      <c r="V77" s="43">
        <v>74.662480938468093</v>
      </c>
      <c r="W77" s="43">
        <v>93.157009815069003</v>
      </c>
      <c r="X77" s="43">
        <v>82.361352022121196</v>
      </c>
      <c r="Y77" s="44">
        <v>82.361352022121196</v>
      </c>
      <c r="Z77" s="43">
        <v>59.536147390466901</v>
      </c>
      <c r="AA77" s="43">
        <v>45.942124233080598</v>
      </c>
      <c r="AB77" s="43">
        <v>11.8943689948619</v>
      </c>
      <c r="AC77" s="43">
        <v>48.799015445924098</v>
      </c>
      <c r="AD77" s="44">
        <v>48.799015445924098</v>
      </c>
      <c r="AE77" s="43">
        <v>36.277014900213203</v>
      </c>
      <c r="AF77" s="43">
        <v>36.365353850830999</v>
      </c>
      <c r="AG77" s="43">
        <v>36.457587951458201</v>
      </c>
      <c r="AH77" s="43">
        <v>2.59528643578644</v>
      </c>
      <c r="AI77" s="44">
        <v>2.59528643578644</v>
      </c>
      <c r="AJ77" s="43">
        <v>5.9420805926104396</v>
      </c>
      <c r="AK77" s="43">
        <v>57.591673557198902</v>
      </c>
      <c r="AL77" s="43">
        <v>23.3</v>
      </c>
    </row>
    <row r="78" spans="1:38">
      <c r="A78" s="173"/>
      <c r="B78" s="134" t="s">
        <v>1001</v>
      </c>
      <c r="C78" s="75" t="s">
        <v>1005</v>
      </c>
      <c r="D78" s="43">
        <v>97.542586644805695</v>
      </c>
      <c r="E78" s="44">
        <v>97.542586644805695</v>
      </c>
      <c r="F78" s="43">
        <v>69.849320540814105</v>
      </c>
      <c r="G78" s="43">
        <v>56.400218600723299</v>
      </c>
      <c r="H78" s="43">
        <v>54.853246216754698</v>
      </c>
      <c r="I78" s="43">
        <v>91.4</v>
      </c>
      <c r="J78" s="44">
        <v>91.4</v>
      </c>
      <c r="K78" s="43">
        <v>81.401108623200301</v>
      </c>
      <c r="L78" s="43">
        <v>90.974331900913</v>
      </c>
      <c r="M78" s="43">
        <v>95.086053618956399</v>
      </c>
      <c r="N78" s="43">
        <v>215.26376842980201</v>
      </c>
      <c r="O78" s="44">
        <v>215.26376842980201</v>
      </c>
      <c r="P78" s="43">
        <v>217.088943481445</v>
      </c>
      <c r="Q78" s="43">
        <v>176.766189575195</v>
      </c>
      <c r="R78" s="43">
        <v>138.99872149878601</v>
      </c>
      <c r="S78" s="43">
        <v>114.380352683843</v>
      </c>
      <c r="T78" s="44">
        <v>114.380352683843</v>
      </c>
      <c r="U78" s="43">
        <v>208.00452235968601</v>
      </c>
      <c r="V78" s="43">
        <v>228.499915150666</v>
      </c>
      <c r="W78" s="43">
        <v>222.91234199503501</v>
      </c>
      <c r="X78" s="43">
        <v>353.34394732645399</v>
      </c>
      <c r="Y78" s="44">
        <v>353.34394732645399</v>
      </c>
      <c r="Z78" s="43">
        <v>413.19934421378002</v>
      </c>
      <c r="AA78" s="43">
        <v>107.01908901928776</v>
      </c>
      <c r="AB78" s="43">
        <v>109.99216247591301</v>
      </c>
      <c r="AC78" s="43">
        <v>81.168848399257996</v>
      </c>
      <c r="AD78" s="44">
        <v>81.168848399257996</v>
      </c>
      <c r="AE78" s="43">
        <v>99.972426080218696</v>
      </c>
      <c r="AF78" s="43">
        <v>110.957091933526</v>
      </c>
      <c r="AG78" s="43">
        <v>152.770161955194</v>
      </c>
      <c r="AH78" s="43">
        <v>187.52576071352499</v>
      </c>
      <c r="AI78" s="44">
        <v>187.52576071352499</v>
      </c>
      <c r="AJ78" s="43">
        <v>397.77367938511202</v>
      </c>
      <c r="AK78" s="43">
        <v>354.03876330166702</v>
      </c>
      <c r="AL78" s="43">
        <v>265.2</v>
      </c>
    </row>
    <row r="79" spans="1:38">
      <c r="A79" s="173"/>
      <c r="B79" s="134" t="s">
        <v>736</v>
      </c>
      <c r="C79" s="75" t="s">
        <v>737</v>
      </c>
      <c r="D79" s="43">
        <v>21.111965021107299</v>
      </c>
      <c r="E79" s="44">
        <v>21.111965021107299</v>
      </c>
      <c r="F79" s="43">
        <v>28.8393448232232</v>
      </c>
      <c r="G79" s="43">
        <v>15.899639843118001</v>
      </c>
      <c r="H79" s="43">
        <v>32.348263072191102</v>
      </c>
      <c r="I79" s="43">
        <v>27.1</v>
      </c>
      <c r="J79" s="44">
        <v>27.1</v>
      </c>
      <c r="K79" s="43">
        <v>43.918469141491201</v>
      </c>
      <c r="L79" s="43">
        <v>55.814945298482698</v>
      </c>
      <c r="M79" s="43">
        <v>55.624255351658803</v>
      </c>
      <c r="N79" s="43">
        <v>38.114250745691997</v>
      </c>
      <c r="O79" s="44">
        <v>38.114250745691997</v>
      </c>
      <c r="P79" s="43">
        <v>75.477409362792997</v>
      </c>
      <c r="Q79" s="43">
        <v>47.609992980957003</v>
      </c>
      <c r="R79" s="43">
        <v>49.371924232314598</v>
      </c>
      <c r="S79" s="43">
        <v>102.61678486509599</v>
      </c>
      <c r="T79" s="44">
        <v>102.61678486509599</v>
      </c>
      <c r="U79" s="43">
        <v>86.556458041518198</v>
      </c>
      <c r="V79" s="43">
        <v>99.203723479301701</v>
      </c>
      <c r="W79" s="43">
        <v>103.612322270143</v>
      </c>
      <c r="X79" s="43">
        <v>104.24227788559401</v>
      </c>
      <c r="Y79" s="44">
        <v>104.24227788559401</v>
      </c>
      <c r="Z79" s="43">
        <v>130.30984214999799</v>
      </c>
      <c r="AA79" s="43">
        <v>154.80079145769801</v>
      </c>
      <c r="AB79" s="43">
        <v>138.23982064226101</v>
      </c>
      <c r="AC79" s="43">
        <v>44.5370879439064</v>
      </c>
      <c r="AD79" s="44">
        <v>44.5370879439064</v>
      </c>
      <c r="AE79" s="43">
        <v>61.701110217658098</v>
      </c>
      <c r="AF79" s="43">
        <v>58.526428225915502</v>
      </c>
      <c r="AG79" s="43">
        <v>44.049491357110703</v>
      </c>
      <c r="AH79" s="43">
        <v>23.182914251942002</v>
      </c>
      <c r="AI79" s="44">
        <v>23.182914251942002</v>
      </c>
      <c r="AJ79" s="43">
        <v>24.000834939323699</v>
      </c>
      <c r="AK79" s="43">
        <v>16.843451398721101</v>
      </c>
      <c r="AL79" s="43">
        <v>26.4</v>
      </c>
    </row>
    <row r="80" spans="1:38">
      <c r="A80" s="173"/>
      <c r="B80" s="134" t="s">
        <v>573</v>
      </c>
      <c r="C80" s="75" t="s">
        <v>739</v>
      </c>
      <c r="D80" s="43">
        <v>459.958219596692</v>
      </c>
      <c r="E80" s="44">
        <v>459.958219596692</v>
      </c>
      <c r="F80" s="43">
        <v>380.80314083580402</v>
      </c>
      <c r="G80" s="43">
        <v>665.68082341974696</v>
      </c>
      <c r="H80" s="43">
        <v>564.06162623846603</v>
      </c>
      <c r="I80" s="43">
        <v>738.6</v>
      </c>
      <c r="J80" s="44">
        <v>738.6</v>
      </c>
      <c r="K80" s="43">
        <v>795.75655126455104</v>
      </c>
      <c r="L80" s="43">
        <v>339.76450592535201</v>
      </c>
      <c r="M80" s="43">
        <v>553.09088688530801</v>
      </c>
      <c r="N80" s="43">
        <v>780.62378908121696</v>
      </c>
      <c r="O80" s="44">
        <v>780.62378908121696</v>
      </c>
      <c r="P80" s="43">
        <v>569.70178222656295</v>
      </c>
      <c r="Q80" s="43">
        <v>952.66394042968795</v>
      </c>
      <c r="R80" s="43">
        <v>1217.5993438836299</v>
      </c>
      <c r="S80" s="43">
        <v>1365.1001419947499</v>
      </c>
      <c r="T80" s="44">
        <v>1365.1001419947499</v>
      </c>
      <c r="U80" s="43">
        <v>1021.84230411687</v>
      </c>
      <c r="V80" s="43">
        <v>768.17536357716403</v>
      </c>
      <c r="W80" s="43">
        <v>558.47317542965902</v>
      </c>
      <c r="X80" s="43">
        <v>1106.4265073997401</v>
      </c>
      <c r="Y80" s="44">
        <v>1106.4265073997401</v>
      </c>
      <c r="Z80" s="43">
        <v>2343.4704203748402</v>
      </c>
      <c r="AA80" s="43">
        <v>1111.4348173268809</v>
      </c>
      <c r="AB80" s="43">
        <v>831.493840985882</v>
      </c>
      <c r="AC80" s="43">
        <v>651.99310012102501</v>
      </c>
      <c r="AD80" s="44">
        <v>651.99310012102501</v>
      </c>
      <c r="AE80" s="43">
        <v>480.699363427631</v>
      </c>
      <c r="AF80" s="43">
        <v>954.61356542359397</v>
      </c>
      <c r="AG80" s="43">
        <v>1085.6519320575701</v>
      </c>
      <c r="AH80" s="43">
        <v>1128.1417222099501</v>
      </c>
      <c r="AI80" s="44">
        <v>1128.1417222099501</v>
      </c>
      <c r="AJ80" s="43">
        <v>1501.3632007287099</v>
      </c>
      <c r="AK80" s="43">
        <v>2109.2789689833899</v>
      </c>
      <c r="AL80" s="43">
        <v>1404.6</v>
      </c>
    </row>
    <row r="81" spans="1:38">
      <c r="A81" s="173"/>
      <c r="B81" s="134" t="s">
        <v>572</v>
      </c>
      <c r="C81" s="75" t="s">
        <v>738</v>
      </c>
      <c r="D81" s="43">
        <v>266.91091927921002</v>
      </c>
      <c r="E81" s="44">
        <v>266.91091927921002</v>
      </c>
      <c r="F81" s="43">
        <v>310.64274681874099</v>
      </c>
      <c r="G81" s="43">
        <v>271.10589358401597</v>
      </c>
      <c r="H81" s="43">
        <v>334.89555965623299</v>
      </c>
      <c r="I81" s="43">
        <v>223.5</v>
      </c>
      <c r="J81" s="44">
        <v>223.5</v>
      </c>
      <c r="K81" s="43">
        <v>290.459883335641</v>
      </c>
      <c r="L81" s="43">
        <v>240.86711715214</v>
      </c>
      <c r="M81" s="43">
        <v>260.86230390900403</v>
      </c>
      <c r="N81" s="43">
        <v>269.79368830847699</v>
      </c>
      <c r="O81" s="44">
        <v>269.79368830847699</v>
      </c>
      <c r="P81" s="43">
        <v>373.48779296875</v>
      </c>
      <c r="Q81" s="43">
        <v>271.85208129882801</v>
      </c>
      <c r="R81" s="43">
        <v>306.15072318481498</v>
      </c>
      <c r="S81" s="43">
        <v>237.82751389620299</v>
      </c>
      <c r="T81" s="44">
        <v>237.82751389620299</v>
      </c>
      <c r="U81" s="43">
        <v>276.71308319354398</v>
      </c>
      <c r="V81" s="43">
        <v>253.271322571105</v>
      </c>
      <c r="W81" s="43">
        <v>257.07390261714301</v>
      </c>
      <c r="X81" s="43">
        <v>229.93409580649001</v>
      </c>
      <c r="Y81" s="44">
        <v>229.93409580649001</v>
      </c>
      <c r="Z81" s="43">
        <v>297.17639932736199</v>
      </c>
      <c r="AA81" s="43">
        <v>226.54797459019699</v>
      </c>
      <c r="AB81" s="43">
        <v>223.68505680475999</v>
      </c>
      <c r="AC81" s="43">
        <v>216</v>
      </c>
      <c r="AD81" s="44">
        <v>216</v>
      </c>
      <c r="AE81" s="43">
        <v>270.660472586065</v>
      </c>
      <c r="AF81" s="43">
        <v>272.923393132689</v>
      </c>
      <c r="AG81" s="43">
        <v>233.09671558616901</v>
      </c>
      <c r="AH81" s="43">
        <v>237.66643214822801</v>
      </c>
      <c r="AI81" s="44">
        <v>237.66643214822801</v>
      </c>
      <c r="AJ81" s="43">
        <v>300.98096313348998</v>
      </c>
      <c r="AK81" s="43">
        <v>304.10675355403998</v>
      </c>
      <c r="AL81" s="43">
        <v>291.5</v>
      </c>
    </row>
    <row r="82" spans="1:38">
      <c r="A82" s="173"/>
      <c r="B82" s="134" t="s">
        <v>1329</v>
      </c>
      <c r="C82" s="75" t="s">
        <v>740</v>
      </c>
      <c r="D82" s="43">
        <v>0</v>
      </c>
      <c r="E82" s="44">
        <v>0</v>
      </c>
      <c r="F82" s="43">
        <v>0</v>
      </c>
      <c r="G82" s="43">
        <v>0</v>
      </c>
      <c r="H82" s="43">
        <v>0</v>
      </c>
      <c r="I82" s="43">
        <v>10.5</v>
      </c>
      <c r="J82" s="44">
        <v>10.5</v>
      </c>
      <c r="K82" s="43">
        <v>10.7585972907428</v>
      </c>
      <c r="L82" s="43">
        <v>1.2054093956510401</v>
      </c>
      <c r="M82" s="43">
        <v>8.2680824151658801</v>
      </c>
      <c r="N82" s="43">
        <v>4.1368352097983196</v>
      </c>
      <c r="O82" s="44">
        <v>4.1368352097983196</v>
      </c>
      <c r="P82" s="43">
        <v>4.1745462417602504</v>
      </c>
      <c r="Q82" s="43">
        <v>4.1140642166137704</v>
      </c>
      <c r="R82" s="43">
        <v>4.3752312526904902</v>
      </c>
      <c r="S82" s="43">
        <v>0.63332344984694</v>
      </c>
      <c r="T82" s="44">
        <v>0.63332344984694</v>
      </c>
      <c r="U82" s="43">
        <v>1.1511932235968401</v>
      </c>
      <c r="V82" s="43">
        <v>1.56345002464095</v>
      </c>
      <c r="W82" s="43">
        <v>0.97551959092988005</v>
      </c>
      <c r="X82" s="43">
        <v>0.96614117866594995</v>
      </c>
      <c r="Y82" s="44">
        <v>0.96614117866594995</v>
      </c>
      <c r="Z82" s="43">
        <v>0.89548530895527001</v>
      </c>
      <c r="AA82" s="43">
        <v>0.91566576157065005</v>
      </c>
      <c r="AB82" s="43">
        <v>3.5573526204238899</v>
      </c>
      <c r="AC82" s="43">
        <v>4.9207285680656598</v>
      </c>
      <c r="AD82" s="44">
        <v>4.9207285680656598</v>
      </c>
      <c r="AE82" s="43">
        <v>3.5859679616353399</v>
      </c>
      <c r="AF82" s="43">
        <v>2.6238415011484899</v>
      </c>
      <c r="AG82" s="43">
        <v>2.3858539464366202</v>
      </c>
      <c r="AH82" s="43">
        <v>50.286621841515498</v>
      </c>
      <c r="AI82" s="44">
        <v>50.286621841515498</v>
      </c>
      <c r="AJ82" s="43">
        <v>383.25856397362202</v>
      </c>
      <c r="AK82" s="43">
        <v>419.48293265349099</v>
      </c>
      <c r="AL82" s="43">
        <v>383.1</v>
      </c>
    </row>
    <row r="83" spans="1:38">
      <c r="A83" s="173"/>
      <c r="B83" s="135" t="s">
        <v>574</v>
      </c>
      <c r="C83" s="76" t="s">
        <v>744</v>
      </c>
      <c r="D83" s="45">
        <v>3686.4864586679701</v>
      </c>
      <c r="E83" s="55">
        <v>3686.4864586679701</v>
      </c>
      <c r="F83" s="45">
        <v>3702.7913852613701</v>
      </c>
      <c r="G83" s="45">
        <v>4176.9805763762297</v>
      </c>
      <c r="H83" s="45">
        <v>4053.7207704830798</v>
      </c>
      <c r="I83" s="45">
        <v>4209.6000000000004</v>
      </c>
      <c r="J83" s="55">
        <v>4209.6000000000004</v>
      </c>
      <c r="K83" s="45">
        <v>4724.0991942385099</v>
      </c>
      <c r="L83" s="45">
        <v>4237.7824676228402</v>
      </c>
      <c r="M83" s="45">
        <v>4764.2435088454904</v>
      </c>
      <c r="N83" s="45">
        <v>5177.80920808671</v>
      </c>
      <c r="O83" s="55">
        <v>5177.80920808671</v>
      </c>
      <c r="P83" s="45">
        <v>5545.671875</v>
      </c>
      <c r="Q83" s="45">
        <v>5726.56591796875</v>
      </c>
      <c r="R83" s="45">
        <v>6192.3554222270704</v>
      </c>
      <c r="S83" s="45">
        <v>5678.7409323129696</v>
      </c>
      <c r="T83" s="55">
        <v>5678.7409323129696</v>
      </c>
      <c r="U83" s="45">
        <v>5832.1147560459904</v>
      </c>
      <c r="V83" s="45">
        <v>5645.61510843426</v>
      </c>
      <c r="W83" s="45">
        <v>5304.4715858884301</v>
      </c>
      <c r="X83" s="45">
        <v>5701.3264452500498</v>
      </c>
      <c r="Y83" s="55">
        <v>5701.3264452500498</v>
      </c>
      <c r="Z83" s="45">
        <v>6402.1392166416899</v>
      </c>
      <c r="AA83" s="45">
        <v>4818.6759985275403</v>
      </c>
      <c r="AB83" s="45">
        <v>4634.0247367309503</v>
      </c>
      <c r="AC83" s="45">
        <v>4360</v>
      </c>
      <c r="AD83" s="55">
        <v>4360</v>
      </c>
      <c r="AE83" s="45">
        <v>5016.6120905025</v>
      </c>
      <c r="AF83" s="45">
        <v>5834.55879651744</v>
      </c>
      <c r="AG83" s="45">
        <v>5967.8726928861397</v>
      </c>
      <c r="AH83" s="45">
        <v>6103.1394837430698</v>
      </c>
      <c r="AI83" s="55">
        <v>6103.1394837430698</v>
      </c>
      <c r="AJ83" s="45">
        <v>8618.6930279352</v>
      </c>
      <c r="AK83" s="45">
        <v>9170.1931532777508</v>
      </c>
      <c r="AL83" s="45">
        <v>8029.4</v>
      </c>
    </row>
    <row r="84" spans="1:38">
      <c r="A84" s="173"/>
      <c r="B84" s="133"/>
      <c r="C84" s="71"/>
      <c r="D84" s="74"/>
      <c r="E84" s="31"/>
      <c r="F84" s="74"/>
      <c r="G84" s="74"/>
      <c r="H84" s="74"/>
      <c r="I84" s="74"/>
      <c r="J84" s="31"/>
      <c r="K84" s="74"/>
      <c r="L84" s="74"/>
      <c r="M84" s="74"/>
      <c r="N84" s="74"/>
      <c r="O84" s="31"/>
      <c r="P84" s="74"/>
      <c r="Q84" s="74"/>
      <c r="R84" s="74"/>
      <c r="S84" s="74"/>
      <c r="T84" s="31"/>
      <c r="U84" s="74"/>
      <c r="V84" s="74"/>
      <c r="W84" s="74"/>
      <c r="X84" s="74"/>
      <c r="Y84" s="31"/>
      <c r="Z84" s="74"/>
      <c r="AA84" s="74"/>
      <c r="AB84" s="74"/>
      <c r="AC84" s="74"/>
      <c r="AD84" s="31"/>
      <c r="AE84" s="74"/>
      <c r="AF84" s="74"/>
      <c r="AG84" s="74"/>
      <c r="AH84" s="74"/>
      <c r="AI84" s="31"/>
      <c r="AJ84" s="74"/>
      <c r="AK84" s="74"/>
      <c r="AL84" s="74"/>
    </row>
    <row r="85" spans="1:38">
      <c r="A85" s="173"/>
      <c r="B85" s="135" t="s">
        <v>711</v>
      </c>
      <c r="C85" s="76" t="s">
        <v>755</v>
      </c>
      <c r="D85" s="45">
        <v>13658.316507539401</v>
      </c>
      <c r="E85" s="55">
        <v>13658.316507539401</v>
      </c>
      <c r="F85" s="45">
        <v>14094.812428511999</v>
      </c>
      <c r="G85" s="45">
        <v>14367.276078884301</v>
      </c>
      <c r="H85" s="45">
        <v>14534.805066491699</v>
      </c>
      <c r="I85" s="45">
        <v>13973.2</v>
      </c>
      <c r="J85" s="55">
        <v>13973.2</v>
      </c>
      <c r="K85" s="45">
        <v>14458.111903582399</v>
      </c>
      <c r="L85" s="45">
        <v>14523.686452604599</v>
      </c>
      <c r="M85" s="45">
        <v>15328.178339469199</v>
      </c>
      <c r="N85" s="45">
        <v>16349.971552843699</v>
      </c>
      <c r="O85" s="55">
        <v>16349.971552843699</v>
      </c>
      <c r="P85" s="45">
        <v>16838.068359375</v>
      </c>
      <c r="Q85" s="45">
        <v>16106.017578125</v>
      </c>
      <c r="R85" s="45">
        <v>16557.935964417698</v>
      </c>
      <c r="S85" s="45">
        <v>16414.826474582002</v>
      </c>
      <c r="T85" s="55">
        <v>16414.826474582002</v>
      </c>
      <c r="U85" s="45">
        <v>16660.130281680398</v>
      </c>
      <c r="V85" s="45">
        <v>16776.373824616501</v>
      </c>
      <c r="W85" s="45">
        <v>16127.7475153958</v>
      </c>
      <c r="X85" s="45">
        <v>17412.9291420236</v>
      </c>
      <c r="Y85" s="55">
        <v>17412.9291420236</v>
      </c>
      <c r="Z85" s="45">
        <v>17477.890030036499</v>
      </c>
      <c r="AA85" s="45">
        <v>18131.577950618401</v>
      </c>
      <c r="AB85" s="45">
        <v>18033.381786400401</v>
      </c>
      <c r="AC85" s="45">
        <v>18597</v>
      </c>
      <c r="AD85" s="55">
        <v>18597</v>
      </c>
      <c r="AE85" s="45">
        <v>18741.308808115398</v>
      </c>
      <c r="AF85" s="45">
        <v>19946.065725726399</v>
      </c>
      <c r="AG85" s="45">
        <v>19768.882310056299</v>
      </c>
      <c r="AH85" s="45">
        <v>19938.777101050098</v>
      </c>
      <c r="AI85" s="55">
        <v>19938.777101050098</v>
      </c>
      <c r="AJ85" s="45">
        <v>22221.5504106267</v>
      </c>
      <c r="AK85" s="45">
        <v>21819.029941277498</v>
      </c>
      <c r="AL85" s="45">
        <v>19941.599999999999</v>
      </c>
    </row>
    <row r="86" spans="1:38">
      <c r="A86" s="173"/>
      <c r="B86" s="138"/>
      <c r="C86" s="80"/>
      <c r="D86" s="74"/>
      <c r="E86" s="31"/>
      <c r="F86" s="73"/>
      <c r="G86" s="73"/>
      <c r="H86" s="73"/>
      <c r="I86" s="74"/>
      <c r="J86" s="31"/>
      <c r="K86" s="73"/>
      <c r="L86" s="73"/>
      <c r="M86" s="73"/>
      <c r="N86" s="74"/>
      <c r="O86" s="31"/>
      <c r="P86" s="73"/>
      <c r="Q86" s="73"/>
      <c r="R86" s="73"/>
      <c r="S86" s="74"/>
      <c r="T86" s="31"/>
      <c r="U86" s="73"/>
      <c r="V86" s="73"/>
      <c r="W86" s="73"/>
      <c r="X86" s="74"/>
      <c r="Y86" s="31"/>
      <c r="Z86" s="74"/>
      <c r="AA86" s="74"/>
      <c r="AB86" s="74"/>
      <c r="AC86" s="74"/>
      <c r="AD86" s="31"/>
      <c r="AE86" s="74"/>
      <c r="AF86" s="74"/>
      <c r="AG86" s="74"/>
      <c r="AH86" s="74"/>
      <c r="AI86" s="31"/>
      <c r="AJ86" s="74"/>
      <c r="AK86" s="74"/>
      <c r="AL86" s="74"/>
    </row>
    <row r="87" spans="1:38">
      <c r="A87" s="173"/>
      <c r="B87" s="137" t="s">
        <v>712</v>
      </c>
      <c r="C87" s="77" t="s">
        <v>1007</v>
      </c>
      <c r="D87" s="74"/>
      <c r="E87" s="31"/>
      <c r="F87" s="73"/>
      <c r="G87" s="73"/>
      <c r="H87" s="73"/>
      <c r="I87" s="74"/>
      <c r="J87" s="31"/>
      <c r="K87" s="73"/>
      <c r="L87" s="73"/>
      <c r="M87" s="73"/>
      <c r="N87" s="74"/>
      <c r="O87" s="31"/>
      <c r="P87" s="73"/>
      <c r="Q87" s="73"/>
      <c r="R87" s="73"/>
      <c r="S87" s="74"/>
      <c r="T87" s="31"/>
      <c r="U87" s="73"/>
      <c r="V87" s="73"/>
      <c r="W87" s="73"/>
      <c r="X87" s="74"/>
      <c r="Y87" s="31"/>
      <c r="Z87" s="74"/>
      <c r="AA87" s="74"/>
      <c r="AB87" s="74"/>
      <c r="AC87" s="74"/>
      <c r="AD87" s="31"/>
      <c r="AE87" s="74"/>
      <c r="AF87" s="74"/>
      <c r="AG87" s="74"/>
      <c r="AH87" s="74"/>
      <c r="AI87" s="31"/>
      <c r="AJ87" s="74"/>
      <c r="AK87" s="74"/>
      <c r="AL87" s="74"/>
    </row>
    <row r="88" spans="1:38">
      <c r="A88" s="173"/>
      <c r="B88" s="209" t="s">
        <v>1330</v>
      </c>
      <c r="C88" s="210" t="s">
        <v>1300</v>
      </c>
      <c r="D88" s="78"/>
      <c r="E88" s="31"/>
      <c r="F88" s="79"/>
      <c r="G88" s="79"/>
      <c r="H88" s="79"/>
      <c r="I88" s="78"/>
      <c r="J88" s="31"/>
      <c r="K88" s="79"/>
      <c r="L88" s="79"/>
      <c r="M88" s="79"/>
      <c r="N88" s="78"/>
      <c r="O88" s="31"/>
      <c r="P88" s="79"/>
      <c r="Q88" s="79"/>
      <c r="R88" s="79"/>
      <c r="S88" s="78"/>
      <c r="T88" s="31"/>
      <c r="U88" s="79"/>
      <c r="V88" s="79"/>
      <c r="W88" s="79"/>
      <c r="X88" s="78"/>
      <c r="Y88" s="31"/>
      <c r="Z88" s="78"/>
      <c r="AA88" s="78"/>
      <c r="AB88" s="78"/>
      <c r="AC88" s="78"/>
      <c r="AD88" s="31"/>
      <c r="AE88" s="78"/>
      <c r="AF88" s="78"/>
      <c r="AH88" s="78"/>
      <c r="AI88" s="31"/>
      <c r="AJ88" s="78"/>
      <c r="AK88" s="78"/>
      <c r="AL88" s="78"/>
    </row>
    <row r="89" spans="1:38">
      <c r="A89" s="173">
        <v>7</v>
      </c>
      <c r="B89" s="134" t="s">
        <v>713</v>
      </c>
      <c r="C89" s="75" t="s">
        <v>756</v>
      </c>
      <c r="D89" s="43">
        <v>276.456471901057</v>
      </c>
      <c r="E89" s="44">
        <v>276.456471901057</v>
      </c>
      <c r="F89" s="43">
        <v>286.46411156460101</v>
      </c>
      <c r="G89" s="43">
        <v>278.800881286714</v>
      </c>
      <c r="H89" s="43">
        <v>286.81129905916401</v>
      </c>
      <c r="I89" s="43">
        <v>269.89999999999998</v>
      </c>
      <c r="J89" s="44">
        <v>269.89999999999998</v>
      </c>
      <c r="K89" s="43">
        <v>274.59916677868699</v>
      </c>
      <c r="L89" s="43">
        <v>292.68248052202199</v>
      </c>
      <c r="M89" s="43">
        <v>300.58352037535502</v>
      </c>
      <c r="N89" s="43">
        <v>306.30903136929101</v>
      </c>
      <c r="O89" s="44">
        <v>306.30903136929101</v>
      </c>
      <c r="P89" s="43">
        <v>312.19540405273398</v>
      </c>
      <c r="Q89" s="43">
        <v>281.13699340820301</v>
      </c>
      <c r="R89" s="43">
        <v>284.46514031424903</v>
      </c>
      <c r="S89" s="43">
        <v>282.25778640991001</v>
      </c>
      <c r="T89" s="44">
        <v>282.25778640991001</v>
      </c>
      <c r="U89" s="43">
        <v>277.128337576013</v>
      </c>
      <c r="V89" s="43">
        <v>279.57260371726397</v>
      </c>
      <c r="W89" s="43">
        <v>259.45349364177099</v>
      </c>
      <c r="X89" s="43">
        <v>269.41825427156198</v>
      </c>
      <c r="Y89" s="44">
        <v>269.41825427156198</v>
      </c>
      <c r="Z89" s="43">
        <v>242.78697607240099</v>
      </c>
      <c r="AA89" s="43">
        <v>249.903836214329</v>
      </c>
      <c r="AB89" s="43">
        <v>255.11044240205501</v>
      </c>
      <c r="AC89" s="43">
        <v>263</v>
      </c>
      <c r="AD89" s="44">
        <v>263</v>
      </c>
      <c r="AE89" s="43">
        <v>252.35061846541299</v>
      </c>
      <c r="AF89" s="43">
        <v>264.02988790028201</v>
      </c>
      <c r="AG89" s="43">
        <v>251.60435206978801</v>
      </c>
      <c r="AH89" s="43">
        <v>239.97853309386301</v>
      </c>
      <c r="AI89" s="44">
        <v>239.97853309386301</v>
      </c>
      <c r="AJ89" s="43">
        <v>237.855960775694</v>
      </c>
      <c r="AK89" s="43">
        <v>207.92186738861599</v>
      </c>
      <c r="AL89" s="43">
        <v>184.4</v>
      </c>
    </row>
    <row r="90" spans="1:38">
      <c r="A90" s="173"/>
      <c r="B90" s="134" t="s">
        <v>584</v>
      </c>
      <c r="C90" s="75" t="s">
        <v>1301</v>
      </c>
      <c r="D90" s="43">
        <v>5701.6496776785498</v>
      </c>
      <c r="E90" s="44">
        <v>5701.6496776785498</v>
      </c>
      <c r="F90" s="43">
        <v>4415.7765500506102</v>
      </c>
      <c r="G90" s="43">
        <v>4160.0682010658002</v>
      </c>
      <c r="H90" s="43">
        <v>4215.7029863687403</v>
      </c>
      <c r="I90" s="43">
        <v>3914.4</v>
      </c>
      <c r="J90" s="44">
        <v>3914.4</v>
      </c>
      <c r="K90" s="43">
        <v>4886.31265703996</v>
      </c>
      <c r="L90" s="43">
        <v>5008.5434001550502</v>
      </c>
      <c r="M90" s="43">
        <v>5153.0885677876804</v>
      </c>
      <c r="N90" s="43">
        <v>5235.2306315045098</v>
      </c>
      <c r="O90" s="44">
        <v>5235.2306315045098</v>
      </c>
      <c r="P90" s="43">
        <v>6584.466796875</v>
      </c>
      <c r="Q90" s="43">
        <v>5822.296875</v>
      </c>
      <c r="R90" s="43">
        <v>5815.35999215826</v>
      </c>
      <c r="S90" s="43">
        <v>5744.8605790171796</v>
      </c>
      <c r="T90" s="44">
        <v>5744.8605790171796</v>
      </c>
      <c r="U90" s="43">
        <v>6700.8439802963603</v>
      </c>
      <c r="V90" s="43">
        <v>6450.3185593565804</v>
      </c>
      <c r="W90" s="43">
        <v>6116.0726449684898</v>
      </c>
      <c r="X90" s="43">
        <v>6272.5178431364102</v>
      </c>
      <c r="Y90" s="44">
        <v>6272.5178431364102</v>
      </c>
      <c r="Z90" s="43">
        <v>6754.6865618460797</v>
      </c>
      <c r="AA90" s="43">
        <v>6889.1033125854101</v>
      </c>
      <c r="AB90" s="43">
        <v>7047.0575767503196</v>
      </c>
      <c r="AC90" s="43">
        <v>7241</v>
      </c>
      <c r="AD90" s="44">
        <v>7241</v>
      </c>
      <c r="AE90" s="43">
        <v>6963.6777175257303</v>
      </c>
      <c r="AF90" s="43">
        <v>6848.1790288204902</v>
      </c>
      <c r="AG90" s="43">
        <v>6763.2866518349301</v>
      </c>
      <c r="AH90" s="43">
        <v>6610.0526216236403</v>
      </c>
      <c r="AI90" s="44">
        <v>6610.0526216236403</v>
      </c>
      <c r="AJ90" s="43">
        <v>8148.7194096962003</v>
      </c>
      <c r="AK90" s="43">
        <v>7058.5661239901601</v>
      </c>
      <c r="AL90" s="43">
        <v>6826.7</v>
      </c>
    </row>
    <row r="91" spans="1:38">
      <c r="A91" s="173"/>
      <c r="B91" s="134" t="s">
        <v>1331</v>
      </c>
      <c r="C91" s="75" t="s">
        <v>1302</v>
      </c>
      <c r="D91" s="43">
        <v>-910.57888015908998</v>
      </c>
      <c r="E91" s="44">
        <v>-910.57888015908998</v>
      </c>
      <c r="F91" s="43">
        <v>265.937017583689</v>
      </c>
      <c r="G91" s="43">
        <v>537.11799437194395</v>
      </c>
      <c r="H91" s="43">
        <v>796.21471267957304</v>
      </c>
      <c r="I91" s="43">
        <v>897.2</v>
      </c>
      <c r="J91" s="44">
        <v>897.2</v>
      </c>
      <c r="K91" s="43">
        <v>325.23476494248899</v>
      </c>
      <c r="L91" s="43">
        <v>674.38266056780003</v>
      </c>
      <c r="M91" s="43">
        <v>873.34569862748901</v>
      </c>
      <c r="N91" s="43">
        <v>1185.9667928869601</v>
      </c>
      <c r="O91" s="44">
        <v>1185.9667928869601</v>
      </c>
      <c r="P91" s="43">
        <v>237.30924987793</v>
      </c>
      <c r="Q91" s="43">
        <v>472.23034667968801</v>
      </c>
      <c r="R91" s="43">
        <v>800.51769305854998</v>
      </c>
      <c r="S91" s="43">
        <v>1072.1036774649499</v>
      </c>
      <c r="T91" s="44">
        <v>1072.1036774649499</v>
      </c>
      <c r="U91" s="43">
        <v>169.989694205635</v>
      </c>
      <c r="V91" s="43">
        <v>445.07217453533599</v>
      </c>
      <c r="W91" s="43">
        <v>608.35311702614104</v>
      </c>
      <c r="X91" s="43">
        <v>757.32616819916302</v>
      </c>
      <c r="Y91" s="44">
        <v>757.32616819916302</v>
      </c>
      <c r="Z91" s="43">
        <v>-148.05298894120401</v>
      </c>
      <c r="AA91" s="43">
        <v>-282.99044551489698</v>
      </c>
      <c r="AB91" s="43">
        <v>-106.600174820167</v>
      </c>
      <c r="AC91" s="43">
        <v>-62</v>
      </c>
      <c r="AD91" s="44">
        <v>-62</v>
      </c>
      <c r="AE91" s="43">
        <v>297.96448600077701</v>
      </c>
      <c r="AF91" s="43">
        <v>934.49793557290002</v>
      </c>
      <c r="AG91" s="43">
        <v>1338.67968417885</v>
      </c>
      <c r="AH91" s="43">
        <v>1615.34795180067</v>
      </c>
      <c r="AI91" s="44">
        <v>1615.34795180067</v>
      </c>
      <c r="AJ91" s="43">
        <v>579.51162586046405</v>
      </c>
      <c r="AK91" s="43">
        <v>1290.7232434037701</v>
      </c>
      <c r="AL91" s="43">
        <v>1822.5</v>
      </c>
    </row>
    <row r="92" spans="1:38">
      <c r="A92" s="173"/>
      <c r="B92" s="198" t="s">
        <v>1332</v>
      </c>
      <c r="C92" s="200" t="s">
        <v>1303</v>
      </c>
      <c r="D92" s="57">
        <v>5066.5272694205169</v>
      </c>
      <c r="E92" s="44">
        <v>5066.5272694205169</v>
      </c>
      <c r="F92" s="45">
        <v>4968.1776791989005</v>
      </c>
      <c r="G92" s="45">
        <v>4975.9870767244583</v>
      </c>
      <c r="H92" s="45">
        <v>5298.7289981074773</v>
      </c>
      <c r="I92" s="57">
        <v>5080.5</v>
      </c>
      <c r="J92" s="44">
        <v>5080.5</v>
      </c>
      <c r="K92" s="45">
        <v>5486.1465887611357</v>
      </c>
      <c r="L92" s="45">
        <v>5975.608541244872</v>
      </c>
      <c r="M92" s="45">
        <v>6327.017786790524</v>
      </c>
      <c r="N92" s="57">
        <v>6726.5064557607611</v>
      </c>
      <c r="O92" s="44">
        <v>6726.5064557607611</v>
      </c>
      <c r="P92" s="45">
        <v>7132.9714508056641</v>
      </c>
      <c r="Q92" s="45">
        <v>6574.6642150878906</v>
      </c>
      <c r="R92" s="45">
        <v>6900.3428255310591</v>
      </c>
      <c r="S92" s="57">
        <v>7099.2220428920391</v>
      </c>
      <c r="T92" s="44">
        <v>7099.2220428920391</v>
      </c>
      <c r="U92" s="45">
        <v>7147.9620120780082</v>
      </c>
      <c r="V92" s="45">
        <v>7174.9633376091806</v>
      </c>
      <c r="W92" s="45">
        <v>6982.8792556364024</v>
      </c>
      <c r="X92" s="57">
        <v>7299.2622656071353</v>
      </c>
      <c r="Y92" s="44">
        <v>7299.2622656071353</v>
      </c>
      <c r="Z92" s="57">
        <v>6850.4205489772767</v>
      </c>
      <c r="AA92" s="57">
        <v>6856.0167032848422</v>
      </c>
      <c r="AB92" s="57">
        <v>7194.5678443322076</v>
      </c>
      <c r="AC92" s="57">
        <v>7442</v>
      </c>
      <c r="AD92" s="44">
        <v>7442</v>
      </c>
      <c r="AE92" s="57">
        <v>7513.9928219919202</v>
      </c>
      <c r="AF92" s="57">
        <v>8045.7068522936725</v>
      </c>
      <c r="AG92" s="57">
        <v>8353.5706880835678</v>
      </c>
      <c r="AH92" s="57">
        <v>8465.379106518174</v>
      </c>
      <c r="AI92" s="44">
        <v>8465.379106518174</v>
      </c>
      <c r="AJ92" s="57">
        <v>8967.0869963323585</v>
      </c>
      <c r="AK92" s="57">
        <v>8558.2112347825459</v>
      </c>
      <c r="AL92" s="57">
        <v>8833.6</v>
      </c>
    </row>
    <row r="93" spans="1:38">
      <c r="A93" s="173"/>
      <c r="B93" s="134" t="s">
        <v>1333</v>
      </c>
      <c r="C93" s="75" t="s">
        <v>724</v>
      </c>
      <c r="D93" s="43">
        <v>1271.1485232320399</v>
      </c>
      <c r="E93" s="44">
        <v>1271.1485232320399</v>
      </c>
      <c r="F93" s="43">
        <v>1188.06048191743</v>
      </c>
      <c r="G93" s="43">
        <v>1156.04164586514</v>
      </c>
      <c r="H93" s="43">
        <v>1186.28453278451</v>
      </c>
      <c r="I93" s="43">
        <v>1053</v>
      </c>
      <c r="J93" s="44">
        <v>1053</v>
      </c>
      <c r="K93" s="43">
        <v>1080.1755902438999</v>
      </c>
      <c r="L93" s="43">
        <v>1160.7813283161699</v>
      </c>
      <c r="M93" s="43">
        <v>1210.36141207583</v>
      </c>
      <c r="N93" s="43">
        <v>1216.3527622517599</v>
      </c>
      <c r="O93" s="44">
        <v>1216.3527622517599</v>
      </c>
      <c r="P93" s="43">
        <v>1246.27966308594</v>
      </c>
      <c r="Q93" s="43">
        <v>1157.88854980469</v>
      </c>
      <c r="R93" s="43">
        <v>1170.5004985184401</v>
      </c>
      <c r="S93" s="43">
        <v>1122.9816468854499</v>
      </c>
      <c r="T93" s="44">
        <v>1122.9816468854499</v>
      </c>
      <c r="U93" s="43">
        <v>1096.14086555532</v>
      </c>
      <c r="V93" s="43">
        <v>1021.99798237468</v>
      </c>
      <c r="W93" s="43">
        <v>1026.77115735803</v>
      </c>
      <c r="X93" s="43">
        <v>1017.79318185181</v>
      </c>
      <c r="Y93" s="44">
        <v>1017.79318185181</v>
      </c>
      <c r="Z93" s="43">
        <v>903.05978469746503</v>
      </c>
      <c r="AA93" s="43">
        <v>906.52260728691397</v>
      </c>
      <c r="AB93" s="43">
        <v>885.24447385677604</v>
      </c>
      <c r="AC93" s="43">
        <v>912</v>
      </c>
      <c r="AD93" s="44">
        <v>912</v>
      </c>
      <c r="AE93" s="43">
        <v>871.50767406187401</v>
      </c>
      <c r="AF93" s="43">
        <v>924.18516579516302</v>
      </c>
      <c r="AG93" s="43">
        <v>943.78215619970399</v>
      </c>
      <c r="AH93" s="43">
        <v>925.01195563231101</v>
      </c>
      <c r="AI93" s="44">
        <v>925.01195563231101</v>
      </c>
      <c r="AJ93" s="43">
        <v>996.07131965431097</v>
      </c>
      <c r="AK93" s="43">
        <v>940.41887958367295</v>
      </c>
      <c r="AL93" s="43">
        <v>959.6</v>
      </c>
    </row>
    <row r="94" spans="1:38">
      <c r="A94" s="173"/>
      <c r="B94" s="135" t="s">
        <v>586</v>
      </c>
      <c r="C94" s="76" t="s">
        <v>761</v>
      </c>
      <c r="D94" s="45">
        <v>6337.6757926525597</v>
      </c>
      <c r="E94" s="55">
        <v>6337.6757926525597</v>
      </c>
      <c r="F94" s="45">
        <v>6156.2381611163401</v>
      </c>
      <c r="G94" s="45">
        <v>6132.0287225896</v>
      </c>
      <c r="H94" s="45">
        <v>6485.0135308919898</v>
      </c>
      <c r="I94" s="45">
        <v>6134.4</v>
      </c>
      <c r="J94" s="55">
        <v>6134.4</v>
      </c>
      <c r="K94" s="45">
        <v>6566.3221790050402</v>
      </c>
      <c r="L94" s="45">
        <v>7137.3898695610296</v>
      </c>
      <c r="M94" s="45">
        <v>7537.3791988663597</v>
      </c>
      <c r="N94" s="45">
        <v>7942.8592180125197</v>
      </c>
      <c r="O94" s="55">
        <v>7942.8592180125197</v>
      </c>
      <c r="P94" s="45">
        <v>8379.2509765625</v>
      </c>
      <c r="Q94" s="45">
        <v>7732.552734375</v>
      </c>
      <c r="R94" s="45">
        <v>8070.8433240494996</v>
      </c>
      <c r="S94" s="45">
        <v>8222.2036897774906</v>
      </c>
      <c r="T94" s="55">
        <v>8222.2036897774906</v>
      </c>
      <c r="U94" s="45">
        <v>8244.1028776333296</v>
      </c>
      <c r="V94" s="45">
        <v>8196.9613199838695</v>
      </c>
      <c r="W94" s="45">
        <v>8009.6504129944296</v>
      </c>
      <c r="X94" s="45">
        <v>8317.0554474589408</v>
      </c>
      <c r="Y94" s="55">
        <v>8317.0554474589408</v>
      </c>
      <c r="Z94" s="45">
        <v>7753.48033367474</v>
      </c>
      <c r="AA94" s="45">
        <v>7762.5393105717603</v>
      </c>
      <c r="AB94" s="45">
        <v>8079.8123181889796</v>
      </c>
      <c r="AC94" s="45">
        <v>8354</v>
      </c>
      <c r="AD94" s="55">
        <v>8354</v>
      </c>
      <c r="AE94" s="45">
        <v>8385.5004960537899</v>
      </c>
      <c r="AF94" s="45">
        <v>8969.8920180888308</v>
      </c>
      <c r="AG94" s="45">
        <v>9298.3528442832703</v>
      </c>
      <c r="AH94" s="45">
        <v>9390.3910621504801</v>
      </c>
      <c r="AI94" s="55">
        <v>9390.3910621504801</v>
      </c>
      <c r="AJ94" s="45">
        <v>9963.1583159866695</v>
      </c>
      <c r="AK94" s="45">
        <v>9497.6301143662204</v>
      </c>
      <c r="AL94" s="45">
        <v>9794.2000000000007</v>
      </c>
    </row>
    <row r="95" spans="1:38">
      <c r="A95" s="173"/>
      <c r="B95" s="133"/>
      <c r="C95" s="71" t="s">
        <v>111</v>
      </c>
      <c r="D95" s="74"/>
      <c r="E95" s="31"/>
      <c r="F95" s="74"/>
      <c r="G95" s="74"/>
      <c r="H95" s="74"/>
      <c r="I95" s="74"/>
      <c r="J95" s="31"/>
      <c r="K95" s="74"/>
      <c r="L95" s="74"/>
      <c r="M95" s="74"/>
      <c r="N95" s="74"/>
      <c r="O95" s="31"/>
      <c r="P95" s="74"/>
      <c r="Q95" s="74"/>
      <c r="R95" s="74"/>
      <c r="S95" s="74"/>
      <c r="T95" s="31"/>
      <c r="U95" s="74"/>
      <c r="V95" s="74"/>
      <c r="W95" s="74"/>
      <c r="X95" s="74"/>
      <c r="Y95" s="31"/>
      <c r="Z95" s="74"/>
      <c r="AA95" s="74"/>
      <c r="AB95" s="74"/>
      <c r="AC95" s="74"/>
      <c r="AD95" s="31"/>
      <c r="AE95" s="74"/>
      <c r="AF95" s="74"/>
      <c r="AG95" s="74"/>
      <c r="AH95" s="74"/>
      <c r="AI95" s="31"/>
      <c r="AJ95" s="74"/>
      <c r="AK95" s="74"/>
      <c r="AL95" s="74"/>
    </row>
    <row r="96" spans="1:38">
      <c r="A96" s="173"/>
      <c r="B96" s="209" t="s">
        <v>587</v>
      </c>
      <c r="C96" s="210" t="s">
        <v>1012</v>
      </c>
      <c r="D96" s="78"/>
      <c r="E96" s="31"/>
      <c r="F96" s="81"/>
      <c r="G96" s="81"/>
      <c r="H96" s="81"/>
      <c r="I96" s="78"/>
      <c r="J96" s="31"/>
      <c r="K96" s="81"/>
      <c r="L96" s="81"/>
      <c r="M96" s="81"/>
      <c r="N96" s="78"/>
      <c r="O96" s="31"/>
      <c r="P96" s="81"/>
      <c r="Q96" s="81"/>
      <c r="R96" s="81"/>
      <c r="S96" s="78"/>
      <c r="T96" s="31"/>
      <c r="U96" s="81"/>
      <c r="V96" s="81"/>
      <c r="W96" s="81"/>
      <c r="X96" s="78"/>
      <c r="Y96" s="31"/>
      <c r="Z96" s="78"/>
      <c r="AA96" s="78"/>
      <c r="AB96" s="78"/>
      <c r="AC96" s="78"/>
      <c r="AD96" s="31"/>
      <c r="AE96" s="78"/>
      <c r="AF96" s="78"/>
      <c r="AG96" s="78"/>
      <c r="AH96" s="78"/>
      <c r="AI96" s="31"/>
      <c r="AJ96" s="78"/>
      <c r="AK96" s="78"/>
      <c r="AL96" s="78"/>
    </row>
    <row r="97" spans="1:38">
      <c r="A97" s="173"/>
      <c r="B97" s="134" t="s">
        <v>588</v>
      </c>
      <c r="C97" s="75" t="s">
        <v>1009</v>
      </c>
      <c r="D97" s="43">
        <v>1610.7205045912899</v>
      </c>
      <c r="E97" s="44">
        <v>1610.7205045912899</v>
      </c>
      <c r="F97" s="43">
        <v>2086.5409595112401</v>
      </c>
      <c r="G97" s="43">
        <v>1607.86497794858</v>
      </c>
      <c r="H97" s="43">
        <v>1569.6333490971599</v>
      </c>
      <c r="I97" s="43">
        <v>1487.7</v>
      </c>
      <c r="J97" s="44">
        <v>1487.7</v>
      </c>
      <c r="K97" s="43">
        <v>1424.4626953506299</v>
      </c>
      <c r="L97" s="43">
        <v>1477.6708037804101</v>
      </c>
      <c r="M97" s="43">
        <v>1618.83055276967</v>
      </c>
      <c r="N97" s="43">
        <v>1899.7808180704801</v>
      </c>
      <c r="O97" s="44">
        <v>1899.7808180704801</v>
      </c>
      <c r="P97" s="43">
        <v>1900.46423339844</v>
      </c>
      <c r="Q97" s="43">
        <v>1835.13696289063</v>
      </c>
      <c r="R97" s="43">
        <v>1305.41754561271</v>
      </c>
      <c r="S97" s="43">
        <v>1263.18830300422</v>
      </c>
      <c r="T97" s="44">
        <v>1263.18830300422</v>
      </c>
      <c r="U97" s="43">
        <v>1431.7984636331801</v>
      </c>
      <c r="V97" s="43">
        <v>1445.3551392143199</v>
      </c>
      <c r="W97" s="43">
        <v>1449.75886921193</v>
      </c>
      <c r="X97" s="43">
        <v>1976.0351360249799</v>
      </c>
      <c r="Y97" s="44">
        <v>1976.0351360249799</v>
      </c>
      <c r="Z97" s="43">
        <v>3222.64124749445</v>
      </c>
      <c r="AA97" s="43">
        <v>3421.8401171444102</v>
      </c>
      <c r="AB97" s="43">
        <v>3068.2664987315602</v>
      </c>
      <c r="AC97" s="43">
        <v>2760.9566264797199</v>
      </c>
      <c r="AD97" s="44">
        <v>2760.9566264797199</v>
      </c>
      <c r="AE97" s="43">
        <v>2671.9144716560099</v>
      </c>
      <c r="AF97" s="43">
        <v>2468.99697371305</v>
      </c>
      <c r="AG97" s="43">
        <v>2341.0616469194802</v>
      </c>
      <c r="AH97" s="43">
        <v>2660.3169602346002</v>
      </c>
      <c r="AI97" s="44">
        <v>2660.3169602346002</v>
      </c>
      <c r="AJ97" s="43">
        <v>3301.55611677557</v>
      </c>
      <c r="AK97" s="43">
        <v>2299.3804645332998</v>
      </c>
      <c r="AL97" s="43">
        <v>1715.5</v>
      </c>
    </row>
    <row r="98" spans="1:38">
      <c r="A98" s="173"/>
      <c r="B98" s="134" t="s">
        <v>1008</v>
      </c>
      <c r="C98" s="75" t="s">
        <v>1010</v>
      </c>
      <c r="D98" s="43">
        <v>21.172175396853</v>
      </c>
      <c r="E98" s="44">
        <v>21.172175396853</v>
      </c>
      <c r="F98" s="43">
        <v>18.784561676668499</v>
      </c>
      <c r="G98" s="43">
        <v>25.393444138027998</v>
      </c>
      <c r="H98" s="43">
        <v>24.975876971232001</v>
      </c>
      <c r="I98" s="43">
        <v>21</v>
      </c>
      <c r="J98" s="44">
        <v>21</v>
      </c>
      <c r="K98" s="43">
        <v>33.509287784090901</v>
      </c>
      <c r="L98" s="43">
        <v>28.936584357809998</v>
      </c>
      <c r="M98" s="43">
        <v>32.928510327962101</v>
      </c>
      <c r="N98" s="43">
        <v>25.3657872343714</v>
      </c>
      <c r="O98" s="44">
        <v>25.3657872343714</v>
      </c>
      <c r="P98" s="43">
        <v>17.494310379028299</v>
      </c>
      <c r="Q98" s="43">
        <v>21.343330383300799</v>
      </c>
      <c r="R98" s="43">
        <v>23.343829968431599</v>
      </c>
      <c r="S98" s="43">
        <v>15.931257247098999</v>
      </c>
      <c r="T98" s="44">
        <v>15.931257247098999</v>
      </c>
      <c r="U98" s="43">
        <v>17.1996042391836</v>
      </c>
      <c r="V98" s="43">
        <v>12.3438793860884</v>
      </c>
      <c r="W98" s="43">
        <v>13.7392999869307</v>
      </c>
      <c r="X98" s="43">
        <v>10.6457112370225</v>
      </c>
      <c r="Y98" s="44">
        <v>10.6457112370225</v>
      </c>
      <c r="Z98" s="43">
        <v>29.6057231876968</v>
      </c>
      <c r="AA98" s="43">
        <v>234.366027838782</v>
      </c>
      <c r="AB98" s="43">
        <v>240.75873209698199</v>
      </c>
      <c r="AC98" s="43">
        <v>166.018708414044</v>
      </c>
      <c r="AD98" s="44">
        <v>166.018708414044</v>
      </c>
      <c r="AE98" s="43">
        <v>184.01046518762499</v>
      </c>
      <c r="AF98" s="43">
        <v>190.33843150925699</v>
      </c>
      <c r="AG98" s="43">
        <v>189.34984877036001</v>
      </c>
      <c r="AH98" s="43">
        <v>113.330382389242</v>
      </c>
      <c r="AI98" s="44">
        <v>113.330382389242</v>
      </c>
      <c r="AJ98" s="43">
        <v>140.17581873287401</v>
      </c>
      <c r="AK98" s="43">
        <v>142.71253554567301</v>
      </c>
      <c r="AL98" s="43">
        <v>140</v>
      </c>
    </row>
    <row r="99" spans="1:38">
      <c r="A99" s="173"/>
      <c r="B99" s="134" t="s">
        <v>1334</v>
      </c>
      <c r="C99" s="75" t="s">
        <v>1304</v>
      </c>
      <c r="D99" s="43">
        <v>1446.71147107769</v>
      </c>
      <c r="E99" s="44">
        <v>1446.71147107769</v>
      </c>
      <c r="F99" s="43">
        <v>1487.20282764081</v>
      </c>
      <c r="G99" s="43">
        <v>1437.56252312428</v>
      </c>
      <c r="H99" s="43">
        <v>1454.2468664989999</v>
      </c>
      <c r="I99" s="43">
        <v>1379.6</v>
      </c>
      <c r="J99" s="44">
        <v>1379.6</v>
      </c>
      <c r="K99" s="43">
        <v>1403.5081694221201</v>
      </c>
      <c r="L99" s="43">
        <v>1450.43522174844</v>
      </c>
      <c r="M99" s="43">
        <v>1492.573772</v>
      </c>
      <c r="N99" s="43">
        <v>1677.9650509582</v>
      </c>
      <c r="O99" s="44">
        <v>1677.9650509582</v>
      </c>
      <c r="P99" s="43">
        <v>1729.82995605469</v>
      </c>
      <c r="Q99" s="43">
        <v>1620.20837402344</v>
      </c>
      <c r="R99" s="43">
        <v>1622.60828690629</v>
      </c>
      <c r="S99" s="43">
        <v>1688.7589595607701</v>
      </c>
      <c r="T99" s="44">
        <v>1688.7589595607701</v>
      </c>
      <c r="U99" s="43">
        <v>1674.0181162368101</v>
      </c>
      <c r="V99" s="43">
        <v>1695.3004211595401</v>
      </c>
      <c r="W99" s="43">
        <v>1621.54228250344</v>
      </c>
      <c r="X99" s="43">
        <v>1850.02421131507</v>
      </c>
      <c r="Y99" s="44">
        <v>1850.02421131507</v>
      </c>
      <c r="Z99" s="43">
        <v>1742.6531028220199</v>
      </c>
      <c r="AA99" s="43">
        <v>1876.3939845263101</v>
      </c>
      <c r="AB99" s="43">
        <v>1905.10022878935</v>
      </c>
      <c r="AC99" s="43">
        <v>2144</v>
      </c>
      <c r="AD99" s="44">
        <v>2144</v>
      </c>
      <c r="AE99" s="43">
        <v>1992.64829110961</v>
      </c>
      <c r="AF99" s="43">
        <v>2149.3289002330798</v>
      </c>
      <c r="AG99" s="43">
        <v>2106.2825541782099</v>
      </c>
      <c r="AH99" s="43">
        <v>2171.7734018175802</v>
      </c>
      <c r="AI99" s="44">
        <v>2171.7734018175802</v>
      </c>
      <c r="AJ99" s="43">
        <v>1830.14045146798</v>
      </c>
      <c r="AK99" s="43">
        <v>1697.5470312718701</v>
      </c>
      <c r="AL99" s="43">
        <v>1582.4</v>
      </c>
    </row>
    <row r="100" spans="1:38">
      <c r="A100" s="173"/>
      <c r="B100" s="134" t="s">
        <v>1335</v>
      </c>
      <c r="C100" s="75" t="s">
        <v>1011</v>
      </c>
      <c r="D100" s="43">
        <v>224.74743564176799</v>
      </c>
      <c r="E100" s="44">
        <v>224.74743564176799</v>
      </c>
      <c r="F100" s="43">
        <v>242.17742290868301</v>
      </c>
      <c r="G100" s="43">
        <v>244.55500862851301</v>
      </c>
      <c r="H100" s="43">
        <v>241.59544395512901</v>
      </c>
      <c r="I100" s="43">
        <v>162.6</v>
      </c>
      <c r="J100" s="44">
        <v>162.6</v>
      </c>
      <c r="K100" s="43">
        <v>176.19692784090901</v>
      </c>
      <c r="L100" s="43">
        <v>190.98621602982999</v>
      </c>
      <c r="M100" s="43">
        <v>199.02693697819899</v>
      </c>
      <c r="N100" s="43">
        <v>193.44845196275401</v>
      </c>
      <c r="O100" s="44">
        <v>193.44845196275401</v>
      </c>
      <c r="P100" s="43">
        <v>191.92068481445301</v>
      </c>
      <c r="Q100" s="43">
        <v>185.11468505859401</v>
      </c>
      <c r="R100" s="43">
        <v>187.85337949849401</v>
      </c>
      <c r="S100" s="43">
        <v>182.967388364063</v>
      </c>
      <c r="T100" s="44">
        <v>182.967388364063</v>
      </c>
      <c r="U100" s="43">
        <v>180.51888105472901</v>
      </c>
      <c r="V100" s="43">
        <v>196.605243892565</v>
      </c>
      <c r="W100" s="43">
        <v>195.95371513428799</v>
      </c>
      <c r="X100" s="43">
        <v>203.408069495148</v>
      </c>
      <c r="Y100" s="44">
        <v>203.408069495148</v>
      </c>
      <c r="Z100" s="43">
        <v>198.07416357660401</v>
      </c>
      <c r="AA100" s="43">
        <v>504.79286940188098</v>
      </c>
      <c r="AB100" s="43">
        <v>395.86189540462402</v>
      </c>
      <c r="AC100" s="43">
        <v>439</v>
      </c>
      <c r="AD100" s="44">
        <v>439</v>
      </c>
      <c r="AE100" s="43">
        <v>431.99818059484602</v>
      </c>
      <c r="AF100" s="43">
        <v>393.76513078975802</v>
      </c>
      <c r="AG100" s="43">
        <v>370.80209879289299</v>
      </c>
      <c r="AH100" s="43">
        <v>378.08318401952698</v>
      </c>
      <c r="AI100" s="44">
        <v>378.08318401952698</v>
      </c>
      <c r="AJ100" s="43">
        <v>358.492000039147</v>
      </c>
      <c r="AK100" s="43">
        <v>351.05838501802702</v>
      </c>
      <c r="AL100" s="43">
        <v>328.4</v>
      </c>
    </row>
    <row r="101" spans="1:38">
      <c r="A101" s="173"/>
      <c r="B101" s="134" t="s">
        <v>591</v>
      </c>
      <c r="C101" s="75" t="s">
        <v>763</v>
      </c>
      <c r="D101" s="43">
        <v>84.699533656630607</v>
      </c>
      <c r="E101" s="44">
        <v>84.699533656630607</v>
      </c>
      <c r="F101" s="43">
        <v>86.976338793290495</v>
      </c>
      <c r="G101" s="43">
        <v>83.150212406345602</v>
      </c>
      <c r="H101" s="43">
        <v>82.612481527049098</v>
      </c>
      <c r="I101" s="43">
        <v>76.2</v>
      </c>
      <c r="J101" s="44">
        <v>76.2</v>
      </c>
      <c r="K101" s="43">
        <v>75.755011342849301</v>
      </c>
      <c r="L101" s="43">
        <v>85.173542784361501</v>
      </c>
      <c r="M101" s="43">
        <v>88.233246490995299</v>
      </c>
      <c r="N101" s="43">
        <v>90.879506340313696</v>
      </c>
      <c r="O101" s="44">
        <v>90.879506340313696</v>
      </c>
      <c r="P101" s="43">
        <v>92.046150207519503</v>
      </c>
      <c r="Q101" s="43">
        <v>83.203796386718807</v>
      </c>
      <c r="R101" s="43">
        <v>81.211100670827804</v>
      </c>
      <c r="S101" s="43">
        <v>82.640677133907602</v>
      </c>
      <c r="T101" s="44">
        <v>82.640677133907602</v>
      </c>
      <c r="U101" s="43">
        <v>79.613230062207506</v>
      </c>
      <c r="V101" s="43">
        <v>79.8675272775275</v>
      </c>
      <c r="W101" s="43">
        <v>73.345495788407604</v>
      </c>
      <c r="X101" s="43">
        <v>90.329073111895497</v>
      </c>
      <c r="Y101" s="44">
        <v>90.329073111895497</v>
      </c>
      <c r="Z101" s="43">
        <v>91.568323080686</v>
      </c>
      <c r="AA101" s="43">
        <v>99.291118878016405</v>
      </c>
      <c r="AB101" s="43">
        <v>101.83850848105401</v>
      </c>
      <c r="AC101" s="43">
        <v>107.392220880415</v>
      </c>
      <c r="AD101" s="44">
        <v>107.392220880415</v>
      </c>
      <c r="AE101" s="43">
        <v>107.197661070206</v>
      </c>
      <c r="AF101" s="43">
        <v>110.306296297797</v>
      </c>
      <c r="AG101" s="43">
        <v>103.88253400180299</v>
      </c>
      <c r="AH101" s="43">
        <v>99.657231878051306</v>
      </c>
      <c r="AI101" s="44">
        <v>99.657231878051306</v>
      </c>
      <c r="AJ101" s="43">
        <v>98.339569478153606</v>
      </c>
      <c r="AK101" s="43">
        <v>93.916697992052505</v>
      </c>
      <c r="AL101" s="43">
        <v>83.8</v>
      </c>
    </row>
    <row r="102" spans="1:38">
      <c r="A102" s="173"/>
      <c r="B102" s="135" t="s">
        <v>592</v>
      </c>
      <c r="C102" s="76" t="s">
        <v>764</v>
      </c>
      <c r="D102" s="45">
        <v>3389.05112036423</v>
      </c>
      <c r="E102" s="55">
        <v>3389.05112036423</v>
      </c>
      <c r="F102" s="45">
        <v>3921.6821105306899</v>
      </c>
      <c r="G102" s="45">
        <v>3398.5261662457401</v>
      </c>
      <c r="H102" s="45">
        <v>3374.0640180495702</v>
      </c>
      <c r="I102" s="45">
        <v>3128.1</v>
      </c>
      <c r="J102" s="55">
        <v>3128.1</v>
      </c>
      <c r="K102" s="45">
        <v>3114.4320917405898</v>
      </c>
      <c r="L102" s="45">
        <v>3233.20236870085</v>
      </c>
      <c r="M102" s="45">
        <v>3431.5930185668299</v>
      </c>
      <c r="N102" s="45">
        <v>3887.4396145661099</v>
      </c>
      <c r="O102" s="55">
        <v>3887.4396145661099</v>
      </c>
      <c r="P102" s="45">
        <v>3930.75537109375</v>
      </c>
      <c r="Q102" s="45">
        <v>3744.00708007813</v>
      </c>
      <c r="R102" s="45">
        <v>3220.4341426567598</v>
      </c>
      <c r="S102" s="45">
        <v>3234.48658531006</v>
      </c>
      <c r="T102" s="55">
        <v>3234.48658531006</v>
      </c>
      <c r="U102" s="45">
        <v>3384.1482952261099</v>
      </c>
      <c r="V102" s="45">
        <v>3429.4722109300401</v>
      </c>
      <c r="W102" s="45">
        <v>3355.3396626250001</v>
      </c>
      <c r="X102" s="45">
        <v>4130.4422011841098</v>
      </c>
      <c r="Y102" s="55">
        <v>4130.4422011841098</v>
      </c>
      <c r="Z102" s="45">
        <v>5285.5425601614597</v>
      </c>
      <c r="AA102" s="45">
        <v>6135.6841177894003</v>
      </c>
      <c r="AB102" s="45">
        <v>5711.82586350357</v>
      </c>
      <c r="AC102" s="45">
        <v>5617</v>
      </c>
      <c r="AD102" s="55">
        <v>5617</v>
      </c>
      <c r="AE102" s="45">
        <v>5387.7690696182999</v>
      </c>
      <c r="AF102" s="45">
        <v>5311.7357325429402</v>
      </c>
      <c r="AG102" s="45">
        <v>5111.3786826627502</v>
      </c>
      <c r="AH102" s="45">
        <v>5423.1611603390002</v>
      </c>
      <c r="AI102" s="55">
        <v>5423.1611603390002</v>
      </c>
      <c r="AJ102" s="45">
        <v>5727.7039564937304</v>
      </c>
      <c r="AK102" s="45">
        <v>4584.6151143609204</v>
      </c>
      <c r="AL102" s="45">
        <v>3850.2</v>
      </c>
    </row>
    <row r="103" spans="1:38">
      <c r="A103" s="173"/>
      <c r="B103" s="133"/>
      <c r="C103" s="71"/>
      <c r="D103" s="74"/>
      <c r="E103" s="31"/>
      <c r="F103" s="74"/>
      <c r="G103" s="74"/>
      <c r="H103" s="74"/>
      <c r="I103" s="74"/>
      <c r="J103" s="31"/>
      <c r="K103" s="74"/>
      <c r="L103" s="74"/>
      <c r="M103" s="74"/>
      <c r="N103" s="74"/>
      <c r="O103" s="31"/>
      <c r="P103" s="74"/>
      <c r="Q103" s="74"/>
      <c r="R103" s="74"/>
      <c r="S103" s="74"/>
      <c r="T103" s="31"/>
      <c r="U103" s="74"/>
      <c r="V103" s="74"/>
      <c r="W103" s="74"/>
      <c r="X103" s="74"/>
      <c r="Y103" s="31"/>
      <c r="Z103" s="74"/>
      <c r="AA103" s="74"/>
      <c r="AB103" s="74"/>
      <c r="AC103" s="74"/>
      <c r="AD103" s="31"/>
      <c r="AE103" s="74"/>
      <c r="AF103" s="74"/>
      <c r="AG103" s="74"/>
      <c r="AH103" s="74"/>
      <c r="AI103" s="31"/>
      <c r="AJ103" s="74"/>
      <c r="AK103" s="74"/>
      <c r="AL103" s="74"/>
    </row>
    <row r="104" spans="1:38">
      <c r="A104" s="173"/>
      <c r="B104" s="209" t="s">
        <v>593</v>
      </c>
      <c r="C104" s="210" t="s">
        <v>1013</v>
      </c>
      <c r="D104" s="78"/>
      <c r="E104" s="31"/>
      <c r="F104" s="81"/>
      <c r="G104" s="81"/>
      <c r="H104" s="81"/>
      <c r="I104" s="78"/>
      <c r="J104" s="31"/>
      <c r="K104" s="81"/>
      <c r="L104" s="81"/>
      <c r="M104" s="81"/>
      <c r="N104" s="78"/>
      <c r="O104" s="31"/>
      <c r="P104" s="81"/>
      <c r="Q104" s="81"/>
      <c r="R104" s="81"/>
      <c r="S104" s="78"/>
      <c r="T104" s="31"/>
      <c r="U104" s="81"/>
      <c r="V104" s="81"/>
      <c r="W104" s="81"/>
      <c r="X104" s="78"/>
      <c r="Y104" s="31"/>
      <c r="Z104" s="78"/>
      <c r="AA104" s="78"/>
      <c r="AB104" s="78"/>
      <c r="AC104" s="78"/>
      <c r="AD104" s="31"/>
      <c r="AE104" s="78"/>
      <c r="AF104" s="78"/>
      <c r="AG104" s="78"/>
      <c r="AH104" s="78"/>
      <c r="AI104" s="31"/>
      <c r="AJ104" s="78"/>
      <c r="AK104" s="78"/>
      <c r="AL104" s="78"/>
    </row>
    <row r="105" spans="1:38">
      <c r="A105" s="173"/>
      <c r="B105" s="134" t="s">
        <v>597</v>
      </c>
      <c r="C105" s="75" t="s">
        <v>766</v>
      </c>
      <c r="D105" s="43">
        <v>721.53692823151596</v>
      </c>
      <c r="E105" s="44">
        <v>721.53692823151596</v>
      </c>
      <c r="F105" s="43">
        <v>955.55757395343801</v>
      </c>
      <c r="G105" s="43">
        <v>1561.5637977030501</v>
      </c>
      <c r="H105" s="43">
        <v>1517.46400742899</v>
      </c>
      <c r="I105" s="43">
        <v>1499.4</v>
      </c>
      <c r="J105" s="44">
        <v>1499.4</v>
      </c>
      <c r="K105" s="43">
        <v>1651.3464385740001</v>
      </c>
      <c r="L105" s="43">
        <v>884.42179354302698</v>
      </c>
      <c r="M105" s="43">
        <v>646.20740473175101</v>
      </c>
      <c r="N105" s="43">
        <v>662.85829022486496</v>
      </c>
      <c r="O105" s="44">
        <v>662.85829022486496</v>
      </c>
      <c r="P105" s="43">
        <v>555.499755859375</v>
      </c>
      <c r="Q105" s="43">
        <v>533.958251953125</v>
      </c>
      <c r="R105" s="43">
        <v>1183.96424135815</v>
      </c>
      <c r="S105" s="43">
        <v>1229.42981456895</v>
      </c>
      <c r="T105" s="44">
        <v>1229.42981456895</v>
      </c>
      <c r="U105" s="43">
        <v>1176.7748900992499</v>
      </c>
      <c r="V105" s="43">
        <v>1286.00082586596</v>
      </c>
      <c r="W105" s="43">
        <v>1014.76223434946</v>
      </c>
      <c r="X105" s="43">
        <v>1108.16821957656</v>
      </c>
      <c r="Y105" s="44">
        <v>1108.16821957656</v>
      </c>
      <c r="Z105" s="43">
        <v>1013.64875473752</v>
      </c>
      <c r="AA105" s="43">
        <v>845.80919587201004</v>
      </c>
      <c r="AB105" s="43">
        <v>876.54414598908204</v>
      </c>
      <c r="AC105" s="43">
        <v>1082.1567019336901</v>
      </c>
      <c r="AD105" s="44">
        <v>1082.1567019336901</v>
      </c>
      <c r="AE105" s="43">
        <v>1144.67929503972</v>
      </c>
      <c r="AF105" s="43">
        <v>1094.4261390589099</v>
      </c>
      <c r="AG105" s="43">
        <v>1127.9024555333899</v>
      </c>
      <c r="AH105" s="43">
        <v>569.87984567561102</v>
      </c>
      <c r="AI105" s="44">
        <v>569.87984567561102</v>
      </c>
      <c r="AJ105" s="43">
        <v>524.23822127736696</v>
      </c>
      <c r="AK105" s="43">
        <v>1448.24197736783</v>
      </c>
      <c r="AL105" s="43">
        <v>1252.2</v>
      </c>
    </row>
    <row r="106" spans="1:38">
      <c r="A106" s="173"/>
      <c r="B106" s="134" t="s">
        <v>594</v>
      </c>
      <c r="C106" s="75" t="s">
        <v>745</v>
      </c>
      <c r="D106" s="43">
        <v>1509.5405354987299</v>
      </c>
      <c r="E106" s="44">
        <v>1509.5405354987299</v>
      </c>
      <c r="F106" s="43">
        <v>1210.63766658955</v>
      </c>
      <c r="G106" s="43">
        <v>1552.0928025537401</v>
      </c>
      <c r="H106" s="43">
        <v>1463.55404378505</v>
      </c>
      <c r="I106" s="43">
        <v>1680</v>
      </c>
      <c r="J106" s="44">
        <v>1680</v>
      </c>
      <c r="K106" s="43">
        <v>1458.0754719443</v>
      </c>
      <c r="L106" s="43">
        <v>1553.7847809428799</v>
      </c>
      <c r="M106" s="43">
        <v>1884.05426770806</v>
      </c>
      <c r="N106" s="43">
        <v>1996.5098945985701</v>
      </c>
      <c r="O106" s="44">
        <v>1996.5098945985701</v>
      </c>
      <c r="P106" s="43">
        <v>1859.98852539063</v>
      </c>
      <c r="Q106" s="43">
        <v>2092.35717773438</v>
      </c>
      <c r="R106" s="43">
        <v>2111.7686465848501</v>
      </c>
      <c r="S106" s="43">
        <v>2040.36553703646</v>
      </c>
      <c r="T106" s="44">
        <v>2040.36553703646</v>
      </c>
      <c r="U106" s="43">
        <v>1987.7255203396901</v>
      </c>
      <c r="V106" s="43">
        <v>1995.9476822163299</v>
      </c>
      <c r="W106" s="43">
        <v>2028.2847008691001</v>
      </c>
      <c r="X106" s="43">
        <v>2117.67688441682</v>
      </c>
      <c r="Y106" s="44">
        <v>2117.67688441682</v>
      </c>
      <c r="Z106" s="43">
        <v>1593.3643357049</v>
      </c>
      <c r="AA106" s="43">
        <v>1724.8468965044499</v>
      </c>
      <c r="AB106" s="43">
        <v>1604.3429629545401</v>
      </c>
      <c r="AC106" s="43">
        <v>1848.4055308346601</v>
      </c>
      <c r="AD106" s="44">
        <v>1848.4055308346601</v>
      </c>
      <c r="AE106" s="43">
        <v>1963.2907884809199</v>
      </c>
      <c r="AF106" s="43">
        <v>2373.59914154846</v>
      </c>
      <c r="AG106" s="43">
        <v>2134.63962698774</v>
      </c>
      <c r="AH106" s="43">
        <v>2604.2833188510499</v>
      </c>
      <c r="AI106" s="44">
        <v>2604.2833188510499</v>
      </c>
      <c r="AJ106" s="43">
        <v>2965.22501018702</v>
      </c>
      <c r="AK106" s="43">
        <v>2772.5639068502301</v>
      </c>
      <c r="AL106" s="43">
        <v>2473.4</v>
      </c>
    </row>
    <row r="107" spans="1:38">
      <c r="A107" s="173"/>
      <c r="B107" s="134" t="s">
        <v>1014</v>
      </c>
      <c r="C107" s="75" t="s">
        <v>1017</v>
      </c>
      <c r="D107" s="43">
        <v>682.00998008931401</v>
      </c>
      <c r="E107" s="44">
        <v>682.00998008931401</v>
      </c>
      <c r="F107" s="43">
        <v>718.894028309595</v>
      </c>
      <c r="G107" s="43">
        <v>680.33444662140801</v>
      </c>
      <c r="H107" s="43">
        <v>582.86855246969401</v>
      </c>
      <c r="I107" s="43">
        <v>688</v>
      </c>
      <c r="J107" s="44">
        <v>688</v>
      </c>
      <c r="K107" s="43">
        <v>670.14060213761104</v>
      </c>
      <c r="L107" s="43">
        <v>659.75131944105999</v>
      </c>
      <c r="M107" s="43">
        <v>706.17472675639794</v>
      </c>
      <c r="N107" s="43">
        <v>885.749339819179</v>
      </c>
      <c r="O107" s="44">
        <v>885.749339819179</v>
      </c>
      <c r="P107" s="43">
        <v>896.92907714843795</v>
      </c>
      <c r="Q107" s="43">
        <v>827.91589355468795</v>
      </c>
      <c r="R107" s="43">
        <v>834.19547171760701</v>
      </c>
      <c r="S107" s="43">
        <v>815.369033893356</v>
      </c>
      <c r="T107" s="44">
        <v>815.369033893356</v>
      </c>
      <c r="U107" s="43">
        <v>811.91153127490099</v>
      </c>
      <c r="V107" s="43">
        <v>787.33384086525098</v>
      </c>
      <c r="W107" s="43">
        <v>750.18118115402206</v>
      </c>
      <c r="X107" s="43">
        <v>857.04651111488295</v>
      </c>
      <c r="Y107" s="44">
        <v>857.04651111488295</v>
      </c>
      <c r="Z107" s="43">
        <v>958.12680578163599</v>
      </c>
      <c r="AA107" s="43">
        <v>715.13353983891102</v>
      </c>
      <c r="AB107" s="43">
        <v>720.84286711304196</v>
      </c>
      <c r="AC107" s="43">
        <v>771.38076139023804</v>
      </c>
      <c r="AD107" s="44">
        <v>771.38076139023804</v>
      </c>
      <c r="AE107" s="43">
        <v>787.63472515985302</v>
      </c>
      <c r="AF107" s="43">
        <v>825.46601248817899</v>
      </c>
      <c r="AG107" s="43">
        <v>892.45484733470505</v>
      </c>
      <c r="AH107" s="43">
        <v>776.18101292560095</v>
      </c>
      <c r="AI107" s="44">
        <v>776.18101292560095</v>
      </c>
      <c r="AJ107" s="43">
        <v>1027.07535085669</v>
      </c>
      <c r="AK107" s="43">
        <v>953.50475443564699</v>
      </c>
      <c r="AL107" s="43">
        <v>674.1</v>
      </c>
    </row>
    <row r="108" spans="1:38">
      <c r="A108" s="173"/>
      <c r="B108" s="134" t="s">
        <v>1336</v>
      </c>
      <c r="C108" s="75" t="s">
        <v>1305</v>
      </c>
      <c r="D108" s="43">
        <v>182.330406981126</v>
      </c>
      <c r="E108" s="44">
        <v>182.330406981126</v>
      </c>
      <c r="F108" s="43">
        <v>149.12500931603</v>
      </c>
      <c r="G108" s="43">
        <v>111.436539389356</v>
      </c>
      <c r="H108" s="43">
        <v>123.49528442916601</v>
      </c>
      <c r="I108" s="43">
        <v>110.4</v>
      </c>
      <c r="J108" s="44">
        <v>110.4</v>
      </c>
      <c r="K108" s="43">
        <v>113.148808037694</v>
      </c>
      <c r="L108" s="43">
        <v>107.408262321409</v>
      </c>
      <c r="M108" s="43">
        <v>125.876274839811</v>
      </c>
      <c r="N108" s="43">
        <v>155.12315581871599</v>
      </c>
      <c r="O108" s="44">
        <v>155.12315581871599</v>
      </c>
      <c r="P108" s="43">
        <v>166.479248046875</v>
      </c>
      <c r="Q108" s="43">
        <v>124.321075439453</v>
      </c>
      <c r="R108" s="43">
        <v>147.25616337351099</v>
      </c>
      <c r="S108" s="43">
        <v>131.02221425215399</v>
      </c>
      <c r="T108" s="44">
        <v>131.02221425215399</v>
      </c>
      <c r="U108" s="43">
        <v>132.94801082686899</v>
      </c>
      <c r="V108" s="43">
        <v>65.078950193607596</v>
      </c>
      <c r="W108" s="43">
        <v>70.610051512775499</v>
      </c>
      <c r="X108" s="43">
        <v>122.317687775667</v>
      </c>
      <c r="Y108" s="44">
        <v>122.317687775667</v>
      </c>
      <c r="Z108" s="43">
        <v>113.636999177546</v>
      </c>
      <c r="AA108" s="43">
        <v>76.936259871629602</v>
      </c>
      <c r="AB108" s="43">
        <v>95.992496885035607</v>
      </c>
      <c r="AC108" s="43">
        <v>167.104521838848</v>
      </c>
      <c r="AD108" s="44">
        <v>167.104521838848</v>
      </c>
      <c r="AE108" s="43">
        <v>173.10386465801199</v>
      </c>
      <c r="AF108" s="43">
        <v>93.332463687339995</v>
      </c>
      <c r="AG108" s="43">
        <v>125.634967704243</v>
      </c>
      <c r="AH108" s="43">
        <v>215.17200228731099</v>
      </c>
      <c r="AI108" s="44">
        <v>215.17200228731099</v>
      </c>
      <c r="AJ108" s="43">
        <v>223.14038697642201</v>
      </c>
      <c r="AK108" s="43">
        <v>89.658067685991895</v>
      </c>
      <c r="AL108" s="43">
        <v>141</v>
      </c>
    </row>
    <row r="109" spans="1:38">
      <c r="A109" s="173"/>
      <c r="B109" s="134" t="s">
        <v>1015</v>
      </c>
      <c r="C109" s="75" t="s">
        <v>1018</v>
      </c>
      <c r="D109" s="43">
        <v>53.231408052192698</v>
      </c>
      <c r="E109" s="44">
        <v>53.231408052192698</v>
      </c>
      <c r="F109" s="43">
        <v>82.826941837177301</v>
      </c>
      <c r="G109" s="43">
        <v>63.090537212001799</v>
      </c>
      <c r="H109" s="43">
        <v>88.926970718291997</v>
      </c>
      <c r="I109" s="43">
        <v>8.9</v>
      </c>
      <c r="J109" s="44">
        <v>8.9</v>
      </c>
      <c r="K109" s="43">
        <v>13.1958060490576</v>
      </c>
      <c r="L109" s="43">
        <v>37.834449610514298</v>
      </c>
      <c r="M109" s="43">
        <v>42.7745043222749</v>
      </c>
      <c r="N109" s="43">
        <v>6.7767896221310702</v>
      </c>
      <c r="O109" s="44">
        <v>6.7767896221310702</v>
      </c>
      <c r="P109" s="43">
        <v>10.3281650543213</v>
      </c>
      <c r="Q109" s="43">
        <v>18.515537261962901</v>
      </c>
      <c r="R109" s="43">
        <v>25.1913330571101</v>
      </c>
      <c r="S109" s="43">
        <v>2.1398613191429501</v>
      </c>
      <c r="T109" s="44">
        <v>2.1398613191429501</v>
      </c>
      <c r="U109" s="43">
        <v>8.2643829139582206</v>
      </c>
      <c r="V109" s="43">
        <v>8.9579670480146802</v>
      </c>
      <c r="W109" s="43">
        <v>10.322500548912</v>
      </c>
      <c r="X109" s="43">
        <v>23.509520943882801</v>
      </c>
      <c r="Y109" s="44">
        <v>23.509520943882801</v>
      </c>
      <c r="Z109" s="43">
        <v>24.657101143486098</v>
      </c>
      <c r="AA109" s="43">
        <v>46.411371239341896</v>
      </c>
      <c r="AB109" s="43">
        <v>53.945529094412599</v>
      </c>
      <c r="AC109" s="43">
        <v>34.740040318133197</v>
      </c>
      <c r="AD109" s="44">
        <v>34.740040318133197</v>
      </c>
      <c r="AE109" s="43">
        <v>48.132145230252597</v>
      </c>
      <c r="AF109" s="43">
        <v>67.149130462099706</v>
      </c>
      <c r="AG109" s="43">
        <v>103.64067294469901</v>
      </c>
      <c r="AH109" s="43">
        <v>123.968208486078</v>
      </c>
      <c r="AI109" s="44">
        <v>123.968208486078</v>
      </c>
      <c r="AJ109" s="43">
        <v>238.62960703423801</v>
      </c>
      <c r="AK109" s="43">
        <v>241.49121277402</v>
      </c>
      <c r="AL109" s="43">
        <v>339.6</v>
      </c>
    </row>
    <row r="110" spans="1:38">
      <c r="A110" s="173"/>
      <c r="B110" s="134" t="s">
        <v>1416</v>
      </c>
      <c r="C110" s="75" t="s">
        <v>1415</v>
      </c>
      <c r="D110" s="43"/>
      <c r="E110" s="44"/>
      <c r="F110" s="43"/>
      <c r="G110" s="43"/>
      <c r="H110" s="43"/>
      <c r="I110" s="43"/>
      <c r="J110" s="44"/>
      <c r="K110" s="43"/>
      <c r="L110" s="43"/>
      <c r="M110" s="43"/>
      <c r="N110" s="43"/>
      <c r="O110" s="44"/>
      <c r="P110" s="43"/>
      <c r="Q110" s="43"/>
      <c r="R110" s="43"/>
      <c r="S110" s="43"/>
      <c r="T110" s="44"/>
      <c r="U110" s="43"/>
      <c r="V110" s="43"/>
      <c r="W110" s="43"/>
      <c r="X110" s="43"/>
      <c r="Y110" s="44"/>
      <c r="Z110" s="43"/>
      <c r="AA110" s="43"/>
      <c r="AB110" s="43"/>
      <c r="AC110" s="43"/>
      <c r="AD110" s="44"/>
      <c r="AE110" s="43"/>
      <c r="AF110" s="43"/>
      <c r="AG110" s="43"/>
      <c r="AH110" s="43">
        <v>10.4993882871266</v>
      </c>
      <c r="AI110" s="44">
        <v>10.4993882871266</v>
      </c>
      <c r="AJ110" s="43">
        <v>481.72360553163298</v>
      </c>
      <c r="AK110" s="43">
        <v>451.98887398615699</v>
      </c>
      <c r="AL110" s="43">
        <v>415.6</v>
      </c>
    </row>
    <row r="111" spans="1:38">
      <c r="A111" s="173"/>
      <c r="B111" s="134" t="s">
        <v>1016</v>
      </c>
      <c r="C111" s="75" t="s">
        <v>1019</v>
      </c>
      <c r="D111" s="43">
        <v>781.94027748316705</v>
      </c>
      <c r="E111" s="44">
        <v>781.94027748316705</v>
      </c>
      <c r="F111" s="43">
        <v>898.850936667631</v>
      </c>
      <c r="G111" s="43">
        <v>868.20306729747801</v>
      </c>
      <c r="H111" s="43">
        <v>900.41865945721099</v>
      </c>
      <c r="I111" s="43">
        <v>725</v>
      </c>
      <c r="J111" s="44">
        <v>725</v>
      </c>
      <c r="K111" s="43">
        <v>873.45158129856304</v>
      </c>
      <c r="L111" s="43">
        <v>910.89361230848795</v>
      </c>
      <c r="M111" s="43">
        <v>954.11889928720404</v>
      </c>
      <c r="N111" s="43">
        <v>811.655254358241</v>
      </c>
      <c r="O111" s="44">
        <v>811.655254358241</v>
      </c>
      <c r="P111" s="43">
        <v>1039.83813476563</v>
      </c>
      <c r="Q111" s="43">
        <v>1032.39025878906</v>
      </c>
      <c r="R111" s="43">
        <v>965.28264746381001</v>
      </c>
      <c r="S111" s="43">
        <v>741.80969440093997</v>
      </c>
      <c r="T111" s="44">
        <v>741.80969440093997</v>
      </c>
      <c r="U111" s="43">
        <v>914.254767501939</v>
      </c>
      <c r="V111" s="43">
        <v>1006.62104359681</v>
      </c>
      <c r="W111" s="43">
        <v>888.59676347780203</v>
      </c>
      <c r="X111" s="43">
        <v>736.71251433816803</v>
      </c>
      <c r="Y111" s="44">
        <v>736.71251433816803</v>
      </c>
      <c r="Z111" s="43">
        <v>735.43312897543001</v>
      </c>
      <c r="AA111" s="43">
        <v>824.21725771326203</v>
      </c>
      <c r="AB111" s="43">
        <v>889.07560053958503</v>
      </c>
      <c r="AC111" s="43">
        <v>723</v>
      </c>
      <c r="AD111" s="44">
        <v>723</v>
      </c>
      <c r="AE111" s="43">
        <v>850.19830981397104</v>
      </c>
      <c r="AF111" s="43">
        <v>1211.46508728204</v>
      </c>
      <c r="AG111" s="43">
        <v>974.87821499062602</v>
      </c>
      <c r="AH111" s="43">
        <v>827.24099278814106</v>
      </c>
      <c r="AI111" s="44">
        <v>827.24099278814106</v>
      </c>
      <c r="AJ111" s="43">
        <v>1070.6560958053301</v>
      </c>
      <c r="AK111" s="43">
        <v>1778.33589993946</v>
      </c>
      <c r="AL111" s="43">
        <v>1002.2</v>
      </c>
    </row>
    <row r="112" spans="1:38">
      <c r="A112" s="173"/>
      <c r="B112" s="135" t="s">
        <v>598</v>
      </c>
      <c r="C112" s="76" t="s">
        <v>767</v>
      </c>
      <c r="D112" s="45">
        <v>3930.5895363360401</v>
      </c>
      <c r="E112" s="55">
        <v>3930.5895363360401</v>
      </c>
      <c r="F112" s="45">
        <v>4016.8921566734198</v>
      </c>
      <c r="G112" s="45">
        <v>4835.7211907770297</v>
      </c>
      <c r="H112" s="45">
        <v>4675.7275182883996</v>
      </c>
      <c r="I112" s="45">
        <v>4710.7</v>
      </c>
      <c r="J112" s="55">
        <v>4710.7</v>
      </c>
      <c r="K112" s="45">
        <v>4778.3587080412199</v>
      </c>
      <c r="L112" s="45">
        <v>4154.0942181673799</v>
      </c>
      <c r="M112" s="45">
        <v>4359.2060776455</v>
      </c>
      <c r="N112" s="45">
        <v>4519.6727244416998</v>
      </c>
      <c r="O112" s="55">
        <v>4519.6727244416998</v>
      </c>
      <c r="P112" s="45">
        <v>4528.06298828125</v>
      </c>
      <c r="Q112" s="45">
        <v>4629.4580078125</v>
      </c>
      <c r="R112" s="45">
        <v>5266.6585035550397</v>
      </c>
      <c r="S112" s="45">
        <v>4959.1361554710002</v>
      </c>
      <c r="T112" s="55">
        <v>4959.1361554710002</v>
      </c>
      <c r="U112" s="45">
        <v>5031.87910295661</v>
      </c>
      <c r="V112" s="45">
        <v>5149.9403097859804</v>
      </c>
      <c r="W112" s="45">
        <v>4762.7574319120804</v>
      </c>
      <c r="X112" s="45">
        <v>4966.4313381659804</v>
      </c>
      <c r="Y112" s="55">
        <v>4966.4313381659804</v>
      </c>
      <c r="Z112" s="45">
        <v>4438.8671255205199</v>
      </c>
      <c r="AA112" s="45">
        <v>4233.3545210395996</v>
      </c>
      <c r="AB112" s="45">
        <v>4240.7436025756997</v>
      </c>
      <c r="AC112" s="45">
        <v>4626</v>
      </c>
      <c r="AD112" s="55">
        <v>4626</v>
      </c>
      <c r="AE112" s="45">
        <v>4967.0391283827303</v>
      </c>
      <c r="AF112" s="45">
        <v>5664.4379745270298</v>
      </c>
      <c r="AG112" s="45">
        <v>5360.1507854953998</v>
      </c>
      <c r="AH112" s="45">
        <v>5126.2247693009203</v>
      </c>
      <c r="AI112" s="55">
        <v>5126.2247693009203</v>
      </c>
      <c r="AJ112" s="45">
        <v>6530.6882776686998</v>
      </c>
      <c r="AK112" s="45">
        <v>7735.7846930393298</v>
      </c>
      <c r="AL112" s="45">
        <v>6298.2</v>
      </c>
    </row>
    <row r="113" spans="1:38">
      <c r="A113" s="173"/>
      <c r="B113" s="133"/>
      <c r="C113" s="71"/>
      <c r="D113" s="74"/>
      <c r="E113" s="31"/>
      <c r="F113" s="74"/>
      <c r="G113" s="74"/>
      <c r="H113" s="74"/>
      <c r="I113" s="74"/>
      <c r="J113" s="31"/>
      <c r="K113" s="74"/>
      <c r="L113" s="74"/>
      <c r="M113" s="74"/>
      <c r="N113" s="74"/>
      <c r="O113" s="31"/>
      <c r="P113" s="74"/>
      <c r="Q113" s="74"/>
      <c r="R113" s="74"/>
      <c r="S113" s="74"/>
      <c r="T113" s="31"/>
      <c r="U113" s="74"/>
      <c r="V113" s="74"/>
      <c r="W113" s="74"/>
      <c r="X113" s="74"/>
      <c r="Y113" s="31"/>
      <c r="Z113" s="74"/>
      <c r="AA113" s="74"/>
      <c r="AB113" s="74"/>
      <c r="AC113" s="74"/>
      <c r="AD113" s="31"/>
      <c r="AE113" s="74"/>
      <c r="AF113" s="74"/>
      <c r="AG113" s="74"/>
      <c r="AH113" s="74"/>
      <c r="AI113" s="31"/>
      <c r="AJ113" s="74"/>
      <c r="AK113" s="74"/>
      <c r="AL113" s="74"/>
    </row>
    <row r="114" spans="1:38">
      <c r="A114" s="173"/>
      <c r="B114" s="135" t="s">
        <v>1337</v>
      </c>
      <c r="C114" s="76" t="s">
        <v>1151</v>
      </c>
      <c r="D114" s="45">
        <v>13658.3164493528</v>
      </c>
      <c r="E114" s="55">
        <v>13658.3164493528</v>
      </c>
      <c r="F114" s="45">
        <v>14094.8124283204</v>
      </c>
      <c r="G114" s="45">
        <v>14367.2760796124</v>
      </c>
      <c r="H114" s="45">
        <v>14534.80506723</v>
      </c>
      <c r="I114" s="45">
        <v>13973.2</v>
      </c>
      <c r="J114" s="55">
        <v>13973.2</v>
      </c>
      <c r="K114" s="45">
        <v>14458.112978786899</v>
      </c>
      <c r="L114" s="45">
        <v>14523.686456429299</v>
      </c>
      <c r="M114" s="45">
        <v>15328.1782950787</v>
      </c>
      <c r="N114" s="45">
        <v>16349.971557020301</v>
      </c>
      <c r="O114" s="55">
        <v>16349.971557020301</v>
      </c>
      <c r="P114" s="45">
        <v>16838.068359375</v>
      </c>
      <c r="Q114" s="45">
        <v>16106.017578125</v>
      </c>
      <c r="R114" s="45">
        <v>16557.9359702613</v>
      </c>
      <c r="S114" s="45">
        <v>16414.826430558602</v>
      </c>
      <c r="T114" s="55">
        <v>16414.826430558602</v>
      </c>
      <c r="U114" s="45">
        <v>16660.130275816002</v>
      </c>
      <c r="V114" s="45">
        <v>16776.3738406999</v>
      </c>
      <c r="W114" s="45">
        <v>16127.7475075315</v>
      </c>
      <c r="X114" s="45">
        <v>17412.928986809002</v>
      </c>
      <c r="Y114" s="55">
        <v>17412.928986809002</v>
      </c>
      <c r="Z114" s="45">
        <v>17477.890019356699</v>
      </c>
      <c r="AA114" s="45">
        <v>18131.577949400798</v>
      </c>
      <c r="AB114" s="45">
        <v>18033.3817842682</v>
      </c>
      <c r="AC114" s="45">
        <v>18597</v>
      </c>
      <c r="AD114" s="55">
        <v>18597</v>
      </c>
      <c r="AE114" s="45">
        <v>18741.308694054798</v>
      </c>
      <c r="AF114" s="45">
        <v>19946.065725158802</v>
      </c>
      <c r="AG114" s="45">
        <v>19768.882312441401</v>
      </c>
      <c r="AH114" s="45">
        <v>19938.776991790401</v>
      </c>
      <c r="AI114" s="55">
        <v>19938.776991790401</v>
      </c>
      <c r="AJ114" s="45">
        <v>22221.550550149099</v>
      </c>
      <c r="AK114" s="45">
        <v>21819.029921766502</v>
      </c>
      <c r="AL114" s="45">
        <v>19941.599999999999</v>
      </c>
    </row>
    <row r="115" spans="1:38">
      <c r="A115" s="173"/>
      <c r="B115" s="136"/>
      <c r="C115" s="400"/>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D115" s="31"/>
      <c r="AI115" s="31"/>
    </row>
    <row r="116" spans="1:38">
      <c r="A116" s="173"/>
      <c r="B116" s="136"/>
      <c r="C116" s="31"/>
      <c r="D116" s="31"/>
      <c r="E116" s="78"/>
      <c r="F116" s="31"/>
      <c r="G116" s="31"/>
      <c r="H116" s="31"/>
      <c r="I116" s="31"/>
      <c r="J116" s="78"/>
      <c r="K116" s="31"/>
      <c r="L116" s="31"/>
      <c r="M116" s="31"/>
      <c r="N116" s="31"/>
      <c r="O116" s="78"/>
      <c r="P116" s="31"/>
      <c r="Q116" s="31"/>
      <c r="R116" s="31"/>
      <c r="S116" s="31"/>
      <c r="T116" s="78"/>
      <c r="U116" s="31"/>
      <c r="V116" s="31"/>
      <c r="W116" s="31"/>
      <c r="X116" s="31"/>
      <c r="Y116" s="78"/>
      <c r="Z116" s="31"/>
      <c r="AA116" s="31"/>
      <c r="AD116" s="78"/>
      <c r="AI116" s="78"/>
    </row>
    <row r="117" spans="1:38" ht="26">
      <c r="A117" s="173"/>
      <c r="B117" s="139" t="s">
        <v>1162</v>
      </c>
      <c r="C117" s="401" t="s">
        <v>1163</v>
      </c>
      <c r="D117" s="29" t="s">
        <v>359</v>
      </c>
      <c r="E117" s="29" t="s">
        <v>1059</v>
      </c>
      <c r="F117" s="29" t="s">
        <v>920</v>
      </c>
      <c r="G117" s="29" t="s">
        <v>921</v>
      </c>
      <c r="H117" s="29" t="s">
        <v>1216</v>
      </c>
      <c r="I117" s="29" t="s">
        <v>965</v>
      </c>
      <c r="J117" s="29" t="s">
        <v>967</v>
      </c>
      <c r="K117" s="29" t="s">
        <v>1148</v>
      </c>
      <c r="L117" s="29" t="s">
        <v>1182</v>
      </c>
      <c r="M117" s="29" t="s">
        <v>1190</v>
      </c>
      <c r="N117" s="29" t="s">
        <v>1204</v>
      </c>
      <c r="O117" s="29" t="s">
        <v>1205</v>
      </c>
      <c r="P117" s="29" t="s">
        <v>1218</v>
      </c>
      <c r="Q117" s="29" t="s">
        <v>1222</v>
      </c>
      <c r="R117" s="29" t="s">
        <v>1233</v>
      </c>
      <c r="S117" s="29" t="s">
        <v>1239</v>
      </c>
      <c r="T117" s="29" t="s">
        <v>1240</v>
      </c>
      <c r="U117" s="29" t="s">
        <v>1249</v>
      </c>
      <c r="V117" s="29" t="s">
        <v>1265</v>
      </c>
      <c r="W117" s="29" t="s">
        <v>1269</v>
      </c>
      <c r="X117" s="29" t="s">
        <v>1272</v>
      </c>
      <c r="Y117" s="29" t="s">
        <v>1273</v>
      </c>
      <c r="Z117" s="29" t="s">
        <v>1277</v>
      </c>
      <c r="AA117" s="29" t="s">
        <v>1278</v>
      </c>
      <c r="AB117" s="29" t="s">
        <v>1285</v>
      </c>
      <c r="AC117" s="18" t="s">
        <v>1425</v>
      </c>
      <c r="AD117" s="18" t="s">
        <v>1426</v>
      </c>
      <c r="AE117" s="29" t="s">
        <v>1394</v>
      </c>
      <c r="AF117" s="29" t="s">
        <v>1396</v>
      </c>
      <c r="AG117" s="29" t="s">
        <v>1403</v>
      </c>
      <c r="AH117" s="29" t="s">
        <v>1409</v>
      </c>
      <c r="AI117" s="29" t="s">
        <v>1410</v>
      </c>
      <c r="AJ117" s="29" t="s">
        <v>1430</v>
      </c>
      <c r="AK117" s="29" t="s">
        <v>1552</v>
      </c>
      <c r="AL117" s="29" t="s">
        <v>1568</v>
      </c>
    </row>
    <row r="118" spans="1:38">
      <c r="A118" s="173"/>
      <c r="B118" s="135" t="s">
        <v>1453</v>
      </c>
      <c r="C118" s="554" t="s">
        <v>1451</v>
      </c>
      <c r="D118" s="56"/>
      <c r="E118" s="55"/>
      <c r="F118" s="219"/>
      <c r="G118" s="219"/>
      <c r="H118" s="219"/>
      <c r="I118" s="219"/>
      <c r="J118" s="220"/>
      <c r="K118" s="219"/>
      <c r="L118" s="219"/>
      <c r="M118" s="219"/>
      <c r="N118" s="219"/>
      <c r="O118" s="220"/>
      <c r="P118" s="219"/>
      <c r="Q118" s="219"/>
      <c r="R118" s="219"/>
      <c r="S118" s="219"/>
      <c r="T118" s="220"/>
      <c r="U118" s="219"/>
      <c r="V118" s="219"/>
      <c r="W118" s="219"/>
      <c r="X118" s="219"/>
      <c r="Y118" s="220"/>
      <c r="Z118" s="219"/>
      <c r="AA118" s="219"/>
      <c r="AB118" s="219"/>
      <c r="AC118" s="219"/>
      <c r="AD118" s="220"/>
      <c r="AE118" s="56">
        <v>309.10891360411199</v>
      </c>
      <c r="AF118" s="56">
        <v>567</v>
      </c>
      <c r="AG118" s="56">
        <v>501</v>
      </c>
      <c r="AH118" s="56">
        <v>454</v>
      </c>
      <c r="AI118" s="55">
        <v>1831.4744789436099</v>
      </c>
      <c r="AJ118" s="56">
        <v>701.92615431496301</v>
      </c>
      <c r="AK118" s="56">
        <v>952</v>
      </c>
      <c r="AL118" s="56">
        <v>962</v>
      </c>
    </row>
    <row r="119" spans="1:38">
      <c r="A119" s="173"/>
      <c r="B119" s="134" t="s">
        <v>1454</v>
      </c>
      <c r="C119" s="441" t="s">
        <v>1452</v>
      </c>
      <c r="D119" s="43"/>
      <c r="E119" s="44"/>
      <c r="F119" s="43"/>
      <c r="G119" s="43"/>
      <c r="H119" s="43"/>
      <c r="I119" s="43"/>
      <c r="J119" s="44"/>
      <c r="K119" s="43"/>
      <c r="L119" s="43"/>
      <c r="M119" s="43"/>
      <c r="N119" s="43"/>
      <c r="O119" s="44"/>
      <c r="P119" s="43"/>
      <c r="Q119" s="43"/>
      <c r="R119" s="43"/>
      <c r="S119" s="43"/>
      <c r="T119" s="44"/>
      <c r="U119" s="43"/>
      <c r="V119" s="43"/>
      <c r="W119" s="43"/>
      <c r="X119" s="43"/>
      <c r="Y119" s="44"/>
      <c r="Z119" s="43"/>
      <c r="AA119" s="43"/>
      <c r="AB119" s="43"/>
      <c r="AC119" s="43"/>
      <c r="AD119" s="44"/>
      <c r="AE119" s="43">
        <v>33</v>
      </c>
      <c r="AF119" s="43">
        <v>25</v>
      </c>
      <c r="AG119" s="43">
        <v>39</v>
      </c>
      <c r="AH119" s="43">
        <v>27</v>
      </c>
      <c r="AI119" s="44">
        <v>124</v>
      </c>
      <c r="AJ119" s="43">
        <v>168</v>
      </c>
      <c r="AK119" s="43">
        <v>133</v>
      </c>
      <c r="AL119" s="43">
        <v>71</v>
      </c>
    </row>
    <row r="120" spans="1:38">
      <c r="A120" s="173"/>
      <c r="B120" s="135" t="s">
        <v>551</v>
      </c>
      <c r="C120" s="76" t="s">
        <v>339</v>
      </c>
      <c r="D120" s="56">
        <v>-1769.710698482203</v>
      </c>
      <c r="E120" s="55">
        <v>-1060.4519030909601</v>
      </c>
      <c r="F120" s="219">
        <v>200.35570088049701</v>
      </c>
      <c r="G120" s="219">
        <v>332.97268432259602</v>
      </c>
      <c r="H120" s="219">
        <v>307.76523082211895</v>
      </c>
      <c r="I120" s="219">
        <v>132.43397628996399</v>
      </c>
      <c r="J120" s="220">
        <v>973.52759231517598</v>
      </c>
      <c r="K120" s="219">
        <v>380.102991471839</v>
      </c>
      <c r="L120" s="219">
        <v>419.27136578969703</v>
      </c>
      <c r="M120" s="219">
        <v>257.49996332967407</v>
      </c>
      <c r="N120" s="219">
        <v>264.99423638690996</v>
      </c>
      <c r="O120" s="220">
        <v>1321.8685569781201</v>
      </c>
      <c r="P120" s="219">
        <v>268.45555723155098</v>
      </c>
      <c r="Q120" s="219">
        <v>373.96369325673004</v>
      </c>
      <c r="R120" s="219">
        <v>438.16168976116887</v>
      </c>
      <c r="S120" s="219">
        <v>145.18762556678007</v>
      </c>
      <c r="T120" s="220">
        <v>1225.76856581623</v>
      </c>
      <c r="U120" s="219">
        <v>193.05758239243701</v>
      </c>
      <c r="V120" s="219">
        <v>316</v>
      </c>
      <c r="W120" s="219">
        <v>290</v>
      </c>
      <c r="X120" s="219">
        <v>151</v>
      </c>
      <c r="Y120" s="220">
        <v>949.80425313042599</v>
      </c>
      <c r="Z120" s="219">
        <v>-199.88239532266101</v>
      </c>
      <c r="AA120" s="219">
        <v>-77</v>
      </c>
      <c r="AB120" s="219">
        <v>199</v>
      </c>
      <c r="AC120" s="219">
        <v>-69</v>
      </c>
      <c r="AD120" s="220">
        <v>-147</v>
      </c>
      <c r="AE120" s="56">
        <v>341.74339092709698</v>
      </c>
      <c r="AF120" s="219">
        <v>592</v>
      </c>
      <c r="AG120" s="219">
        <v>540</v>
      </c>
      <c r="AH120" s="219">
        <v>481</v>
      </c>
      <c r="AI120" s="220">
        <v>1954.86193635274</v>
      </c>
      <c r="AJ120" s="56">
        <v>869.58256350046304</v>
      </c>
      <c r="AK120" s="56">
        <v>1085</v>
      </c>
      <c r="AL120" s="56">
        <v>1033</v>
      </c>
    </row>
    <row r="121" spans="1:38" ht="26">
      <c r="A121" s="173"/>
      <c r="B121" s="213" t="s">
        <v>1045</v>
      </c>
      <c r="C121" s="213" t="s">
        <v>1020</v>
      </c>
      <c r="D121" s="45"/>
      <c r="E121" s="46"/>
      <c r="F121" s="45"/>
      <c r="G121" s="45"/>
      <c r="H121" s="45"/>
      <c r="I121" s="45"/>
      <c r="J121" s="46"/>
      <c r="K121" s="45"/>
      <c r="L121" s="45"/>
      <c r="M121" s="45"/>
      <c r="N121" s="45"/>
      <c r="O121" s="46"/>
      <c r="P121" s="45"/>
      <c r="Q121" s="45"/>
      <c r="R121" s="45"/>
      <c r="S121" s="45"/>
      <c r="T121" s="46"/>
      <c r="U121" s="45"/>
      <c r="V121" s="45"/>
      <c r="W121" s="45"/>
      <c r="X121" s="45"/>
      <c r="Y121" s="46"/>
      <c r="Z121" s="45"/>
      <c r="AA121" s="45"/>
      <c r="AB121" s="45"/>
      <c r="AC121" s="45"/>
      <c r="AD121" s="46"/>
      <c r="AE121" s="45"/>
      <c r="AF121" s="45"/>
      <c r="AG121" s="45"/>
      <c r="AH121" s="45"/>
      <c r="AI121" s="46"/>
      <c r="AJ121" s="45"/>
      <c r="AK121" s="45"/>
      <c r="AL121" s="45"/>
    </row>
    <row r="122" spans="1:38">
      <c r="A122" s="173"/>
      <c r="B122" s="134" t="s">
        <v>1046</v>
      </c>
      <c r="C122" s="75" t="s">
        <v>119</v>
      </c>
      <c r="D122" s="43">
        <v>2165.0909948679246</v>
      </c>
      <c r="E122" s="44">
        <v>3034.8816873025398</v>
      </c>
      <c r="F122" s="43">
        <v>250.26911503238301</v>
      </c>
      <c r="G122" s="43">
        <v>285.30426643571701</v>
      </c>
      <c r="H122" s="43">
        <v>266.52514103789792</v>
      </c>
      <c r="I122" s="43">
        <v>316.0954143789121</v>
      </c>
      <c r="J122" s="44">
        <v>1118.19393688491</v>
      </c>
      <c r="K122" s="43">
        <v>245.10972599570499</v>
      </c>
      <c r="L122" s="43">
        <v>254.91200584227499</v>
      </c>
      <c r="M122" s="43">
        <v>278.06513119230198</v>
      </c>
      <c r="N122" s="43">
        <v>388.26722583584808</v>
      </c>
      <c r="O122" s="44">
        <v>1166.35408886613</v>
      </c>
      <c r="P122" s="43">
        <v>339.61414796325801</v>
      </c>
      <c r="Q122" s="43">
        <v>338.38133543517995</v>
      </c>
      <c r="R122" s="43">
        <v>331.45137116191199</v>
      </c>
      <c r="S122" s="43">
        <v>504.77612766481002</v>
      </c>
      <c r="T122" s="44">
        <v>1514.22298222516</v>
      </c>
      <c r="U122" s="43">
        <v>304.66532767443101</v>
      </c>
      <c r="V122" s="43">
        <v>324</v>
      </c>
      <c r="W122" s="43">
        <v>297</v>
      </c>
      <c r="X122" s="43">
        <v>416</v>
      </c>
      <c r="Y122" s="44">
        <v>1342.4486450388899</v>
      </c>
      <c r="Z122" s="43">
        <v>318.35200926866099</v>
      </c>
      <c r="AA122" s="43">
        <v>414</v>
      </c>
      <c r="AB122" s="43">
        <v>457</v>
      </c>
      <c r="AC122" s="43">
        <v>488</v>
      </c>
      <c r="AD122" s="44">
        <v>1677</v>
      </c>
      <c r="AE122" s="43">
        <v>407.58761891551097</v>
      </c>
      <c r="AF122" s="43">
        <v>418</v>
      </c>
      <c r="AG122" s="43">
        <v>374</v>
      </c>
      <c r="AH122" s="43">
        <v>470</v>
      </c>
      <c r="AI122" s="44">
        <v>1670.18496145944</v>
      </c>
      <c r="AJ122" s="43">
        <v>148.85434548981399</v>
      </c>
      <c r="AK122" s="43">
        <v>297</v>
      </c>
      <c r="AL122" s="43">
        <v>314</v>
      </c>
    </row>
    <row r="123" spans="1:38">
      <c r="A123" s="173"/>
      <c r="B123" s="134" t="s">
        <v>602</v>
      </c>
      <c r="C123" s="75" t="s">
        <v>1021</v>
      </c>
      <c r="D123" s="43">
        <v>31.911393635881399</v>
      </c>
      <c r="E123" s="44">
        <v>17.850356306389099</v>
      </c>
      <c r="F123" s="43">
        <v>-57.544127646291301</v>
      </c>
      <c r="G123" s="43">
        <v>-58.829279711672697</v>
      </c>
      <c r="H123" s="43">
        <v>11.930223462695992</v>
      </c>
      <c r="I123" s="43">
        <v>6.8232766663543032</v>
      </c>
      <c r="J123" s="44">
        <v>-97.619907228913704</v>
      </c>
      <c r="K123" s="43">
        <v>-10.152969673943501</v>
      </c>
      <c r="L123" s="43">
        <v>-54.330957670743402</v>
      </c>
      <c r="M123" s="43">
        <v>-1.1148332154863994</v>
      </c>
      <c r="N123" s="43">
        <v>53.9936099431618</v>
      </c>
      <c r="O123" s="44">
        <v>-11.6051506170115</v>
      </c>
      <c r="P123" s="43">
        <v>-2.3319740222155301</v>
      </c>
      <c r="Q123" s="43">
        <v>-37.653320319825468</v>
      </c>
      <c r="R123" s="43">
        <v>15.8100756131123</v>
      </c>
      <c r="S123" s="43">
        <v>43.906644771244402</v>
      </c>
      <c r="T123" s="44">
        <v>19.7314260423157</v>
      </c>
      <c r="U123" s="43">
        <v>-3.6201638533741698</v>
      </c>
      <c r="V123" s="43">
        <v>-71</v>
      </c>
      <c r="W123" s="43">
        <v>3</v>
      </c>
      <c r="X123" s="43">
        <v>87</v>
      </c>
      <c r="Y123" s="44">
        <v>14.773719671895099</v>
      </c>
      <c r="Z123" s="43">
        <v>-3.1179141708482399</v>
      </c>
      <c r="AA123" s="43">
        <v>-40</v>
      </c>
      <c r="AB123" s="43">
        <v>-26</v>
      </c>
      <c r="AC123" s="43">
        <v>66</v>
      </c>
      <c r="AD123" s="44">
        <v>-3.2708718411364499</v>
      </c>
      <c r="AE123" s="43">
        <v>9.9423323780335409</v>
      </c>
      <c r="AF123" s="43">
        <v>-88</v>
      </c>
      <c r="AG123" s="43">
        <v>42</v>
      </c>
      <c r="AH123" s="43">
        <v>112</v>
      </c>
      <c r="AI123" s="44">
        <v>76.126634314807603</v>
      </c>
      <c r="AJ123" s="43">
        <v>6.8016124073142699</v>
      </c>
      <c r="AK123" s="43">
        <v>-129</v>
      </c>
      <c r="AL123" s="43">
        <v>51</v>
      </c>
    </row>
    <row r="124" spans="1:38">
      <c r="A124" s="173"/>
      <c r="B124" s="134" t="s">
        <v>1313</v>
      </c>
      <c r="C124" s="75" t="s">
        <v>1022</v>
      </c>
      <c r="D124" s="43">
        <v>-0.83813079346915131</v>
      </c>
      <c r="E124" s="44">
        <v>-9.6474920352564908</v>
      </c>
      <c r="F124" s="43">
        <v>1.1241283378878</v>
      </c>
      <c r="G124" s="43">
        <v>-4.8859197738606399</v>
      </c>
      <c r="H124" s="43">
        <v>-0.5948270245835201</v>
      </c>
      <c r="I124" s="43">
        <v>6.9533815489663304</v>
      </c>
      <c r="J124" s="44">
        <v>2.5967630884099702</v>
      </c>
      <c r="K124" s="43">
        <v>0.90648596453523</v>
      </c>
      <c r="L124" s="43">
        <v>16.580933401667771</v>
      </c>
      <c r="M124" s="43">
        <v>-2.4302479684118996</v>
      </c>
      <c r="N124" s="43">
        <v>-1.4785809230995994</v>
      </c>
      <c r="O124" s="44">
        <v>13.5785904746915</v>
      </c>
      <c r="P124" s="43">
        <v>-1.54379881797195</v>
      </c>
      <c r="Q124" s="43">
        <v>-0.66088496269822006</v>
      </c>
      <c r="R124" s="43">
        <v>-3.8221141780105596</v>
      </c>
      <c r="S124" s="43">
        <v>0.97893574483313994</v>
      </c>
      <c r="T124" s="44">
        <v>-5.0478622138475897</v>
      </c>
      <c r="U124" s="43">
        <v>-0.50502075757030995</v>
      </c>
      <c r="V124" s="43">
        <v>0</v>
      </c>
      <c r="W124" s="43">
        <v>-2</v>
      </c>
      <c r="X124" s="43">
        <v>-5</v>
      </c>
      <c r="Y124" s="44">
        <v>-8.3037102322596699</v>
      </c>
      <c r="Z124" s="43">
        <v>-0.21059339865554999</v>
      </c>
      <c r="AA124" s="43">
        <v>0</v>
      </c>
      <c r="AB124" s="43">
        <v>-7</v>
      </c>
      <c r="AC124" s="43">
        <v>-2</v>
      </c>
      <c r="AD124" s="44">
        <v>-9.2974411335871405</v>
      </c>
      <c r="AE124" s="43">
        <v>-5.0631392944147802</v>
      </c>
      <c r="AF124" s="43">
        <v>-1</v>
      </c>
      <c r="AG124" s="43">
        <v>-8</v>
      </c>
      <c r="AH124" s="43">
        <v>0</v>
      </c>
      <c r="AI124" s="44">
        <v>-14.309531659868099</v>
      </c>
      <c r="AJ124" s="43">
        <v>-3.2516357329539498</v>
      </c>
      <c r="AK124" s="43">
        <v>-6</v>
      </c>
      <c r="AL124" s="43">
        <v>-4</v>
      </c>
    </row>
    <row r="125" spans="1:38">
      <c r="A125" s="173"/>
      <c r="B125" s="134" t="s">
        <v>1314</v>
      </c>
      <c r="C125" s="75" t="s">
        <v>1023</v>
      </c>
      <c r="D125" s="43">
        <v>26.139873994127996</v>
      </c>
      <c r="E125" s="44">
        <v>150.55659199703399</v>
      </c>
      <c r="F125" s="43">
        <v>31.790516360001501</v>
      </c>
      <c r="G125" s="43">
        <v>36.979045168962301</v>
      </c>
      <c r="H125" s="43">
        <v>39.450508407279187</v>
      </c>
      <c r="I125" s="43">
        <v>36.887764831366013</v>
      </c>
      <c r="J125" s="44">
        <v>145.10783476760901</v>
      </c>
      <c r="K125" s="43">
        <v>31.706089602100999</v>
      </c>
      <c r="L125" s="43">
        <v>24.344438557549903</v>
      </c>
      <c r="M125" s="43">
        <v>22.381312845872195</v>
      </c>
      <c r="N125" s="43">
        <v>20.5149177290144</v>
      </c>
      <c r="O125" s="44">
        <v>98.946758734537497</v>
      </c>
      <c r="P125" s="43">
        <v>25.4884627406101</v>
      </c>
      <c r="Q125" s="43">
        <v>24.819127744008998</v>
      </c>
      <c r="R125" s="43">
        <v>20.475256909420196</v>
      </c>
      <c r="S125" s="43">
        <v>23.3889905273506</v>
      </c>
      <c r="T125" s="44">
        <v>94.171837921389894</v>
      </c>
      <c r="U125" s="43">
        <v>24.894977433224501</v>
      </c>
      <c r="V125" s="43">
        <v>23</v>
      </c>
      <c r="W125" s="43">
        <v>24</v>
      </c>
      <c r="X125" s="43">
        <v>10</v>
      </c>
      <c r="Y125" s="44">
        <v>82.204815753728397</v>
      </c>
      <c r="Z125" s="43">
        <v>12.7022319265789</v>
      </c>
      <c r="AA125" s="43">
        <v>20</v>
      </c>
      <c r="AB125" s="43">
        <v>11</v>
      </c>
      <c r="AC125" s="43">
        <v>29</v>
      </c>
      <c r="AD125" s="44">
        <v>73</v>
      </c>
      <c r="AE125" s="43">
        <v>21.8459870512817</v>
      </c>
      <c r="AF125" s="43">
        <v>31</v>
      </c>
      <c r="AG125" s="43">
        <v>24</v>
      </c>
      <c r="AH125" s="43">
        <v>22</v>
      </c>
      <c r="AI125" s="44">
        <v>98.839109292780805</v>
      </c>
      <c r="AJ125" s="43">
        <v>18.691465719841599</v>
      </c>
      <c r="AK125" s="43">
        <v>4</v>
      </c>
      <c r="AL125" s="43">
        <v>-7</v>
      </c>
    </row>
    <row r="126" spans="1:38">
      <c r="A126" s="173"/>
      <c r="B126" s="134" t="s">
        <v>1315</v>
      </c>
      <c r="C126" s="75" t="s">
        <v>1024</v>
      </c>
      <c r="D126" s="43">
        <v>75.304138354073984</v>
      </c>
      <c r="E126" s="44">
        <v>180.42975913991299</v>
      </c>
      <c r="F126" s="43">
        <v>-29.487424113745799</v>
      </c>
      <c r="G126" s="43">
        <v>0.96049319778060038</v>
      </c>
      <c r="H126" s="43">
        <v>-17.489043244864799</v>
      </c>
      <c r="I126" s="43">
        <v>76.410013665135594</v>
      </c>
      <c r="J126" s="44">
        <v>30.394039504305599</v>
      </c>
      <c r="K126" s="43">
        <v>-19.1153580153075</v>
      </c>
      <c r="L126" s="43">
        <v>-44.003881529191503</v>
      </c>
      <c r="M126" s="43">
        <v>-2.852312742343095</v>
      </c>
      <c r="N126" s="43">
        <v>-8.3529655888186056</v>
      </c>
      <c r="O126" s="44">
        <v>-74.324517875660703</v>
      </c>
      <c r="P126" s="43">
        <v>-18.017687437628801</v>
      </c>
      <c r="Q126" s="43">
        <v>65.1815019823065</v>
      </c>
      <c r="R126" s="43">
        <v>-7.4733459395557986</v>
      </c>
      <c r="S126" s="43">
        <v>0.292817172633697</v>
      </c>
      <c r="T126" s="44">
        <v>39.983285777755597</v>
      </c>
      <c r="U126" s="43">
        <v>-9.9829879978045</v>
      </c>
      <c r="V126" s="43">
        <v>-16</v>
      </c>
      <c r="W126" s="43">
        <v>32</v>
      </c>
      <c r="X126" s="43">
        <v>-29</v>
      </c>
      <c r="Y126" s="44">
        <v>-22.520335865183199</v>
      </c>
      <c r="Z126" s="43">
        <v>274.81340423445101</v>
      </c>
      <c r="AA126" s="43">
        <v>-11</v>
      </c>
      <c r="AB126" s="43">
        <v>38</v>
      </c>
      <c r="AC126" s="43">
        <v>-9</v>
      </c>
      <c r="AD126" s="44">
        <v>292.89585376202399</v>
      </c>
      <c r="AE126" s="43">
        <v>7.4164945957849504</v>
      </c>
      <c r="AF126" s="43">
        <v>-113</v>
      </c>
      <c r="AG126" s="43">
        <v>87</v>
      </c>
      <c r="AH126" s="43">
        <v>53</v>
      </c>
      <c r="AI126" s="44">
        <v>33.959349154020103</v>
      </c>
      <c r="AJ126" s="43">
        <v>-28.076473799515099</v>
      </c>
      <c r="AK126" s="43">
        <v>41</v>
      </c>
      <c r="AL126" s="43">
        <v>150</v>
      </c>
    </row>
    <row r="127" spans="1:38">
      <c r="A127" s="173"/>
      <c r="B127" s="134" t="s">
        <v>608</v>
      </c>
      <c r="C127" s="75" t="s">
        <v>715</v>
      </c>
      <c r="D127" s="43">
        <v>29.979473091282799</v>
      </c>
      <c r="E127" s="44">
        <v>-8.1323162120239996</v>
      </c>
      <c r="F127" s="43">
        <v>-2.4022406309186102</v>
      </c>
      <c r="G127" s="43">
        <v>-7.06517844635224</v>
      </c>
      <c r="H127" s="43">
        <v>0.45896853538571136</v>
      </c>
      <c r="I127" s="43">
        <v>-40.988107946946464</v>
      </c>
      <c r="J127" s="44">
        <v>-49.996558488831603</v>
      </c>
      <c r="K127" s="43">
        <v>23.70924410750478</v>
      </c>
      <c r="L127" s="43">
        <v>-26.310181179910931</v>
      </c>
      <c r="M127" s="43">
        <v>-22.854967011976349</v>
      </c>
      <c r="N127" s="43">
        <v>-43.368705103521208</v>
      </c>
      <c r="O127" s="44">
        <v>-68.824609187903704</v>
      </c>
      <c r="P127" s="43">
        <v>-4.4498190686100303</v>
      </c>
      <c r="Q127" s="43">
        <v>-19.754436989129271</v>
      </c>
      <c r="R127" s="43">
        <v>-15.447167829698401</v>
      </c>
      <c r="S127" s="43">
        <v>-14.905737355622499</v>
      </c>
      <c r="T127" s="44">
        <v>-54.5571612430602</v>
      </c>
      <c r="U127" s="43">
        <v>-3.2256944159963501</v>
      </c>
      <c r="V127" s="43">
        <v>13</v>
      </c>
      <c r="W127" s="43">
        <v>-3</v>
      </c>
      <c r="X127" s="43">
        <v>16</v>
      </c>
      <c r="Y127" s="44">
        <v>2.59284474604604</v>
      </c>
      <c r="Z127" s="43">
        <v>2.2459347181695102</v>
      </c>
      <c r="AA127" s="43">
        <v>39</v>
      </c>
      <c r="AB127" s="43">
        <v>-15</v>
      </c>
      <c r="AC127" s="43">
        <v>-35</v>
      </c>
      <c r="AD127" s="44">
        <v>-8.5979013097904406</v>
      </c>
      <c r="AE127" s="43">
        <v>-2.9394044023176602</v>
      </c>
      <c r="AF127" s="43">
        <v>-6</v>
      </c>
      <c r="AG127" s="43">
        <v>-16</v>
      </c>
      <c r="AH127" s="43">
        <v>-41</v>
      </c>
      <c r="AI127" s="44">
        <v>-67.889564361357998</v>
      </c>
      <c r="AJ127" s="43">
        <v>-2.9695791795415301</v>
      </c>
      <c r="AK127" s="43">
        <v>-12</v>
      </c>
      <c r="AL127" s="43">
        <v>-15</v>
      </c>
    </row>
    <row r="128" spans="1:38">
      <c r="A128" s="173"/>
      <c r="B128" s="75" t="s">
        <v>1342</v>
      </c>
      <c r="C128" s="75" t="s">
        <v>1235</v>
      </c>
      <c r="D128" s="43">
        <v>-12.567540668618232</v>
      </c>
      <c r="E128" s="44">
        <v>-19.337155244339101</v>
      </c>
      <c r="F128" s="43">
        <v>7.5004796107204301</v>
      </c>
      <c r="G128" s="43">
        <v>16.983105481600472</v>
      </c>
      <c r="H128" s="43">
        <v>-9.9683530813261001</v>
      </c>
      <c r="I128" s="43">
        <v>35.769433230952302</v>
      </c>
      <c r="J128" s="44">
        <v>49.284665241947103</v>
      </c>
      <c r="K128" s="43">
        <v>-24.864146903217399</v>
      </c>
      <c r="L128" s="43">
        <v>-31.009997983236101</v>
      </c>
      <c r="M128" s="43">
        <v>53.910179923336678</v>
      </c>
      <c r="N128" s="43">
        <v>64.392643084184726</v>
      </c>
      <c r="O128" s="44">
        <v>65.428678121067904</v>
      </c>
      <c r="P128" s="43">
        <v>-1.1080418759955801</v>
      </c>
      <c r="Q128" s="43">
        <v>59.570680730976079</v>
      </c>
      <c r="R128" s="43">
        <v>30.140618497580007</v>
      </c>
      <c r="S128" s="43">
        <v>-117.941988066351</v>
      </c>
      <c r="T128" s="44">
        <v>-33.338730713790703</v>
      </c>
      <c r="U128" s="43">
        <v>64.615813954522906</v>
      </c>
      <c r="V128" s="43">
        <v>31</v>
      </c>
      <c r="W128" s="43">
        <v>-3</v>
      </c>
      <c r="X128" s="43">
        <v>38</v>
      </c>
      <c r="Y128" s="44">
        <v>151.09276214889601</v>
      </c>
      <c r="Z128" s="43">
        <v>43.885950615766497</v>
      </c>
      <c r="AA128" s="43">
        <v>-181</v>
      </c>
      <c r="AB128" s="43">
        <v>26</v>
      </c>
      <c r="AC128" s="43">
        <v>81</v>
      </c>
      <c r="AD128" s="44">
        <v>-30</v>
      </c>
      <c r="AE128" s="43">
        <v>75.649752013645497</v>
      </c>
      <c r="AF128" s="43">
        <v>106</v>
      </c>
      <c r="AG128" s="43">
        <v>101</v>
      </c>
      <c r="AH128" s="43">
        <v>37</v>
      </c>
      <c r="AI128" s="44">
        <v>322.25324610098602</v>
      </c>
      <c r="AJ128" s="43">
        <v>225.570931712929</v>
      </c>
      <c r="AK128" s="43">
        <v>273</v>
      </c>
      <c r="AL128" s="43">
        <v>-41</v>
      </c>
    </row>
    <row r="129" spans="1:38">
      <c r="A129" s="173"/>
      <c r="B129" s="134" t="s">
        <v>1047</v>
      </c>
      <c r="C129" s="75" t="s">
        <v>929</v>
      </c>
      <c r="D129" s="43">
        <v>-21.68909228269969</v>
      </c>
      <c r="E129" s="44">
        <v>-87.382775043634993</v>
      </c>
      <c r="F129" s="43">
        <v>-23.953600083564599</v>
      </c>
      <c r="G129" s="43">
        <v>-55.538034441318302</v>
      </c>
      <c r="H129" s="43">
        <v>-63.652160454419089</v>
      </c>
      <c r="I129" s="43">
        <v>-79.844016613033006</v>
      </c>
      <c r="J129" s="44">
        <v>-222.98781159233499</v>
      </c>
      <c r="K129" s="43">
        <v>-39.998565222815799</v>
      </c>
      <c r="L129" s="43">
        <v>-31.460954783438396</v>
      </c>
      <c r="M129" s="43">
        <v>-39.58847227397581</v>
      </c>
      <c r="N129" s="43">
        <v>-50.761735035024003</v>
      </c>
      <c r="O129" s="44">
        <v>-161.80972731525401</v>
      </c>
      <c r="P129" s="43">
        <v>-50.589413256316398</v>
      </c>
      <c r="Q129" s="43">
        <v>-12.251887708039099</v>
      </c>
      <c r="R129" s="43">
        <v>-51.046740980987508</v>
      </c>
      <c r="S129" s="43">
        <v>-87.595568049090005</v>
      </c>
      <c r="T129" s="44">
        <v>-201.48360999443301</v>
      </c>
      <c r="U129" s="43">
        <v>1.0375432945691101</v>
      </c>
      <c r="V129" s="43">
        <v>-20</v>
      </c>
      <c r="W129" s="43">
        <v>-34</v>
      </c>
      <c r="X129" s="43">
        <v>-14</v>
      </c>
      <c r="Y129" s="44">
        <v>-66.660298016037899</v>
      </c>
      <c r="Z129" s="43">
        <v>-45.3946553943588</v>
      </c>
      <c r="AA129" s="43">
        <v>-47</v>
      </c>
      <c r="AB129" s="43">
        <v>-4</v>
      </c>
      <c r="AC129" s="43">
        <v>42</v>
      </c>
      <c r="AD129" s="44">
        <v>-54.440130137672597</v>
      </c>
      <c r="AE129" s="43">
        <v>-50.510256159595102</v>
      </c>
      <c r="AF129" s="43">
        <v>-29</v>
      </c>
      <c r="AG129" s="43">
        <v>-28</v>
      </c>
      <c r="AH129" s="43">
        <v>-28</v>
      </c>
      <c r="AI129" s="44">
        <v>-135.68403329058901</v>
      </c>
      <c r="AJ129" s="43">
        <v>-42.703703470308703</v>
      </c>
      <c r="AK129" s="43">
        <v>-143</v>
      </c>
      <c r="AL129" s="43">
        <v>-78</v>
      </c>
    </row>
    <row r="130" spans="1:38">
      <c r="A130" s="173"/>
      <c r="B130" s="205" t="s">
        <v>1048</v>
      </c>
      <c r="C130" s="214" t="s">
        <v>151</v>
      </c>
      <c r="D130" s="56">
        <v>521.62041171629971</v>
      </c>
      <c r="E130" s="55">
        <v>2199.7667531196598</v>
      </c>
      <c r="F130" s="56">
        <v>377.65254774697001</v>
      </c>
      <c r="G130" s="56">
        <v>545.88118223345191</v>
      </c>
      <c r="H130" s="56">
        <v>534.4256884601881</v>
      </c>
      <c r="I130" s="56">
        <v>489.54113605166003</v>
      </c>
      <c r="J130" s="55">
        <v>1947.5005544922701</v>
      </c>
      <c r="K130" s="56">
        <v>588.40349732640027</v>
      </c>
      <c r="L130" s="56">
        <v>528.99277044466965</v>
      </c>
      <c r="M130" s="56">
        <v>542.01575407899008</v>
      </c>
      <c r="N130" s="56">
        <v>689.20064632866001</v>
      </c>
      <c r="O130" s="55">
        <v>2348.61266817872</v>
      </c>
      <c r="P130" s="56">
        <v>554.51743345668103</v>
      </c>
      <c r="Q130" s="56">
        <v>790.59584779331897</v>
      </c>
      <c r="R130" s="56">
        <v>758.24960439113011</v>
      </c>
      <c r="S130" s="56">
        <v>497.08784797658973</v>
      </c>
      <c r="T130" s="55">
        <v>2600.4507336177198</v>
      </c>
      <c r="U130" s="56">
        <v>570.93737772443899</v>
      </c>
      <c r="V130" s="56">
        <v>600</v>
      </c>
      <c r="W130" s="56">
        <v>604</v>
      </c>
      <c r="X130" s="56">
        <v>670</v>
      </c>
      <c r="Y130" s="55">
        <v>2445.4326963764001</v>
      </c>
      <c r="Z130" s="56">
        <v>404.39397247710298</v>
      </c>
      <c r="AA130" s="56">
        <v>117</v>
      </c>
      <c r="AB130" s="56">
        <v>679</v>
      </c>
      <c r="AC130" s="56">
        <v>591</v>
      </c>
      <c r="AD130" s="55">
        <v>1791.0599868184499</v>
      </c>
      <c r="AE130" s="56">
        <v>805.672776025026</v>
      </c>
      <c r="AF130" s="56">
        <v>910</v>
      </c>
      <c r="AG130" s="56">
        <v>1116</v>
      </c>
      <c r="AH130" s="56">
        <v>1106</v>
      </c>
      <c r="AI130" s="55">
        <v>3938.3421073629602</v>
      </c>
      <c r="AJ130" s="56">
        <v>1194.49952664804</v>
      </c>
      <c r="AK130" s="56">
        <v>1410</v>
      </c>
      <c r="AL130" s="56">
        <v>1403</v>
      </c>
    </row>
    <row r="131" spans="1:38">
      <c r="A131" s="173"/>
      <c r="B131" s="198" t="s">
        <v>1317</v>
      </c>
      <c r="C131" s="200" t="s">
        <v>1025</v>
      </c>
      <c r="D131" s="56">
        <v>4.0061952636740017</v>
      </c>
      <c r="E131" s="55">
        <v>-111.438307324454</v>
      </c>
      <c r="F131" s="56">
        <v>-116.20181412624</v>
      </c>
      <c r="G131" s="56">
        <v>-66.296217046958006</v>
      </c>
      <c r="H131" s="56">
        <v>-67.300279697737011</v>
      </c>
      <c r="I131" s="56">
        <v>145.28308050632401</v>
      </c>
      <c r="J131" s="55">
        <v>-104.515230364611</v>
      </c>
      <c r="K131" s="56">
        <v>-450.72190042843698</v>
      </c>
      <c r="L131" s="56">
        <v>224.11957683200498</v>
      </c>
      <c r="M131" s="56">
        <v>164.00089650971051</v>
      </c>
      <c r="N131" s="56">
        <v>-216.23047067756249</v>
      </c>
      <c r="O131" s="55">
        <v>-278.83189776428401</v>
      </c>
      <c r="P131" s="56">
        <v>-354.42869717764</v>
      </c>
      <c r="Q131" s="56">
        <v>71.730149814358981</v>
      </c>
      <c r="R131" s="56">
        <v>-315.40218137712202</v>
      </c>
      <c r="S131" s="56">
        <v>186.73025129515105</v>
      </c>
      <c r="T131" s="55">
        <v>-411.37047744525199</v>
      </c>
      <c r="U131" s="56">
        <v>-212.894898138945</v>
      </c>
      <c r="V131" s="56">
        <v>-99</v>
      </c>
      <c r="W131" s="56">
        <v>-11</v>
      </c>
      <c r="X131" s="56">
        <v>306</v>
      </c>
      <c r="Y131" s="55">
        <v>-17</v>
      </c>
      <c r="Z131" s="56">
        <v>-275</v>
      </c>
      <c r="AA131" s="56">
        <v>525</v>
      </c>
      <c r="AB131" s="56">
        <v>-241</v>
      </c>
      <c r="AC131" s="56">
        <v>57</v>
      </c>
      <c r="AD131" s="55">
        <v>66</v>
      </c>
      <c r="AE131" s="56">
        <v>-672</v>
      </c>
      <c r="AF131" s="56">
        <v>267</v>
      </c>
      <c r="AG131" s="56">
        <v>-334</v>
      </c>
      <c r="AH131" s="56">
        <v>-162</v>
      </c>
      <c r="AI131" s="55">
        <v>-901</v>
      </c>
      <c r="AJ131" s="56">
        <v>-1202</v>
      </c>
      <c r="AK131" s="56">
        <v>-453</v>
      </c>
      <c r="AL131" s="56">
        <v>-375</v>
      </c>
    </row>
    <row r="132" spans="1:38">
      <c r="A132" s="173"/>
      <c r="B132" s="215" t="s">
        <v>1318</v>
      </c>
      <c r="C132" s="216" t="s">
        <v>152</v>
      </c>
      <c r="D132" s="43">
        <v>23.582556627702058</v>
      </c>
      <c r="E132" s="44">
        <v>18.687594599864699</v>
      </c>
      <c r="F132" s="43">
        <v>217.212241722307</v>
      </c>
      <c r="G132" s="43">
        <v>-207.80717524330097</v>
      </c>
      <c r="H132" s="43">
        <v>16.169593578928868</v>
      </c>
      <c r="I132" s="43">
        <v>-171.0476552875499</v>
      </c>
      <c r="J132" s="44">
        <v>-145.47299522961501</v>
      </c>
      <c r="K132" s="43">
        <v>-169.39530950173301</v>
      </c>
      <c r="L132" s="43">
        <v>104.04781497980051</v>
      </c>
      <c r="M132" s="43">
        <v>12.441637257169504</v>
      </c>
      <c r="N132" s="43">
        <v>-158.82904297759799</v>
      </c>
      <c r="O132" s="44">
        <v>-211.73490024236099</v>
      </c>
      <c r="P132" s="43">
        <v>-242.41472568324099</v>
      </c>
      <c r="Q132" s="43">
        <v>122.38504733851398</v>
      </c>
      <c r="R132" s="43">
        <v>-182.45535811352499</v>
      </c>
      <c r="S132" s="43">
        <v>52.309197689411008</v>
      </c>
      <c r="T132" s="44">
        <v>-250.175838768841</v>
      </c>
      <c r="U132" s="43">
        <v>-135.01708704334101</v>
      </c>
      <c r="V132" s="43">
        <v>26</v>
      </c>
      <c r="W132" s="43">
        <v>24</v>
      </c>
      <c r="X132" s="43">
        <v>20</v>
      </c>
      <c r="Y132" s="44">
        <v>-64.949680409378104</v>
      </c>
      <c r="Z132" s="43">
        <v>128.98564286375699</v>
      </c>
      <c r="AA132" s="43">
        <v>121</v>
      </c>
      <c r="AB132" s="43">
        <v>-27</v>
      </c>
      <c r="AC132" s="43">
        <v>27</v>
      </c>
      <c r="AD132" s="44">
        <v>250.25784513105901</v>
      </c>
      <c r="AE132" s="43">
        <v>-426.10014742231101</v>
      </c>
      <c r="AF132" s="43">
        <v>-83</v>
      </c>
      <c r="AG132" s="43">
        <v>14</v>
      </c>
      <c r="AH132" s="43">
        <v>-304</v>
      </c>
      <c r="AI132" s="44">
        <v>-799.14183277402003</v>
      </c>
      <c r="AJ132" s="43">
        <v>-549.80306240619996</v>
      </c>
      <c r="AK132" s="43">
        <v>-316</v>
      </c>
      <c r="AL132" s="43">
        <v>-345</v>
      </c>
    </row>
    <row r="133" spans="1:38">
      <c r="A133" s="173"/>
      <c r="B133" s="215" t="s">
        <v>1319</v>
      </c>
      <c r="C133" s="216" t="s">
        <v>1026</v>
      </c>
      <c r="D133" s="43">
        <v>421.65559669952199</v>
      </c>
      <c r="E133" s="44">
        <v>275.49467803548299</v>
      </c>
      <c r="F133" s="43">
        <v>-122.58713403625499</v>
      </c>
      <c r="G133" s="43">
        <v>-191.52286154407301</v>
      </c>
      <c r="H133" s="43">
        <v>61.85365641303801</v>
      </c>
      <c r="I133" s="43">
        <v>75.859821755010017</v>
      </c>
      <c r="J133" s="44">
        <v>-176.39651741227999</v>
      </c>
      <c r="K133" s="43">
        <v>-157.488241024373</v>
      </c>
      <c r="L133" s="43">
        <v>-47.816036072408991</v>
      </c>
      <c r="M133" s="43">
        <v>-244.731559815422</v>
      </c>
      <c r="N133" s="43">
        <v>-8.9587887518089815</v>
      </c>
      <c r="O133" s="44">
        <v>-458.99462566401297</v>
      </c>
      <c r="P133" s="43">
        <v>-272.86207457907801</v>
      </c>
      <c r="Q133" s="43">
        <v>-454.33726624123494</v>
      </c>
      <c r="R133" s="43">
        <v>-163.202707352581</v>
      </c>
      <c r="S133" s="43">
        <v>230.24103078405392</v>
      </c>
      <c r="T133" s="44">
        <v>-660.16101738884004</v>
      </c>
      <c r="U133" s="43">
        <v>-290.940998985612</v>
      </c>
      <c r="V133" s="43">
        <v>-350</v>
      </c>
      <c r="W133" s="43">
        <v>-187</v>
      </c>
      <c r="X133" s="43">
        <v>169</v>
      </c>
      <c r="Y133" s="44">
        <v>-659.48334391695596</v>
      </c>
      <c r="Z133" s="43">
        <v>84.261819026665904</v>
      </c>
      <c r="AA133" s="43">
        <v>50</v>
      </c>
      <c r="AB133" s="43">
        <v>-157</v>
      </c>
      <c r="AC133" s="43">
        <v>29</v>
      </c>
      <c r="AD133" s="44">
        <v>5.8123500381248299</v>
      </c>
      <c r="AE133" s="43">
        <v>-439.83027902637002</v>
      </c>
      <c r="AF133" s="43">
        <v>-400</v>
      </c>
      <c r="AG133" s="43">
        <v>-292</v>
      </c>
      <c r="AH133" s="43">
        <v>187</v>
      </c>
      <c r="AI133" s="44">
        <v>-944.86175442344302</v>
      </c>
      <c r="AJ133" s="43">
        <v>-810.023903108745</v>
      </c>
      <c r="AK133" s="43">
        <v>-511</v>
      </c>
      <c r="AL133" s="43">
        <v>-271</v>
      </c>
    </row>
    <row r="134" spans="1:38">
      <c r="A134" s="173"/>
      <c r="B134" s="215" t="s">
        <v>1320</v>
      </c>
      <c r="C134" s="216" t="s">
        <v>1027</v>
      </c>
      <c r="D134" s="43">
        <v>-202.67423569020221</v>
      </c>
      <c r="E134" s="44">
        <v>-251.89026938343201</v>
      </c>
      <c r="F134" s="43">
        <v>-189.38254664400699</v>
      </c>
      <c r="G134" s="43">
        <v>338.94801683569301</v>
      </c>
      <c r="H134" s="43">
        <v>-144.30507550599427</v>
      </c>
      <c r="I134" s="43">
        <v>271.10591387773326</v>
      </c>
      <c r="J134" s="44">
        <v>276.36630856342498</v>
      </c>
      <c r="K134" s="43">
        <v>-169.89102049339999</v>
      </c>
      <c r="L134" s="43">
        <v>96.066665313824686</v>
      </c>
      <c r="M134" s="43">
        <v>251.6126029110153</v>
      </c>
      <c r="N134" s="43">
        <v>175.72699057103401</v>
      </c>
      <c r="O134" s="44">
        <v>353.51523830247402</v>
      </c>
      <c r="P134" s="43">
        <v>8.8370744912129808</v>
      </c>
      <c r="Q134" s="43">
        <v>307.26021554785001</v>
      </c>
      <c r="R134" s="43">
        <v>18.888977451380981</v>
      </c>
      <c r="S134" s="43">
        <v>-46.602482682451011</v>
      </c>
      <c r="T134" s="44">
        <v>288.38378480799298</v>
      </c>
      <c r="U134" s="43">
        <v>86.831946076108807</v>
      </c>
      <c r="V134" s="43">
        <v>109</v>
      </c>
      <c r="W134" s="43">
        <v>52</v>
      </c>
      <c r="X134" s="43">
        <v>226</v>
      </c>
      <c r="Y134" s="44">
        <v>474.29672670551901</v>
      </c>
      <c r="Z134" s="43">
        <v>-522.933852990128</v>
      </c>
      <c r="AA134" s="43">
        <v>152</v>
      </c>
      <c r="AB134" s="43">
        <v>-100</v>
      </c>
      <c r="AC134" s="43">
        <v>138</v>
      </c>
      <c r="AD134" s="44">
        <v>-332.59921121819599</v>
      </c>
      <c r="AE134" s="43">
        <v>209.75727646904099</v>
      </c>
      <c r="AF134" s="43">
        <v>550</v>
      </c>
      <c r="AG134" s="43">
        <v>-84</v>
      </c>
      <c r="AH134" s="43">
        <v>221</v>
      </c>
      <c r="AI134" s="44">
        <v>897.18315331765598</v>
      </c>
      <c r="AJ134" s="43">
        <v>432.07348982340199</v>
      </c>
      <c r="AK134" s="43">
        <v>-72</v>
      </c>
      <c r="AL134" s="43">
        <v>-124</v>
      </c>
    </row>
    <row r="135" spans="1:38">
      <c r="A135" s="173"/>
      <c r="B135" s="215" t="s">
        <v>1321</v>
      </c>
      <c r="C135" s="216" t="s">
        <v>1028</v>
      </c>
      <c r="D135" s="57">
        <v>-238.55772237334901</v>
      </c>
      <c r="E135" s="58">
        <v>-152.73031057637101</v>
      </c>
      <c r="F135" s="57">
        <v>-21.444375168284601</v>
      </c>
      <c r="G135" s="57">
        <v>-4.9141970952774976</v>
      </c>
      <c r="H135" s="57">
        <v>-1.0184541837099026</v>
      </c>
      <c r="I135" s="57">
        <v>-30.634999838868495</v>
      </c>
      <c r="J135" s="58">
        <v>-60.012026286140497</v>
      </c>
      <c r="K135" s="57">
        <v>45.052670591068498</v>
      </c>
      <c r="L135" s="57">
        <v>71.821132610789505</v>
      </c>
      <c r="M135" s="57">
        <v>144.678216156948</v>
      </c>
      <c r="N135" s="57">
        <v>-224.1696295191901</v>
      </c>
      <c r="O135" s="58">
        <v>38.382389839615897</v>
      </c>
      <c r="P135" s="57">
        <v>152.01102859346599</v>
      </c>
      <c r="Q135" s="57">
        <v>97.422122651650994</v>
      </c>
      <c r="R135" s="57">
        <v>11.366937155182001</v>
      </c>
      <c r="S135" s="57">
        <v>-48.217494495861999</v>
      </c>
      <c r="T135" s="58">
        <v>210.582593904437</v>
      </c>
      <c r="U135" s="57">
        <v>126.2312418139</v>
      </c>
      <c r="V135" s="57">
        <v>116</v>
      </c>
      <c r="W135" s="57">
        <v>100</v>
      </c>
      <c r="X135" s="57">
        <v>-109</v>
      </c>
      <c r="Y135" s="58">
        <v>233.001420392066</v>
      </c>
      <c r="Z135" s="57">
        <v>35.471214921221097</v>
      </c>
      <c r="AA135" s="57">
        <v>202</v>
      </c>
      <c r="AB135" s="57">
        <v>43</v>
      </c>
      <c r="AC135" s="57">
        <v>-137</v>
      </c>
      <c r="AD135" s="58">
        <v>143.461005895748</v>
      </c>
      <c r="AE135" s="57">
        <v>-15.627912445870001</v>
      </c>
      <c r="AF135" s="57">
        <v>200</v>
      </c>
      <c r="AG135" s="57">
        <v>28</v>
      </c>
      <c r="AH135" s="57">
        <v>-266</v>
      </c>
      <c r="AI135" s="58">
        <v>-53.724067526568</v>
      </c>
      <c r="AJ135" s="57">
        <v>-273.85253563681101</v>
      </c>
      <c r="AK135" s="57">
        <v>446</v>
      </c>
      <c r="AL135" s="57">
        <v>365</v>
      </c>
    </row>
    <row r="136" spans="1:38">
      <c r="A136" s="173"/>
      <c r="B136" s="217" t="s">
        <v>1049</v>
      </c>
      <c r="C136" s="218" t="s">
        <v>1029</v>
      </c>
      <c r="D136" s="56">
        <v>525.62660697996989</v>
      </c>
      <c r="E136" s="55">
        <v>2088.3284457952</v>
      </c>
      <c r="F136" s="56">
        <v>261.45073362072998</v>
      </c>
      <c r="G136" s="56">
        <v>479.584965186494</v>
      </c>
      <c r="H136" s="56">
        <v>467.12540876244611</v>
      </c>
      <c r="I136" s="56">
        <v>634.82421655798998</v>
      </c>
      <c r="J136" s="55">
        <v>1842.9853241276601</v>
      </c>
      <c r="K136" s="56">
        <v>137.68159689796329</v>
      </c>
      <c r="L136" s="56">
        <v>753.11234727667465</v>
      </c>
      <c r="M136" s="56">
        <v>706.01665058870208</v>
      </c>
      <c r="N136" s="56">
        <v>472.97017565110013</v>
      </c>
      <c r="O136" s="55">
        <v>2069.7807704144402</v>
      </c>
      <c r="P136" s="56">
        <v>200.08873627904001</v>
      </c>
      <c r="Q136" s="56">
        <v>862.32593657252005</v>
      </c>
      <c r="R136" s="56">
        <v>442.84748404916991</v>
      </c>
      <c r="S136" s="56">
        <v>683.81809927174004</v>
      </c>
      <c r="T136" s="55">
        <v>2189.0802561724699</v>
      </c>
      <c r="U136" s="56">
        <v>358.04247958549399</v>
      </c>
      <c r="V136" s="56">
        <v>501</v>
      </c>
      <c r="W136" s="56">
        <v>593</v>
      </c>
      <c r="X136" s="56">
        <v>976</v>
      </c>
      <c r="Y136" s="55">
        <v>2428.29781914765</v>
      </c>
      <c r="Z136" s="56">
        <v>129.17879629861801</v>
      </c>
      <c r="AA136" s="56">
        <v>642</v>
      </c>
      <c r="AB136" s="56">
        <v>438</v>
      </c>
      <c r="AC136" s="56">
        <v>648</v>
      </c>
      <c r="AD136" s="55">
        <v>1856.9919766651899</v>
      </c>
      <c r="AE136" s="56">
        <v>133.87171359951699</v>
      </c>
      <c r="AF136" s="56">
        <v>1177</v>
      </c>
      <c r="AG136" s="56">
        <v>782</v>
      </c>
      <c r="AH136" s="56">
        <v>944</v>
      </c>
      <c r="AI136" s="55">
        <v>3036.7976059565799</v>
      </c>
      <c r="AJ136" s="56">
        <v>-8.1064846803114001</v>
      </c>
      <c r="AK136" s="56">
        <v>957</v>
      </c>
      <c r="AL136" s="56">
        <v>1028</v>
      </c>
    </row>
    <row r="137" spans="1:38">
      <c r="A137" s="173"/>
      <c r="B137" s="134" t="s">
        <v>1322</v>
      </c>
      <c r="C137" s="75" t="s">
        <v>1030</v>
      </c>
      <c r="D137" s="57">
        <v>-288.59482250199017</v>
      </c>
      <c r="E137" s="58">
        <v>-1323.6731730546701</v>
      </c>
      <c r="F137" s="57">
        <v>-266.77283258979799</v>
      </c>
      <c r="G137" s="57">
        <v>-222.66487042476302</v>
      </c>
      <c r="H137" s="57">
        <v>-221.70542957160905</v>
      </c>
      <c r="I137" s="57">
        <v>-315.28533347914993</v>
      </c>
      <c r="J137" s="58">
        <v>-1026.42846606532</v>
      </c>
      <c r="K137" s="57">
        <v>-190.259946211901</v>
      </c>
      <c r="L137" s="57">
        <v>-241.87108032356403</v>
      </c>
      <c r="M137" s="57">
        <v>-247.32956191565995</v>
      </c>
      <c r="N137" s="57">
        <v>-369.41767679504505</v>
      </c>
      <c r="O137" s="58">
        <v>-1048.87826524617</v>
      </c>
      <c r="P137" s="57">
        <v>-231.89182142268501</v>
      </c>
      <c r="Q137" s="57">
        <v>-241.04638048161198</v>
      </c>
      <c r="R137" s="57">
        <v>-311.26994942984106</v>
      </c>
      <c r="S137" s="57">
        <v>-602.38709523107184</v>
      </c>
      <c r="T137" s="58">
        <v>-1386.5954736851099</v>
      </c>
      <c r="U137" s="57">
        <v>-356.487372523695</v>
      </c>
      <c r="V137" s="57">
        <v>-439</v>
      </c>
      <c r="W137" s="57">
        <v>-496</v>
      </c>
      <c r="X137" s="57">
        <v>-750</v>
      </c>
      <c r="Y137" s="58">
        <v>-2041.4125831512099</v>
      </c>
      <c r="Z137" s="57">
        <v>-370.11485635883298</v>
      </c>
      <c r="AA137" s="57">
        <v>-312</v>
      </c>
      <c r="AB137" s="57">
        <v>-281</v>
      </c>
      <c r="AC137" s="57">
        <v>-477</v>
      </c>
      <c r="AD137" s="58">
        <v>-1439.81529936589</v>
      </c>
      <c r="AE137" s="57">
        <v>-330.38296843576302</v>
      </c>
      <c r="AF137" s="57">
        <v>-376</v>
      </c>
      <c r="AG137" s="57">
        <v>-348</v>
      </c>
      <c r="AH137" s="57">
        <v>-580</v>
      </c>
      <c r="AI137" s="58">
        <v>-1634.3597369081799</v>
      </c>
      <c r="AJ137" s="57">
        <v>-367.56529833084602</v>
      </c>
      <c r="AK137" s="57">
        <v>-352</v>
      </c>
      <c r="AL137" s="57">
        <v>-396</v>
      </c>
    </row>
    <row r="138" spans="1:38">
      <c r="A138" s="173"/>
      <c r="B138" s="134" t="s">
        <v>1323</v>
      </c>
      <c r="C138" s="75" t="s">
        <v>1031</v>
      </c>
      <c r="D138" s="57">
        <v>3.4528027758378794</v>
      </c>
      <c r="E138" s="58">
        <v>12.334796128960599</v>
      </c>
      <c r="F138" s="57">
        <v>2.6752619475350099</v>
      </c>
      <c r="G138" s="57">
        <v>5.0530923865432502</v>
      </c>
      <c r="H138" s="57">
        <v>3.50885136847414</v>
      </c>
      <c r="I138" s="57">
        <v>5.1088632863159997</v>
      </c>
      <c r="J138" s="58">
        <v>16.346068988868399</v>
      </c>
      <c r="K138" s="57">
        <v>3.2363418422365502</v>
      </c>
      <c r="L138" s="57">
        <v>15.950023741546351</v>
      </c>
      <c r="M138" s="57">
        <v>2.7063542657549995</v>
      </c>
      <c r="N138" s="57">
        <v>3.6195199694567997</v>
      </c>
      <c r="O138" s="58">
        <v>25.512239818994701</v>
      </c>
      <c r="P138" s="57">
        <v>1.3981554639365901</v>
      </c>
      <c r="Q138" s="57">
        <v>0.8501942026588698</v>
      </c>
      <c r="R138" s="57">
        <v>5.4430253985838304</v>
      </c>
      <c r="S138" s="57">
        <v>1.4323391447653506</v>
      </c>
      <c r="T138" s="58">
        <v>9.1237142099446409</v>
      </c>
      <c r="U138" s="57">
        <v>1.03267602664542</v>
      </c>
      <c r="V138" s="57">
        <v>2</v>
      </c>
      <c r="W138" s="57">
        <v>2</v>
      </c>
      <c r="X138" s="57">
        <v>3</v>
      </c>
      <c r="Y138" s="58">
        <v>8.9308647167973501</v>
      </c>
      <c r="Z138" s="57">
        <v>1.15056198016522</v>
      </c>
      <c r="AA138" s="57">
        <v>2</v>
      </c>
      <c r="AB138" s="57">
        <v>8</v>
      </c>
      <c r="AC138" s="57">
        <v>5</v>
      </c>
      <c r="AD138" s="58">
        <v>16.210636009264199</v>
      </c>
      <c r="AE138" s="57">
        <v>4.50119173804854</v>
      </c>
      <c r="AF138" s="57">
        <v>5</v>
      </c>
      <c r="AG138" s="57">
        <v>4</v>
      </c>
      <c r="AH138" s="57">
        <v>5</v>
      </c>
      <c r="AI138" s="58">
        <v>19.3426656474815</v>
      </c>
      <c r="AJ138" s="57">
        <v>5.3966725458886504</v>
      </c>
      <c r="AK138" s="57">
        <v>10</v>
      </c>
      <c r="AL138" s="57">
        <v>5</v>
      </c>
    </row>
    <row r="139" spans="1:38">
      <c r="A139" s="173"/>
      <c r="B139" s="134" t="s">
        <v>1050</v>
      </c>
      <c r="C139" s="75" t="s">
        <v>1032</v>
      </c>
      <c r="D139" s="57">
        <v>-25.029586756156021</v>
      </c>
      <c r="E139" s="58">
        <v>-211.67711613291101</v>
      </c>
      <c r="F139" s="57">
        <v>2.2224457622985399</v>
      </c>
      <c r="G139" s="57">
        <v>-20.406953843470241</v>
      </c>
      <c r="H139" s="57">
        <v>-86.681117420458307</v>
      </c>
      <c r="I139" s="57">
        <v>-3.0642370562479897</v>
      </c>
      <c r="J139" s="58">
        <v>-107.929862557878</v>
      </c>
      <c r="K139" s="57">
        <v>-5.7051670855977292</v>
      </c>
      <c r="L139" s="57">
        <v>-0.25717326014479092</v>
      </c>
      <c r="M139" s="57">
        <v>-3.3855833570462401</v>
      </c>
      <c r="N139" s="57">
        <v>0.1266575693062908</v>
      </c>
      <c r="O139" s="58">
        <v>-9.2212661334824695</v>
      </c>
      <c r="P139" s="57">
        <v>0</v>
      </c>
      <c r="Q139" s="57">
        <v>-2.9246590137481698</v>
      </c>
      <c r="R139" s="57">
        <v>-0.14306674893277016</v>
      </c>
      <c r="S139" s="57">
        <v>-28.448232014508459</v>
      </c>
      <c r="T139" s="58">
        <v>-31.5159577771893</v>
      </c>
      <c r="U139" s="57">
        <v>-0.20323067757426</v>
      </c>
      <c r="V139" s="57">
        <v>-7</v>
      </c>
      <c r="W139" s="57">
        <v>0</v>
      </c>
      <c r="X139" s="57">
        <v>-152</v>
      </c>
      <c r="Y139" s="58">
        <v>-159.36572361715201</v>
      </c>
      <c r="Z139" s="57">
        <v>-2.3472763090785098</v>
      </c>
      <c r="AA139" s="57">
        <v>-1442</v>
      </c>
      <c r="AB139" s="57">
        <v>1</v>
      </c>
      <c r="AC139" s="57">
        <v>0</v>
      </c>
      <c r="AD139" s="58">
        <v>-1442.9912120359199</v>
      </c>
      <c r="AE139" s="57">
        <v>-1.3411290877999999E-4</v>
      </c>
      <c r="AF139" s="57">
        <v>-8</v>
      </c>
      <c r="AG139" s="57">
        <v>0</v>
      </c>
      <c r="AH139" s="57">
        <v>0</v>
      </c>
      <c r="AI139" s="58">
        <v>-8.3068578489676401</v>
      </c>
      <c r="AJ139" s="57">
        <v>-5.49337479377522</v>
      </c>
      <c r="AK139" s="57">
        <v>-28</v>
      </c>
      <c r="AL139" s="57">
        <v>-18</v>
      </c>
    </row>
    <row r="140" spans="1:38">
      <c r="A140" s="173"/>
      <c r="B140" s="134" t="s">
        <v>1051</v>
      </c>
      <c r="C140" s="75" t="s">
        <v>1033</v>
      </c>
      <c r="D140" s="57">
        <v>0</v>
      </c>
      <c r="E140" s="58">
        <v>-2.0250913300831299</v>
      </c>
      <c r="F140" s="57">
        <v>-14.0793586107878</v>
      </c>
      <c r="G140" s="57">
        <v>-8.1131872899931068E-5</v>
      </c>
      <c r="H140" s="57">
        <v>0</v>
      </c>
      <c r="I140" s="57">
        <v>1.5305883397578004</v>
      </c>
      <c r="J140" s="58">
        <v>-12.548851402902899</v>
      </c>
      <c r="K140" s="57">
        <v>34.939779129694202</v>
      </c>
      <c r="L140" s="57">
        <v>-0.47292402571810044</v>
      </c>
      <c r="M140" s="57">
        <v>0</v>
      </c>
      <c r="N140" s="57">
        <v>0</v>
      </c>
      <c r="O140" s="58">
        <v>34.466855103976101</v>
      </c>
      <c r="P140" s="57">
        <v>0</v>
      </c>
      <c r="Q140" s="57">
        <v>82.484725952148395</v>
      </c>
      <c r="R140" s="57">
        <v>2.2399567995989855E-6</v>
      </c>
      <c r="S140" s="57">
        <v>0</v>
      </c>
      <c r="T140" s="58">
        <v>82.484728192105194</v>
      </c>
      <c r="U140" s="57">
        <v>0</v>
      </c>
      <c r="V140" s="57">
        <v>0</v>
      </c>
      <c r="W140" s="57">
        <v>0</v>
      </c>
      <c r="X140" s="57">
        <v>0</v>
      </c>
      <c r="Y140" s="58">
        <v>0.11320960298024001</v>
      </c>
      <c r="Z140" s="57">
        <v>0</v>
      </c>
      <c r="AA140" s="57">
        <v>1</v>
      </c>
      <c r="AB140" s="57">
        <v>0</v>
      </c>
      <c r="AC140" s="57">
        <v>0</v>
      </c>
      <c r="AD140" s="58">
        <v>0.53362211809973004</v>
      </c>
      <c r="AE140" s="57">
        <v>3.04740619129963</v>
      </c>
      <c r="AF140" s="57">
        <v>0</v>
      </c>
      <c r="AG140" s="57">
        <v>0</v>
      </c>
      <c r="AH140" s="57">
        <v>1</v>
      </c>
      <c r="AI140" s="58">
        <v>3.6284901017478099</v>
      </c>
      <c r="AJ140" s="57">
        <v>0</v>
      </c>
      <c r="AK140" s="57">
        <v>0</v>
      </c>
      <c r="AL140" s="57">
        <v>0</v>
      </c>
    </row>
    <row r="141" spans="1:38">
      <c r="A141" s="173"/>
      <c r="B141" s="134" t="s">
        <v>1324</v>
      </c>
      <c r="C141" s="75" t="s">
        <v>1034</v>
      </c>
      <c r="D141" s="57">
        <v>569.81099160000406</v>
      </c>
      <c r="E141" s="58">
        <v>680.31622166686202</v>
      </c>
      <c r="F141" s="57">
        <v>-22.657978882793401</v>
      </c>
      <c r="G141" s="57">
        <v>101.0138664120542</v>
      </c>
      <c r="H141" s="57">
        <v>-39.012922311757798</v>
      </c>
      <c r="I141" s="57">
        <v>-37.318564902889968</v>
      </c>
      <c r="J141" s="58">
        <v>2.0244003146130298</v>
      </c>
      <c r="K141" s="57">
        <v>-13.7888218138705</v>
      </c>
      <c r="L141" s="57">
        <v>56.116341964587797</v>
      </c>
      <c r="M141" s="57">
        <v>-49.208958258017375</v>
      </c>
      <c r="N141" s="57">
        <v>-83.52092788994112</v>
      </c>
      <c r="O141" s="58">
        <v>-90.402365997241205</v>
      </c>
      <c r="P141" s="57">
        <v>28.6697813228648</v>
      </c>
      <c r="Q141" s="57">
        <v>33.4659799381215</v>
      </c>
      <c r="R141" s="57">
        <v>48.868449307818693</v>
      </c>
      <c r="S141" s="57">
        <v>25.588903144550002</v>
      </c>
      <c r="T141" s="58">
        <v>136.59311371335099</v>
      </c>
      <c r="U141" s="57">
        <v>-205.65494196602401</v>
      </c>
      <c r="V141" s="57">
        <v>-13</v>
      </c>
      <c r="W141" s="57">
        <v>3</v>
      </c>
      <c r="X141" s="57">
        <v>-158</v>
      </c>
      <c r="Y141" s="58">
        <v>-374.247391168371</v>
      </c>
      <c r="Z141" s="57">
        <v>147.00835438358999</v>
      </c>
      <c r="AA141" s="57">
        <v>160</v>
      </c>
      <c r="AB141" s="57">
        <v>30</v>
      </c>
      <c r="AC141" s="57">
        <v>-30</v>
      </c>
      <c r="AD141" s="58">
        <v>307.28404524407199</v>
      </c>
      <c r="AE141" s="57">
        <v>-10.659267360765901</v>
      </c>
      <c r="AF141" s="57">
        <v>-21</v>
      </c>
      <c r="AG141" s="57">
        <v>-8</v>
      </c>
      <c r="AH141" s="57">
        <v>-49</v>
      </c>
      <c r="AI141" s="58">
        <v>-89.4355410123772</v>
      </c>
      <c r="AJ141" s="57">
        <v>-37.833248363820204</v>
      </c>
      <c r="AK141" s="57">
        <v>-68</v>
      </c>
      <c r="AL141" s="57">
        <v>-15</v>
      </c>
    </row>
    <row r="142" spans="1:38">
      <c r="A142" s="173"/>
      <c r="B142" s="134" t="s">
        <v>621</v>
      </c>
      <c r="C142" s="75" t="s">
        <v>161</v>
      </c>
      <c r="D142" s="57">
        <v>12.934462325107301</v>
      </c>
      <c r="E142" s="58">
        <v>34.425922984174001</v>
      </c>
      <c r="F142" s="57">
        <v>1.43314781894913</v>
      </c>
      <c r="G142" s="57">
        <v>5.0368924381563902</v>
      </c>
      <c r="H142" s="57">
        <v>2.3711367584154797</v>
      </c>
      <c r="I142" s="57">
        <v>6.2046491667758001</v>
      </c>
      <c r="J142" s="58">
        <v>15.0458261822968</v>
      </c>
      <c r="K142" s="57">
        <v>3.4765067736903998</v>
      </c>
      <c r="L142" s="57">
        <v>4.884710954726371</v>
      </c>
      <c r="M142" s="57">
        <v>2.8693079460493305</v>
      </c>
      <c r="N142" s="57">
        <v>8.5699489393663981</v>
      </c>
      <c r="O142" s="58">
        <v>20.800474613832499</v>
      </c>
      <c r="P142" s="57">
        <v>2.6684594520935101</v>
      </c>
      <c r="Q142" s="57">
        <v>8.2172846427551196</v>
      </c>
      <c r="R142" s="57">
        <v>7.7877256735415692</v>
      </c>
      <c r="S142" s="57">
        <v>8.0686618943876027</v>
      </c>
      <c r="T142" s="58">
        <v>27.742131662778</v>
      </c>
      <c r="U142" s="57">
        <v>8.1573333711989306</v>
      </c>
      <c r="V142" s="57">
        <v>8</v>
      </c>
      <c r="W142" s="57">
        <v>9</v>
      </c>
      <c r="X142" s="57">
        <v>6</v>
      </c>
      <c r="Y142" s="58">
        <v>30.281723443348699</v>
      </c>
      <c r="Z142" s="57">
        <v>11.9150693617885</v>
      </c>
      <c r="AA142" s="57">
        <v>4</v>
      </c>
      <c r="AB142" s="57">
        <v>5</v>
      </c>
      <c r="AC142" s="57">
        <v>10</v>
      </c>
      <c r="AD142" s="58">
        <v>31</v>
      </c>
      <c r="AE142" s="57">
        <v>3</v>
      </c>
      <c r="AF142" s="57">
        <v>3</v>
      </c>
      <c r="AG142" s="57">
        <v>3</v>
      </c>
      <c r="AH142" s="57">
        <v>5</v>
      </c>
      <c r="AI142" s="58">
        <v>14</v>
      </c>
      <c r="AJ142" s="57">
        <v>5</v>
      </c>
      <c r="AK142" s="57">
        <v>13</v>
      </c>
      <c r="AL142" s="57">
        <v>21</v>
      </c>
    </row>
    <row r="143" spans="1:38">
      <c r="A143" s="173"/>
      <c r="B143" s="134" t="s">
        <v>1052</v>
      </c>
      <c r="C143" s="75" t="s">
        <v>124</v>
      </c>
      <c r="D143" s="57">
        <v>2.052633707710072E-2</v>
      </c>
      <c r="E143" s="58">
        <v>31.0348477247746</v>
      </c>
      <c r="F143" s="57">
        <v>8.2579648506199994E-3</v>
      </c>
      <c r="G143" s="57">
        <v>16.80905766089408</v>
      </c>
      <c r="H143" s="57">
        <v>9.2440387257890997</v>
      </c>
      <c r="I143" s="57">
        <v>1.9582086429002992</v>
      </c>
      <c r="J143" s="58">
        <v>28.0195629944341</v>
      </c>
      <c r="K143" s="57">
        <v>9.0315942926414667</v>
      </c>
      <c r="L143" s="57">
        <v>35.032673257798834</v>
      </c>
      <c r="M143" s="57">
        <v>7.2548431195508982</v>
      </c>
      <c r="N143" s="57">
        <v>68.629892700739816</v>
      </c>
      <c r="O143" s="58">
        <v>119.94900337073101</v>
      </c>
      <c r="P143" s="57">
        <v>4.0175843405413803</v>
      </c>
      <c r="Q143" s="57">
        <v>36.551621897251614</v>
      </c>
      <c r="R143" s="57">
        <v>22.4048237091027</v>
      </c>
      <c r="S143" s="57">
        <v>6.0414981552125084</v>
      </c>
      <c r="T143" s="58">
        <v>69.015528102108703</v>
      </c>
      <c r="U143" s="57">
        <v>5.7128379311990001</v>
      </c>
      <c r="V143" s="57">
        <v>12</v>
      </c>
      <c r="W143" s="57">
        <v>11</v>
      </c>
      <c r="X143" s="57">
        <v>33</v>
      </c>
      <c r="Y143" s="58">
        <v>61.691605786522999</v>
      </c>
      <c r="Z143" s="57">
        <v>14.8681250981139</v>
      </c>
      <c r="AA143" s="57">
        <v>4</v>
      </c>
      <c r="AB143" s="57">
        <v>14</v>
      </c>
      <c r="AC143" s="57">
        <v>8</v>
      </c>
      <c r="AD143" s="58">
        <v>41.352399628343001</v>
      </c>
      <c r="AE143" s="57">
        <v>10.984588617324301</v>
      </c>
      <c r="AF143" s="57">
        <v>45</v>
      </c>
      <c r="AG143" s="57">
        <v>9</v>
      </c>
      <c r="AH143" s="57">
        <v>57</v>
      </c>
      <c r="AI143" s="58">
        <v>122.03897609729501</v>
      </c>
      <c r="AJ143" s="57">
        <v>11.0936244309306</v>
      </c>
      <c r="AK143" s="57">
        <v>48</v>
      </c>
      <c r="AL143" s="57">
        <v>-2</v>
      </c>
    </row>
    <row r="144" spans="1:38">
      <c r="A144" s="173"/>
      <c r="B144" s="211" t="s">
        <v>1325</v>
      </c>
      <c r="C144" s="212" t="s">
        <v>162</v>
      </c>
      <c r="D144" s="56">
        <v>271.59437377989104</v>
      </c>
      <c r="E144" s="55">
        <v>-781.26359201288903</v>
      </c>
      <c r="F144" s="56">
        <v>-298.171056589746</v>
      </c>
      <c r="G144" s="56">
        <v>-115.15899650245802</v>
      </c>
      <c r="H144" s="56">
        <v>-333.275442451147</v>
      </c>
      <c r="I144" s="56">
        <v>-339.86582600253905</v>
      </c>
      <c r="J144" s="55">
        <v>-1086.4713215458901</v>
      </c>
      <c r="K144" s="56">
        <v>-160.06971307310729</v>
      </c>
      <c r="L144" s="56">
        <v>-129.61742769076673</v>
      </c>
      <c r="M144" s="56">
        <v>-286.09359819936799</v>
      </c>
      <c r="N144" s="56">
        <v>-370.99258550612103</v>
      </c>
      <c r="O144" s="55">
        <v>-946.77332446936305</v>
      </c>
      <c r="P144" s="56">
        <v>-195.13784084324899</v>
      </c>
      <c r="Q144" s="56">
        <v>-83.401221656751005</v>
      </c>
      <c r="R144" s="56">
        <v>-226.90900105544398</v>
      </c>
      <c r="S144" s="56">
        <v>-588.70415202657614</v>
      </c>
      <c r="T144" s="55">
        <v>-1094.1522155820201</v>
      </c>
      <c r="U144" s="56">
        <v>-547.44269783824996</v>
      </c>
      <c r="V144" s="56">
        <v>-437</v>
      </c>
      <c r="W144" s="56">
        <v>-471</v>
      </c>
      <c r="X144" s="56">
        <v>-1018</v>
      </c>
      <c r="Y144" s="55">
        <v>-2473.0082943870798</v>
      </c>
      <c r="Z144" s="56">
        <v>-196.52002184425399</v>
      </c>
      <c r="AA144" s="56">
        <v>-1583</v>
      </c>
      <c r="AB144" s="56">
        <v>-223</v>
      </c>
      <c r="AC144" s="56">
        <v>-484</v>
      </c>
      <c r="AD144" s="55">
        <v>-2487.2824231110699</v>
      </c>
      <c r="AE144" s="56">
        <v>-318.72072090037102</v>
      </c>
      <c r="AF144" s="56">
        <v>-352</v>
      </c>
      <c r="AG144" s="56">
        <v>-340</v>
      </c>
      <c r="AH144" s="56">
        <v>-561</v>
      </c>
      <c r="AI144" s="55">
        <v>-1572.16841873049</v>
      </c>
      <c r="AJ144" s="56">
        <v>-389.72638285944299</v>
      </c>
      <c r="AK144" s="56">
        <v>-377</v>
      </c>
      <c r="AL144" s="56">
        <v>-405</v>
      </c>
    </row>
    <row r="145" spans="1:38">
      <c r="A145" s="173"/>
      <c r="B145" s="134" t="s">
        <v>1326</v>
      </c>
      <c r="C145" s="75" t="s">
        <v>1035</v>
      </c>
      <c r="D145" s="57">
        <v>0</v>
      </c>
      <c r="E145" s="58">
        <v>0</v>
      </c>
      <c r="F145" s="57">
        <v>0</v>
      </c>
      <c r="G145" s="57">
        <v>835.29317010309296</v>
      </c>
      <c r="H145" s="57">
        <v>26.320792185758023</v>
      </c>
      <c r="I145" s="57">
        <v>0</v>
      </c>
      <c r="J145" s="58">
        <v>861.61396228885098</v>
      </c>
      <c r="K145" s="57">
        <v>0</v>
      </c>
      <c r="L145" s="57">
        <v>0</v>
      </c>
      <c r="M145" s="57">
        <v>0</v>
      </c>
      <c r="N145" s="57">
        <v>0</v>
      </c>
      <c r="O145" s="58">
        <v>0</v>
      </c>
      <c r="P145" s="57">
        <v>0</v>
      </c>
      <c r="Q145" s="57">
        <v>0</v>
      </c>
      <c r="R145" s="57">
        <v>0</v>
      </c>
      <c r="S145" s="57">
        <v>0</v>
      </c>
      <c r="T145" s="58">
        <v>0</v>
      </c>
      <c r="U145" s="57">
        <v>0</v>
      </c>
      <c r="V145" s="57">
        <v>0</v>
      </c>
      <c r="W145" s="57">
        <v>94</v>
      </c>
      <c r="X145" s="57">
        <v>0</v>
      </c>
      <c r="Y145" s="58">
        <v>94.064652888182295</v>
      </c>
      <c r="Z145" s="57">
        <v>0</v>
      </c>
      <c r="AA145" s="57">
        <v>0</v>
      </c>
      <c r="AB145" s="57">
        <v>120</v>
      </c>
      <c r="AC145" s="57">
        <v>754</v>
      </c>
      <c r="AD145" s="58">
        <v>873.90444227818102</v>
      </c>
      <c r="AE145" s="57">
        <v>0</v>
      </c>
      <c r="AF145" s="57">
        <v>118</v>
      </c>
      <c r="AG145" s="57">
        <v>0</v>
      </c>
      <c r="AH145" s="57">
        <v>298</v>
      </c>
      <c r="AI145" s="58">
        <v>415.61073478691901</v>
      </c>
      <c r="AJ145" s="57">
        <v>0</v>
      </c>
      <c r="AK145" s="57">
        <v>0</v>
      </c>
      <c r="AL145" s="57">
        <v>0</v>
      </c>
    </row>
    <row r="146" spans="1:38">
      <c r="A146" s="173"/>
      <c r="B146" s="134" t="s">
        <v>1327</v>
      </c>
      <c r="C146" s="75" t="s">
        <v>1036</v>
      </c>
      <c r="D146" s="57">
        <v>-812.85857642132999</v>
      </c>
      <c r="E146" s="58">
        <v>-812.85857642132999</v>
      </c>
      <c r="F146" s="57">
        <v>0</v>
      </c>
      <c r="G146" s="57">
        <v>0</v>
      </c>
      <c r="H146" s="57">
        <v>0</v>
      </c>
      <c r="I146" s="57">
        <v>0</v>
      </c>
      <c r="J146" s="58">
        <v>0</v>
      </c>
      <c r="K146" s="57">
        <v>0</v>
      </c>
      <c r="L146" s="57">
        <v>-808.56631318000302</v>
      </c>
      <c r="M146" s="57">
        <v>0</v>
      </c>
      <c r="N146" s="57">
        <v>0</v>
      </c>
      <c r="O146" s="58">
        <v>-808.56631318000302</v>
      </c>
      <c r="P146" s="57">
        <v>0</v>
      </c>
      <c r="Q146" s="57">
        <v>0</v>
      </c>
      <c r="R146" s="57">
        <v>0</v>
      </c>
      <c r="S146" s="57">
        <v>0</v>
      </c>
      <c r="T146" s="58">
        <v>0</v>
      </c>
      <c r="U146" s="57">
        <v>0</v>
      </c>
      <c r="V146" s="57">
        <v>0</v>
      </c>
      <c r="W146" s="57">
        <v>-499</v>
      </c>
      <c r="X146" s="57">
        <v>0</v>
      </c>
      <c r="Y146" s="58">
        <v>-498.83116078431402</v>
      </c>
      <c r="Z146" s="57">
        <v>0</v>
      </c>
      <c r="AA146" s="57">
        <v>0</v>
      </c>
      <c r="AB146" s="57">
        <v>0</v>
      </c>
      <c r="AC146" s="57">
        <v>0</v>
      </c>
      <c r="AD146" s="58">
        <v>0</v>
      </c>
      <c r="AE146" s="57">
        <v>0</v>
      </c>
      <c r="AF146" s="57">
        <v>0</v>
      </c>
      <c r="AG146" s="57">
        <v>0</v>
      </c>
      <c r="AH146" s="57">
        <v>0</v>
      </c>
      <c r="AI146" s="58">
        <v>0</v>
      </c>
      <c r="AJ146" s="57">
        <v>-1.1812168560606099E-2</v>
      </c>
      <c r="AK146" s="57">
        <v>0</v>
      </c>
      <c r="AL146" s="57">
        <v>0</v>
      </c>
    </row>
    <row r="147" spans="1:38">
      <c r="A147" s="173"/>
      <c r="B147" s="134" t="s">
        <v>770</v>
      </c>
      <c r="C147" s="75" t="s">
        <v>1037</v>
      </c>
      <c r="D147" s="57">
        <v>2328.2431918059401</v>
      </c>
      <c r="E147" s="58">
        <v>6427.5138594107902</v>
      </c>
      <c r="F147" s="57">
        <v>1201.4306611009999</v>
      </c>
      <c r="G147" s="57">
        <v>519.19931869989</v>
      </c>
      <c r="H147" s="57">
        <v>658.6023874785601</v>
      </c>
      <c r="I147" s="57">
        <v>1369.4024825058</v>
      </c>
      <c r="J147" s="58">
        <v>3748.63484978525</v>
      </c>
      <c r="K147" s="57">
        <v>604.08390140983795</v>
      </c>
      <c r="L147" s="57">
        <v>934.558103845132</v>
      </c>
      <c r="M147" s="57">
        <v>923.39704965808028</v>
      </c>
      <c r="N147" s="57">
        <v>954.09851406474991</v>
      </c>
      <c r="O147" s="58">
        <v>3416.1375689778001</v>
      </c>
      <c r="P147" s="57">
        <v>645.38570537949602</v>
      </c>
      <c r="Q147" s="57">
        <v>576.48746356581398</v>
      </c>
      <c r="R147" s="57">
        <v>961.75607366214012</v>
      </c>
      <c r="S147" s="57">
        <v>862.50322328659968</v>
      </c>
      <c r="T147" s="58">
        <v>3046.1324658940498</v>
      </c>
      <c r="U147" s="57">
        <v>558.58932751105897</v>
      </c>
      <c r="V147" s="57">
        <v>851</v>
      </c>
      <c r="W147" s="57">
        <v>1155</v>
      </c>
      <c r="X147" s="57">
        <v>1638</v>
      </c>
      <c r="Y147" s="58">
        <v>4203.9947887400904</v>
      </c>
      <c r="Z147" s="57">
        <v>2396.9472506162501</v>
      </c>
      <c r="AA147" s="57">
        <v>793</v>
      </c>
      <c r="AB147" s="57">
        <v>599</v>
      </c>
      <c r="AC147" s="57">
        <v>857</v>
      </c>
      <c r="AD147" s="58">
        <v>4646.2044768386404</v>
      </c>
      <c r="AE147" s="57">
        <v>751.37878645601302</v>
      </c>
      <c r="AF147" s="57">
        <v>827</v>
      </c>
      <c r="AG147" s="57">
        <v>685</v>
      </c>
      <c r="AH147" s="57">
        <v>435</v>
      </c>
      <c r="AI147" s="58">
        <v>2698.1449125423601</v>
      </c>
      <c r="AJ147" s="57">
        <v>2033.6906130691</v>
      </c>
      <c r="AK147" s="57">
        <v>805</v>
      </c>
      <c r="AL147" s="57">
        <v>442</v>
      </c>
    </row>
    <row r="148" spans="1:38">
      <c r="A148" s="173"/>
      <c r="B148" s="134" t="s">
        <v>771</v>
      </c>
      <c r="C148" s="75" t="s">
        <v>1038</v>
      </c>
      <c r="D148" s="57">
        <v>-2266.0166577009995</v>
      </c>
      <c r="E148" s="58">
        <v>-6837.2616864301099</v>
      </c>
      <c r="F148" s="57">
        <v>-511.384419413047</v>
      </c>
      <c r="G148" s="57">
        <v>-1214.7388793022831</v>
      </c>
      <c r="H148" s="57">
        <v>-859.92391162067975</v>
      </c>
      <c r="I148" s="57">
        <v>-1300.09314235686</v>
      </c>
      <c r="J148" s="58">
        <v>-3886.1403526928698</v>
      </c>
      <c r="K148" s="57">
        <v>-548.61225382787495</v>
      </c>
      <c r="L148" s="57">
        <v>-944.44480425155496</v>
      </c>
      <c r="M148" s="57">
        <v>-1096.02409427628</v>
      </c>
      <c r="N148" s="57">
        <v>-767.79197231173021</v>
      </c>
      <c r="O148" s="58">
        <v>-3356.8731246674402</v>
      </c>
      <c r="P148" s="57">
        <v>-809.69322965787899</v>
      </c>
      <c r="Q148" s="57">
        <v>-567.09766389681101</v>
      </c>
      <c r="R148" s="57">
        <v>-832.44121984122989</v>
      </c>
      <c r="S148" s="57">
        <v>-786.33949375438033</v>
      </c>
      <c r="T148" s="58">
        <v>-2995.5716071503002</v>
      </c>
      <c r="U148" s="57">
        <v>-697.47405141962997</v>
      </c>
      <c r="V148" s="57">
        <v>-804</v>
      </c>
      <c r="W148" s="57">
        <v>-950</v>
      </c>
      <c r="X148" s="57">
        <v>-1009</v>
      </c>
      <c r="Y148" s="58">
        <v>-3460.3801354469902</v>
      </c>
      <c r="Z148" s="57">
        <v>-1179.20222262834</v>
      </c>
      <c r="AA148" s="57">
        <v>-1050</v>
      </c>
      <c r="AB148" s="57">
        <v>-1235</v>
      </c>
      <c r="AC148" s="57">
        <v>-1878</v>
      </c>
      <c r="AD148" s="58">
        <v>-5341.9613978359603</v>
      </c>
      <c r="AE148" s="57">
        <v>-677.28819263876198</v>
      </c>
      <c r="AF148" s="57">
        <v>-1244</v>
      </c>
      <c r="AG148" s="57">
        <v>-747</v>
      </c>
      <c r="AH148" s="57">
        <v>-1028</v>
      </c>
      <c r="AI148" s="58">
        <v>-3695.9028870540701</v>
      </c>
      <c r="AJ148" s="57">
        <v>-1329.6790480141501</v>
      </c>
      <c r="AK148" s="57">
        <v>-660</v>
      </c>
      <c r="AL148" s="57">
        <v>-1223</v>
      </c>
    </row>
    <row r="149" spans="1:38">
      <c r="A149" s="173"/>
      <c r="B149" s="134" t="s">
        <v>628</v>
      </c>
      <c r="C149" s="75" t="s">
        <v>163</v>
      </c>
      <c r="D149" s="57">
        <v>-12.668458166268394</v>
      </c>
      <c r="E149" s="58">
        <v>-110.944762264986</v>
      </c>
      <c r="F149" s="57">
        <v>-60.218528036194499</v>
      </c>
      <c r="G149" s="57">
        <v>-32.446261702334695</v>
      </c>
      <c r="H149" s="57">
        <v>-65.598245109069794</v>
      </c>
      <c r="I149" s="57">
        <v>-58.612011006826009</v>
      </c>
      <c r="J149" s="58">
        <v>-218.875045854425</v>
      </c>
      <c r="K149" s="57">
        <v>0.93639498566831003</v>
      </c>
      <c r="L149" s="57">
        <v>-101.48485115144642</v>
      </c>
      <c r="M149" s="57">
        <v>-43.161102559064886</v>
      </c>
      <c r="N149" s="57">
        <v>-38.374639356090995</v>
      </c>
      <c r="O149" s="58">
        <v>-181.08419808093399</v>
      </c>
      <c r="P149" s="57">
        <v>-31.253218357009001</v>
      </c>
      <c r="Q149" s="57">
        <v>-27.629063900071099</v>
      </c>
      <c r="R149" s="57">
        <v>-18.848973126641702</v>
      </c>
      <c r="S149" s="57">
        <v>-12.6780658721568</v>
      </c>
      <c r="T149" s="58">
        <v>-87.409321255878595</v>
      </c>
      <c r="U149" s="57">
        <v>-21.751960851015301</v>
      </c>
      <c r="V149" s="57">
        <v>-26</v>
      </c>
      <c r="W149" s="57">
        <v>-15</v>
      </c>
      <c r="X149" s="57">
        <v>-15</v>
      </c>
      <c r="Y149" s="58">
        <v>-79.114953832264305</v>
      </c>
      <c r="Z149" s="57">
        <v>11.056078045630599</v>
      </c>
      <c r="AA149" s="57">
        <v>-39</v>
      </c>
      <c r="AB149" s="57">
        <v>-7</v>
      </c>
      <c r="AC149" s="57">
        <v>-79</v>
      </c>
      <c r="AD149" s="58">
        <v>-114</v>
      </c>
      <c r="AE149" s="57">
        <v>-4.1248219351737196</v>
      </c>
      <c r="AF149" s="57">
        <v>-43</v>
      </c>
      <c r="AG149" s="57">
        <v>-4</v>
      </c>
      <c r="AH149" s="57">
        <v>-20</v>
      </c>
      <c r="AI149" s="58">
        <v>-70.7810805867651</v>
      </c>
      <c r="AJ149" s="57">
        <v>-5.4838008897195998</v>
      </c>
      <c r="AK149" s="57">
        <v>-28</v>
      </c>
      <c r="AL149" s="57">
        <v>-5</v>
      </c>
    </row>
    <row r="150" spans="1:38">
      <c r="A150" s="173"/>
      <c r="B150" s="134" t="s">
        <v>629</v>
      </c>
      <c r="C150" s="75" t="s">
        <v>1306</v>
      </c>
      <c r="D150" s="57">
        <v>-13.407034179262013</v>
      </c>
      <c r="E150" s="58">
        <v>-151.13869934423201</v>
      </c>
      <c r="F150" s="57">
        <v>-3.6125555752489998E-2</v>
      </c>
      <c r="G150" s="57">
        <v>-170.87964846263651</v>
      </c>
      <c r="H150" s="57">
        <v>-0.22090398046699988</v>
      </c>
      <c r="I150" s="57">
        <v>3.9417437383974629E-2</v>
      </c>
      <c r="J150" s="58">
        <v>-171.09726056147201</v>
      </c>
      <c r="K150" s="57">
        <v>0</v>
      </c>
      <c r="L150" s="57">
        <v>-184.56758659297699</v>
      </c>
      <c r="M150" s="57">
        <v>1.4814247201040018</v>
      </c>
      <c r="N150" s="57">
        <v>1.2283149697749991</v>
      </c>
      <c r="O150" s="58">
        <v>-181.85784690309799</v>
      </c>
      <c r="P150" s="57">
        <v>-3.4462163617000001E-4</v>
      </c>
      <c r="Q150" s="57">
        <v>-321.99251426508283</v>
      </c>
      <c r="R150" s="57">
        <v>-3.963808171903338E-2</v>
      </c>
      <c r="S150" s="57">
        <v>-5.306746220014702E-3</v>
      </c>
      <c r="T150" s="58">
        <v>-322.03780371465803</v>
      </c>
      <c r="U150" s="57">
        <v>-7.3363696541999999E-4</v>
      </c>
      <c r="V150" s="57">
        <v>-340</v>
      </c>
      <c r="W150" s="57">
        <v>-1</v>
      </c>
      <c r="X150" s="57">
        <v>0</v>
      </c>
      <c r="Y150" s="58">
        <v>-341.20620836978497</v>
      </c>
      <c r="Z150" s="57">
        <v>-2.2221328878200002E-3</v>
      </c>
      <c r="AA150" s="57">
        <v>0</v>
      </c>
      <c r="AB150" s="57">
        <v>0</v>
      </c>
      <c r="AC150" s="57">
        <v>0</v>
      </c>
      <c r="AD150" s="58">
        <v>-0.17771796615113</v>
      </c>
      <c r="AE150" s="57">
        <v>-3.4909185601000002E-4</v>
      </c>
      <c r="AF150" s="57">
        <v>0</v>
      </c>
      <c r="AG150" s="57">
        <v>-211</v>
      </c>
      <c r="AH150" s="57">
        <v>-1</v>
      </c>
      <c r="AI150" s="58">
        <v>-211.50778594429599</v>
      </c>
      <c r="AJ150" s="57">
        <v>-5.2038745230221697E-3</v>
      </c>
      <c r="AK150" s="57">
        <v>0</v>
      </c>
      <c r="AL150" s="57">
        <v>-482</v>
      </c>
    </row>
    <row r="151" spans="1:38">
      <c r="A151" s="173"/>
      <c r="B151" s="134" t="s">
        <v>1053</v>
      </c>
      <c r="C151" s="75" t="s">
        <v>1039</v>
      </c>
      <c r="D151" s="57">
        <v>-6.6915991037751965</v>
      </c>
      <c r="E151" s="58">
        <v>-59.390008237557197</v>
      </c>
      <c r="F151" s="57">
        <v>-6.7632241606907098</v>
      </c>
      <c r="G151" s="57">
        <v>-2.1665981004762198</v>
      </c>
      <c r="H151" s="57">
        <v>-0.1290882451688713</v>
      </c>
      <c r="I151" s="57">
        <v>-5.7608671933058631E-2</v>
      </c>
      <c r="J151" s="58">
        <v>-9.1165191782688595</v>
      </c>
      <c r="K151" s="57">
        <v>0</v>
      </c>
      <c r="L151" s="57">
        <v>-18.132686288071199</v>
      </c>
      <c r="M151" s="57">
        <v>-1.6614026037923999</v>
      </c>
      <c r="N151" s="57">
        <v>2.0579787179396902E-2</v>
      </c>
      <c r="O151" s="58">
        <v>-19.773509104684202</v>
      </c>
      <c r="P151" s="57">
        <v>-2.7389705160069999E-2</v>
      </c>
      <c r="Q151" s="57">
        <v>-3.3132715821476699</v>
      </c>
      <c r="R151" s="57">
        <v>-65.225355962291161</v>
      </c>
      <c r="S151" s="57">
        <v>-1.3113243808902553E-2</v>
      </c>
      <c r="T151" s="58">
        <v>-68.579130493407803</v>
      </c>
      <c r="U151" s="57">
        <v>-1.6339923388959999E-2</v>
      </c>
      <c r="V151" s="57">
        <v>-1</v>
      </c>
      <c r="W151" s="57">
        <v>-97</v>
      </c>
      <c r="X151" s="57">
        <v>0</v>
      </c>
      <c r="Y151" s="58">
        <v>-97.859710400659793</v>
      </c>
      <c r="Z151" s="57">
        <v>-1.018542101457E-2</v>
      </c>
      <c r="AA151" s="57">
        <v>-1</v>
      </c>
      <c r="AB151" s="57">
        <v>-6</v>
      </c>
      <c r="AC151" s="57">
        <v>0</v>
      </c>
      <c r="AD151" s="58">
        <v>-6.7574164451821401</v>
      </c>
      <c r="AE151" s="57">
        <v>-44.928859353156199</v>
      </c>
      <c r="AF151" s="57">
        <v>-1</v>
      </c>
      <c r="AG151" s="57">
        <v>0</v>
      </c>
      <c r="AH151" s="57">
        <v>0</v>
      </c>
      <c r="AI151" s="58">
        <v>-45.943006960339702</v>
      </c>
      <c r="AJ151" s="57">
        <v>-1.5748027765227299E-3</v>
      </c>
      <c r="AK151" s="57">
        <v>-1</v>
      </c>
      <c r="AL151" s="57">
        <v>-67</v>
      </c>
    </row>
    <row r="152" spans="1:38">
      <c r="A152" s="173"/>
      <c r="B152" s="134" t="s">
        <v>1054</v>
      </c>
      <c r="C152" s="75" t="s">
        <v>778</v>
      </c>
      <c r="D152" s="57">
        <v>-0.20620222845080249</v>
      </c>
      <c r="E152" s="58">
        <v>-22.416063279278902</v>
      </c>
      <c r="F152" s="57">
        <v>-676.28416373755704</v>
      </c>
      <c r="G152" s="57">
        <v>-1.0392538399969453E-2</v>
      </c>
      <c r="H152" s="57">
        <v>-5.4891480986952956E-2</v>
      </c>
      <c r="I152" s="57">
        <v>-88.818085946947008</v>
      </c>
      <c r="J152" s="58">
        <v>-765.16753370389097</v>
      </c>
      <c r="K152" s="57">
        <v>-5.3122619376209997E-2</v>
      </c>
      <c r="L152" s="57">
        <v>-2.2839794794099998E-2</v>
      </c>
      <c r="M152" s="57">
        <v>-2.6805797101500106E-3</v>
      </c>
      <c r="N152" s="57">
        <v>0</v>
      </c>
      <c r="O152" s="58">
        <v>-7.8642993880460005E-2</v>
      </c>
      <c r="P152" s="57">
        <v>0</v>
      </c>
      <c r="Q152" s="57">
        <v>0</v>
      </c>
      <c r="R152" s="57">
        <v>0</v>
      </c>
      <c r="S152" s="57">
        <v>-2.220153699999998E-7</v>
      </c>
      <c r="T152" s="58">
        <v>-3.6704723899999998E-6</v>
      </c>
      <c r="U152" s="57">
        <v>0</v>
      </c>
      <c r="V152" s="57">
        <v>0</v>
      </c>
      <c r="W152" s="57">
        <v>-3</v>
      </c>
      <c r="X152" s="57">
        <v>-25</v>
      </c>
      <c r="Y152" s="58">
        <v>-27.9998948924075</v>
      </c>
      <c r="Z152" s="57">
        <v>-0.41601285567250001</v>
      </c>
      <c r="AA152" s="57">
        <v>0</v>
      </c>
      <c r="AB152" s="57">
        <v>0</v>
      </c>
      <c r="AC152" s="57">
        <v>0</v>
      </c>
      <c r="AD152" s="58">
        <v>-0.41615002152125002</v>
      </c>
      <c r="AE152" s="57">
        <v>0</v>
      </c>
      <c r="AF152" s="57">
        <v>0</v>
      </c>
      <c r="AG152" s="57">
        <v>0</v>
      </c>
      <c r="AH152" s="57">
        <v>-1</v>
      </c>
      <c r="AI152" s="58">
        <v>-1.16005142214366</v>
      </c>
      <c r="AJ152" s="57">
        <v>0</v>
      </c>
      <c r="AK152" s="57">
        <v>0</v>
      </c>
      <c r="AL152" s="57">
        <v>0</v>
      </c>
    </row>
    <row r="153" spans="1:38">
      <c r="A153" s="173"/>
      <c r="B153" s="134" t="s">
        <v>1366</v>
      </c>
      <c r="C153" s="75" t="s">
        <v>1365</v>
      </c>
      <c r="D153" s="57"/>
      <c r="E153" s="58"/>
      <c r="F153" s="57"/>
      <c r="G153" s="57"/>
      <c r="H153" s="57"/>
      <c r="I153" s="57"/>
      <c r="J153" s="58"/>
      <c r="K153" s="57"/>
      <c r="L153" s="57"/>
      <c r="M153" s="57"/>
      <c r="N153" s="57"/>
      <c r="O153" s="58"/>
      <c r="P153" s="57"/>
      <c r="Q153" s="57"/>
      <c r="R153" s="57"/>
      <c r="S153" s="57"/>
      <c r="T153" s="58"/>
      <c r="U153" s="57"/>
      <c r="V153" s="57"/>
      <c r="W153" s="57"/>
      <c r="X153" s="57"/>
      <c r="Y153" s="58"/>
      <c r="Z153" s="57"/>
      <c r="AA153" s="57"/>
      <c r="AB153" s="57"/>
      <c r="AC153" s="57">
        <v>0</v>
      </c>
      <c r="AD153" s="58">
        <v>0</v>
      </c>
      <c r="AE153" s="57">
        <v>-6.8707096056691404</v>
      </c>
      <c r="AF153" s="57"/>
      <c r="AG153" s="57">
        <v>0</v>
      </c>
      <c r="AH153" s="57">
        <v>0</v>
      </c>
      <c r="AI153" s="58">
        <v>-6.8707096056691404</v>
      </c>
      <c r="AJ153" s="57">
        <v>52.324606663510103</v>
      </c>
      <c r="AK153" s="57">
        <v>0</v>
      </c>
      <c r="AL153" s="57">
        <v>0</v>
      </c>
    </row>
    <row r="154" spans="1:38">
      <c r="A154" s="173"/>
      <c r="B154" s="134" t="s">
        <v>1284</v>
      </c>
      <c r="C154" s="75" t="s">
        <v>1283</v>
      </c>
      <c r="D154" s="57"/>
      <c r="E154" s="58"/>
      <c r="F154" s="57"/>
      <c r="G154" s="57"/>
      <c r="H154" s="57"/>
      <c r="I154" s="57"/>
      <c r="J154" s="58"/>
      <c r="K154" s="57"/>
      <c r="L154" s="57"/>
      <c r="M154" s="57"/>
      <c r="N154" s="57"/>
      <c r="O154" s="58"/>
      <c r="P154" s="57">
        <v>0</v>
      </c>
      <c r="Q154" s="57">
        <v>0</v>
      </c>
      <c r="R154" s="57">
        <v>0</v>
      </c>
      <c r="S154" s="57">
        <v>0</v>
      </c>
      <c r="T154" s="58">
        <v>0</v>
      </c>
      <c r="U154" s="57">
        <v>0</v>
      </c>
      <c r="V154" s="57">
        <v>0</v>
      </c>
      <c r="W154" s="57">
        <v>0</v>
      </c>
      <c r="X154" s="57">
        <v>0</v>
      </c>
      <c r="Y154" s="58">
        <v>0</v>
      </c>
      <c r="Z154" s="57">
        <v>0</v>
      </c>
      <c r="AA154" s="57">
        <v>5</v>
      </c>
      <c r="AB154" s="57">
        <v>0</v>
      </c>
      <c r="AC154" s="57">
        <v>-5</v>
      </c>
      <c r="AD154" s="58">
        <v>0</v>
      </c>
      <c r="AE154" s="57">
        <v>-3.2333075999999998E-7</v>
      </c>
      <c r="AF154" s="57">
        <v>0</v>
      </c>
      <c r="AG154" s="57">
        <v>0</v>
      </c>
      <c r="AH154" s="57">
        <v>0</v>
      </c>
      <c r="AI154" s="58">
        <v>1.4600171800000001E-6</v>
      </c>
      <c r="AJ154" s="57">
        <v>1.0601956812229999E-4</v>
      </c>
      <c r="AK154" s="57">
        <v>0</v>
      </c>
      <c r="AL154" s="57">
        <v>0</v>
      </c>
    </row>
    <row r="155" spans="1:38">
      <c r="A155" s="173"/>
      <c r="B155" s="198" t="s">
        <v>1328</v>
      </c>
      <c r="C155" s="200" t="s">
        <v>1040</v>
      </c>
      <c r="D155" s="56">
        <v>-783.60506866258186</v>
      </c>
      <c r="E155" s="55">
        <v>-1565.4956041431899</v>
      </c>
      <c r="F155" s="56">
        <v>-53.255799247592599</v>
      </c>
      <c r="G155" s="56">
        <v>-65.747572378633407</v>
      </c>
      <c r="H155" s="56">
        <v>-241.00390583676898</v>
      </c>
      <c r="I155" s="56">
        <v>-79.137040514648049</v>
      </c>
      <c r="J155" s="55">
        <v>-439.14431797764303</v>
      </c>
      <c r="K155" s="56">
        <v>56.281432895371303</v>
      </c>
      <c r="L155" s="56">
        <v>-1121.6567987233113</v>
      </c>
      <c r="M155" s="56">
        <v>-216.97080529189998</v>
      </c>
      <c r="N155" s="56">
        <v>149.18079712365989</v>
      </c>
      <c r="O155" s="55">
        <v>-1133.1653739961801</v>
      </c>
      <c r="P155" s="56">
        <v>-195.588480538048</v>
      </c>
      <c r="Q155" s="56">
        <v>-343.54506438382703</v>
      </c>
      <c r="R155" s="56">
        <v>46.200901083181975</v>
      </c>
      <c r="S155" s="56">
        <v>64.467243448025044</v>
      </c>
      <c r="T155" s="55">
        <v>-428.46540039066798</v>
      </c>
      <c r="U155" s="56">
        <v>-159.653425550262</v>
      </c>
      <c r="V155" s="56">
        <v>-320</v>
      </c>
      <c r="W155" s="56">
        <v>-316</v>
      </c>
      <c r="X155" s="56">
        <v>589</v>
      </c>
      <c r="Y155" s="55">
        <v>-207.33228932192301</v>
      </c>
      <c r="Z155" s="56">
        <v>1229.37268527535</v>
      </c>
      <c r="AA155" s="56">
        <v>-292</v>
      </c>
      <c r="AB155" s="56">
        <v>-529</v>
      </c>
      <c r="AC155" s="56">
        <v>-351</v>
      </c>
      <c r="AD155" s="55">
        <v>56.662616018452098</v>
      </c>
      <c r="AE155" s="56">
        <v>18.1658535080647</v>
      </c>
      <c r="AF155" s="56">
        <v>-343</v>
      </c>
      <c r="AG155" s="56">
        <v>-277</v>
      </c>
      <c r="AH155" s="56">
        <v>-317</v>
      </c>
      <c r="AI155" s="55">
        <v>-919.40987278398404</v>
      </c>
      <c r="AJ155" s="56">
        <v>750.83388600245496</v>
      </c>
      <c r="AK155" s="56">
        <v>116</v>
      </c>
      <c r="AL155" s="56">
        <v>-1335</v>
      </c>
    </row>
    <row r="156" spans="1:38" ht="26">
      <c r="A156" s="173"/>
      <c r="B156" s="135" t="s">
        <v>1055</v>
      </c>
      <c r="C156" s="76" t="s">
        <v>1041</v>
      </c>
      <c r="D156" s="56">
        <v>-14.266884523697611</v>
      </c>
      <c r="E156" s="55">
        <v>-66.169306963379654</v>
      </c>
      <c r="F156" s="56">
        <v>10.394895156093209</v>
      </c>
      <c r="G156" s="56">
        <v>-13.147680233083909</v>
      </c>
      <c r="H156" s="56">
        <v>5.3473714391845704</v>
      </c>
      <c r="I156" s="56">
        <v>-41.475729383958431</v>
      </c>
      <c r="J156" s="55">
        <v>-38.881143021764558</v>
      </c>
      <c r="K156" s="56">
        <v>7.0458484832577604</v>
      </c>
      <c r="L156" s="56">
        <v>17.652221020202852</v>
      </c>
      <c r="M156" s="56">
        <v>0.20695668942859946</v>
      </c>
      <c r="N156" s="56">
        <v>3.6492178392884895</v>
      </c>
      <c r="O156" s="55">
        <v>27.554244032177699</v>
      </c>
      <c r="P156" s="56">
        <v>-91.290020902534707</v>
      </c>
      <c r="Q156" s="56">
        <v>69.269176443001001</v>
      </c>
      <c r="R156" s="56">
        <v>71.031638883575809</v>
      </c>
      <c r="S156" s="56">
        <v>-3.0791008554355503</v>
      </c>
      <c r="T156" s="55">
        <v>3.9316935686065602</v>
      </c>
      <c r="U156" s="56">
        <v>20.736461428049601</v>
      </c>
      <c r="V156" s="56">
        <v>0</v>
      </c>
      <c r="W156" s="56">
        <v>47</v>
      </c>
      <c r="X156" s="56">
        <v>-27</v>
      </c>
      <c r="Y156" s="55">
        <v>41.421497981934998</v>
      </c>
      <c r="Z156" s="56">
        <v>269.47612931050497</v>
      </c>
      <c r="AA156" s="56">
        <v>-18</v>
      </c>
      <c r="AB156" s="56">
        <v>-19</v>
      </c>
      <c r="AC156" s="56">
        <v>-7</v>
      </c>
      <c r="AD156" s="55">
        <v>225.164015622508</v>
      </c>
      <c r="AE156" s="56">
        <v>7.2544651102749098</v>
      </c>
      <c r="AF156" s="56">
        <v>-13</v>
      </c>
      <c r="AG156" s="56">
        <v>10</v>
      </c>
      <c r="AH156" s="56">
        <v>28</v>
      </c>
      <c r="AI156" s="55">
        <v>32.340049365500803</v>
      </c>
      <c r="AJ156" s="56">
        <v>27.505944416552602</v>
      </c>
      <c r="AK156" s="56">
        <v>143</v>
      </c>
      <c r="AL156" s="56">
        <v>194</v>
      </c>
    </row>
    <row r="157" spans="1:38" ht="26">
      <c r="A157" s="173"/>
      <c r="B157" s="217" t="s">
        <v>1343</v>
      </c>
      <c r="C157" s="218" t="s">
        <v>170</v>
      </c>
      <c r="D157" s="56">
        <v>0.349027573580031</v>
      </c>
      <c r="E157" s="55">
        <v>-323.60005732425498</v>
      </c>
      <c r="F157" s="56">
        <v>-79.581227060515502</v>
      </c>
      <c r="G157" s="56">
        <v>285.53071607231851</v>
      </c>
      <c r="H157" s="56">
        <v>-101.80656808628389</v>
      </c>
      <c r="I157" s="56">
        <v>175.34562065684793</v>
      </c>
      <c r="J157" s="55">
        <v>279.48854158236702</v>
      </c>
      <c r="K157" s="56">
        <v>40.939165203485004</v>
      </c>
      <c r="L157" s="56">
        <v>-480.50965811720499</v>
      </c>
      <c r="M157" s="56">
        <v>203.15920378686997</v>
      </c>
      <c r="N157" s="56">
        <v>254.80760510792001</v>
      </c>
      <c r="O157" s="55">
        <v>18.39631598107</v>
      </c>
      <c r="P157" s="56">
        <v>-281.92760600479096</v>
      </c>
      <c r="Q157" s="56">
        <v>503.64885844619698</v>
      </c>
      <c r="R157" s="56">
        <v>333.170991489225</v>
      </c>
      <c r="S157" s="56">
        <v>155.50231695766695</v>
      </c>
      <c r="T157" s="55">
        <v>671.39058850503204</v>
      </c>
      <c r="U157" s="56">
        <v>-328.31718237496801</v>
      </c>
      <c r="V157" s="56">
        <v>-256</v>
      </c>
      <c r="W157" s="56">
        <v>-147</v>
      </c>
      <c r="X157" s="56">
        <v>520</v>
      </c>
      <c r="Y157" s="55">
        <v>-210.62126657941801</v>
      </c>
      <c r="Z157" s="56">
        <v>1429.50758904022</v>
      </c>
      <c r="AA157" s="56">
        <v>-1251</v>
      </c>
      <c r="AB157" s="56">
        <v>-333</v>
      </c>
      <c r="AC157" s="56">
        <v>-194</v>
      </c>
      <c r="AD157" s="55">
        <v>-348.46381480492698</v>
      </c>
      <c r="AE157" s="56">
        <v>-160.428688682515</v>
      </c>
      <c r="AF157" s="56">
        <v>469</v>
      </c>
      <c r="AG157" s="56">
        <v>175</v>
      </c>
      <c r="AH157" s="56">
        <v>94</v>
      </c>
      <c r="AI157" s="55">
        <v>577.55936380761398</v>
      </c>
      <c r="AJ157" s="56">
        <v>380.50696287925302</v>
      </c>
      <c r="AK157" s="56">
        <v>839</v>
      </c>
      <c r="AL157" s="56">
        <v>-518</v>
      </c>
    </row>
    <row r="158" spans="1:38" ht="26.25" customHeight="1">
      <c r="A158" s="173"/>
      <c r="B158" s="198" t="s">
        <v>636</v>
      </c>
      <c r="C158" s="198" t="s">
        <v>1042</v>
      </c>
      <c r="D158" s="56">
        <v>459.33455128830002</v>
      </c>
      <c r="E158" s="55">
        <v>783.59124763632155</v>
      </c>
      <c r="F158" s="56">
        <v>460</v>
      </c>
      <c r="G158" s="56">
        <v>380.80314083580402</v>
      </c>
      <c r="H158" s="56">
        <v>665.68082341974696</v>
      </c>
      <c r="I158" s="56">
        <v>564.06162623846603</v>
      </c>
      <c r="J158" s="55">
        <v>460</v>
      </c>
      <c r="K158" s="56">
        <v>738.6</v>
      </c>
      <c r="L158" s="56">
        <v>779.53916520348503</v>
      </c>
      <c r="M158" s="56">
        <v>298.67099243179422</v>
      </c>
      <c r="N158" s="56">
        <v>501.83019621866418</v>
      </c>
      <c r="O158" s="55">
        <v>738.6</v>
      </c>
      <c r="P158" s="56">
        <v>758</v>
      </c>
      <c r="Q158" s="56">
        <v>476.07239399520904</v>
      </c>
      <c r="R158" s="56">
        <v>940.48568048499533</v>
      </c>
      <c r="S158" s="56">
        <v>1273.6566719742204</v>
      </c>
      <c r="T158" s="55">
        <v>758</v>
      </c>
      <c r="U158" s="258"/>
      <c r="V158" s="258"/>
      <c r="W158" s="258"/>
      <c r="X158" s="258"/>
      <c r="Y158" s="230"/>
      <c r="Z158" s="258"/>
      <c r="AA158" s="258"/>
      <c r="AB158" s="258"/>
      <c r="AC158" s="258"/>
      <c r="AD158" s="230"/>
      <c r="AE158" s="258"/>
      <c r="AF158" s="258"/>
      <c r="AG158" s="258"/>
      <c r="AH158" s="258"/>
      <c r="AI158" s="230"/>
      <c r="AJ158" s="258"/>
      <c r="AK158" s="258"/>
      <c r="AL158" s="258"/>
    </row>
    <row r="159" spans="1:38">
      <c r="A159" s="173"/>
      <c r="B159" s="134" t="s">
        <v>637</v>
      </c>
      <c r="C159" s="134" t="s">
        <v>1043</v>
      </c>
      <c r="D159" s="57"/>
      <c r="E159" s="55"/>
      <c r="F159" s="57"/>
      <c r="G159" s="57"/>
      <c r="H159" s="57"/>
      <c r="I159" s="57"/>
      <c r="J159" s="55"/>
      <c r="K159" s="57"/>
      <c r="L159" s="57"/>
      <c r="M159" s="57"/>
      <c r="N159" s="57"/>
      <c r="O159" s="55"/>
      <c r="P159" s="57"/>
      <c r="Q159" s="57"/>
      <c r="R159" s="57"/>
      <c r="S159" s="57"/>
      <c r="T159" s="55"/>
      <c r="U159" s="258"/>
      <c r="V159" s="258"/>
      <c r="W159" s="258"/>
      <c r="X159" s="258"/>
      <c r="Y159" s="230"/>
      <c r="Z159" s="258"/>
      <c r="AA159" s="258"/>
      <c r="AB159" s="258"/>
      <c r="AC159" s="258"/>
      <c r="AD159" s="230"/>
      <c r="AE159" s="258"/>
      <c r="AF159" s="258"/>
      <c r="AG159" s="258"/>
      <c r="AH159" s="258"/>
      <c r="AI159" s="230"/>
      <c r="AJ159" s="258"/>
      <c r="AK159" s="258"/>
      <c r="AL159" s="258"/>
    </row>
    <row r="160" spans="1:38">
      <c r="A160" s="173"/>
      <c r="B160" s="246" t="s">
        <v>1152</v>
      </c>
      <c r="C160" s="147" t="s">
        <v>1154</v>
      </c>
      <c r="D160" s="57">
        <v>459.33455128830002</v>
      </c>
      <c r="E160" s="58">
        <v>783.59124763632155</v>
      </c>
      <c r="F160" s="57">
        <v>460</v>
      </c>
      <c r="G160" s="57">
        <v>380.80314083580402</v>
      </c>
      <c r="H160" s="57">
        <v>665.68082341974696</v>
      </c>
      <c r="I160" s="57">
        <v>564.06162623846603</v>
      </c>
      <c r="J160" s="58">
        <v>460</v>
      </c>
      <c r="K160" s="57">
        <v>739.48854158236702</v>
      </c>
      <c r="L160" s="57">
        <v>795.75655126455104</v>
      </c>
      <c r="M160" s="57">
        <v>339.76450592535201</v>
      </c>
      <c r="N160" s="57">
        <v>553.09088688530801</v>
      </c>
      <c r="O160" s="58">
        <v>738.6</v>
      </c>
      <c r="P160" s="57">
        <v>781</v>
      </c>
      <c r="Q160" s="57">
        <v>501.21281390659601</v>
      </c>
      <c r="R160" s="57">
        <v>952.66394042968795</v>
      </c>
      <c r="S160" s="57">
        <v>1217.5993438836299</v>
      </c>
      <c r="T160" s="58">
        <v>781</v>
      </c>
      <c r="U160" s="258"/>
      <c r="V160" s="258"/>
      <c r="W160" s="258"/>
      <c r="X160" s="258"/>
      <c r="Y160" s="230"/>
      <c r="Z160" s="258"/>
      <c r="AA160" s="258"/>
      <c r="AB160" s="258"/>
      <c r="AC160" s="258"/>
      <c r="AD160" s="230"/>
      <c r="AE160" s="258"/>
      <c r="AF160" s="258"/>
      <c r="AG160" s="258"/>
      <c r="AH160" s="258"/>
      <c r="AI160" s="230"/>
      <c r="AJ160" s="258"/>
      <c r="AK160" s="258"/>
      <c r="AL160" s="258"/>
    </row>
    <row r="161" spans="1:38">
      <c r="A161" s="173"/>
      <c r="B161" s="246" t="s">
        <v>1153</v>
      </c>
      <c r="C161" s="147" t="s">
        <v>1155</v>
      </c>
      <c r="D161" s="57"/>
      <c r="E161" s="58"/>
      <c r="F161" s="57">
        <v>0</v>
      </c>
      <c r="G161" s="57">
        <v>0</v>
      </c>
      <c r="H161" s="57">
        <v>0</v>
      </c>
      <c r="I161" s="57">
        <v>0</v>
      </c>
      <c r="J161" s="58">
        <v>0</v>
      </c>
      <c r="K161" s="57">
        <v>0</v>
      </c>
      <c r="L161" s="57">
        <v>16.4079822616408</v>
      </c>
      <c r="M161" s="57">
        <v>41.093513493557793</v>
      </c>
      <c r="N161" s="57">
        <v>51.162085308056874</v>
      </c>
      <c r="O161" s="58">
        <v>0</v>
      </c>
      <c r="P161" s="57">
        <v>23</v>
      </c>
      <c r="Q161" s="57">
        <v>25</v>
      </c>
      <c r="R161" s="57">
        <v>12.178259944692618</v>
      </c>
      <c r="S161" s="57">
        <v>-56</v>
      </c>
      <c r="T161" s="58">
        <v>23</v>
      </c>
      <c r="U161" s="258"/>
      <c r="V161" s="258"/>
      <c r="W161" s="258"/>
      <c r="X161" s="258"/>
      <c r="Y161" s="230"/>
      <c r="Z161" s="258"/>
      <c r="AA161" s="258"/>
      <c r="AB161" s="258"/>
      <c r="AC161" s="258"/>
      <c r="AD161" s="230"/>
      <c r="AE161" s="258"/>
      <c r="AF161" s="258"/>
      <c r="AG161" s="258"/>
      <c r="AH161" s="258"/>
      <c r="AI161" s="230"/>
      <c r="AJ161" s="258"/>
      <c r="AK161" s="258"/>
      <c r="AL161" s="258"/>
    </row>
    <row r="162" spans="1:38">
      <c r="A162" s="173"/>
      <c r="B162" s="198" t="s">
        <v>1057</v>
      </c>
      <c r="C162" s="198" t="s">
        <v>1044</v>
      </c>
      <c r="D162" s="56">
        <v>459.68357886188005</v>
      </c>
      <c r="E162" s="55">
        <v>459.99119031206658</v>
      </c>
      <c r="F162" s="56">
        <v>380.41877293948448</v>
      </c>
      <c r="G162" s="56">
        <v>666.33385690812247</v>
      </c>
      <c r="H162" s="56">
        <v>563.87425533346311</v>
      </c>
      <c r="I162" s="56">
        <v>739.40724689531396</v>
      </c>
      <c r="J162" s="55">
        <v>739.48854158236702</v>
      </c>
      <c r="K162" s="56">
        <v>779.53916520348503</v>
      </c>
      <c r="L162" s="56">
        <v>299.02950708628003</v>
      </c>
      <c r="M162" s="56">
        <v>501.83019621866418</v>
      </c>
      <c r="N162" s="56">
        <v>756.63780132658417</v>
      </c>
      <c r="O162" s="55">
        <v>756.99631598106998</v>
      </c>
      <c r="P162" s="56">
        <v>476.07239399520904</v>
      </c>
      <c r="Q162" s="56">
        <v>979.72125244140602</v>
      </c>
      <c r="R162" s="56">
        <v>1273.6566719742204</v>
      </c>
      <c r="S162" s="56">
        <v>1377.2771192852647</v>
      </c>
      <c r="T162" s="55">
        <v>1377.2771192852647</v>
      </c>
      <c r="U162" s="258"/>
      <c r="V162" s="258"/>
      <c r="W162" s="258"/>
      <c r="X162" s="258"/>
      <c r="Y162" s="230"/>
      <c r="Z162" s="258"/>
      <c r="AA162" s="258"/>
      <c r="AB162" s="258"/>
      <c r="AC162" s="258"/>
      <c r="AD162" s="230"/>
      <c r="AE162" s="258"/>
      <c r="AF162" s="258"/>
      <c r="AG162" s="258"/>
      <c r="AH162" s="258"/>
      <c r="AI162" s="230"/>
      <c r="AJ162" s="258"/>
      <c r="AK162" s="258"/>
      <c r="AL162" s="258"/>
    </row>
    <row r="163" spans="1:38">
      <c r="A163" s="173"/>
      <c r="B163" s="208" t="s">
        <v>1058</v>
      </c>
      <c r="C163" s="207" t="s">
        <v>1043</v>
      </c>
      <c r="D163" s="56"/>
      <c r="E163" s="55"/>
      <c r="F163" s="56"/>
      <c r="G163" s="56"/>
      <c r="H163" s="56"/>
      <c r="I163" s="56"/>
      <c r="J163" s="55"/>
      <c r="K163" s="56"/>
      <c r="L163" s="56"/>
      <c r="M163" s="56"/>
      <c r="N163" s="56"/>
      <c r="O163" s="55"/>
      <c r="P163" s="56"/>
      <c r="Q163" s="56"/>
      <c r="R163" s="56"/>
      <c r="S163" s="56"/>
      <c r="T163" s="55"/>
      <c r="U163" s="258"/>
      <c r="V163" s="258"/>
      <c r="W163" s="258"/>
      <c r="X163" s="258"/>
      <c r="Y163" s="230"/>
      <c r="Z163" s="258"/>
      <c r="AA163" s="258"/>
      <c r="AB163" s="258"/>
      <c r="AC163" s="258"/>
      <c r="AD163" s="230"/>
      <c r="AE163" s="258"/>
      <c r="AF163" s="258"/>
      <c r="AG163" s="258"/>
      <c r="AH163" s="258"/>
      <c r="AI163" s="230"/>
      <c r="AJ163" s="258"/>
      <c r="AK163" s="258"/>
      <c r="AL163" s="258"/>
    </row>
    <row r="164" spans="1:38">
      <c r="A164" s="173"/>
      <c r="B164" s="246" t="s">
        <v>1152</v>
      </c>
      <c r="C164" s="101" t="s">
        <v>1156</v>
      </c>
      <c r="D164" s="43">
        <v>459.68357886188005</v>
      </c>
      <c r="E164" s="44">
        <v>459.99119031206658</v>
      </c>
      <c r="F164" s="43">
        <v>380.41877293948448</v>
      </c>
      <c r="G164" s="43">
        <v>666.33385690812247</v>
      </c>
      <c r="H164" s="43">
        <v>563.87425533346311</v>
      </c>
      <c r="I164" s="43">
        <v>739.40724689531396</v>
      </c>
      <c r="J164" s="44">
        <v>739.48854158236702</v>
      </c>
      <c r="K164" s="43">
        <v>795.75655126455104</v>
      </c>
      <c r="L164" s="43">
        <v>339.76450592535201</v>
      </c>
      <c r="M164" s="43">
        <v>553.09088688530801</v>
      </c>
      <c r="N164" s="43">
        <v>780.62378908121696</v>
      </c>
      <c r="O164" s="44">
        <v>781</v>
      </c>
      <c r="P164" s="43">
        <v>501.21281390659601</v>
      </c>
      <c r="Q164" s="43">
        <v>992.01971435546898</v>
      </c>
      <c r="R164" s="43">
        <v>1217.5993438836299</v>
      </c>
      <c r="S164" s="43">
        <v>1365.1001419947399</v>
      </c>
      <c r="T164" s="44">
        <v>1365.1001419947399</v>
      </c>
      <c r="U164" s="258"/>
      <c r="V164" s="258"/>
      <c r="W164" s="258"/>
      <c r="X164" s="258"/>
      <c r="Y164" s="230"/>
      <c r="Z164" s="258"/>
      <c r="AA164" s="258"/>
      <c r="AB164" s="258"/>
      <c r="AC164" s="258"/>
      <c r="AD164" s="230"/>
      <c r="AE164" s="258"/>
      <c r="AF164" s="258"/>
      <c r="AG164" s="258"/>
      <c r="AH164" s="258"/>
      <c r="AI164" s="230"/>
      <c r="AJ164" s="258"/>
      <c r="AK164" s="258"/>
      <c r="AL164" s="258"/>
    </row>
    <row r="165" spans="1:38">
      <c r="A165" s="173"/>
      <c r="B165" s="246" t="s">
        <v>1153</v>
      </c>
      <c r="C165" s="101" t="s">
        <v>1157</v>
      </c>
      <c r="D165" s="43"/>
      <c r="E165" s="44"/>
      <c r="F165" s="43">
        <v>0</v>
      </c>
      <c r="G165" s="43">
        <v>0</v>
      </c>
      <c r="H165" s="43">
        <v>0</v>
      </c>
      <c r="I165" s="43">
        <v>0</v>
      </c>
      <c r="J165" s="44">
        <v>0</v>
      </c>
      <c r="K165" s="43">
        <v>16.4079822616408</v>
      </c>
      <c r="L165" s="43">
        <v>41.093513493557793</v>
      </c>
      <c r="M165" s="43">
        <v>51.162085308056874</v>
      </c>
      <c r="N165" s="43">
        <v>23</v>
      </c>
      <c r="O165" s="44">
        <v>23</v>
      </c>
      <c r="P165" s="43">
        <v>25</v>
      </c>
      <c r="Q165" s="43">
        <v>12.178259944692618</v>
      </c>
      <c r="R165" s="43">
        <v>-56</v>
      </c>
      <c r="S165" s="43">
        <v>12.176977290524666</v>
      </c>
      <c r="T165" s="44">
        <v>12.176977290524666</v>
      </c>
      <c r="U165" s="258"/>
      <c r="V165" s="258"/>
      <c r="W165" s="258"/>
      <c r="X165" s="258"/>
      <c r="Y165" s="230"/>
      <c r="Z165" s="258"/>
      <c r="AA165" s="258"/>
      <c r="AB165" s="258"/>
      <c r="AC165" s="258"/>
      <c r="AD165" s="230"/>
      <c r="AE165" s="258"/>
      <c r="AF165" s="258"/>
      <c r="AG165" s="258"/>
      <c r="AH165" s="258"/>
      <c r="AI165" s="230"/>
      <c r="AJ165" s="258"/>
      <c r="AK165" s="258"/>
      <c r="AL165" s="258"/>
    </row>
    <row r="166" spans="1:38" s="436" customFormat="1" ht="30" customHeight="1">
      <c r="B166" s="198" t="s">
        <v>636</v>
      </c>
      <c r="C166" s="198" t="s">
        <v>1042</v>
      </c>
      <c r="E166" s="437"/>
      <c r="F166" s="437"/>
      <c r="G166" s="437"/>
      <c r="H166" s="437"/>
      <c r="I166" s="437"/>
      <c r="J166" s="437"/>
      <c r="K166" s="56">
        <v>739.48854158236702</v>
      </c>
      <c r="L166" s="56">
        <v>795.75655126455104</v>
      </c>
      <c r="M166" s="56">
        <v>339.76450592535201</v>
      </c>
      <c r="N166" s="56">
        <v>553.09088688530801</v>
      </c>
      <c r="O166" s="55">
        <v>738.6</v>
      </c>
      <c r="P166" s="56">
        <v>781</v>
      </c>
      <c r="Q166" s="56">
        <v>501.21281390659601</v>
      </c>
      <c r="R166" s="56">
        <v>952.66394042968795</v>
      </c>
      <c r="S166" s="56">
        <v>1217.5993438836299</v>
      </c>
      <c r="T166" s="55">
        <v>781</v>
      </c>
      <c r="U166" s="56">
        <v>1365.1001419947499</v>
      </c>
      <c r="V166" s="56">
        <v>1021.84230411687</v>
      </c>
      <c r="W166" s="56">
        <v>768.17536357716403</v>
      </c>
      <c r="X166" s="56">
        <v>558</v>
      </c>
      <c r="Y166" s="55">
        <v>1365</v>
      </c>
      <c r="Z166" s="56">
        <v>1106</v>
      </c>
      <c r="AA166" s="56">
        <v>2343</v>
      </c>
      <c r="AB166" s="56">
        <v>1111</v>
      </c>
      <c r="AC166" s="56">
        <v>831</v>
      </c>
      <c r="AD166" s="55">
        <v>1106</v>
      </c>
      <c r="AE166" s="56">
        <v>652</v>
      </c>
      <c r="AF166" s="56">
        <v>481</v>
      </c>
      <c r="AG166" s="56">
        <v>955</v>
      </c>
      <c r="AH166" s="56">
        <v>1086</v>
      </c>
      <c r="AI166" s="55">
        <v>652</v>
      </c>
      <c r="AJ166" s="56">
        <v>1128</v>
      </c>
      <c r="AK166" s="56">
        <v>1501</v>
      </c>
      <c r="AL166" s="56">
        <v>2109</v>
      </c>
    </row>
    <row r="167" spans="1:38" s="436" customFormat="1">
      <c r="B167" s="198" t="s">
        <v>1057</v>
      </c>
      <c r="C167" s="198" t="s">
        <v>1044</v>
      </c>
      <c r="K167" s="45">
        <v>795.75655126455104</v>
      </c>
      <c r="L167" s="45">
        <v>339.76450592535201</v>
      </c>
      <c r="M167" s="45">
        <v>553.09088688530801</v>
      </c>
      <c r="N167" s="45">
        <v>780.62378908121696</v>
      </c>
      <c r="O167" s="46">
        <v>781</v>
      </c>
      <c r="P167" s="45">
        <v>501.21281390659601</v>
      </c>
      <c r="Q167" s="45">
        <v>992.01971435546898</v>
      </c>
      <c r="R167" s="45">
        <v>1217.5993438836299</v>
      </c>
      <c r="S167" s="45">
        <v>1365.1001419947399</v>
      </c>
      <c r="T167" s="46">
        <v>1365.1001419947399</v>
      </c>
      <c r="U167" s="45">
        <v>1021.84230411687</v>
      </c>
      <c r="V167" s="45">
        <v>768.17536357716403</v>
      </c>
      <c r="W167" s="45">
        <v>558.47317542965902</v>
      </c>
      <c r="X167" s="45">
        <v>1106</v>
      </c>
      <c r="Y167" s="46">
        <v>1106</v>
      </c>
      <c r="Z167" s="45">
        <v>2343</v>
      </c>
      <c r="AA167" s="45">
        <v>1111</v>
      </c>
      <c r="AB167" s="45">
        <v>831</v>
      </c>
      <c r="AC167" s="45">
        <v>652</v>
      </c>
      <c r="AD167" s="46">
        <v>652</v>
      </c>
      <c r="AE167" s="45">
        <v>481</v>
      </c>
      <c r="AF167" s="45">
        <v>955</v>
      </c>
      <c r="AG167" s="45">
        <v>1086</v>
      </c>
      <c r="AH167" s="45">
        <v>1128</v>
      </c>
      <c r="AI167" s="46">
        <v>1128</v>
      </c>
      <c r="AJ167" s="45">
        <v>1501</v>
      </c>
      <c r="AK167" s="45">
        <v>2109</v>
      </c>
      <c r="AL167" s="45">
        <v>1405</v>
      </c>
    </row>
    <row r="168" spans="1:38" s="449" customFormat="1">
      <c r="B168" s="134" t="s">
        <v>1257</v>
      </c>
      <c r="C168" s="134" t="s">
        <v>1255</v>
      </c>
      <c r="K168" s="258"/>
      <c r="L168" s="258"/>
      <c r="M168" s="258"/>
      <c r="N168" s="258"/>
      <c r="O168" s="258"/>
      <c r="P168" s="258"/>
      <c r="Q168" s="258"/>
      <c r="R168" s="258"/>
      <c r="S168" s="43">
        <v>147.50079811112005</v>
      </c>
      <c r="T168" s="58">
        <v>584.47636269787495</v>
      </c>
      <c r="U168" s="43">
        <v>-343.25783787787998</v>
      </c>
      <c r="V168" s="43">
        <v>-253.66694053970593</v>
      </c>
      <c r="W168" s="43">
        <v>-209.70218814750501</v>
      </c>
      <c r="X168" s="43">
        <v>548</v>
      </c>
      <c r="Y168" s="58">
        <v>-259</v>
      </c>
      <c r="Z168" s="43">
        <v>1237</v>
      </c>
      <c r="AA168" s="43">
        <v>-1232</v>
      </c>
      <c r="AB168" s="43">
        <v>-280</v>
      </c>
      <c r="AC168" s="43">
        <v>-179</v>
      </c>
      <c r="AD168" s="58">
        <v>-454</v>
      </c>
      <c r="AE168" s="43">
        <v>-171</v>
      </c>
      <c r="AF168" s="43">
        <v>474</v>
      </c>
      <c r="AG168" s="43">
        <v>131</v>
      </c>
      <c r="AH168" s="43">
        <v>42</v>
      </c>
      <c r="AI168" s="58">
        <v>476</v>
      </c>
      <c r="AJ168" s="43">
        <v>373</v>
      </c>
      <c r="AK168" s="43">
        <v>608</v>
      </c>
      <c r="AL168" s="43">
        <v>-704</v>
      </c>
    </row>
    <row r="169" spans="1:38" s="449" customFormat="1" ht="25">
      <c r="B169" s="593" t="s">
        <v>1546</v>
      </c>
      <c r="C169" s="593" t="s">
        <v>1545</v>
      </c>
      <c r="K169" s="258"/>
      <c r="L169" s="258"/>
      <c r="M169" s="258"/>
      <c r="N169" s="258"/>
      <c r="O169" s="258"/>
      <c r="P169" s="258"/>
      <c r="Q169" s="258"/>
      <c r="R169" s="258"/>
      <c r="S169" s="43"/>
      <c r="T169" s="58"/>
      <c r="U169" s="43"/>
      <c r="V169" s="43"/>
      <c r="W169" s="43"/>
      <c r="X169" s="43"/>
      <c r="Y169" s="58"/>
      <c r="Z169" s="43"/>
      <c r="AA169" s="43"/>
      <c r="AB169" s="43"/>
      <c r="AC169" s="43"/>
      <c r="AD169" s="58"/>
      <c r="AE169" s="43"/>
      <c r="AF169" s="43"/>
      <c r="AG169" s="43"/>
      <c r="AH169" s="43"/>
      <c r="AI169" s="58"/>
      <c r="AJ169" s="43">
        <v>2</v>
      </c>
      <c r="AK169" s="43">
        <v>17</v>
      </c>
      <c r="AL169" s="43">
        <v>-15</v>
      </c>
    </row>
    <row r="170" spans="1:38" s="449" customFormat="1">
      <c r="B170" s="134" t="s">
        <v>1258</v>
      </c>
      <c r="C170" s="134" t="s">
        <v>1256</v>
      </c>
      <c r="K170" s="258"/>
      <c r="L170" s="258"/>
      <c r="M170" s="258"/>
      <c r="N170" s="258"/>
      <c r="O170" s="258"/>
      <c r="P170" s="258"/>
      <c r="Q170" s="258"/>
      <c r="R170" s="258"/>
      <c r="S170" s="43">
        <v>8</v>
      </c>
      <c r="T170" s="44">
        <v>86.918198190423027</v>
      </c>
      <c r="U170" s="43">
        <v>14.940655502911966</v>
      </c>
      <c r="V170" s="43">
        <v>-2.3330594602940664</v>
      </c>
      <c r="W170" s="43">
        <v>63</v>
      </c>
      <c r="X170" s="43">
        <v>-28</v>
      </c>
      <c r="Y170" s="44">
        <v>48</v>
      </c>
      <c r="Z170" s="43">
        <v>193</v>
      </c>
      <c r="AA170" s="43">
        <v>-19</v>
      </c>
      <c r="AB170" s="43">
        <v>-53</v>
      </c>
      <c r="AC170" s="43">
        <v>-15</v>
      </c>
      <c r="AD170" s="44">
        <v>106</v>
      </c>
      <c r="AE170" s="43">
        <v>11</v>
      </c>
      <c r="AF170" s="43">
        <v>-5</v>
      </c>
      <c r="AG170" s="43">
        <v>44</v>
      </c>
      <c r="AH170" s="43">
        <v>52</v>
      </c>
      <c r="AI170" s="44">
        <v>102</v>
      </c>
      <c r="AJ170" s="43">
        <v>6</v>
      </c>
      <c r="AK170" s="43">
        <v>214</v>
      </c>
      <c r="AL170" s="43">
        <v>201</v>
      </c>
    </row>
    <row r="171" spans="1:38" s="448" customFormat="1" ht="26">
      <c r="B171" s="217" t="s">
        <v>1343</v>
      </c>
      <c r="C171" s="218" t="s">
        <v>170</v>
      </c>
      <c r="D171" s="56">
        <v>0.349027573580031</v>
      </c>
      <c r="E171" s="55">
        <v>-323.60005732425498</v>
      </c>
      <c r="F171" s="56">
        <v>-79.581227060515502</v>
      </c>
      <c r="G171" s="56">
        <v>285.53071607231851</v>
      </c>
      <c r="H171" s="56">
        <v>-101.80656808628389</v>
      </c>
      <c r="I171" s="56">
        <v>175.34562065684793</v>
      </c>
      <c r="J171" s="55">
        <v>279.48854158236702</v>
      </c>
      <c r="K171" s="56">
        <v>40.939165203485004</v>
      </c>
      <c r="L171" s="56">
        <v>-480.50965811720499</v>
      </c>
      <c r="M171" s="56">
        <v>203.15920378686997</v>
      </c>
      <c r="N171" s="56">
        <v>254.80760510792001</v>
      </c>
      <c r="O171" s="55">
        <v>18.39631598107</v>
      </c>
      <c r="P171" s="56">
        <v>-281.92760600479096</v>
      </c>
      <c r="Q171" s="56">
        <v>503.64885844619698</v>
      </c>
      <c r="R171" s="56">
        <v>333.170991489225</v>
      </c>
      <c r="S171" s="56">
        <v>155.50231695766695</v>
      </c>
      <c r="T171" s="55">
        <v>671.39058850503204</v>
      </c>
      <c r="U171" s="56">
        <v>-328.31718237496801</v>
      </c>
      <c r="V171" s="56">
        <v>-256</v>
      </c>
      <c r="W171" s="56">
        <v>-147</v>
      </c>
      <c r="X171" s="56">
        <v>520</v>
      </c>
      <c r="Y171" s="55">
        <v>-210.62126657941801</v>
      </c>
      <c r="Z171" s="56">
        <v>1429.50758904022</v>
      </c>
      <c r="AA171" s="56">
        <v>-1251</v>
      </c>
      <c r="AB171" s="56">
        <v>-333</v>
      </c>
      <c r="AC171" s="56">
        <v>-194</v>
      </c>
      <c r="AD171" s="55">
        <v>-348</v>
      </c>
      <c r="AE171" s="56">
        <v>-160</v>
      </c>
      <c r="AF171" s="56">
        <v>469</v>
      </c>
      <c r="AG171" s="56">
        <v>175</v>
      </c>
      <c r="AH171" s="56">
        <v>94</v>
      </c>
      <c r="AI171" s="55">
        <v>578</v>
      </c>
      <c r="AJ171" s="56">
        <v>381</v>
      </c>
      <c r="AK171" s="56">
        <v>839</v>
      </c>
      <c r="AL171" s="56">
        <v>-518</v>
      </c>
    </row>
    <row r="172" spans="1:38">
      <c r="A172" t="s">
        <v>1495</v>
      </c>
      <c r="B172" t="s">
        <v>1494</v>
      </c>
      <c r="C172" t="s">
        <v>1493</v>
      </c>
    </row>
  </sheetData>
  <phoneticPr fontId="383" type="noConversion"/>
  <pageMargins left="0.7" right="0.7" top="0.75" bottom="0.75" header="0.3" footer="0.3"/>
  <pageSetup paperSize="9" scale="38" fitToHeight="3" orientation="landscape" r:id="rId1"/>
  <headerFooter>
    <oddHeader>&amp;CFinancial statem. 2015-2020 USD</oddHeader>
  </headerFooter>
  <rowBreaks count="2" manualBreakCount="2">
    <brk id="60" max="16383" man="1"/>
    <brk id="115" max="16383"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3">
    <tabColor rgb="FF92D050"/>
  </sheetPr>
  <dimension ref="A2:W167"/>
  <sheetViews>
    <sheetView view="pageBreakPreview" topLeftCell="C184" zoomScale="75" zoomScaleNormal="82" zoomScaleSheetLayoutView="75" workbookViewId="0">
      <selection activeCell="Z18" sqref="Z18"/>
    </sheetView>
  </sheetViews>
  <sheetFormatPr defaultRowHeight="14.5" outlineLevelCol="1"/>
  <cols>
    <col min="1" max="1" width="4.54296875" customWidth="1"/>
    <col min="2" max="2" width="57.7265625" customWidth="1"/>
    <col min="3" max="3" width="62.453125" customWidth="1"/>
    <col min="4" max="7" width="9.54296875" hidden="1" customWidth="1" outlineLevel="1"/>
    <col min="8" max="8" width="10.453125" bestFit="1" customWidth="1" collapsed="1"/>
    <col min="9" max="12" width="9.54296875" hidden="1" customWidth="1" outlineLevel="1"/>
    <col min="13" max="13" width="10.453125" bestFit="1" customWidth="1" collapsed="1"/>
    <col min="14" max="16" width="9.7265625" hidden="1" customWidth="1" outlineLevel="1"/>
    <col min="17" max="17" width="12.81640625" hidden="1" customWidth="1" outlineLevel="1"/>
    <col min="18" max="18" width="12" bestFit="1" customWidth="1" collapsed="1"/>
    <col min="19" max="21" width="9.7265625" hidden="1" customWidth="1" outlineLevel="1"/>
    <col min="22" max="22" width="9.54296875" hidden="1" customWidth="1" outlineLevel="1"/>
    <col min="23" max="23" width="11.54296875" bestFit="1" customWidth="1" collapsed="1"/>
  </cols>
  <sheetData>
    <row r="2" spans="1:23" ht="26">
      <c r="A2" s="173" t="s">
        <v>828</v>
      </c>
      <c r="B2" s="130" t="s">
        <v>640</v>
      </c>
      <c r="C2" s="23" t="s">
        <v>312</v>
      </c>
      <c r="D2" s="29" t="s">
        <v>52</v>
      </c>
      <c r="E2" s="29" t="s">
        <v>4</v>
      </c>
      <c r="F2" s="29" t="s">
        <v>6</v>
      </c>
      <c r="G2" s="29" t="s">
        <v>8</v>
      </c>
      <c r="H2" s="29" t="s">
        <v>10</v>
      </c>
      <c r="I2" s="29" t="s">
        <v>12</v>
      </c>
      <c r="J2" s="29" t="s">
        <v>14</v>
      </c>
      <c r="K2" s="29" t="s">
        <v>362</v>
      </c>
      <c r="L2" s="29" t="s">
        <v>16</v>
      </c>
      <c r="M2" s="29" t="s">
        <v>17</v>
      </c>
      <c r="N2" s="29" t="s">
        <v>293</v>
      </c>
      <c r="O2" s="29" t="s">
        <v>308</v>
      </c>
      <c r="P2" s="29" t="s">
        <v>309</v>
      </c>
      <c r="Q2" s="29" t="s">
        <v>299</v>
      </c>
      <c r="R2" s="29" t="s">
        <v>300</v>
      </c>
      <c r="S2" s="29" t="s">
        <v>336</v>
      </c>
      <c r="T2" s="29" t="s">
        <v>335</v>
      </c>
      <c r="U2" s="29" t="s">
        <v>333</v>
      </c>
      <c r="V2" s="29" t="s">
        <v>355</v>
      </c>
      <c r="W2" s="29" t="s">
        <v>329</v>
      </c>
    </row>
    <row r="3" spans="1:23">
      <c r="A3" s="173"/>
      <c r="B3" s="131" t="s">
        <v>539</v>
      </c>
      <c r="C3" s="69" t="s">
        <v>112</v>
      </c>
      <c r="D3" s="43">
        <v>1348171</v>
      </c>
      <c r="E3" s="43">
        <v>1318798</v>
      </c>
      <c r="F3" s="43">
        <v>1431911</v>
      </c>
      <c r="G3" s="43">
        <v>1422444</v>
      </c>
      <c r="H3" s="44">
        <v>5521324</v>
      </c>
      <c r="I3" s="43">
        <v>1293242</v>
      </c>
      <c r="J3" s="43">
        <v>1319993</v>
      </c>
      <c r="K3" s="43">
        <v>1428927</v>
      </c>
      <c r="L3" s="43">
        <v>1358255</v>
      </c>
      <c r="M3" s="44">
        <v>5400417</v>
      </c>
      <c r="N3" s="43">
        <v>1120881</v>
      </c>
      <c r="O3" s="43">
        <v>1232168</v>
      </c>
      <c r="P3" s="43">
        <v>1341856</v>
      </c>
      <c r="Q3" s="43">
        <v>1171702</v>
      </c>
      <c r="R3" s="44">
        <v>4866607</v>
      </c>
      <c r="S3" s="43">
        <v>921839.50639</v>
      </c>
      <c r="T3" s="43">
        <v>1128995.908571</v>
      </c>
      <c r="U3" s="43">
        <v>1122142</v>
      </c>
      <c r="V3" s="43">
        <v>929601</v>
      </c>
      <c r="W3" s="44">
        <v>4102578</v>
      </c>
    </row>
    <row r="4" spans="1:23">
      <c r="A4" s="173"/>
      <c r="B4" s="131" t="s">
        <v>540</v>
      </c>
      <c r="C4" s="69" t="s">
        <v>113</v>
      </c>
      <c r="D4" s="43">
        <v>11653</v>
      </c>
      <c r="E4" s="43">
        <v>-2031</v>
      </c>
      <c r="F4" s="43">
        <v>12932</v>
      </c>
      <c r="G4" s="43">
        <v>-6892</v>
      </c>
      <c r="H4" s="44">
        <v>15662</v>
      </c>
      <c r="I4" s="43">
        <v>4467</v>
      </c>
      <c r="J4" s="43">
        <v>9779</v>
      </c>
      <c r="K4" s="43">
        <v>18403</v>
      </c>
      <c r="L4" s="43">
        <v>43047</v>
      </c>
      <c r="M4" s="44">
        <v>75696</v>
      </c>
      <c r="N4" s="43">
        <v>16383</v>
      </c>
      <c r="O4" s="43">
        <v>5865.1620320000002</v>
      </c>
      <c r="P4" s="43">
        <v>4234</v>
      </c>
      <c r="Q4" s="43">
        <v>116</v>
      </c>
      <c r="R4" s="44">
        <v>26598</v>
      </c>
      <c r="S4" s="43">
        <v>10677</v>
      </c>
      <c r="T4" s="43">
        <v>1260.5238360000001</v>
      </c>
      <c r="U4" s="43">
        <v>2318</v>
      </c>
      <c r="V4" s="43">
        <v>72745</v>
      </c>
      <c r="W4" s="44">
        <v>87000</v>
      </c>
    </row>
    <row r="5" spans="1:23">
      <c r="A5" s="173"/>
      <c r="B5" s="132" t="s">
        <v>541</v>
      </c>
      <c r="C5" s="70" t="s">
        <v>114</v>
      </c>
      <c r="D5" s="45">
        <v>1359824</v>
      </c>
      <c r="E5" s="45">
        <v>1316767</v>
      </c>
      <c r="F5" s="45">
        <v>1444843</v>
      </c>
      <c r="G5" s="45">
        <v>1415552</v>
      </c>
      <c r="H5" s="46">
        <v>5536986</v>
      </c>
      <c r="I5" s="45">
        <v>1297709</v>
      </c>
      <c r="J5" s="45">
        <v>1329772</v>
      </c>
      <c r="K5" s="45">
        <v>1447330</v>
      </c>
      <c r="L5" s="45">
        <v>1401302</v>
      </c>
      <c r="M5" s="46">
        <v>5476113</v>
      </c>
      <c r="N5" s="45">
        <v>1137264</v>
      </c>
      <c r="O5" s="45">
        <v>1238033.7530779999</v>
      </c>
      <c r="P5" s="45">
        <v>1346090</v>
      </c>
      <c r="Q5" s="45">
        <v>1171818</v>
      </c>
      <c r="R5" s="46">
        <v>4893205</v>
      </c>
      <c r="S5" s="45">
        <v>932516.50639</v>
      </c>
      <c r="T5" s="45">
        <v>1130256.4324069999</v>
      </c>
      <c r="U5" s="45">
        <v>1124460</v>
      </c>
      <c r="V5" s="45">
        <v>1002346</v>
      </c>
      <c r="W5" s="46">
        <v>4189578</v>
      </c>
    </row>
    <row r="6" spans="1:23">
      <c r="A6" s="173"/>
      <c r="B6" s="133"/>
      <c r="C6" s="71"/>
      <c r="D6" s="72"/>
      <c r="E6" s="72"/>
      <c r="F6" s="72"/>
      <c r="G6" s="74"/>
      <c r="H6" s="72"/>
      <c r="I6" s="72"/>
      <c r="J6" s="72"/>
      <c r="K6" s="72"/>
      <c r="L6" s="72"/>
      <c r="M6" s="72"/>
      <c r="N6" s="72"/>
      <c r="O6" s="72"/>
      <c r="P6" s="72"/>
      <c r="Q6" s="72"/>
      <c r="R6" s="72"/>
      <c r="S6" s="72"/>
      <c r="T6" s="72"/>
      <c r="U6" s="72"/>
      <c r="V6" s="72"/>
      <c r="W6" s="72"/>
    </row>
    <row r="7" spans="1:23">
      <c r="A7" s="173"/>
      <c r="B7" s="147" t="s">
        <v>577</v>
      </c>
      <c r="C7" s="101" t="s">
        <v>115</v>
      </c>
      <c r="D7" s="43">
        <v>926886</v>
      </c>
      <c r="E7" s="43">
        <v>820833</v>
      </c>
      <c r="F7" s="43">
        <v>910867</v>
      </c>
      <c r="G7" s="43">
        <v>890024</v>
      </c>
      <c r="H7" s="44">
        <v>3548610</v>
      </c>
      <c r="I7" s="43">
        <v>883348</v>
      </c>
      <c r="J7" s="43">
        <v>804772</v>
      </c>
      <c r="K7" s="43">
        <v>963549</v>
      </c>
      <c r="L7" s="43">
        <v>834150</v>
      </c>
      <c r="M7" s="44">
        <v>3485819</v>
      </c>
      <c r="N7" s="43">
        <v>699890</v>
      </c>
      <c r="O7" s="43">
        <v>713111</v>
      </c>
      <c r="P7" s="43">
        <v>781780</v>
      </c>
      <c r="Q7" s="43">
        <v>658697</v>
      </c>
      <c r="R7" s="44">
        <v>2853478</v>
      </c>
      <c r="S7" s="43">
        <v>482708</v>
      </c>
      <c r="T7" s="43">
        <v>610776.75942900009</v>
      </c>
      <c r="U7" s="43">
        <v>578463</v>
      </c>
      <c r="V7" s="43">
        <v>468779</v>
      </c>
      <c r="W7" s="44">
        <v>2140726</v>
      </c>
    </row>
    <row r="8" spans="1:23">
      <c r="A8" s="173"/>
      <c r="B8" s="147" t="s">
        <v>575</v>
      </c>
      <c r="C8" s="101" t="s">
        <v>116</v>
      </c>
      <c r="D8" s="43">
        <v>44534</v>
      </c>
      <c r="E8" s="43">
        <v>50974</v>
      </c>
      <c r="F8" s="43">
        <v>47853</v>
      </c>
      <c r="G8" s="43">
        <v>53534</v>
      </c>
      <c r="H8" s="44">
        <v>196895</v>
      </c>
      <c r="I8" s="43">
        <v>38152</v>
      </c>
      <c r="J8" s="43">
        <v>46324</v>
      </c>
      <c r="K8" s="43">
        <v>48170</v>
      </c>
      <c r="L8" s="43">
        <v>54298</v>
      </c>
      <c r="M8" s="44">
        <v>186944</v>
      </c>
      <c r="N8" s="43">
        <v>41399</v>
      </c>
      <c r="O8" s="43">
        <v>50162</v>
      </c>
      <c r="P8" s="43">
        <v>53592</v>
      </c>
      <c r="Q8" s="43">
        <v>61687</v>
      </c>
      <c r="R8" s="44">
        <v>206839</v>
      </c>
      <c r="S8" s="43">
        <v>50305</v>
      </c>
      <c r="T8" s="43">
        <v>55239</v>
      </c>
      <c r="U8" s="43">
        <v>60264</v>
      </c>
      <c r="V8" s="43">
        <v>72284</v>
      </c>
      <c r="W8" s="44">
        <v>238093</v>
      </c>
    </row>
    <row r="9" spans="1:23">
      <c r="A9" s="173"/>
      <c r="B9" s="147" t="s">
        <v>576</v>
      </c>
      <c r="C9" s="101" t="s">
        <v>117</v>
      </c>
      <c r="D9" s="43">
        <v>205210</v>
      </c>
      <c r="E9" s="43">
        <v>140553</v>
      </c>
      <c r="F9" s="43">
        <v>152851</v>
      </c>
      <c r="G9" s="43">
        <v>180156</v>
      </c>
      <c r="H9" s="44">
        <v>678770</v>
      </c>
      <c r="I9" s="43">
        <v>163158</v>
      </c>
      <c r="J9" s="43">
        <v>191633</v>
      </c>
      <c r="K9" s="43">
        <v>159064</v>
      </c>
      <c r="L9" s="43">
        <v>231790</v>
      </c>
      <c r="M9" s="44">
        <v>745645</v>
      </c>
      <c r="N9" s="43">
        <v>173347</v>
      </c>
      <c r="O9" s="43">
        <v>229008.157385</v>
      </c>
      <c r="P9" s="43">
        <v>241073</v>
      </c>
      <c r="Q9" s="43">
        <v>206853</v>
      </c>
      <c r="R9" s="44">
        <v>850281</v>
      </c>
      <c r="S9" s="43">
        <v>157896</v>
      </c>
      <c r="T9" s="43">
        <v>188530</v>
      </c>
      <c r="U9" s="43">
        <v>169871</v>
      </c>
      <c r="V9" s="43">
        <v>137334</v>
      </c>
      <c r="W9" s="44">
        <v>653631</v>
      </c>
    </row>
    <row r="10" spans="1:23">
      <c r="A10" s="173"/>
      <c r="B10" s="134" t="s">
        <v>542</v>
      </c>
      <c r="C10" s="75" t="s">
        <v>709</v>
      </c>
      <c r="D10" s="43">
        <v>1176630</v>
      </c>
      <c r="E10" s="43">
        <v>1012360</v>
      </c>
      <c r="F10" s="43">
        <v>1111571</v>
      </c>
      <c r="G10" s="43">
        <v>1123714</v>
      </c>
      <c r="H10" s="44">
        <v>4424275</v>
      </c>
      <c r="I10" s="43">
        <v>1084658</v>
      </c>
      <c r="J10" s="43">
        <v>1042729</v>
      </c>
      <c r="K10" s="43">
        <v>1170783</v>
      </c>
      <c r="L10" s="43">
        <v>1120238</v>
      </c>
      <c r="M10" s="44">
        <v>4418408</v>
      </c>
      <c r="N10" s="43">
        <v>914636</v>
      </c>
      <c r="O10" s="43">
        <v>992281.31017099996</v>
      </c>
      <c r="P10" s="43">
        <v>1076445</v>
      </c>
      <c r="Q10" s="43">
        <v>927236</v>
      </c>
      <c r="R10" s="44">
        <v>3910598</v>
      </c>
      <c r="S10" s="43">
        <v>690909</v>
      </c>
      <c r="T10" s="43">
        <v>854545.9246449999</v>
      </c>
      <c r="U10" s="43">
        <v>808598</v>
      </c>
      <c r="V10" s="43">
        <v>678397</v>
      </c>
      <c r="W10" s="44">
        <v>3032450</v>
      </c>
    </row>
    <row r="11" spans="1:23">
      <c r="A11" s="173"/>
      <c r="B11" s="134" t="s">
        <v>543</v>
      </c>
      <c r="C11" s="75" t="s">
        <v>118</v>
      </c>
      <c r="D11" s="43">
        <v>61877</v>
      </c>
      <c r="E11" s="43">
        <v>68243</v>
      </c>
      <c r="F11" s="43">
        <v>64400</v>
      </c>
      <c r="G11" s="43">
        <v>70221</v>
      </c>
      <c r="H11" s="44">
        <v>264741</v>
      </c>
      <c r="I11" s="43">
        <v>56899</v>
      </c>
      <c r="J11" s="43">
        <v>66078</v>
      </c>
      <c r="K11" s="43">
        <v>58973</v>
      </c>
      <c r="L11" s="43">
        <v>77797</v>
      </c>
      <c r="M11" s="44">
        <v>259747</v>
      </c>
      <c r="N11" s="43">
        <v>60144</v>
      </c>
      <c r="O11" s="43">
        <v>63800</v>
      </c>
      <c r="P11" s="43">
        <v>61579</v>
      </c>
      <c r="Q11" s="43">
        <v>74719</v>
      </c>
      <c r="R11" s="44">
        <v>260242</v>
      </c>
      <c r="S11" s="43">
        <v>60224</v>
      </c>
      <c r="T11" s="43">
        <v>63013.289606000006</v>
      </c>
      <c r="U11" s="43">
        <v>65407</v>
      </c>
      <c r="V11" s="43">
        <v>78627</v>
      </c>
      <c r="W11" s="44">
        <v>267271</v>
      </c>
    </row>
    <row r="12" spans="1:23">
      <c r="A12" s="173"/>
      <c r="B12" s="134" t="s">
        <v>544</v>
      </c>
      <c r="C12" s="75" t="s">
        <v>119</v>
      </c>
      <c r="D12" s="43">
        <v>74006</v>
      </c>
      <c r="E12" s="43">
        <v>74433</v>
      </c>
      <c r="F12" s="43">
        <v>70576</v>
      </c>
      <c r="G12" s="43">
        <v>100360</v>
      </c>
      <c r="H12" s="44">
        <v>319375</v>
      </c>
      <c r="I12" s="43">
        <v>76909</v>
      </c>
      <c r="J12" s="43">
        <v>78295</v>
      </c>
      <c r="K12" s="43">
        <v>214651</v>
      </c>
      <c r="L12" s="43">
        <v>169831</v>
      </c>
      <c r="M12" s="44">
        <v>539686</v>
      </c>
      <c r="N12" s="43">
        <v>67805</v>
      </c>
      <c r="O12" s="43">
        <v>66375</v>
      </c>
      <c r="P12" s="43">
        <v>66289</v>
      </c>
      <c r="Q12" s="43">
        <v>167815</v>
      </c>
      <c r="R12" s="44">
        <v>368284</v>
      </c>
      <c r="S12" s="43">
        <v>74177</v>
      </c>
      <c r="T12" s="43">
        <v>84786.586586999998</v>
      </c>
      <c r="U12" s="43">
        <v>81023</v>
      </c>
      <c r="V12" s="43">
        <v>623478</v>
      </c>
      <c r="W12" s="44">
        <v>863464</v>
      </c>
    </row>
    <row r="13" spans="1:23">
      <c r="A13" s="173"/>
      <c r="B13" s="134" t="s">
        <v>545</v>
      </c>
      <c r="C13" s="75" t="s">
        <v>120</v>
      </c>
      <c r="D13" s="43">
        <v>101421</v>
      </c>
      <c r="E13" s="43">
        <v>95679</v>
      </c>
      <c r="F13" s="43">
        <v>85952</v>
      </c>
      <c r="G13" s="43">
        <v>87262</v>
      </c>
      <c r="H13" s="44">
        <v>370314</v>
      </c>
      <c r="I13" s="43">
        <v>70830</v>
      </c>
      <c r="J13" s="43">
        <v>75448</v>
      </c>
      <c r="K13" s="43">
        <v>76588</v>
      </c>
      <c r="L13" s="43">
        <v>70861</v>
      </c>
      <c r="M13" s="44">
        <v>293727</v>
      </c>
      <c r="N13" s="43">
        <v>63263</v>
      </c>
      <c r="O13" s="43">
        <v>70213.891812000016</v>
      </c>
      <c r="P13" s="43">
        <v>70733</v>
      </c>
      <c r="Q13" s="43">
        <v>84472</v>
      </c>
      <c r="R13" s="44">
        <v>288681</v>
      </c>
      <c r="S13" s="43">
        <v>53778</v>
      </c>
      <c r="T13" s="43">
        <v>54333.887630999998</v>
      </c>
      <c r="U13" s="43">
        <v>65696</v>
      </c>
      <c r="V13" s="43">
        <v>84478</v>
      </c>
      <c r="W13" s="44">
        <v>258286</v>
      </c>
    </row>
    <row r="14" spans="1:23">
      <c r="A14" s="173"/>
      <c r="B14" s="134" t="s">
        <v>546</v>
      </c>
      <c r="C14" s="75" t="s">
        <v>121</v>
      </c>
      <c r="D14" s="43">
        <v>-129703</v>
      </c>
      <c r="E14" s="43">
        <v>79978</v>
      </c>
      <c r="F14" s="43">
        <v>20926</v>
      </c>
      <c r="G14" s="43">
        <v>27818</v>
      </c>
      <c r="H14" s="44">
        <v>-981</v>
      </c>
      <c r="I14" s="43">
        <v>-52495</v>
      </c>
      <c r="J14" s="43">
        <v>64317</v>
      </c>
      <c r="K14" s="43">
        <v>-6718</v>
      </c>
      <c r="L14" s="43">
        <v>19644</v>
      </c>
      <c r="M14" s="44">
        <v>24748</v>
      </c>
      <c r="N14" s="43">
        <v>-6535</v>
      </c>
      <c r="O14" s="43">
        <v>26764.508163000002</v>
      </c>
      <c r="P14" s="43">
        <v>-7527</v>
      </c>
      <c r="Q14" s="43">
        <v>60831</v>
      </c>
      <c r="R14" s="44">
        <v>73533</v>
      </c>
      <c r="S14" s="43">
        <v>-3910</v>
      </c>
      <c r="T14" s="43">
        <v>-20450.928042</v>
      </c>
      <c r="U14" s="43">
        <v>38936</v>
      </c>
      <c r="V14" s="43">
        <v>26447</v>
      </c>
      <c r="W14" s="44">
        <v>41022</v>
      </c>
    </row>
    <row r="15" spans="1:23">
      <c r="A15" s="173"/>
      <c r="B15" s="134" t="s">
        <v>547</v>
      </c>
      <c r="C15" s="75" t="s">
        <v>122</v>
      </c>
      <c r="D15" s="43">
        <v>-7795</v>
      </c>
      <c r="E15" s="43">
        <v>-14587</v>
      </c>
      <c r="F15" s="43">
        <v>-11592</v>
      </c>
      <c r="G15" s="43">
        <v>-12059</v>
      </c>
      <c r="H15" s="44">
        <v>-46033</v>
      </c>
      <c r="I15" s="43">
        <v>-6517</v>
      </c>
      <c r="J15" s="43">
        <v>-9757</v>
      </c>
      <c r="K15" s="43">
        <v>-9975</v>
      </c>
      <c r="L15" s="43">
        <v>-15326</v>
      </c>
      <c r="M15" s="44">
        <v>-41575</v>
      </c>
      <c r="N15" s="43">
        <v>-8439</v>
      </c>
      <c r="O15" s="43">
        <v>-14141.36427</v>
      </c>
      <c r="P15" s="43">
        <v>-12285.103185999997</v>
      </c>
      <c r="Q15" s="43">
        <v>-13348</v>
      </c>
      <c r="R15" s="44">
        <v>-48213</v>
      </c>
      <c r="S15" s="43">
        <v>-9212</v>
      </c>
      <c r="T15" s="43">
        <v>-15745.467069999999</v>
      </c>
      <c r="U15" s="43">
        <v>-14259</v>
      </c>
      <c r="V15" s="43">
        <v>-17700</v>
      </c>
      <c r="W15" s="44">
        <v>-56917</v>
      </c>
    </row>
    <row r="16" spans="1:23">
      <c r="A16" s="173"/>
      <c r="B16" s="135" t="s">
        <v>548</v>
      </c>
      <c r="C16" s="76" t="s">
        <v>123</v>
      </c>
      <c r="D16" s="45">
        <v>1276436</v>
      </c>
      <c r="E16" s="45">
        <v>1316106</v>
      </c>
      <c r="F16" s="45">
        <v>1341833</v>
      </c>
      <c r="G16" s="45">
        <v>1397316</v>
      </c>
      <c r="H16" s="46">
        <v>5331691</v>
      </c>
      <c r="I16" s="45">
        <v>1230284</v>
      </c>
      <c r="J16" s="45">
        <v>1317110</v>
      </c>
      <c r="K16" s="45">
        <v>1504302</v>
      </c>
      <c r="L16" s="45">
        <v>1443045</v>
      </c>
      <c r="M16" s="46">
        <v>5494741</v>
      </c>
      <c r="N16" s="45">
        <v>1090874</v>
      </c>
      <c r="O16" s="45">
        <v>1205292.5991790001</v>
      </c>
      <c r="P16" s="45">
        <v>1255234</v>
      </c>
      <c r="Q16" s="45">
        <v>1301725</v>
      </c>
      <c r="R16" s="46">
        <v>4853125</v>
      </c>
      <c r="S16" s="45">
        <v>865966</v>
      </c>
      <c r="T16" s="45">
        <v>1020483.1281410001</v>
      </c>
      <c r="U16" s="45">
        <v>1045401</v>
      </c>
      <c r="V16" s="45">
        <v>1473727</v>
      </c>
      <c r="W16" s="46">
        <v>4405576</v>
      </c>
    </row>
    <row r="17" spans="1:23">
      <c r="A17" s="173"/>
      <c r="B17" s="133"/>
      <c r="C17" s="71"/>
      <c r="D17" s="72"/>
      <c r="E17" s="72"/>
      <c r="F17" s="72"/>
      <c r="G17" s="74"/>
      <c r="H17" s="72"/>
      <c r="I17" s="72"/>
      <c r="J17" s="72"/>
      <c r="K17" s="72"/>
      <c r="L17" s="72"/>
      <c r="M17" s="72"/>
      <c r="N17" s="72"/>
      <c r="O17" s="72"/>
      <c r="P17" s="72"/>
      <c r="Q17" s="72"/>
      <c r="R17" s="72"/>
      <c r="S17" s="72"/>
      <c r="T17" s="72"/>
      <c r="U17" s="72"/>
      <c r="V17" s="72"/>
      <c r="W17" s="72"/>
    </row>
    <row r="18" spans="1:23">
      <c r="A18" s="173"/>
      <c r="B18" s="135" t="s">
        <v>548</v>
      </c>
      <c r="C18" s="76" t="s">
        <v>337</v>
      </c>
      <c r="D18" s="45">
        <v>83388</v>
      </c>
      <c r="E18" s="45">
        <v>661</v>
      </c>
      <c r="F18" s="45">
        <v>103010</v>
      </c>
      <c r="G18" s="45">
        <v>18236</v>
      </c>
      <c r="H18" s="46">
        <v>205295</v>
      </c>
      <c r="I18" s="45">
        <v>67425</v>
      </c>
      <c r="J18" s="45">
        <v>12662</v>
      </c>
      <c r="K18" s="45">
        <v>-56972</v>
      </c>
      <c r="L18" s="45">
        <v>-41743</v>
      </c>
      <c r="M18" s="46">
        <v>-18628</v>
      </c>
      <c r="N18" s="45">
        <v>46390</v>
      </c>
      <c r="O18" s="45">
        <v>32741</v>
      </c>
      <c r="P18" s="45">
        <v>90856</v>
      </c>
      <c r="Q18" s="45">
        <v>-129907</v>
      </c>
      <c r="R18" s="46">
        <v>40080</v>
      </c>
      <c r="S18" s="45">
        <v>66550.506389999995</v>
      </c>
      <c r="T18" s="45">
        <v>109773.30426599982</v>
      </c>
      <c r="U18" s="45">
        <v>79059</v>
      </c>
      <c r="V18" s="45">
        <v>-471381</v>
      </c>
      <c r="W18" s="46">
        <v>-215998</v>
      </c>
    </row>
    <row r="19" spans="1:23">
      <c r="A19" s="173"/>
      <c r="B19" s="133"/>
      <c r="C19" s="71"/>
      <c r="D19" s="72"/>
      <c r="E19" s="72"/>
      <c r="F19" s="72"/>
      <c r="G19" s="74"/>
      <c r="H19" s="72"/>
      <c r="I19" s="72"/>
      <c r="J19" s="72"/>
      <c r="K19" s="72"/>
      <c r="L19" s="72"/>
      <c r="M19" s="72"/>
      <c r="N19" s="72"/>
      <c r="O19" s="72"/>
      <c r="P19" s="72"/>
      <c r="Q19" s="72"/>
      <c r="R19" s="72"/>
      <c r="S19" s="72"/>
      <c r="T19" s="72"/>
      <c r="U19" s="72"/>
      <c r="V19" s="72"/>
      <c r="W19" s="72"/>
    </row>
    <row r="20" spans="1:23">
      <c r="A20" s="173"/>
      <c r="B20" s="147" t="s">
        <v>937</v>
      </c>
      <c r="C20" s="101" t="s">
        <v>148</v>
      </c>
      <c r="D20" s="43">
        <v>1493</v>
      </c>
      <c r="E20" s="43">
        <v>1538</v>
      </c>
      <c r="F20" s="43">
        <v>1396</v>
      </c>
      <c r="G20" s="43">
        <v>2339</v>
      </c>
      <c r="H20" s="44">
        <v>6766</v>
      </c>
      <c r="I20" s="43">
        <v>1881</v>
      </c>
      <c r="J20" s="43">
        <v>6581</v>
      </c>
      <c r="K20" s="43">
        <v>1749</v>
      </c>
      <c r="L20" s="43">
        <v>4935</v>
      </c>
      <c r="M20" s="44">
        <v>15146</v>
      </c>
      <c r="N20" s="43">
        <v>1178</v>
      </c>
      <c r="O20" s="43">
        <v>1931</v>
      </c>
      <c r="P20" s="43">
        <v>3325</v>
      </c>
      <c r="Q20" s="43">
        <v>4354</v>
      </c>
      <c r="R20" s="44">
        <v>10788</v>
      </c>
      <c r="S20" s="43">
        <v>1346.949685</v>
      </c>
      <c r="T20" s="43">
        <v>3070.1</v>
      </c>
      <c r="U20" s="43">
        <v>634.29999999999995</v>
      </c>
      <c r="V20" s="43">
        <v>2807</v>
      </c>
      <c r="W20" s="44">
        <v>7858</v>
      </c>
    </row>
    <row r="21" spans="1:23">
      <c r="A21" s="173"/>
      <c r="B21" s="147" t="s">
        <v>938</v>
      </c>
      <c r="C21" s="101" t="s">
        <v>936</v>
      </c>
      <c r="D21" s="43">
        <v>42</v>
      </c>
      <c r="E21" s="43">
        <v>3102</v>
      </c>
      <c r="F21" s="43">
        <v>15</v>
      </c>
      <c r="G21" s="43">
        <v>0</v>
      </c>
      <c r="H21" s="44">
        <v>3159</v>
      </c>
      <c r="I21" s="43">
        <v>2</v>
      </c>
      <c r="J21" s="43">
        <v>3508</v>
      </c>
      <c r="K21" s="43">
        <v>118</v>
      </c>
      <c r="L21" s="43">
        <v>1</v>
      </c>
      <c r="M21" s="44">
        <v>3629</v>
      </c>
      <c r="N21" s="43">
        <v>2</v>
      </c>
      <c r="O21" s="43">
        <v>3832</v>
      </c>
      <c r="P21" s="43">
        <v>269</v>
      </c>
      <c r="Q21" s="43">
        <v>4</v>
      </c>
      <c r="R21" s="44">
        <v>4107</v>
      </c>
      <c r="S21" s="43">
        <v>54.863818999999999</v>
      </c>
      <c r="T21" s="43">
        <v>4798</v>
      </c>
      <c r="U21" s="43">
        <v>296</v>
      </c>
      <c r="V21" s="43">
        <v>6</v>
      </c>
      <c r="W21" s="44">
        <v>5155</v>
      </c>
    </row>
    <row r="22" spans="1:23">
      <c r="A22" s="173"/>
      <c r="B22" s="147" t="s">
        <v>934</v>
      </c>
      <c r="C22" s="101" t="s">
        <v>357</v>
      </c>
      <c r="D22" s="43"/>
      <c r="E22" s="43"/>
      <c r="F22" s="43"/>
      <c r="G22" s="43"/>
      <c r="H22" s="44"/>
      <c r="I22" s="43"/>
      <c r="J22" s="43"/>
      <c r="K22" s="43"/>
      <c r="L22" s="43"/>
      <c r="M22" s="44"/>
      <c r="N22" s="43"/>
      <c r="O22" s="43"/>
      <c r="P22" s="43"/>
      <c r="Q22" s="43"/>
      <c r="R22" s="44"/>
      <c r="S22" s="43">
        <v>0</v>
      </c>
      <c r="T22" s="43">
        <v>0</v>
      </c>
      <c r="U22" s="43">
        <v>0</v>
      </c>
      <c r="V22" s="43">
        <v>0</v>
      </c>
      <c r="W22" s="44">
        <v>0</v>
      </c>
    </row>
    <row r="23" spans="1:23">
      <c r="A23" s="173"/>
      <c r="B23" s="147" t="s">
        <v>578</v>
      </c>
      <c r="C23" s="101" t="s">
        <v>968</v>
      </c>
      <c r="D23" s="43">
        <v>2754</v>
      </c>
      <c r="E23" s="43">
        <v>1428</v>
      </c>
      <c r="F23" s="43">
        <v>9978</v>
      </c>
      <c r="G23" s="43">
        <v>15487</v>
      </c>
      <c r="H23" s="44">
        <v>29647</v>
      </c>
      <c r="I23" s="43">
        <v>27694</v>
      </c>
      <c r="J23" s="43">
        <v>-20206</v>
      </c>
      <c r="K23" s="43">
        <v>1245</v>
      </c>
      <c r="L23" s="43">
        <v>1877</v>
      </c>
      <c r="M23" s="44">
        <v>10610</v>
      </c>
      <c r="N23" s="43">
        <v>15585</v>
      </c>
      <c r="O23" s="43">
        <v>657.83241699999996</v>
      </c>
      <c r="P23" s="43">
        <v>4843</v>
      </c>
      <c r="Q23" s="43">
        <v>-1282</v>
      </c>
      <c r="R23" s="44">
        <v>19804</v>
      </c>
      <c r="S23" s="43">
        <v>7370.5</v>
      </c>
      <c r="T23" s="43">
        <v>-2051.3000000000002</v>
      </c>
      <c r="U23" s="43">
        <v>476.8</v>
      </c>
      <c r="V23" s="43">
        <v>963</v>
      </c>
      <c r="W23" s="44">
        <v>6759</v>
      </c>
    </row>
    <row r="24" spans="1:23">
      <c r="A24" s="173"/>
      <c r="B24" s="135" t="s">
        <v>732</v>
      </c>
      <c r="C24" s="76" t="s">
        <v>733</v>
      </c>
      <c r="D24" s="45">
        <v>11969</v>
      </c>
      <c r="E24" s="45">
        <v>284</v>
      </c>
      <c r="F24" s="45">
        <v>10871</v>
      </c>
      <c r="G24" s="45">
        <v>28212</v>
      </c>
      <c r="H24" s="46">
        <v>51336</v>
      </c>
      <c r="I24" s="45">
        <v>31080</v>
      </c>
      <c r="J24" s="45">
        <v>-10475</v>
      </c>
      <c r="K24" s="45">
        <v>2330</v>
      </c>
      <c r="L24" s="45">
        <v>6450</v>
      </c>
      <c r="M24" s="46">
        <v>29385</v>
      </c>
      <c r="N24" s="45">
        <v>16765</v>
      </c>
      <c r="O24" s="45">
        <v>6421.2376480000003</v>
      </c>
      <c r="P24" s="45">
        <v>8437</v>
      </c>
      <c r="Q24" s="45">
        <v>3677</v>
      </c>
      <c r="R24" s="46">
        <v>35300</v>
      </c>
      <c r="S24" s="45">
        <v>8772.2999999999993</v>
      </c>
      <c r="T24" s="45">
        <v>5816.9</v>
      </c>
      <c r="U24" s="45">
        <v>1407.1</v>
      </c>
      <c r="V24" s="45">
        <v>3776</v>
      </c>
      <c r="W24" s="46">
        <v>19772</v>
      </c>
    </row>
    <row r="25" spans="1:23">
      <c r="A25" s="173"/>
      <c r="B25" s="133"/>
      <c r="C25" s="71"/>
      <c r="D25" s="72"/>
      <c r="E25" s="72"/>
      <c r="F25" s="72"/>
      <c r="G25" s="74"/>
      <c r="H25" s="72"/>
      <c r="I25" s="72"/>
      <c r="J25" s="72"/>
      <c r="K25" s="72"/>
      <c r="L25" s="72"/>
      <c r="M25" s="72"/>
      <c r="N25" s="72"/>
      <c r="O25" s="72"/>
      <c r="P25" s="72"/>
      <c r="Q25" s="72"/>
      <c r="R25" s="72"/>
      <c r="S25" s="72"/>
      <c r="T25" s="72"/>
      <c r="U25" s="72"/>
      <c r="V25" s="72"/>
      <c r="W25" s="72"/>
    </row>
    <row r="26" spans="1:23">
      <c r="A26" s="173"/>
      <c r="B26" s="147" t="s">
        <v>939</v>
      </c>
      <c r="C26" s="101" t="s">
        <v>922</v>
      </c>
      <c r="D26" s="43">
        <v>10833</v>
      </c>
      <c r="E26" s="43">
        <v>11905</v>
      </c>
      <c r="F26" s="43">
        <v>10568</v>
      </c>
      <c r="G26" s="43">
        <v>13147</v>
      </c>
      <c r="H26" s="44">
        <v>46453</v>
      </c>
      <c r="I26" s="43">
        <v>11702</v>
      </c>
      <c r="J26" s="43">
        <v>12229</v>
      </c>
      <c r="K26" s="43">
        <v>12065</v>
      </c>
      <c r="L26" s="43">
        <v>11525</v>
      </c>
      <c r="M26" s="44">
        <v>47521</v>
      </c>
      <c r="N26" s="43">
        <v>10803</v>
      </c>
      <c r="O26" s="43">
        <v>10276</v>
      </c>
      <c r="P26" s="43">
        <v>10801</v>
      </c>
      <c r="Q26" s="43">
        <v>10553</v>
      </c>
      <c r="R26" s="44">
        <v>42433</v>
      </c>
      <c r="S26" s="43">
        <v>10469.700000000001</v>
      </c>
      <c r="T26" s="43">
        <v>9352</v>
      </c>
      <c r="U26" s="43">
        <v>9323</v>
      </c>
      <c r="V26" s="43">
        <v>10376</v>
      </c>
      <c r="W26" s="44">
        <v>39521</v>
      </c>
    </row>
    <row r="27" spans="1:23">
      <c r="A27" s="173"/>
      <c r="B27" s="147" t="s">
        <v>579</v>
      </c>
      <c r="C27" s="101" t="s">
        <v>126</v>
      </c>
      <c r="D27" s="43">
        <v>3151</v>
      </c>
      <c r="E27" s="43">
        <v>3110</v>
      </c>
      <c r="F27" s="43">
        <v>3647</v>
      </c>
      <c r="G27" s="43">
        <v>3502</v>
      </c>
      <c r="H27" s="44">
        <v>13410</v>
      </c>
      <c r="I27" s="43">
        <v>2401</v>
      </c>
      <c r="J27" s="43">
        <v>2414</v>
      </c>
      <c r="K27" s="43">
        <v>2413</v>
      </c>
      <c r="L27" s="43">
        <v>2394</v>
      </c>
      <c r="M27" s="44">
        <v>9622</v>
      </c>
      <c r="N27" s="43">
        <v>2285</v>
      </c>
      <c r="O27" s="43">
        <v>2431</v>
      </c>
      <c r="P27" s="43">
        <v>2169</v>
      </c>
      <c r="Q27" s="43">
        <v>3748</v>
      </c>
      <c r="R27" s="44">
        <v>10633</v>
      </c>
      <c r="S27" s="43">
        <v>4006.4</v>
      </c>
      <c r="T27" s="43">
        <v>3628.5</v>
      </c>
      <c r="U27" s="43">
        <v>2628.9</v>
      </c>
      <c r="V27" s="43">
        <v>-88.4</v>
      </c>
      <c r="W27" s="44">
        <v>10175</v>
      </c>
    </row>
    <row r="28" spans="1:23">
      <c r="A28" s="173"/>
      <c r="B28" s="147" t="s">
        <v>935</v>
      </c>
      <c r="C28" s="101" t="s">
        <v>356</v>
      </c>
      <c r="D28" s="43">
        <v>1608</v>
      </c>
      <c r="E28" s="43">
        <v>2347</v>
      </c>
      <c r="F28" s="43">
        <v>-1877</v>
      </c>
      <c r="G28" s="43">
        <v>102</v>
      </c>
      <c r="H28" s="44">
        <v>2180</v>
      </c>
      <c r="I28" s="43">
        <v>8817</v>
      </c>
      <c r="J28" s="43">
        <v>-5788</v>
      </c>
      <c r="K28" s="43">
        <v>3610</v>
      </c>
      <c r="L28" s="43">
        <v>1601</v>
      </c>
      <c r="M28" s="44">
        <v>8240</v>
      </c>
      <c r="N28" s="43">
        <v>7878</v>
      </c>
      <c r="O28" s="43">
        <v>-1858</v>
      </c>
      <c r="P28" s="43">
        <v>16795</v>
      </c>
      <c r="Q28" s="43">
        <v>9416</v>
      </c>
      <c r="R28" s="44">
        <v>32231</v>
      </c>
      <c r="S28" s="43">
        <v>20577</v>
      </c>
      <c r="T28" s="43">
        <v>7275</v>
      </c>
      <c r="U28" s="43">
        <v>-2215</v>
      </c>
      <c r="V28" s="43">
        <v>18613</v>
      </c>
      <c r="W28" s="44">
        <v>44250</v>
      </c>
    </row>
    <row r="29" spans="1:23">
      <c r="A29" s="173"/>
      <c r="B29" s="147" t="s">
        <v>580</v>
      </c>
      <c r="C29" s="101" t="s">
        <v>127</v>
      </c>
      <c r="D29" s="43">
        <v>1341</v>
      </c>
      <c r="E29" s="43">
        <v>1447</v>
      </c>
      <c r="F29" s="43">
        <v>3530</v>
      </c>
      <c r="G29" s="43">
        <v>16132</v>
      </c>
      <c r="H29" s="44">
        <v>22450</v>
      </c>
      <c r="I29" s="43">
        <v>25482</v>
      </c>
      <c r="J29" s="43">
        <v>-7542</v>
      </c>
      <c r="K29" s="43">
        <v>-302</v>
      </c>
      <c r="L29" s="43">
        <v>4437</v>
      </c>
      <c r="M29" s="44">
        <v>22075</v>
      </c>
      <c r="N29" s="43">
        <v>14397</v>
      </c>
      <c r="O29" s="43">
        <v>7932</v>
      </c>
      <c r="P29" s="43">
        <v>19997</v>
      </c>
      <c r="Q29" s="43">
        <v>12141</v>
      </c>
      <c r="R29" s="44">
        <v>54467</v>
      </c>
      <c r="S29" s="43">
        <v>12941.2</v>
      </c>
      <c r="T29" s="43">
        <v>142.79999999999927</v>
      </c>
      <c r="U29" s="43">
        <v>1787.3000000000011</v>
      </c>
      <c r="V29" s="43">
        <v>3828.7</v>
      </c>
      <c r="W29" s="44">
        <v>18700</v>
      </c>
    </row>
    <row r="30" spans="1:23">
      <c r="A30" s="173"/>
      <c r="B30" s="135" t="s">
        <v>734</v>
      </c>
      <c r="C30" s="76" t="s">
        <v>735</v>
      </c>
      <c r="D30" s="45">
        <v>16933</v>
      </c>
      <c r="E30" s="45">
        <v>18809</v>
      </c>
      <c r="F30" s="45">
        <v>15868</v>
      </c>
      <c r="G30" s="45">
        <v>32883</v>
      </c>
      <c r="H30" s="46">
        <v>84493</v>
      </c>
      <c r="I30" s="45">
        <v>48402</v>
      </c>
      <c r="J30" s="45">
        <v>1313</v>
      </c>
      <c r="K30" s="45">
        <v>17786</v>
      </c>
      <c r="L30" s="45">
        <v>20228</v>
      </c>
      <c r="M30" s="46">
        <v>87729</v>
      </c>
      <c r="N30" s="45">
        <v>36923</v>
      </c>
      <c r="O30" s="45">
        <v>17789.641984999995</v>
      </c>
      <c r="P30" s="45">
        <v>49287</v>
      </c>
      <c r="Q30" s="45">
        <v>35765</v>
      </c>
      <c r="R30" s="46">
        <v>139764</v>
      </c>
      <c r="S30" s="45">
        <v>47994.400000000001</v>
      </c>
      <c r="T30" s="45">
        <v>20398.3</v>
      </c>
      <c r="U30" s="45">
        <v>11524.2</v>
      </c>
      <c r="V30" s="45">
        <v>32728.799999999999</v>
      </c>
      <c r="W30" s="46">
        <v>112646</v>
      </c>
    </row>
    <row r="31" spans="1:23">
      <c r="A31" s="173"/>
      <c r="B31" s="133"/>
      <c r="C31" s="71"/>
      <c r="D31" s="72"/>
      <c r="E31" s="72"/>
      <c r="F31" s="72"/>
      <c r="G31" s="74"/>
      <c r="H31" s="72"/>
      <c r="I31" s="72"/>
      <c r="J31" s="72"/>
      <c r="K31" s="72"/>
      <c r="L31" s="72"/>
      <c r="M31" s="72"/>
      <c r="N31" s="72"/>
      <c r="O31" s="72"/>
      <c r="P31" s="72"/>
      <c r="Q31" s="72"/>
      <c r="R31" s="72"/>
      <c r="S31" s="72"/>
      <c r="T31" s="72"/>
      <c r="U31" s="72"/>
      <c r="V31" s="72"/>
      <c r="W31" s="72"/>
    </row>
    <row r="32" spans="1:23">
      <c r="A32" s="173"/>
      <c r="B32" s="135" t="s">
        <v>549</v>
      </c>
      <c r="C32" s="76" t="s">
        <v>338</v>
      </c>
      <c r="D32" s="45">
        <v>-4964</v>
      </c>
      <c r="E32" s="45">
        <v>-18525</v>
      </c>
      <c r="F32" s="45">
        <v>-4997</v>
      </c>
      <c r="G32" s="45">
        <v>-4671</v>
      </c>
      <c r="H32" s="46">
        <v>-33157</v>
      </c>
      <c r="I32" s="45">
        <v>-17322</v>
      </c>
      <c r="J32" s="45">
        <v>-11788</v>
      </c>
      <c r="K32" s="45">
        <v>-15456</v>
      </c>
      <c r="L32" s="45">
        <v>-13778</v>
      </c>
      <c r="M32" s="46">
        <v>-58344</v>
      </c>
      <c r="N32" s="45">
        <v>-20158</v>
      </c>
      <c r="O32" s="45">
        <v>-11368</v>
      </c>
      <c r="P32" s="45">
        <v>-40850</v>
      </c>
      <c r="Q32" s="45">
        <v>-32088</v>
      </c>
      <c r="R32" s="46">
        <v>-104464</v>
      </c>
      <c r="S32" s="45">
        <v>-39222</v>
      </c>
      <c r="T32" s="45">
        <v>-14581.351417</v>
      </c>
      <c r="U32" s="45">
        <v>-10117</v>
      </c>
      <c r="V32" s="45">
        <v>-28954</v>
      </c>
      <c r="W32" s="46">
        <v>-92874</v>
      </c>
    </row>
    <row r="33" spans="1:23">
      <c r="A33" s="173"/>
      <c r="B33" s="134" t="s">
        <v>550</v>
      </c>
      <c r="C33" s="75" t="s">
        <v>128</v>
      </c>
      <c r="D33" s="43">
        <v>11686</v>
      </c>
      <c r="E33" s="43">
        <v>7123</v>
      </c>
      <c r="F33" s="43">
        <v>8550</v>
      </c>
      <c r="G33" s="43">
        <v>6249</v>
      </c>
      <c r="H33" s="44">
        <v>33608</v>
      </c>
      <c r="I33" s="43">
        <v>6164</v>
      </c>
      <c r="J33" s="43">
        <v>4800</v>
      </c>
      <c r="K33" s="43">
        <v>4858</v>
      </c>
      <c r="L33" s="43">
        <v>4240</v>
      </c>
      <c r="M33" s="44">
        <v>20062</v>
      </c>
      <c r="N33" s="43">
        <v>5173</v>
      </c>
      <c r="O33" s="43">
        <v>5915</v>
      </c>
      <c r="P33" s="43">
        <v>5486</v>
      </c>
      <c r="Q33" s="43">
        <v>2328</v>
      </c>
      <c r="R33" s="44">
        <v>18902</v>
      </c>
      <c r="S33" s="43">
        <v>4032.2846180000001</v>
      </c>
      <c r="T33" s="43">
        <v>3005.5444189999998</v>
      </c>
      <c r="U33" s="43">
        <v>2356</v>
      </c>
      <c r="V33" s="43">
        <v>-3621</v>
      </c>
      <c r="W33" s="44">
        <v>5773</v>
      </c>
    </row>
    <row r="34" spans="1:23">
      <c r="A34" s="173"/>
      <c r="B34" s="135" t="s">
        <v>551</v>
      </c>
      <c r="C34" s="76" t="s">
        <v>339</v>
      </c>
      <c r="D34" s="45">
        <v>90110</v>
      </c>
      <c r="E34" s="45">
        <v>-10741</v>
      </c>
      <c r="F34" s="45">
        <v>106563</v>
      </c>
      <c r="G34" s="45">
        <v>19814</v>
      </c>
      <c r="H34" s="46">
        <v>205746</v>
      </c>
      <c r="I34" s="45">
        <v>56267</v>
      </c>
      <c r="J34" s="45">
        <v>5674</v>
      </c>
      <c r="K34" s="45">
        <v>-67570</v>
      </c>
      <c r="L34" s="45">
        <v>-51281</v>
      </c>
      <c r="M34" s="46">
        <v>-56910</v>
      </c>
      <c r="N34" s="45">
        <v>31405</v>
      </c>
      <c r="O34" s="45">
        <v>27288</v>
      </c>
      <c r="P34" s="45">
        <v>55492</v>
      </c>
      <c r="Q34" s="45">
        <v>-159667</v>
      </c>
      <c r="R34" s="46">
        <v>-45482</v>
      </c>
      <c r="S34" s="45">
        <v>31361</v>
      </c>
      <c r="T34" s="45">
        <v>98197.332051999998</v>
      </c>
      <c r="U34" s="45">
        <v>71298</v>
      </c>
      <c r="V34" s="45">
        <v>-503956</v>
      </c>
      <c r="W34" s="46">
        <v>-303099</v>
      </c>
    </row>
    <row r="35" spans="1:23">
      <c r="A35" s="173"/>
      <c r="B35" s="134" t="s">
        <v>552</v>
      </c>
      <c r="C35" s="75" t="s">
        <v>130</v>
      </c>
      <c r="D35" s="43">
        <v>9018</v>
      </c>
      <c r="E35" s="43">
        <v>-3421</v>
      </c>
      <c r="F35" s="43">
        <v>26666</v>
      </c>
      <c r="G35" s="43">
        <v>17458</v>
      </c>
      <c r="H35" s="44">
        <v>49721</v>
      </c>
      <c r="I35" s="43">
        <v>27243</v>
      </c>
      <c r="J35" s="43">
        <v>-6525</v>
      </c>
      <c r="K35" s="43">
        <v>-39063</v>
      </c>
      <c r="L35" s="43">
        <v>-19614</v>
      </c>
      <c r="M35" s="44">
        <v>-37959</v>
      </c>
      <c r="N35" s="43">
        <v>9831</v>
      </c>
      <c r="O35" s="43">
        <v>3821</v>
      </c>
      <c r="P35" s="43">
        <v>26031</v>
      </c>
      <c r="Q35" s="43">
        <v>-34299</v>
      </c>
      <c r="R35" s="44">
        <v>5384</v>
      </c>
      <c r="S35" s="43">
        <v>5577.198883</v>
      </c>
      <c r="T35" s="43">
        <v>39139.739239000002</v>
      </c>
      <c r="U35" s="43">
        <v>-15899</v>
      </c>
      <c r="V35" s="43">
        <v>-6961</v>
      </c>
      <c r="W35" s="44">
        <v>21857</v>
      </c>
    </row>
    <row r="36" spans="1:23">
      <c r="A36" s="173"/>
      <c r="B36" s="133"/>
      <c r="C36" s="71"/>
      <c r="D36" s="72"/>
      <c r="E36" s="72"/>
      <c r="F36" s="72"/>
      <c r="G36" s="74"/>
      <c r="H36" s="72"/>
      <c r="I36" s="72"/>
      <c r="J36" s="72"/>
      <c r="K36" s="72"/>
      <c r="L36" s="72"/>
      <c r="M36" s="72"/>
      <c r="N36" s="72"/>
      <c r="O36" s="72"/>
      <c r="P36" s="72"/>
      <c r="Q36" s="72"/>
      <c r="R36" s="72"/>
      <c r="S36" s="72"/>
      <c r="T36" s="72"/>
      <c r="U36" s="72"/>
      <c r="V36" s="72"/>
      <c r="W36" s="72"/>
    </row>
    <row r="37" spans="1:23">
      <c r="A37" s="173"/>
      <c r="B37" s="135" t="s">
        <v>553</v>
      </c>
      <c r="C37" s="76" t="s">
        <v>340</v>
      </c>
      <c r="D37" s="45">
        <v>81092</v>
      </c>
      <c r="E37" s="45">
        <v>-7320</v>
      </c>
      <c r="F37" s="45">
        <v>79897</v>
      </c>
      <c r="G37" s="45">
        <v>2356</v>
      </c>
      <c r="H37" s="46">
        <v>156025</v>
      </c>
      <c r="I37" s="45">
        <v>29024</v>
      </c>
      <c r="J37" s="45">
        <v>12199</v>
      </c>
      <c r="K37" s="45">
        <v>-28507</v>
      </c>
      <c r="L37" s="45">
        <v>-31667</v>
      </c>
      <c r="M37" s="46">
        <v>-18951</v>
      </c>
      <c r="N37" s="45">
        <v>21574</v>
      </c>
      <c r="O37" s="45">
        <v>23467</v>
      </c>
      <c r="P37" s="45">
        <v>29461</v>
      </c>
      <c r="Q37" s="45">
        <v>-125368</v>
      </c>
      <c r="R37" s="46">
        <v>-50866</v>
      </c>
      <c r="S37" s="45">
        <v>25784</v>
      </c>
      <c r="T37" s="45">
        <v>59057.592813000003</v>
      </c>
      <c r="U37" s="45">
        <v>87197</v>
      </c>
      <c r="V37" s="45">
        <v>-496995</v>
      </c>
      <c r="W37" s="46">
        <v>-324956</v>
      </c>
    </row>
    <row r="38" spans="1:23">
      <c r="A38" s="173"/>
      <c r="B38" s="134" t="s">
        <v>555</v>
      </c>
      <c r="C38" s="75" t="s">
        <v>131</v>
      </c>
      <c r="D38" s="43"/>
      <c r="E38" s="43"/>
      <c r="F38" s="43"/>
      <c r="G38" s="43"/>
      <c r="H38" s="44"/>
      <c r="I38" s="43"/>
      <c r="J38" s="43"/>
      <c r="K38" s="43"/>
      <c r="L38" s="43"/>
      <c r="M38" s="44"/>
      <c r="N38" s="43"/>
      <c r="O38" s="43"/>
      <c r="P38" s="43"/>
      <c r="Q38" s="43"/>
      <c r="R38" s="44"/>
      <c r="S38" s="43"/>
      <c r="T38" s="43"/>
      <c r="U38" s="43"/>
      <c r="V38" s="43"/>
      <c r="W38" s="44"/>
    </row>
    <row r="39" spans="1:23">
      <c r="A39" s="173"/>
      <c r="B39" s="147" t="s">
        <v>554</v>
      </c>
      <c r="C39" s="101" t="s">
        <v>723</v>
      </c>
      <c r="D39" s="43">
        <v>73862</v>
      </c>
      <c r="E39" s="43">
        <v>498</v>
      </c>
      <c r="F39" s="43">
        <v>67627</v>
      </c>
      <c r="G39" s="43">
        <v>9497</v>
      </c>
      <c r="H39" s="44">
        <v>151484</v>
      </c>
      <c r="I39" s="43">
        <v>27810</v>
      </c>
      <c r="J39" s="43">
        <v>18930</v>
      </c>
      <c r="K39" s="43">
        <v>-29991</v>
      </c>
      <c r="L39" s="43">
        <v>5152</v>
      </c>
      <c r="M39" s="44">
        <v>21901</v>
      </c>
      <c r="N39" s="43">
        <v>20836</v>
      </c>
      <c r="O39" s="43">
        <v>24043</v>
      </c>
      <c r="P39" s="43">
        <v>28535</v>
      </c>
      <c r="Q39" s="43">
        <v>-69336</v>
      </c>
      <c r="R39" s="44">
        <v>4078</v>
      </c>
      <c r="S39" s="43">
        <v>29170</v>
      </c>
      <c r="T39" s="43">
        <v>57454.409239000001</v>
      </c>
      <c r="U39" s="43">
        <v>90731</v>
      </c>
      <c r="V39" s="43">
        <v>-433909</v>
      </c>
      <c r="W39" s="44">
        <v>-256554</v>
      </c>
    </row>
    <row r="40" spans="1:23">
      <c r="A40" s="173"/>
      <c r="B40" s="147" t="s">
        <v>556</v>
      </c>
      <c r="C40" s="101" t="s">
        <v>724</v>
      </c>
      <c r="D40" s="43">
        <v>7230</v>
      </c>
      <c r="E40" s="43">
        <v>-7818</v>
      </c>
      <c r="F40" s="43">
        <v>12270</v>
      </c>
      <c r="G40" s="43">
        <v>-7141</v>
      </c>
      <c r="H40" s="44">
        <v>4541</v>
      </c>
      <c r="I40" s="43">
        <v>1214</v>
      </c>
      <c r="J40" s="43">
        <v>-6731</v>
      </c>
      <c r="K40" s="43">
        <v>1484</v>
      </c>
      <c r="L40" s="43">
        <v>-36819</v>
      </c>
      <c r="M40" s="44">
        <v>-40852</v>
      </c>
      <c r="N40" s="43">
        <v>738</v>
      </c>
      <c r="O40" s="43">
        <v>-576</v>
      </c>
      <c r="P40" s="43">
        <v>926</v>
      </c>
      <c r="Q40" s="43">
        <v>-56032</v>
      </c>
      <c r="R40" s="44">
        <v>-54944</v>
      </c>
      <c r="S40" s="43">
        <v>-3386</v>
      </c>
      <c r="T40" s="43">
        <v>1603</v>
      </c>
      <c r="U40" s="43">
        <v>-3534</v>
      </c>
      <c r="V40" s="43">
        <v>-63086</v>
      </c>
      <c r="W40" s="44">
        <v>-68402</v>
      </c>
    </row>
    <row r="41" spans="1:23" ht="26">
      <c r="A41" s="173"/>
      <c r="B41" s="135" t="s">
        <v>557</v>
      </c>
      <c r="C41" s="76" t="s">
        <v>793</v>
      </c>
      <c r="D41" s="45">
        <v>842</v>
      </c>
      <c r="E41" s="45">
        <v>6</v>
      </c>
      <c r="F41" s="45">
        <v>769</v>
      </c>
      <c r="G41" s="45">
        <v>108</v>
      </c>
      <c r="H41" s="46">
        <v>1723</v>
      </c>
      <c r="I41" s="45">
        <v>294</v>
      </c>
      <c r="J41" s="45">
        <v>194</v>
      </c>
      <c r="K41" s="45">
        <v>-359</v>
      </c>
      <c r="L41" s="45">
        <v>38</v>
      </c>
      <c r="M41" s="46">
        <v>165</v>
      </c>
      <c r="N41" s="45">
        <v>209</v>
      </c>
      <c r="O41" s="45">
        <v>245</v>
      </c>
      <c r="P41" s="45">
        <v>294</v>
      </c>
      <c r="Q41" s="45">
        <v>-786</v>
      </c>
      <c r="R41" s="46">
        <v>-39</v>
      </c>
      <c r="S41" s="45">
        <v>299</v>
      </c>
      <c r="T41" s="45">
        <v>597</v>
      </c>
      <c r="U41" s="45">
        <v>966</v>
      </c>
      <c r="V41" s="45">
        <v>-4739</v>
      </c>
      <c r="W41" s="46">
        <v>-2877</v>
      </c>
    </row>
    <row r="42" spans="1:23" ht="26">
      <c r="A42" s="173">
        <v>6</v>
      </c>
      <c r="B42" s="135" t="s">
        <v>558</v>
      </c>
      <c r="C42" s="76" t="s">
        <v>710</v>
      </c>
      <c r="D42" s="45">
        <v>706</v>
      </c>
      <c r="E42" s="45">
        <v>6</v>
      </c>
      <c r="F42" s="45">
        <v>725</v>
      </c>
      <c r="G42" s="45">
        <v>-9</v>
      </c>
      <c r="H42" s="46">
        <v>1488</v>
      </c>
      <c r="I42" s="45">
        <v>279</v>
      </c>
      <c r="J42" s="45">
        <v>194</v>
      </c>
      <c r="K42" s="45">
        <v>-359</v>
      </c>
      <c r="L42" s="45">
        <v>38</v>
      </c>
      <c r="M42" s="46">
        <v>165</v>
      </c>
      <c r="N42" s="45">
        <v>209</v>
      </c>
      <c r="O42" s="45">
        <v>238</v>
      </c>
      <c r="P42" s="45">
        <v>290</v>
      </c>
      <c r="Q42" s="45">
        <v>-786</v>
      </c>
      <c r="R42" s="46">
        <v>-39</v>
      </c>
      <c r="S42" s="45">
        <v>275</v>
      </c>
      <c r="T42" s="45">
        <v>586</v>
      </c>
      <c r="U42" s="45">
        <v>926</v>
      </c>
      <c r="V42" s="45">
        <v>-4739</v>
      </c>
      <c r="W42" s="46">
        <v>-2877</v>
      </c>
    </row>
    <row r="43" spans="1:23">
      <c r="A43" s="173"/>
      <c r="B43" s="133"/>
      <c r="C43" s="71"/>
      <c r="D43" s="72"/>
      <c r="E43" s="72"/>
      <c r="F43" s="72"/>
      <c r="G43" s="73"/>
      <c r="H43" s="72"/>
      <c r="I43" s="72"/>
      <c r="J43" s="72"/>
      <c r="K43" s="72"/>
      <c r="L43" s="72"/>
      <c r="M43" s="72"/>
      <c r="N43" s="72"/>
      <c r="O43" s="72"/>
      <c r="P43" s="72"/>
      <c r="Q43" s="72"/>
      <c r="R43" s="72"/>
      <c r="S43" s="72"/>
      <c r="T43" s="72"/>
      <c r="U43" s="72"/>
      <c r="V43" s="72"/>
      <c r="W43" s="72"/>
    </row>
    <row r="44" spans="1:23">
      <c r="A44" s="173"/>
      <c r="B44" s="147" t="s">
        <v>725</v>
      </c>
      <c r="C44" s="101" t="s">
        <v>716</v>
      </c>
      <c r="D44" s="43">
        <v>-101850</v>
      </c>
      <c r="E44" s="43">
        <v>-30662</v>
      </c>
      <c r="F44" s="43">
        <v>-30557</v>
      </c>
      <c r="G44" s="43">
        <v>31338</v>
      </c>
      <c r="H44" s="44">
        <v>-131731</v>
      </c>
      <c r="I44" s="43">
        <v>87687</v>
      </c>
      <c r="J44" s="43">
        <v>-59974</v>
      </c>
      <c r="K44" s="43">
        <v>-411</v>
      </c>
      <c r="L44" s="43">
        <v>-23174</v>
      </c>
      <c r="M44" s="44">
        <v>4128</v>
      </c>
      <c r="N44" s="43">
        <v>46987</v>
      </c>
      <c r="O44" s="43">
        <v>33910</v>
      </c>
      <c r="P44" s="43">
        <v>37936</v>
      </c>
      <c r="Q44" s="43">
        <v>25375</v>
      </c>
      <c r="R44" s="44">
        <v>144208</v>
      </c>
      <c r="S44" s="43">
        <v>-20159</v>
      </c>
      <c r="T44" s="43">
        <v>101074</v>
      </c>
      <c r="U44" s="43">
        <v>-45299</v>
      </c>
      <c r="V44" s="43">
        <v>-21461</v>
      </c>
      <c r="W44" s="44">
        <v>10375</v>
      </c>
    </row>
    <row r="45" spans="1:23">
      <c r="A45" s="173"/>
      <c r="B45" s="147" t="s">
        <v>726</v>
      </c>
      <c r="C45" s="101" t="s">
        <v>717</v>
      </c>
      <c r="D45" s="43">
        <v>1907</v>
      </c>
      <c r="E45" s="43">
        <v>-1450</v>
      </c>
      <c r="F45" s="43">
        <v>-109</v>
      </c>
      <c r="G45" s="43">
        <v>298</v>
      </c>
      <c r="H45" s="44">
        <v>646</v>
      </c>
      <c r="I45" s="43">
        <v>550</v>
      </c>
      <c r="J45" s="43">
        <v>-803</v>
      </c>
      <c r="K45" s="43">
        <v>-24</v>
      </c>
      <c r="L45" s="43">
        <v>-7</v>
      </c>
      <c r="M45" s="44">
        <v>-284</v>
      </c>
      <c r="N45" s="43">
        <v>1600</v>
      </c>
      <c r="O45" s="43">
        <v>-804</v>
      </c>
      <c r="P45" s="43">
        <v>5469</v>
      </c>
      <c r="Q45" s="43">
        <v>-1477</v>
      </c>
      <c r="R45" s="44">
        <v>4788</v>
      </c>
      <c r="S45" s="43">
        <v>838</v>
      </c>
      <c r="T45" s="43">
        <v>2329</v>
      </c>
      <c r="U45" s="43">
        <v>-284</v>
      </c>
      <c r="V45" s="43">
        <v>998</v>
      </c>
      <c r="W45" s="44">
        <v>3881</v>
      </c>
    </row>
    <row r="46" spans="1:23">
      <c r="A46" s="173"/>
      <c r="B46" s="147" t="s">
        <v>727</v>
      </c>
      <c r="C46" s="101" t="s">
        <v>718</v>
      </c>
      <c r="D46" s="43">
        <v>380</v>
      </c>
      <c r="E46" s="43">
        <v>-2632</v>
      </c>
      <c r="F46" s="43">
        <v>-2840</v>
      </c>
      <c r="G46" s="43">
        <v>5338</v>
      </c>
      <c r="H46" s="44">
        <v>246</v>
      </c>
      <c r="I46" s="43">
        <v>-747</v>
      </c>
      <c r="J46" s="43">
        <v>158</v>
      </c>
      <c r="K46" s="43">
        <v>-823</v>
      </c>
      <c r="L46" s="43">
        <v>-1659</v>
      </c>
      <c r="M46" s="44">
        <v>-3071</v>
      </c>
      <c r="N46" s="43">
        <v>880</v>
      </c>
      <c r="O46" s="43">
        <v>510</v>
      </c>
      <c r="P46" s="43">
        <v>-383</v>
      </c>
      <c r="Q46" s="43">
        <v>-3095</v>
      </c>
      <c r="R46" s="44">
        <v>-2088</v>
      </c>
      <c r="S46" s="43">
        <v>-285</v>
      </c>
      <c r="T46" s="43">
        <v>-545</v>
      </c>
      <c r="U46" s="43">
        <v>-298</v>
      </c>
      <c r="V46" s="43">
        <v>-2008</v>
      </c>
      <c r="W46" s="44">
        <v>-3136</v>
      </c>
    </row>
    <row r="47" spans="1:23">
      <c r="A47" s="173"/>
      <c r="B47" s="147" t="s">
        <v>728</v>
      </c>
      <c r="C47" s="101" t="s">
        <v>719</v>
      </c>
      <c r="D47" s="43">
        <v>33644</v>
      </c>
      <c r="E47" s="43">
        <v>4370</v>
      </c>
      <c r="F47" s="43">
        <v>11053</v>
      </c>
      <c r="G47" s="43">
        <v>-9732</v>
      </c>
      <c r="H47" s="44">
        <v>39335</v>
      </c>
      <c r="I47" s="43">
        <v>-29696</v>
      </c>
      <c r="J47" s="43">
        <v>22330</v>
      </c>
      <c r="K47" s="43">
        <v>2539</v>
      </c>
      <c r="L47" s="43">
        <v>9473</v>
      </c>
      <c r="M47" s="44">
        <v>4646</v>
      </c>
      <c r="N47" s="43">
        <v>-12589</v>
      </c>
      <c r="O47" s="43">
        <v>-4728</v>
      </c>
      <c r="P47" s="43">
        <v>-13769</v>
      </c>
      <c r="Q47" s="43">
        <v>-11163</v>
      </c>
      <c r="R47" s="44">
        <v>-42249</v>
      </c>
      <c r="S47" s="43">
        <v>-3670</v>
      </c>
      <c r="T47" s="43">
        <v>-11681</v>
      </c>
      <c r="U47" s="43">
        <v>2681</v>
      </c>
      <c r="V47" s="43">
        <v>-443</v>
      </c>
      <c r="W47" s="44">
        <v>-13113</v>
      </c>
    </row>
    <row r="48" spans="1:23">
      <c r="A48" s="173"/>
      <c r="B48" s="147" t="s">
        <v>729</v>
      </c>
      <c r="C48" s="101" t="s">
        <v>720</v>
      </c>
      <c r="D48" s="43">
        <v>-172</v>
      </c>
      <c r="E48" s="43">
        <v>178</v>
      </c>
      <c r="F48" s="43">
        <v>-81</v>
      </c>
      <c r="G48" s="43">
        <v>313</v>
      </c>
      <c r="H48" s="44">
        <v>238</v>
      </c>
      <c r="I48" s="43">
        <v>-134</v>
      </c>
      <c r="J48" s="43">
        <v>-677</v>
      </c>
      <c r="K48" s="43">
        <v>-20</v>
      </c>
      <c r="L48" s="43">
        <v>1044</v>
      </c>
      <c r="M48" s="44">
        <v>213</v>
      </c>
      <c r="N48" s="43">
        <v>90</v>
      </c>
      <c r="O48" s="43">
        <v>-70</v>
      </c>
      <c r="P48" s="43">
        <v>-102</v>
      </c>
      <c r="Q48" s="43">
        <v>-1459</v>
      </c>
      <c r="R48" s="44">
        <v>-1541</v>
      </c>
      <c r="S48" s="43">
        <v>-45</v>
      </c>
      <c r="T48" s="43">
        <v>901</v>
      </c>
      <c r="U48" s="43">
        <v>253</v>
      </c>
      <c r="V48" s="43">
        <v>139</v>
      </c>
      <c r="W48" s="44">
        <v>1248</v>
      </c>
    </row>
    <row r="49" spans="1:23">
      <c r="A49" s="173"/>
      <c r="B49" s="147" t="s">
        <v>730</v>
      </c>
      <c r="C49" s="101" t="s">
        <v>721</v>
      </c>
      <c r="D49" s="43">
        <v>-8286</v>
      </c>
      <c r="E49" s="43">
        <v>2818</v>
      </c>
      <c r="F49" s="43">
        <v>-4543</v>
      </c>
      <c r="G49" s="43">
        <v>-316</v>
      </c>
      <c r="H49" s="44">
        <v>-10327</v>
      </c>
      <c r="I49" s="43">
        <v>6768</v>
      </c>
      <c r="J49" s="43">
        <v>-5277</v>
      </c>
      <c r="K49" s="43">
        <v>-1629</v>
      </c>
      <c r="L49" s="43">
        <v>-2183</v>
      </c>
      <c r="M49" s="44">
        <v>-2321</v>
      </c>
      <c r="N49" s="43">
        <v>4103</v>
      </c>
      <c r="O49" s="43">
        <v>1687</v>
      </c>
      <c r="P49" s="43">
        <v>9543</v>
      </c>
      <c r="Q49" s="43">
        <v>8835</v>
      </c>
      <c r="R49" s="44">
        <v>24168</v>
      </c>
      <c r="S49" s="43">
        <v>4952</v>
      </c>
      <c r="T49" s="43">
        <v>8042</v>
      </c>
      <c r="U49" s="43">
        <v>-2105</v>
      </c>
      <c r="V49" s="43">
        <v>3700</v>
      </c>
      <c r="W49" s="44">
        <v>14589</v>
      </c>
    </row>
    <row r="50" spans="1:23">
      <c r="A50" s="173"/>
      <c r="B50" s="135" t="s">
        <v>731</v>
      </c>
      <c r="C50" s="76" t="s">
        <v>722</v>
      </c>
      <c r="D50" s="45">
        <v>-74377</v>
      </c>
      <c r="E50" s="45">
        <v>-27378</v>
      </c>
      <c r="F50" s="45">
        <v>-27077</v>
      </c>
      <c r="G50" s="45">
        <v>27239</v>
      </c>
      <c r="H50" s="46">
        <v>-101593</v>
      </c>
      <c r="I50" s="45">
        <v>64428</v>
      </c>
      <c r="J50" s="45">
        <v>-44243</v>
      </c>
      <c r="K50" s="45">
        <v>-368</v>
      </c>
      <c r="L50" s="45">
        <v>-16506</v>
      </c>
      <c r="M50" s="46">
        <v>3311</v>
      </c>
      <c r="N50" s="45">
        <v>41071</v>
      </c>
      <c r="O50" s="45">
        <v>30505</v>
      </c>
      <c r="P50" s="45">
        <v>38694</v>
      </c>
      <c r="Q50" s="45">
        <v>17016</v>
      </c>
      <c r="R50" s="46">
        <v>127286</v>
      </c>
      <c r="S50" s="45">
        <v>-18369</v>
      </c>
      <c r="T50" s="45">
        <v>100120</v>
      </c>
      <c r="U50" s="45">
        <v>-45052</v>
      </c>
      <c r="V50" s="45">
        <v>-19075</v>
      </c>
      <c r="W50" s="46">
        <v>13844</v>
      </c>
    </row>
    <row r="51" spans="1:23">
      <c r="A51" s="173"/>
      <c r="B51" s="133"/>
      <c r="C51" s="71"/>
      <c r="D51" s="72"/>
      <c r="E51" s="72"/>
      <c r="F51" s="72"/>
      <c r="G51" s="160"/>
      <c r="H51" s="72"/>
      <c r="I51" s="72"/>
      <c r="J51" s="72"/>
      <c r="K51" s="72"/>
      <c r="L51" s="72"/>
      <c r="M51" s="72"/>
      <c r="N51" s="72"/>
      <c r="O51" s="72"/>
      <c r="P51" s="72"/>
      <c r="Q51" s="72"/>
      <c r="R51" s="72"/>
      <c r="S51" s="72"/>
      <c r="T51" s="72"/>
      <c r="U51" s="72"/>
      <c r="V51" s="72"/>
      <c r="W51" s="72"/>
    </row>
    <row r="52" spans="1:23">
      <c r="A52" s="173"/>
      <c r="B52" s="135" t="s">
        <v>783</v>
      </c>
      <c r="C52" s="76" t="s">
        <v>794</v>
      </c>
      <c r="D52" s="45">
        <v>6715</v>
      </c>
      <c r="E52" s="45">
        <v>-34698</v>
      </c>
      <c r="F52" s="45">
        <v>52820</v>
      </c>
      <c r="G52" s="45">
        <v>29595</v>
      </c>
      <c r="H52" s="46">
        <v>54432</v>
      </c>
      <c r="I52" s="45">
        <v>93452</v>
      </c>
      <c r="J52" s="45">
        <v>-32044</v>
      </c>
      <c r="K52" s="45">
        <v>-28875</v>
      </c>
      <c r="L52" s="45">
        <v>-48173</v>
      </c>
      <c r="M52" s="46">
        <v>-15640</v>
      </c>
      <c r="N52" s="45">
        <v>62645</v>
      </c>
      <c r="O52" s="45">
        <v>53972</v>
      </c>
      <c r="P52" s="45">
        <v>68155</v>
      </c>
      <c r="Q52" s="45">
        <v>-108352</v>
      </c>
      <c r="R52" s="46">
        <v>76420</v>
      </c>
      <c r="S52" s="45">
        <v>7415</v>
      </c>
      <c r="T52" s="45">
        <v>159178</v>
      </c>
      <c r="U52" s="45">
        <v>42145</v>
      </c>
      <c r="V52" s="45">
        <v>-519850</v>
      </c>
      <c r="W52" s="46">
        <v>-311112</v>
      </c>
    </row>
    <row r="53" spans="1:23">
      <c r="A53" s="173"/>
      <c r="B53" s="134" t="s">
        <v>555</v>
      </c>
      <c r="C53" s="75" t="s">
        <v>131</v>
      </c>
      <c r="D53" s="43"/>
      <c r="E53" s="43"/>
      <c r="F53" s="43"/>
      <c r="G53" s="43"/>
      <c r="H53" s="44"/>
      <c r="I53" s="43"/>
      <c r="J53" s="43"/>
      <c r="K53" s="43"/>
      <c r="L53" s="43"/>
      <c r="M53" s="44"/>
      <c r="N53" s="43"/>
      <c r="O53" s="43"/>
      <c r="P53" s="43"/>
      <c r="Q53" s="43"/>
      <c r="R53" s="44"/>
      <c r="S53" s="43"/>
      <c r="T53" s="43"/>
      <c r="U53" s="43"/>
      <c r="V53" s="43"/>
      <c r="W53" s="44"/>
    </row>
    <row r="54" spans="1:23">
      <c r="A54" s="173"/>
      <c r="B54" s="147" t="s">
        <v>554</v>
      </c>
      <c r="C54" s="101" t="s">
        <v>723</v>
      </c>
      <c r="D54" s="43">
        <v>30996</v>
      </c>
      <c r="E54" s="43">
        <v>-25515</v>
      </c>
      <c r="F54" s="43">
        <v>50117</v>
      </c>
      <c r="G54" s="43">
        <v>81903</v>
      </c>
      <c r="H54" s="44">
        <v>87384</v>
      </c>
      <c r="I54" s="43">
        <v>70218</v>
      </c>
      <c r="J54" s="43">
        <v>-14628</v>
      </c>
      <c r="K54" s="43">
        <v>-23508</v>
      </c>
      <c r="L54" s="43">
        <v>-5930</v>
      </c>
      <c r="M54" s="44">
        <v>26152</v>
      </c>
      <c r="N54" s="43">
        <v>47448</v>
      </c>
      <c r="O54" s="43">
        <v>47332</v>
      </c>
      <c r="P54" s="43">
        <v>57952</v>
      </c>
      <c r="Q54" s="43">
        <v>-61225</v>
      </c>
      <c r="R54" s="44">
        <v>91507</v>
      </c>
      <c r="S54" s="43">
        <v>18203</v>
      </c>
      <c r="T54" s="43">
        <v>137143</v>
      </c>
      <c r="U54" s="43">
        <v>51406</v>
      </c>
      <c r="V54" s="43">
        <v>-461146</v>
      </c>
      <c r="W54" s="44">
        <v>-254394</v>
      </c>
    </row>
    <row r="55" spans="1:23">
      <c r="A55" s="173"/>
      <c r="B55" s="147" t="s">
        <v>556</v>
      </c>
      <c r="C55" s="101" t="s">
        <v>724</v>
      </c>
      <c r="D55" s="43">
        <v>-24281</v>
      </c>
      <c r="E55" s="43">
        <v>-9183</v>
      </c>
      <c r="F55" s="43">
        <v>2703</v>
      </c>
      <c r="G55" s="43">
        <v>512</v>
      </c>
      <c r="H55" s="44">
        <v>-32952</v>
      </c>
      <c r="I55" s="43">
        <v>23234</v>
      </c>
      <c r="J55" s="43">
        <v>-17416</v>
      </c>
      <c r="K55" s="43">
        <v>-5367</v>
      </c>
      <c r="L55" s="43">
        <v>-42243</v>
      </c>
      <c r="M55" s="44">
        <v>-41792</v>
      </c>
      <c r="N55" s="43">
        <v>15197</v>
      </c>
      <c r="O55" s="43">
        <v>6640</v>
      </c>
      <c r="P55" s="43">
        <v>10203</v>
      </c>
      <c r="Q55" s="43">
        <v>-47127</v>
      </c>
      <c r="R55" s="44">
        <v>-15087</v>
      </c>
      <c r="S55" s="43">
        <v>-10788</v>
      </c>
      <c r="T55" s="43">
        <v>22035</v>
      </c>
      <c r="U55" s="43">
        <v>-9261</v>
      </c>
      <c r="V55" s="43">
        <v>-58704</v>
      </c>
      <c r="W55" s="44">
        <v>-56718</v>
      </c>
    </row>
    <row r="56" spans="1:23">
      <c r="A56" s="169"/>
      <c r="B56" s="136"/>
      <c r="C56" s="608" t="s">
        <v>25</v>
      </c>
      <c r="D56" s="608"/>
      <c r="E56" s="608"/>
      <c r="F56" s="608"/>
      <c r="G56" s="608"/>
      <c r="H56" s="608"/>
      <c r="I56" s="608"/>
      <c r="J56" s="608"/>
      <c r="K56" s="608"/>
      <c r="L56" s="608"/>
      <c r="M56" s="608"/>
      <c r="N56" s="608"/>
      <c r="O56" s="608"/>
      <c r="P56" s="608"/>
      <c r="Q56" s="31"/>
      <c r="R56" s="31"/>
      <c r="S56" s="31"/>
      <c r="T56" s="31"/>
      <c r="U56" s="31"/>
      <c r="V56" s="31"/>
      <c r="W56" s="31"/>
    </row>
    <row r="57" spans="1:23">
      <c r="A57" s="169"/>
      <c r="B57" s="136"/>
      <c r="C57" s="608" t="s">
        <v>26</v>
      </c>
      <c r="D57" s="608"/>
      <c r="E57" s="608"/>
      <c r="F57" s="608"/>
      <c r="G57" s="608"/>
      <c r="H57" s="608"/>
      <c r="I57" s="608"/>
      <c r="J57" s="608"/>
      <c r="K57" s="608"/>
      <c r="L57" s="608"/>
      <c r="M57" s="608"/>
      <c r="N57" s="608"/>
      <c r="O57" s="608"/>
      <c r="P57" s="608"/>
      <c r="Q57" s="31"/>
      <c r="R57" s="31"/>
      <c r="S57" s="31"/>
      <c r="T57" s="31"/>
      <c r="U57" s="31"/>
      <c r="V57" s="31"/>
      <c r="W57" s="31"/>
    </row>
    <row r="58" spans="1:23">
      <c r="A58" s="173"/>
      <c r="B58" s="136"/>
      <c r="C58" s="31"/>
      <c r="D58" s="31"/>
      <c r="E58" s="31"/>
      <c r="F58" s="31"/>
      <c r="G58" s="31"/>
      <c r="H58" s="31"/>
      <c r="I58" s="31"/>
      <c r="J58" s="31"/>
      <c r="K58" s="31"/>
      <c r="L58" s="31"/>
      <c r="M58" s="31"/>
      <c r="N58" s="31"/>
      <c r="O58" s="31"/>
      <c r="P58" s="31"/>
      <c r="Q58" s="31"/>
      <c r="R58" s="31"/>
      <c r="S58" s="31"/>
      <c r="T58" s="31"/>
      <c r="U58" s="31"/>
      <c r="V58" s="31"/>
      <c r="W58" s="31"/>
    </row>
    <row r="59" spans="1:23" ht="39">
      <c r="A59" s="173"/>
      <c r="B59" s="130" t="s">
        <v>559</v>
      </c>
      <c r="C59" s="23" t="s">
        <v>316</v>
      </c>
      <c r="D59" s="25" t="s">
        <v>190</v>
      </c>
      <c r="E59" s="25" t="s">
        <v>191</v>
      </c>
      <c r="F59" s="25" t="s">
        <v>192</v>
      </c>
      <c r="G59" s="25" t="s">
        <v>193</v>
      </c>
      <c r="H59" s="29" t="s">
        <v>10</v>
      </c>
      <c r="I59" s="25" t="s">
        <v>194</v>
      </c>
      <c r="J59" s="25" t="s">
        <v>195</v>
      </c>
      <c r="K59" s="25" t="s">
        <v>196</v>
      </c>
      <c r="L59" s="25" t="s">
        <v>197</v>
      </c>
      <c r="M59" s="29" t="s">
        <v>17</v>
      </c>
      <c r="N59" s="25" t="s">
        <v>301</v>
      </c>
      <c r="O59" s="25" t="s">
        <v>310</v>
      </c>
      <c r="P59" s="25" t="s">
        <v>311</v>
      </c>
      <c r="Q59" s="25" t="s">
        <v>302</v>
      </c>
      <c r="R59" s="29" t="s">
        <v>300</v>
      </c>
      <c r="S59" s="25" t="s">
        <v>341</v>
      </c>
      <c r="T59" s="25" t="s">
        <v>342</v>
      </c>
      <c r="U59" s="25" t="s">
        <v>343</v>
      </c>
      <c r="V59" s="25" t="s">
        <v>330</v>
      </c>
      <c r="W59" s="29" t="s">
        <v>329</v>
      </c>
    </row>
    <row r="60" spans="1:23">
      <c r="A60" s="173"/>
      <c r="B60" s="137" t="s">
        <v>560</v>
      </c>
      <c r="C60" s="77" t="s">
        <v>132</v>
      </c>
      <c r="D60" s="74"/>
      <c r="E60" s="74"/>
      <c r="F60" s="74"/>
      <c r="G60" s="74"/>
      <c r="H60" s="31"/>
      <c r="I60" s="74"/>
      <c r="J60" s="74"/>
      <c r="K60" s="74"/>
      <c r="L60" s="74"/>
      <c r="M60" s="31"/>
      <c r="N60" s="78"/>
      <c r="O60" s="78"/>
      <c r="P60" s="78"/>
      <c r="Q60" s="78"/>
      <c r="R60" s="31"/>
      <c r="S60" s="78"/>
      <c r="T60" s="78"/>
      <c r="U60" s="78"/>
      <c r="V60" s="78"/>
      <c r="W60" s="31"/>
    </row>
    <row r="61" spans="1:23">
      <c r="A61" s="173"/>
      <c r="B61" s="134" t="s">
        <v>561</v>
      </c>
      <c r="C61" s="75" t="s">
        <v>747</v>
      </c>
      <c r="D61" s="43"/>
      <c r="E61" s="43"/>
      <c r="F61" s="43"/>
      <c r="G61" s="43"/>
      <c r="H61" s="44"/>
      <c r="I61" s="43"/>
      <c r="J61" s="43"/>
      <c r="K61" s="43"/>
      <c r="L61" s="43"/>
      <c r="M61" s="44"/>
      <c r="N61" s="43"/>
      <c r="O61" s="43"/>
      <c r="P61" s="43"/>
      <c r="Q61" s="43"/>
      <c r="R61" s="44"/>
      <c r="S61" s="43"/>
      <c r="T61" s="43"/>
      <c r="U61" s="43"/>
      <c r="V61" s="43"/>
      <c r="W61" s="44"/>
    </row>
    <row r="62" spans="1:23">
      <c r="A62" s="173"/>
      <c r="B62" s="134" t="s">
        <v>562</v>
      </c>
      <c r="C62" s="75" t="s">
        <v>748</v>
      </c>
      <c r="D62" s="43">
        <v>317473</v>
      </c>
      <c r="E62" s="43">
        <v>309878</v>
      </c>
      <c r="F62" s="43">
        <v>313174</v>
      </c>
      <c r="G62" s="43">
        <v>345950</v>
      </c>
      <c r="H62" s="44">
        <v>345950</v>
      </c>
      <c r="I62" s="43">
        <v>367819</v>
      </c>
      <c r="J62" s="43">
        <v>357736</v>
      </c>
      <c r="K62" s="43">
        <v>340978</v>
      </c>
      <c r="L62" s="43">
        <v>323646</v>
      </c>
      <c r="M62" s="44">
        <v>323646</v>
      </c>
      <c r="N62" s="43">
        <v>394861</v>
      </c>
      <c r="O62" s="43">
        <v>353275</v>
      </c>
      <c r="P62" s="43">
        <v>376698</v>
      </c>
      <c r="Q62" s="43">
        <v>371236</v>
      </c>
      <c r="R62" s="44">
        <v>371236</v>
      </c>
      <c r="S62" s="43">
        <v>394946</v>
      </c>
      <c r="T62" s="43">
        <v>425982.63326500001</v>
      </c>
      <c r="U62" s="43">
        <v>430711.648652</v>
      </c>
      <c r="V62" s="43">
        <v>235412</v>
      </c>
      <c r="W62" s="44">
        <v>235412</v>
      </c>
    </row>
    <row r="63" spans="1:23">
      <c r="A63" s="173"/>
      <c r="B63" s="134" t="s">
        <v>563</v>
      </c>
      <c r="C63" s="75" t="s">
        <v>749</v>
      </c>
      <c r="D63" s="43">
        <v>2680645</v>
      </c>
      <c r="E63" s="43">
        <v>2630153</v>
      </c>
      <c r="F63" s="43">
        <v>2583399</v>
      </c>
      <c r="G63" s="43">
        <v>2608375</v>
      </c>
      <c r="H63" s="44">
        <v>2608375</v>
      </c>
      <c r="I63" s="43">
        <v>2562598</v>
      </c>
      <c r="J63" s="43">
        <v>2470600</v>
      </c>
      <c r="K63" s="43">
        <v>2319129</v>
      </c>
      <c r="L63" s="43">
        <v>2252927</v>
      </c>
      <c r="M63" s="44">
        <v>2252927</v>
      </c>
      <c r="N63" s="43">
        <v>2281648</v>
      </c>
      <c r="O63" s="43">
        <v>2389359</v>
      </c>
      <c r="P63" s="43">
        <v>2427386</v>
      </c>
      <c r="Q63" s="43">
        <v>2513014</v>
      </c>
      <c r="R63" s="44">
        <v>2513014</v>
      </c>
      <c r="S63" s="43">
        <v>2463164</v>
      </c>
      <c r="T63" s="43">
        <v>2541506.9069449999</v>
      </c>
      <c r="U63" s="43">
        <v>2527442.7642700002</v>
      </c>
      <c r="V63" s="43">
        <v>2229059</v>
      </c>
      <c r="W63" s="44">
        <v>2229059</v>
      </c>
    </row>
    <row r="64" spans="1:23">
      <c r="A64" s="173"/>
      <c r="B64" s="134" t="s">
        <v>564</v>
      </c>
      <c r="C64" s="75" t="s">
        <v>750</v>
      </c>
      <c r="D64" s="43">
        <v>118817</v>
      </c>
      <c r="E64" s="43">
        <v>123393</v>
      </c>
      <c r="F64" s="43">
        <v>127787</v>
      </c>
      <c r="G64" s="43">
        <v>123974</v>
      </c>
      <c r="H64" s="44">
        <v>123974</v>
      </c>
      <c r="I64" s="43">
        <v>115125</v>
      </c>
      <c r="J64" s="43">
        <v>127108</v>
      </c>
      <c r="K64" s="43">
        <v>127762</v>
      </c>
      <c r="L64" s="43">
        <v>128220</v>
      </c>
      <c r="M64" s="44">
        <v>128220</v>
      </c>
      <c r="N64" s="43">
        <v>137002</v>
      </c>
      <c r="O64" s="43">
        <v>141726</v>
      </c>
      <c r="P64" s="43">
        <v>155477</v>
      </c>
      <c r="Q64" s="43">
        <v>165776</v>
      </c>
      <c r="R64" s="44">
        <v>165776</v>
      </c>
      <c r="S64" s="43">
        <v>173818</v>
      </c>
      <c r="T64" s="43">
        <v>180364.402443</v>
      </c>
      <c r="U64" s="43">
        <v>185570.617822</v>
      </c>
      <c r="V64" s="43">
        <v>189969</v>
      </c>
      <c r="W64" s="44">
        <v>189969</v>
      </c>
    </row>
    <row r="65" spans="1:23">
      <c r="A65" s="173"/>
      <c r="B65" s="134" t="s">
        <v>565</v>
      </c>
      <c r="C65" s="75" t="s">
        <v>751</v>
      </c>
      <c r="D65" s="43">
        <v>21507</v>
      </c>
      <c r="E65" s="43">
        <v>18840</v>
      </c>
      <c r="F65" s="43">
        <v>18684</v>
      </c>
      <c r="G65" s="43">
        <v>20571</v>
      </c>
      <c r="H65" s="44">
        <v>20571</v>
      </c>
      <c r="I65" s="43">
        <v>21045</v>
      </c>
      <c r="J65" s="43">
        <v>14534</v>
      </c>
      <c r="K65" s="43">
        <v>14740</v>
      </c>
      <c r="L65" s="43">
        <v>14636</v>
      </c>
      <c r="M65" s="44">
        <v>14636</v>
      </c>
      <c r="N65" s="43">
        <v>17298</v>
      </c>
      <c r="O65" s="43">
        <v>16301</v>
      </c>
      <c r="P65" s="43">
        <v>22470</v>
      </c>
      <c r="Q65" s="43">
        <v>20796</v>
      </c>
      <c r="R65" s="44">
        <v>20796</v>
      </c>
      <c r="S65" s="43">
        <v>23244</v>
      </c>
      <c r="T65" s="43">
        <v>26186.551369000001</v>
      </c>
      <c r="U65" s="43">
        <v>26710.715699</v>
      </c>
      <c r="V65" s="43">
        <v>28103</v>
      </c>
      <c r="W65" s="44">
        <v>28103</v>
      </c>
    </row>
    <row r="66" spans="1:23">
      <c r="A66" s="173"/>
      <c r="B66" s="134" t="s">
        <v>566</v>
      </c>
      <c r="C66" s="75" t="s">
        <v>752</v>
      </c>
      <c r="D66" s="43">
        <v>45215</v>
      </c>
      <c r="E66" s="43">
        <v>48792</v>
      </c>
      <c r="F66" s="43">
        <v>40542</v>
      </c>
      <c r="G66" s="43">
        <v>34750</v>
      </c>
      <c r="H66" s="44">
        <v>34750</v>
      </c>
      <c r="I66" s="43">
        <v>23337</v>
      </c>
      <c r="J66" s="43">
        <v>13541</v>
      </c>
      <c r="K66" s="43">
        <v>39503</v>
      </c>
      <c r="L66" s="43">
        <v>64578</v>
      </c>
      <c r="M66" s="44">
        <v>64578</v>
      </c>
      <c r="N66" s="43">
        <v>67387</v>
      </c>
      <c r="O66" s="43">
        <v>68022.772091000006</v>
      </c>
      <c r="P66" s="43">
        <v>65763</v>
      </c>
      <c r="Q66" s="43">
        <v>75000</v>
      </c>
      <c r="R66" s="44">
        <v>75000</v>
      </c>
      <c r="S66" s="43">
        <v>79402</v>
      </c>
      <c r="T66" s="43">
        <v>80761.992637000003</v>
      </c>
      <c r="U66" s="43">
        <v>111091.88675200001</v>
      </c>
      <c r="V66" s="43">
        <v>113467</v>
      </c>
      <c r="W66" s="44">
        <v>113467</v>
      </c>
    </row>
    <row r="67" spans="1:23">
      <c r="A67" s="173"/>
      <c r="B67" s="134" t="s">
        <v>567</v>
      </c>
      <c r="C67" s="75" t="s">
        <v>753</v>
      </c>
      <c r="D67" s="43">
        <v>34216</v>
      </c>
      <c r="E67" s="43">
        <v>30310</v>
      </c>
      <c r="F67" s="43">
        <v>29874</v>
      </c>
      <c r="G67" s="43">
        <v>36658</v>
      </c>
      <c r="H67" s="44">
        <v>36658</v>
      </c>
      <c r="I67" s="43">
        <v>36627</v>
      </c>
      <c r="J67" s="43">
        <v>35870</v>
      </c>
      <c r="K67" s="43">
        <v>33095</v>
      </c>
      <c r="L67" s="43">
        <v>66683</v>
      </c>
      <c r="M67" s="44">
        <v>66683</v>
      </c>
      <c r="N67" s="43">
        <v>66814</v>
      </c>
      <c r="O67" s="43">
        <v>92235.807207000005</v>
      </c>
      <c r="P67" s="43">
        <v>90616</v>
      </c>
      <c r="Q67" s="43">
        <v>101692</v>
      </c>
      <c r="R67" s="44">
        <v>101692</v>
      </c>
      <c r="S67" s="43">
        <v>103851</v>
      </c>
      <c r="T67" s="43">
        <v>76583.300298999995</v>
      </c>
      <c r="U67" s="43">
        <v>83286.411894000004</v>
      </c>
      <c r="V67" s="43">
        <v>64687</v>
      </c>
      <c r="W67" s="44">
        <v>64687</v>
      </c>
    </row>
    <row r="68" spans="1:23">
      <c r="A68" s="173"/>
      <c r="B68" s="135" t="s">
        <v>568</v>
      </c>
      <c r="C68" s="76" t="s">
        <v>754</v>
      </c>
      <c r="D68" s="45">
        <v>3217873</v>
      </c>
      <c r="E68" s="45">
        <v>3161366</v>
      </c>
      <c r="F68" s="45">
        <v>3113460</v>
      </c>
      <c r="G68" s="45">
        <v>3170278</v>
      </c>
      <c r="H68" s="46">
        <v>3170278</v>
      </c>
      <c r="I68" s="45">
        <v>3126551</v>
      </c>
      <c r="J68" s="45">
        <v>3019389</v>
      </c>
      <c r="K68" s="45">
        <v>2875207</v>
      </c>
      <c r="L68" s="45">
        <v>2850690</v>
      </c>
      <c r="M68" s="46">
        <v>2850690</v>
      </c>
      <c r="N68" s="45">
        <v>2965010</v>
      </c>
      <c r="O68" s="45">
        <v>3060919.4656830002</v>
      </c>
      <c r="P68" s="45">
        <v>3138410</v>
      </c>
      <c r="Q68" s="45">
        <v>3247514</v>
      </c>
      <c r="R68" s="46">
        <v>3247514</v>
      </c>
      <c r="S68" s="45">
        <v>3238425</v>
      </c>
      <c r="T68" s="45">
        <v>3331385.7869580002</v>
      </c>
      <c r="U68" s="45">
        <v>3364814.0450889999</v>
      </c>
      <c r="V68" s="45">
        <v>2860697</v>
      </c>
      <c r="W68" s="46">
        <v>2860697</v>
      </c>
    </row>
    <row r="69" spans="1:23">
      <c r="A69" s="173"/>
      <c r="B69" s="138"/>
      <c r="C69" s="80"/>
      <c r="D69" s="74"/>
      <c r="E69" s="74"/>
      <c r="F69" s="74"/>
      <c r="G69" s="74"/>
      <c r="H69" s="31"/>
      <c r="I69" s="74"/>
      <c r="J69" s="74"/>
      <c r="K69" s="74"/>
      <c r="L69" s="74"/>
      <c r="M69" s="31"/>
      <c r="N69" s="74"/>
      <c r="O69" s="74"/>
      <c r="P69" s="74"/>
      <c r="Q69" s="74"/>
      <c r="R69" s="31"/>
      <c r="S69" s="74"/>
      <c r="T69" s="74"/>
      <c r="U69" s="74"/>
      <c r="V69" s="74"/>
      <c r="W69" s="31"/>
    </row>
    <row r="70" spans="1:23">
      <c r="A70" s="173"/>
      <c r="B70" s="137" t="s">
        <v>569</v>
      </c>
      <c r="C70" s="77" t="s">
        <v>133</v>
      </c>
      <c r="D70" s="74"/>
      <c r="E70" s="74"/>
      <c r="F70" s="74"/>
      <c r="G70" s="74"/>
      <c r="H70" s="31"/>
      <c r="I70" s="74"/>
      <c r="J70" s="74"/>
      <c r="K70" s="74"/>
      <c r="L70" s="74"/>
      <c r="M70" s="31"/>
      <c r="N70" s="78"/>
      <c r="O70" s="78"/>
      <c r="P70" s="78"/>
      <c r="Q70" s="78"/>
      <c r="R70" s="31"/>
      <c r="S70" s="78"/>
      <c r="T70" s="78"/>
      <c r="U70" s="78"/>
      <c r="V70" s="78"/>
      <c r="W70" s="31"/>
    </row>
    <row r="71" spans="1:23">
      <c r="A71" s="173"/>
      <c r="B71" s="134" t="s">
        <v>570</v>
      </c>
      <c r="C71" s="75" t="s">
        <v>743</v>
      </c>
      <c r="D71" s="43">
        <v>671373</v>
      </c>
      <c r="E71" s="43">
        <v>580404</v>
      </c>
      <c r="F71" s="43">
        <v>595698</v>
      </c>
      <c r="G71" s="43">
        <v>507151</v>
      </c>
      <c r="H71" s="44">
        <v>507151</v>
      </c>
      <c r="I71" s="43">
        <v>590970</v>
      </c>
      <c r="J71" s="43">
        <v>511468</v>
      </c>
      <c r="K71" s="43">
        <v>541758</v>
      </c>
      <c r="L71" s="43">
        <v>465776</v>
      </c>
      <c r="M71" s="44">
        <v>465776</v>
      </c>
      <c r="N71" s="43">
        <v>451927</v>
      </c>
      <c r="O71" s="43">
        <v>471501.481638</v>
      </c>
      <c r="P71" s="43">
        <v>466830</v>
      </c>
      <c r="Q71" s="43">
        <v>364591</v>
      </c>
      <c r="R71" s="44">
        <v>364591</v>
      </c>
      <c r="S71" s="43">
        <v>371979</v>
      </c>
      <c r="T71" s="43">
        <v>430233.86187800003</v>
      </c>
      <c r="U71" s="43">
        <v>366090.93582900002</v>
      </c>
      <c r="V71" s="43">
        <v>349177</v>
      </c>
      <c r="W71" s="44">
        <v>349177</v>
      </c>
    </row>
    <row r="72" spans="1:23">
      <c r="A72" s="173"/>
      <c r="B72" s="134" t="s">
        <v>581</v>
      </c>
      <c r="C72" s="75" t="s">
        <v>742</v>
      </c>
      <c r="D72" s="43">
        <v>617351</v>
      </c>
      <c r="E72" s="43">
        <v>565211</v>
      </c>
      <c r="F72" s="43">
        <v>605381</v>
      </c>
      <c r="G72" s="43">
        <v>570994</v>
      </c>
      <c r="H72" s="44">
        <v>570994</v>
      </c>
      <c r="I72" s="43">
        <v>640574</v>
      </c>
      <c r="J72" s="43">
        <v>568368</v>
      </c>
      <c r="K72" s="43">
        <v>557397</v>
      </c>
      <c r="L72" s="43">
        <v>512584</v>
      </c>
      <c r="M72" s="44">
        <v>512584</v>
      </c>
      <c r="N72" s="43">
        <v>501060</v>
      </c>
      <c r="O72" s="43">
        <v>534528</v>
      </c>
      <c r="P72" s="43">
        <v>551912</v>
      </c>
      <c r="Q72" s="43">
        <v>450985</v>
      </c>
      <c r="R72" s="44">
        <v>450985</v>
      </c>
      <c r="S72" s="43">
        <v>458373</v>
      </c>
      <c r="T72" s="43">
        <v>507632.02948899998</v>
      </c>
      <c r="U72" s="43">
        <v>496483.40300499997</v>
      </c>
      <c r="V72" s="43">
        <v>378749</v>
      </c>
      <c r="W72" s="44">
        <v>378749</v>
      </c>
    </row>
    <row r="73" spans="1:23">
      <c r="A73" s="173"/>
      <c r="B73" s="134" t="s">
        <v>571</v>
      </c>
      <c r="C73" s="75" t="s">
        <v>741</v>
      </c>
      <c r="D73" s="43">
        <v>0</v>
      </c>
      <c r="E73" s="43">
        <v>0</v>
      </c>
      <c r="F73" s="43">
        <v>0</v>
      </c>
      <c r="G73" s="43">
        <v>29202</v>
      </c>
      <c r="H73" s="44">
        <v>29202</v>
      </c>
      <c r="I73" s="43">
        <v>152188</v>
      </c>
      <c r="J73" s="43">
        <v>206829</v>
      </c>
      <c r="K73" s="43">
        <v>217645</v>
      </c>
      <c r="L73" s="43">
        <v>6604</v>
      </c>
      <c r="M73" s="44">
        <v>6604</v>
      </c>
      <c r="N73" s="43">
        <v>221115</v>
      </c>
      <c r="O73" s="43">
        <v>216955</v>
      </c>
      <c r="P73" s="43">
        <v>219404</v>
      </c>
      <c r="Q73" s="43">
        <v>222467</v>
      </c>
      <c r="R73" s="44">
        <v>222467</v>
      </c>
      <c r="S73" s="43">
        <v>213801</v>
      </c>
      <c r="T73" s="43">
        <v>224913.298102</v>
      </c>
      <c r="U73" s="43">
        <v>225299.701164</v>
      </c>
      <c r="V73" s="43">
        <v>63147</v>
      </c>
      <c r="W73" s="44">
        <v>63147</v>
      </c>
    </row>
    <row r="74" spans="1:23">
      <c r="A74" s="173"/>
      <c r="B74" s="134" t="s">
        <v>572</v>
      </c>
      <c r="C74" s="75" t="s">
        <v>738</v>
      </c>
      <c r="D74" s="43">
        <v>211125</v>
      </c>
      <c r="E74" s="43">
        <v>204114</v>
      </c>
      <c r="F74" s="43">
        <v>192247</v>
      </c>
      <c r="G74" s="43">
        <v>156186</v>
      </c>
      <c r="H74" s="44">
        <v>156186</v>
      </c>
      <c r="I74" s="43">
        <v>198012</v>
      </c>
      <c r="J74" s="43">
        <v>170289</v>
      </c>
      <c r="K74" s="43">
        <v>159652</v>
      </c>
      <c r="L74" s="43">
        <v>219881</v>
      </c>
      <c r="M74" s="44">
        <v>219881</v>
      </c>
      <c r="N74" s="43">
        <v>190474</v>
      </c>
      <c r="O74" s="43">
        <v>153000.49879899999</v>
      </c>
      <c r="P74" s="43">
        <v>150655</v>
      </c>
      <c r="Q74" s="43">
        <v>144252</v>
      </c>
      <c r="R74" s="44">
        <v>144252</v>
      </c>
      <c r="S74" s="43">
        <v>155021</v>
      </c>
      <c r="T74" s="43">
        <v>156252.47036199999</v>
      </c>
      <c r="U74" s="43">
        <v>180546.03786800001</v>
      </c>
      <c r="V74" s="43">
        <v>137967</v>
      </c>
      <c r="W74" s="44">
        <v>137967</v>
      </c>
    </row>
    <row r="75" spans="1:23">
      <c r="A75" s="173"/>
      <c r="B75" s="134" t="s">
        <v>736</v>
      </c>
      <c r="C75" s="75" t="s">
        <v>737</v>
      </c>
      <c r="D75" s="43">
        <v>31485</v>
      </c>
      <c r="E75" s="43">
        <v>13641</v>
      </c>
      <c r="F75" s="43">
        <v>18884</v>
      </c>
      <c r="G75" s="43">
        <v>14742</v>
      </c>
      <c r="H75" s="44">
        <v>14742</v>
      </c>
      <c r="I75" s="43">
        <v>10144</v>
      </c>
      <c r="J75" s="43">
        <v>9940</v>
      </c>
      <c r="K75" s="43">
        <v>22267</v>
      </c>
      <c r="L75" s="43">
        <v>39447</v>
      </c>
      <c r="M75" s="44">
        <v>39447</v>
      </c>
      <c r="N75" s="43">
        <v>48417</v>
      </c>
      <c r="O75" s="43">
        <v>12072</v>
      </c>
      <c r="P75" s="43">
        <v>10533</v>
      </c>
      <c r="Q75" s="43">
        <v>15973</v>
      </c>
      <c r="R75" s="44">
        <v>15973</v>
      </c>
      <c r="S75" s="43">
        <v>18431</v>
      </c>
      <c r="T75" s="43">
        <v>5595.9820410000002</v>
      </c>
      <c r="U75" s="43">
        <v>7194.8930149999997</v>
      </c>
      <c r="V75" s="43">
        <v>6051</v>
      </c>
      <c r="W75" s="44">
        <v>6051</v>
      </c>
    </row>
    <row r="76" spans="1:23">
      <c r="A76" s="173"/>
      <c r="B76" s="134" t="s">
        <v>573</v>
      </c>
      <c r="C76" s="75" t="s">
        <v>739</v>
      </c>
      <c r="D76" s="43">
        <v>208019</v>
      </c>
      <c r="E76" s="43">
        <v>232640</v>
      </c>
      <c r="F76" s="43">
        <v>323284</v>
      </c>
      <c r="G76" s="43">
        <v>317654</v>
      </c>
      <c r="H76" s="44">
        <v>317654</v>
      </c>
      <c r="I76" s="43">
        <v>513790</v>
      </c>
      <c r="J76" s="43">
        <v>391779</v>
      </c>
      <c r="K76" s="43">
        <v>225333</v>
      </c>
      <c r="L76" s="43">
        <v>564170</v>
      </c>
      <c r="M76" s="44">
        <v>564170</v>
      </c>
      <c r="N76" s="43">
        <v>236014</v>
      </c>
      <c r="O76" s="43">
        <v>214986</v>
      </c>
      <c r="P76" s="43">
        <v>253436</v>
      </c>
      <c r="Q76" s="43">
        <v>203743</v>
      </c>
      <c r="R76" s="44">
        <v>203743</v>
      </c>
      <c r="S76" s="43">
        <v>149719</v>
      </c>
      <c r="T76" s="43">
        <v>136656.03917400001</v>
      </c>
      <c r="U76" s="43">
        <v>128708.910223</v>
      </c>
      <c r="V76" s="43">
        <v>132214</v>
      </c>
      <c r="W76" s="44">
        <v>132214</v>
      </c>
    </row>
    <row r="77" spans="1:23">
      <c r="A77" s="173"/>
      <c r="B77" s="134" t="s">
        <v>582</v>
      </c>
      <c r="C77" s="75" t="s">
        <v>740</v>
      </c>
      <c r="D77" s="43">
        <v>0</v>
      </c>
      <c r="E77" s="43">
        <v>17991</v>
      </c>
      <c r="F77" s="43">
        <v>11758</v>
      </c>
      <c r="G77" s="43">
        <v>0</v>
      </c>
      <c r="H77" s="44">
        <v>0</v>
      </c>
      <c r="I77" s="43">
        <v>94888</v>
      </c>
      <c r="J77" s="43">
        <v>107427</v>
      </c>
      <c r="K77" s="43">
        <v>90358</v>
      </c>
      <c r="L77" s="43">
        <v>0</v>
      </c>
      <c r="M77" s="44">
        <v>0</v>
      </c>
      <c r="N77" s="43">
        <v>0</v>
      </c>
      <c r="O77" s="43">
        <v>0</v>
      </c>
      <c r="P77" s="43">
        <v>0</v>
      </c>
      <c r="Q77" s="43">
        <v>0</v>
      </c>
      <c r="R77" s="44">
        <v>0</v>
      </c>
      <c r="S77" s="43" t="s">
        <v>224</v>
      </c>
      <c r="T77" s="43" t="s">
        <v>224</v>
      </c>
      <c r="U77" s="43"/>
      <c r="V77" s="43"/>
      <c r="W77" s="44"/>
    </row>
    <row r="78" spans="1:23">
      <c r="A78" s="173"/>
      <c r="B78" s="135" t="s">
        <v>574</v>
      </c>
      <c r="C78" s="76" t="s">
        <v>744</v>
      </c>
      <c r="D78" s="45">
        <v>1739353</v>
      </c>
      <c r="E78" s="45">
        <v>1614001</v>
      </c>
      <c r="F78" s="45">
        <v>1747252</v>
      </c>
      <c r="G78" s="45">
        <v>1595929</v>
      </c>
      <c r="H78" s="46">
        <v>1595929</v>
      </c>
      <c r="I78" s="45">
        <v>2200566</v>
      </c>
      <c r="J78" s="45">
        <v>1966100</v>
      </c>
      <c r="K78" s="45">
        <v>1814410</v>
      </c>
      <c r="L78" s="45">
        <v>1808462</v>
      </c>
      <c r="M78" s="46">
        <v>1808462</v>
      </c>
      <c r="N78" s="45">
        <v>1649007</v>
      </c>
      <c r="O78" s="45">
        <v>1603043.1541629999</v>
      </c>
      <c r="P78" s="45">
        <v>1652770</v>
      </c>
      <c r="Q78" s="45">
        <v>1402011</v>
      </c>
      <c r="R78" s="46">
        <v>1402011</v>
      </c>
      <c r="S78" s="45">
        <v>1367324</v>
      </c>
      <c r="T78" s="45">
        <v>1461283.681046</v>
      </c>
      <c r="U78" s="45">
        <v>1404323.8811040001</v>
      </c>
      <c r="V78" s="45">
        <v>1067305</v>
      </c>
      <c r="W78" s="46">
        <v>1067305</v>
      </c>
    </row>
    <row r="79" spans="1:23">
      <c r="A79" s="173"/>
      <c r="B79" s="133"/>
      <c r="C79" s="71"/>
      <c r="D79" s="74"/>
      <c r="E79" s="74"/>
      <c r="F79" s="74"/>
      <c r="G79" s="74"/>
      <c r="H79" s="31"/>
      <c r="I79" s="74"/>
      <c r="J79" s="74"/>
      <c r="K79" s="74"/>
      <c r="L79" s="74"/>
      <c r="M79" s="31"/>
      <c r="N79" s="74"/>
      <c r="O79" s="74"/>
      <c r="P79" s="74"/>
      <c r="Q79" s="74"/>
      <c r="R79" s="31"/>
      <c r="S79" s="74"/>
      <c r="T79" s="74"/>
      <c r="U79" s="74"/>
      <c r="V79" s="74"/>
      <c r="W79" s="31"/>
    </row>
    <row r="80" spans="1:23">
      <c r="A80" s="173"/>
      <c r="B80" s="135" t="s">
        <v>711</v>
      </c>
      <c r="C80" s="76" t="s">
        <v>755</v>
      </c>
      <c r="D80" s="45">
        <v>4957226</v>
      </c>
      <c r="E80" s="45">
        <v>4775367</v>
      </c>
      <c r="F80" s="45">
        <v>4860712</v>
      </c>
      <c r="G80" s="45">
        <v>4766207</v>
      </c>
      <c r="H80" s="46">
        <v>4766207</v>
      </c>
      <c r="I80" s="45">
        <v>5327117</v>
      </c>
      <c r="J80" s="45">
        <v>4985489</v>
      </c>
      <c r="K80" s="45">
        <v>4689617</v>
      </c>
      <c r="L80" s="45">
        <v>4659152</v>
      </c>
      <c r="M80" s="46">
        <v>4659152</v>
      </c>
      <c r="N80" s="45">
        <v>4614017</v>
      </c>
      <c r="O80" s="45">
        <v>4663962.6198460003</v>
      </c>
      <c r="P80" s="45">
        <v>4791180</v>
      </c>
      <c r="Q80" s="45">
        <v>4649525</v>
      </c>
      <c r="R80" s="46">
        <v>4649525</v>
      </c>
      <c r="S80" s="45">
        <v>4605749</v>
      </c>
      <c r="T80" s="45">
        <v>4792669.4680040004</v>
      </c>
      <c r="U80" s="45">
        <v>4769137.9261929998</v>
      </c>
      <c r="V80" s="45">
        <v>3928002</v>
      </c>
      <c r="W80" s="46">
        <v>3928002</v>
      </c>
    </row>
    <row r="81" spans="1:23">
      <c r="A81" s="173"/>
      <c r="B81" s="138"/>
      <c r="C81" s="80"/>
      <c r="D81" s="74"/>
      <c r="E81" s="74"/>
      <c r="F81" s="74"/>
      <c r="G81" s="74"/>
      <c r="H81" s="31"/>
      <c r="I81" s="74"/>
      <c r="J81" s="74"/>
      <c r="K81" s="74"/>
      <c r="L81" s="74"/>
      <c r="M81" s="31"/>
      <c r="N81" s="74"/>
      <c r="O81" s="74"/>
      <c r="P81" s="74"/>
      <c r="Q81" s="74"/>
      <c r="R81" s="31"/>
      <c r="S81" s="74"/>
      <c r="T81" s="74"/>
      <c r="U81" s="74"/>
      <c r="V81" s="74"/>
      <c r="W81" s="31"/>
    </row>
    <row r="82" spans="1:23">
      <c r="A82" s="173"/>
      <c r="B82" s="137" t="s">
        <v>712</v>
      </c>
      <c r="C82" s="77" t="s">
        <v>134</v>
      </c>
      <c r="D82" s="74"/>
      <c r="E82" s="74"/>
      <c r="F82" s="74"/>
      <c r="G82" s="74"/>
      <c r="H82" s="31"/>
      <c r="I82" s="74"/>
      <c r="J82" s="74"/>
      <c r="K82" s="74"/>
      <c r="L82" s="74"/>
      <c r="M82" s="31"/>
      <c r="N82" s="74"/>
      <c r="O82" s="74"/>
      <c r="P82" s="74"/>
      <c r="Q82" s="74"/>
      <c r="R82" s="31"/>
      <c r="S82" s="74"/>
      <c r="T82" s="74"/>
      <c r="U82" s="74"/>
      <c r="V82" s="74"/>
      <c r="W82" s="31"/>
    </row>
    <row r="83" spans="1:23">
      <c r="A83" s="173"/>
      <c r="B83" s="137" t="s">
        <v>583</v>
      </c>
      <c r="C83" s="77" t="s">
        <v>135</v>
      </c>
      <c r="D83" s="74"/>
      <c r="E83" s="74"/>
      <c r="F83" s="74"/>
      <c r="G83" s="74"/>
      <c r="H83" s="31"/>
      <c r="I83" s="74"/>
      <c r="J83" s="74"/>
      <c r="K83" s="74"/>
      <c r="L83" s="74"/>
      <c r="M83" s="31"/>
      <c r="N83" s="78"/>
      <c r="O83" s="78"/>
      <c r="P83" s="78"/>
      <c r="Q83" s="78"/>
      <c r="R83" s="31"/>
      <c r="S83" s="78"/>
      <c r="T83" s="78"/>
      <c r="U83" s="78"/>
      <c r="V83" s="78"/>
      <c r="W83" s="31"/>
    </row>
    <row r="84" spans="1:23">
      <c r="A84" s="173">
        <v>7</v>
      </c>
      <c r="B84" s="134" t="s">
        <v>713</v>
      </c>
      <c r="C84" s="75" t="s">
        <v>756</v>
      </c>
      <c r="D84" s="43">
        <v>79202</v>
      </c>
      <c r="E84" s="43">
        <v>79202</v>
      </c>
      <c r="F84" s="43">
        <v>79202</v>
      </c>
      <c r="G84" s="43">
        <v>79202</v>
      </c>
      <c r="H84" s="44">
        <v>79202</v>
      </c>
      <c r="I84" s="43">
        <v>79202</v>
      </c>
      <c r="J84" s="43">
        <v>79215</v>
      </c>
      <c r="K84" s="43">
        <v>79215</v>
      </c>
      <c r="L84" s="43">
        <v>79215</v>
      </c>
      <c r="M84" s="44">
        <v>79215</v>
      </c>
      <c r="N84" s="43">
        <v>79215</v>
      </c>
      <c r="O84" s="43">
        <v>79229</v>
      </c>
      <c r="P84" s="43">
        <v>79229</v>
      </c>
      <c r="Q84" s="43">
        <v>79229</v>
      </c>
      <c r="R84" s="44">
        <v>79229</v>
      </c>
      <c r="S84" s="43">
        <v>79229</v>
      </c>
      <c r="T84" s="43">
        <v>79240.718540999995</v>
      </c>
      <c r="U84" s="43">
        <v>79240.718540999995</v>
      </c>
      <c r="V84" s="43">
        <v>79241</v>
      </c>
      <c r="W84" s="44">
        <v>79241</v>
      </c>
    </row>
    <row r="85" spans="1:23">
      <c r="A85" s="173"/>
      <c r="B85" s="134" t="s">
        <v>584</v>
      </c>
      <c r="C85" s="75" t="s">
        <v>757</v>
      </c>
      <c r="D85" s="43">
        <v>1528168</v>
      </c>
      <c r="E85" s="43">
        <v>1465094</v>
      </c>
      <c r="F85" s="43">
        <v>1447916</v>
      </c>
      <c r="G85" s="43">
        <v>1468430</v>
      </c>
      <c r="H85" s="44">
        <v>1468430</v>
      </c>
      <c r="I85" s="43">
        <v>1663110</v>
      </c>
      <c r="J85" s="43">
        <v>1593079</v>
      </c>
      <c r="K85" s="43">
        <v>1598474</v>
      </c>
      <c r="L85" s="43">
        <v>1604887</v>
      </c>
      <c r="M85" s="44">
        <v>1604887</v>
      </c>
      <c r="N85" s="43">
        <v>1654324</v>
      </c>
      <c r="O85" s="43">
        <v>1627947.984685</v>
      </c>
      <c r="P85" s="43">
        <v>1660201</v>
      </c>
      <c r="Q85" s="43">
        <v>1666438</v>
      </c>
      <c r="R85" s="44">
        <v>1666438</v>
      </c>
      <c r="S85" s="43">
        <v>1661599</v>
      </c>
      <c r="T85" s="43">
        <v>1696647.511654</v>
      </c>
      <c r="U85" s="43">
        <v>1657356.6095159999</v>
      </c>
      <c r="V85" s="43">
        <v>1634081</v>
      </c>
      <c r="W85" s="44">
        <v>1634081</v>
      </c>
    </row>
    <row r="86" spans="1:23">
      <c r="A86" s="173"/>
      <c r="B86" s="134" t="s">
        <v>554</v>
      </c>
      <c r="C86" s="75" t="s">
        <v>758</v>
      </c>
      <c r="D86" s="43">
        <v>73862</v>
      </c>
      <c r="E86" s="43">
        <v>74360</v>
      </c>
      <c r="F86" s="43">
        <v>141987</v>
      </c>
      <c r="G86" s="43">
        <v>151484</v>
      </c>
      <c r="H86" s="44">
        <v>151484</v>
      </c>
      <c r="I86" s="43">
        <v>27810</v>
      </c>
      <c r="J86" s="43">
        <v>46740</v>
      </c>
      <c r="K86" s="43">
        <v>16749</v>
      </c>
      <c r="L86" s="43">
        <v>21901</v>
      </c>
      <c r="M86" s="44">
        <v>21901</v>
      </c>
      <c r="N86" s="43">
        <v>20836</v>
      </c>
      <c r="O86" s="43">
        <v>44879</v>
      </c>
      <c r="P86" s="43">
        <v>73414</v>
      </c>
      <c r="Q86" s="43">
        <v>4078</v>
      </c>
      <c r="R86" s="44">
        <v>4078</v>
      </c>
      <c r="S86" s="43">
        <v>29170</v>
      </c>
      <c r="T86" s="43">
        <v>90404.099965999994</v>
      </c>
      <c r="U86" s="43">
        <v>181134.99613799999</v>
      </c>
      <c r="V86" s="43">
        <v>-256554</v>
      </c>
      <c r="W86" s="44">
        <v>-256554</v>
      </c>
    </row>
    <row r="87" spans="1:23">
      <c r="A87" s="173"/>
      <c r="B87" s="135" t="s">
        <v>583</v>
      </c>
      <c r="C87" s="76" t="s">
        <v>759</v>
      </c>
      <c r="D87" s="45">
        <v>1681232</v>
      </c>
      <c r="E87" s="45">
        <v>1618656</v>
      </c>
      <c r="F87" s="45">
        <v>1669105</v>
      </c>
      <c r="G87" s="45">
        <v>1699116</v>
      </c>
      <c r="H87" s="46">
        <v>1699116</v>
      </c>
      <c r="I87" s="45">
        <v>1770122</v>
      </c>
      <c r="J87" s="45">
        <v>1719034</v>
      </c>
      <c r="K87" s="45">
        <v>1694438</v>
      </c>
      <c r="L87" s="45">
        <v>1706003</v>
      </c>
      <c r="M87" s="46">
        <v>1706003</v>
      </c>
      <c r="N87" s="45">
        <v>1754375</v>
      </c>
      <c r="O87" s="45">
        <v>1752055.984685</v>
      </c>
      <c r="P87" s="45">
        <v>1812844</v>
      </c>
      <c r="Q87" s="45">
        <v>1749745</v>
      </c>
      <c r="R87" s="46">
        <v>1749745</v>
      </c>
      <c r="S87" s="45">
        <v>1769998</v>
      </c>
      <c r="T87" s="45">
        <v>1866292.3301610001</v>
      </c>
      <c r="U87" s="45">
        <v>1917732.3241949999</v>
      </c>
      <c r="V87" s="45">
        <v>1456768</v>
      </c>
      <c r="W87" s="46">
        <v>1456768</v>
      </c>
    </row>
    <row r="88" spans="1:23">
      <c r="A88" s="173"/>
      <c r="B88" s="134" t="s">
        <v>585</v>
      </c>
      <c r="C88" s="75" t="s">
        <v>760</v>
      </c>
      <c r="D88" s="43">
        <v>565257</v>
      </c>
      <c r="E88" s="43">
        <v>553162</v>
      </c>
      <c r="F88" s="43">
        <v>551364</v>
      </c>
      <c r="G88" s="43">
        <v>547205</v>
      </c>
      <c r="H88" s="44">
        <v>547205</v>
      </c>
      <c r="I88" s="43">
        <v>568786</v>
      </c>
      <c r="J88" s="43">
        <v>538292</v>
      </c>
      <c r="K88" s="43">
        <v>531047</v>
      </c>
      <c r="L88" s="43">
        <v>473517</v>
      </c>
      <c r="M88" s="44">
        <v>473517</v>
      </c>
      <c r="N88" s="43">
        <v>486820</v>
      </c>
      <c r="O88" s="43">
        <v>487411</v>
      </c>
      <c r="P88" s="43">
        <v>495041</v>
      </c>
      <c r="Q88" s="43">
        <v>445993</v>
      </c>
      <c r="R88" s="44">
        <v>445993</v>
      </c>
      <c r="S88" s="43">
        <v>425113</v>
      </c>
      <c r="T88" s="43">
        <v>436202.57120100001</v>
      </c>
      <c r="U88" s="43">
        <v>425052.07948199997</v>
      </c>
      <c r="V88" s="43">
        <v>364349</v>
      </c>
      <c r="W88" s="44">
        <v>364349</v>
      </c>
    </row>
    <row r="89" spans="1:23">
      <c r="A89" s="173"/>
      <c r="B89" s="135" t="s">
        <v>586</v>
      </c>
      <c r="C89" s="76" t="s">
        <v>761</v>
      </c>
      <c r="D89" s="45">
        <v>2246489</v>
      </c>
      <c r="E89" s="45">
        <v>2171818</v>
      </c>
      <c r="F89" s="45">
        <v>2220469</v>
      </c>
      <c r="G89" s="45">
        <v>2246321</v>
      </c>
      <c r="H89" s="46">
        <v>2246321</v>
      </c>
      <c r="I89" s="45">
        <v>2338908</v>
      </c>
      <c r="J89" s="45">
        <v>2257326</v>
      </c>
      <c r="K89" s="45">
        <v>2225485</v>
      </c>
      <c r="L89" s="45">
        <v>2179520</v>
      </c>
      <c r="M89" s="46">
        <v>2179520</v>
      </c>
      <c r="N89" s="45">
        <v>2241195</v>
      </c>
      <c r="O89" s="45">
        <v>2239467.537207</v>
      </c>
      <c r="P89" s="45">
        <v>2307885</v>
      </c>
      <c r="Q89" s="45">
        <v>2195738</v>
      </c>
      <c r="R89" s="46">
        <v>2195738</v>
      </c>
      <c r="S89" s="45">
        <v>2195111</v>
      </c>
      <c r="T89" s="45">
        <v>2302494.901362</v>
      </c>
      <c r="U89" s="45">
        <v>2342784.4036769997</v>
      </c>
      <c r="V89" s="45">
        <v>1821117</v>
      </c>
      <c r="W89" s="46">
        <v>1821117</v>
      </c>
    </row>
    <row r="90" spans="1:23">
      <c r="A90" s="173"/>
      <c r="B90" s="133"/>
      <c r="C90" s="71" t="s">
        <v>111</v>
      </c>
      <c r="D90" s="74"/>
      <c r="E90" s="74"/>
      <c r="F90" s="74"/>
      <c r="G90" s="74"/>
      <c r="H90" s="31"/>
      <c r="I90" s="74"/>
      <c r="J90" s="74"/>
      <c r="K90" s="74"/>
      <c r="L90" s="74"/>
      <c r="M90" s="31"/>
      <c r="N90" s="74"/>
      <c r="O90" s="74"/>
      <c r="P90" s="74"/>
      <c r="Q90" s="74"/>
      <c r="R90" s="31"/>
      <c r="S90" s="74"/>
      <c r="T90" s="74"/>
      <c r="U90" s="74"/>
      <c r="V90" s="74"/>
      <c r="W90" s="31"/>
    </row>
    <row r="91" spans="1:23">
      <c r="A91" s="173"/>
      <c r="B91" s="137" t="s">
        <v>587</v>
      </c>
      <c r="C91" s="77" t="s">
        <v>136</v>
      </c>
      <c r="D91" s="74"/>
      <c r="E91" s="74"/>
      <c r="F91" s="74"/>
      <c r="G91" s="74"/>
      <c r="H91" s="31"/>
      <c r="I91" s="74"/>
      <c r="J91" s="74"/>
      <c r="K91" s="74"/>
      <c r="L91" s="74"/>
      <c r="M91" s="31"/>
      <c r="N91" s="78"/>
      <c r="O91" s="78"/>
      <c r="P91" s="78"/>
      <c r="Q91" s="78"/>
      <c r="R91" s="31"/>
      <c r="S91" s="78"/>
      <c r="T91" s="78"/>
      <c r="U91" s="78"/>
      <c r="V91" s="78"/>
      <c r="W91" s="31"/>
    </row>
    <row r="92" spans="1:23">
      <c r="A92" s="173"/>
      <c r="B92" s="134" t="s">
        <v>588</v>
      </c>
      <c r="C92" s="75" t="s">
        <v>774</v>
      </c>
      <c r="D92" s="43">
        <v>812697</v>
      </c>
      <c r="E92" s="43">
        <v>568645</v>
      </c>
      <c r="F92" s="43">
        <v>659856</v>
      </c>
      <c r="G92" s="43">
        <v>674046</v>
      </c>
      <c r="H92" s="44">
        <v>674046</v>
      </c>
      <c r="I92" s="43">
        <v>733698</v>
      </c>
      <c r="J92" s="43">
        <v>741546</v>
      </c>
      <c r="K92" s="43">
        <v>699982</v>
      </c>
      <c r="L92" s="43">
        <v>673248</v>
      </c>
      <c r="M92" s="44">
        <v>673248</v>
      </c>
      <c r="N92" s="43">
        <v>655115</v>
      </c>
      <c r="O92" s="43">
        <v>655622</v>
      </c>
      <c r="P92" s="43">
        <v>654515</v>
      </c>
      <c r="Q92" s="43">
        <v>455039</v>
      </c>
      <c r="R92" s="44">
        <v>455039</v>
      </c>
      <c r="S92" s="43">
        <v>493356</v>
      </c>
      <c r="T92" s="43">
        <v>473525.59121599997</v>
      </c>
      <c r="U92" s="43">
        <v>438605.16587600001</v>
      </c>
      <c r="V92" s="43">
        <v>461681</v>
      </c>
      <c r="W92" s="44">
        <v>461681</v>
      </c>
    </row>
    <row r="93" spans="1:23">
      <c r="A93" s="173"/>
      <c r="B93" s="134" t="s">
        <v>589</v>
      </c>
      <c r="C93" s="75" t="s">
        <v>746</v>
      </c>
      <c r="D93" s="43">
        <v>309059</v>
      </c>
      <c r="E93" s="43">
        <v>303392</v>
      </c>
      <c r="F93" s="43">
        <v>298590</v>
      </c>
      <c r="G93" s="43">
        <v>290860</v>
      </c>
      <c r="H93" s="44">
        <v>290860</v>
      </c>
      <c r="I93" s="43">
        <v>297182</v>
      </c>
      <c r="J93" s="43">
        <v>294206</v>
      </c>
      <c r="K93" s="43">
        <v>293220</v>
      </c>
      <c r="L93" s="43">
        <v>310912</v>
      </c>
      <c r="M93" s="44">
        <v>310912</v>
      </c>
      <c r="N93" s="43">
        <v>315841</v>
      </c>
      <c r="O93" s="43">
        <v>326064.12287899997</v>
      </c>
      <c r="P93" s="43">
        <v>327905</v>
      </c>
      <c r="Q93" s="43">
        <v>393192</v>
      </c>
      <c r="R93" s="44">
        <v>393192</v>
      </c>
      <c r="S93" s="43">
        <v>386542</v>
      </c>
      <c r="T93" s="43">
        <v>411424.09789700003</v>
      </c>
      <c r="U93" s="43">
        <v>412259.15859800001</v>
      </c>
      <c r="V93" s="43">
        <v>415974</v>
      </c>
      <c r="W93" s="44">
        <v>415974</v>
      </c>
    </row>
    <row r="94" spans="1:23">
      <c r="A94" s="173"/>
      <c r="B94" s="134" t="s">
        <v>590</v>
      </c>
      <c r="C94" s="75" t="s">
        <v>762</v>
      </c>
      <c r="D94" s="43">
        <v>110797</v>
      </c>
      <c r="E94" s="43">
        <v>101573</v>
      </c>
      <c r="F94" s="43">
        <v>108850</v>
      </c>
      <c r="G94" s="43">
        <v>123762</v>
      </c>
      <c r="H94" s="44">
        <v>123762</v>
      </c>
      <c r="I94" s="43">
        <v>112968</v>
      </c>
      <c r="J94" s="43">
        <v>110220</v>
      </c>
      <c r="K94" s="43">
        <v>95023</v>
      </c>
      <c r="L94" s="43">
        <v>74877</v>
      </c>
      <c r="M94" s="44">
        <v>74877</v>
      </c>
      <c r="N94" s="43">
        <v>73885</v>
      </c>
      <c r="O94" s="43">
        <v>71810</v>
      </c>
      <c r="P94" s="43">
        <v>77847</v>
      </c>
      <c r="Q94" s="43">
        <v>49820</v>
      </c>
      <c r="R94" s="44">
        <v>49820</v>
      </c>
      <c r="S94" s="43">
        <v>57485</v>
      </c>
      <c r="T94" s="43">
        <v>62547.764233000002</v>
      </c>
      <c r="U94" s="43">
        <v>71790.659683000005</v>
      </c>
      <c r="V94" s="43">
        <v>67209</v>
      </c>
      <c r="W94" s="44">
        <v>67209</v>
      </c>
    </row>
    <row r="95" spans="1:23">
      <c r="A95" s="173"/>
      <c r="B95" s="134" t="s">
        <v>591</v>
      </c>
      <c r="C95" s="75" t="s">
        <v>763</v>
      </c>
      <c r="D95" s="43">
        <v>52384</v>
      </c>
      <c r="E95" s="43">
        <v>58730</v>
      </c>
      <c r="F95" s="43">
        <v>64331</v>
      </c>
      <c r="G95" s="43">
        <v>57646</v>
      </c>
      <c r="H95" s="44">
        <v>57646</v>
      </c>
      <c r="I95" s="43">
        <v>61223</v>
      </c>
      <c r="J95" s="43">
        <v>28469</v>
      </c>
      <c r="K95" s="43">
        <v>28107</v>
      </c>
      <c r="L95" s="43">
        <v>27247</v>
      </c>
      <c r="M95" s="44">
        <v>27247</v>
      </c>
      <c r="N95" s="43">
        <v>28777</v>
      </c>
      <c r="O95" s="43">
        <v>28556</v>
      </c>
      <c r="P95" s="43">
        <v>26894</v>
      </c>
      <c r="Q95" s="43">
        <v>28637</v>
      </c>
      <c r="R95" s="44">
        <v>28637</v>
      </c>
      <c r="S95" s="43">
        <v>26969</v>
      </c>
      <c r="T95" s="43">
        <v>27139.017876999998</v>
      </c>
      <c r="U95" s="43">
        <v>28445.411892</v>
      </c>
      <c r="V95" s="43">
        <v>30633</v>
      </c>
      <c r="W95" s="44">
        <v>30633</v>
      </c>
    </row>
    <row r="96" spans="1:23">
      <c r="A96" s="173"/>
      <c r="B96" s="135" t="s">
        <v>592</v>
      </c>
      <c r="C96" s="76" t="s">
        <v>764</v>
      </c>
      <c r="D96" s="45">
        <v>1284937</v>
      </c>
      <c r="E96" s="45">
        <v>1032340</v>
      </c>
      <c r="F96" s="45">
        <v>1131627</v>
      </c>
      <c r="G96" s="45">
        <v>1146314</v>
      </c>
      <c r="H96" s="46">
        <v>1146314</v>
      </c>
      <c r="I96" s="45">
        <v>1205071</v>
      </c>
      <c r="J96" s="45">
        <v>1174441</v>
      </c>
      <c r="K96" s="45">
        <v>1116332</v>
      </c>
      <c r="L96" s="45">
        <v>1086284</v>
      </c>
      <c r="M96" s="46">
        <v>1086284</v>
      </c>
      <c r="N96" s="45">
        <v>1073618</v>
      </c>
      <c r="O96" s="45">
        <v>1082052.45811</v>
      </c>
      <c r="P96" s="45">
        <v>1087161</v>
      </c>
      <c r="Q96" s="45">
        <v>926688</v>
      </c>
      <c r="R96" s="46">
        <v>926688</v>
      </c>
      <c r="S96" s="45">
        <v>964352</v>
      </c>
      <c r="T96" s="45">
        <v>974636.47122299997</v>
      </c>
      <c r="U96" s="45">
        <v>951100.39604899997</v>
      </c>
      <c r="V96" s="45">
        <v>975497</v>
      </c>
      <c r="W96" s="46">
        <v>975497</v>
      </c>
    </row>
    <row r="97" spans="1:23">
      <c r="A97" s="173"/>
      <c r="B97" s="133"/>
      <c r="C97" s="71"/>
      <c r="D97" s="74"/>
      <c r="E97" s="74"/>
      <c r="F97" s="74"/>
      <c r="G97" s="74"/>
      <c r="H97" s="31"/>
      <c r="I97" s="74"/>
      <c r="J97" s="74"/>
      <c r="K97" s="74"/>
      <c r="L97" s="74"/>
      <c r="M97" s="31"/>
      <c r="N97" s="74"/>
      <c r="O97" s="74"/>
      <c r="P97" s="74"/>
      <c r="Q97" s="74"/>
      <c r="R97" s="31"/>
      <c r="S97" s="74"/>
      <c r="T97" s="74"/>
      <c r="U97" s="74"/>
      <c r="V97" s="74"/>
      <c r="W97" s="31"/>
    </row>
    <row r="98" spans="1:23">
      <c r="A98" s="173"/>
      <c r="B98" s="137" t="s">
        <v>593</v>
      </c>
      <c r="C98" s="77" t="s">
        <v>137</v>
      </c>
      <c r="D98" s="74"/>
      <c r="E98" s="74"/>
      <c r="F98" s="74"/>
      <c r="G98" s="74"/>
      <c r="H98" s="31"/>
      <c r="I98" s="74"/>
      <c r="J98" s="74"/>
      <c r="K98" s="74"/>
      <c r="L98" s="74"/>
      <c r="M98" s="31"/>
      <c r="N98" s="78"/>
      <c r="O98" s="78"/>
      <c r="P98" s="78"/>
      <c r="Q98" s="78"/>
      <c r="R98" s="31"/>
      <c r="S98" s="78"/>
      <c r="T98" s="78"/>
      <c r="U98" s="78"/>
      <c r="V98" s="78"/>
      <c r="W98" s="31"/>
    </row>
    <row r="99" spans="1:23">
      <c r="A99" s="173"/>
      <c r="B99" s="134" t="s">
        <v>594</v>
      </c>
      <c r="C99" s="75" t="s">
        <v>745</v>
      </c>
      <c r="D99" s="43">
        <v>1016727</v>
      </c>
      <c r="E99" s="43">
        <v>1004581</v>
      </c>
      <c r="F99" s="43">
        <v>1058628</v>
      </c>
      <c r="G99" s="43">
        <v>913014</v>
      </c>
      <c r="H99" s="44">
        <v>913014</v>
      </c>
      <c r="I99" s="43">
        <v>1005982</v>
      </c>
      <c r="J99" s="43">
        <v>1039831</v>
      </c>
      <c r="K99" s="43">
        <v>974854</v>
      </c>
      <c r="L99" s="43">
        <v>1034195</v>
      </c>
      <c r="M99" s="44">
        <v>1034195</v>
      </c>
      <c r="N99" s="43">
        <v>948672</v>
      </c>
      <c r="O99" s="43">
        <v>1013914.059932</v>
      </c>
      <c r="P99" s="43">
        <v>1046944</v>
      </c>
      <c r="Q99" s="43">
        <v>969738</v>
      </c>
      <c r="R99" s="44">
        <v>969738</v>
      </c>
      <c r="S99" s="43">
        <v>917818</v>
      </c>
      <c r="T99" s="43">
        <v>942288.64189600002</v>
      </c>
      <c r="U99" s="43">
        <v>982809.69011900004</v>
      </c>
      <c r="V99" s="43">
        <v>857201</v>
      </c>
      <c r="W99" s="44">
        <v>857201</v>
      </c>
    </row>
    <row r="100" spans="1:23">
      <c r="A100" s="173"/>
      <c r="B100" s="134" t="s">
        <v>595</v>
      </c>
      <c r="C100" s="75" t="s">
        <v>765</v>
      </c>
      <c r="D100" s="43">
        <v>51768</v>
      </c>
      <c r="E100" s="43">
        <v>19098</v>
      </c>
      <c r="F100" s="43">
        <v>21270</v>
      </c>
      <c r="G100" s="43">
        <v>2138</v>
      </c>
      <c r="H100" s="44">
        <v>2138</v>
      </c>
      <c r="I100" s="43">
        <v>16666</v>
      </c>
      <c r="J100" s="43">
        <v>7996</v>
      </c>
      <c r="K100" s="43">
        <v>6282</v>
      </c>
      <c r="L100" s="43">
        <v>2537</v>
      </c>
      <c r="M100" s="44">
        <v>2537</v>
      </c>
      <c r="N100" s="43">
        <v>4010</v>
      </c>
      <c r="O100" s="43">
        <v>4168</v>
      </c>
      <c r="P100" s="43">
        <v>13017</v>
      </c>
      <c r="Q100" s="43">
        <v>5542</v>
      </c>
      <c r="R100" s="44">
        <v>5542</v>
      </c>
      <c r="S100" s="43">
        <v>5916</v>
      </c>
      <c r="T100" s="43">
        <v>30615.289908999999</v>
      </c>
      <c r="U100" s="43">
        <v>24969.561355999998</v>
      </c>
      <c r="V100" s="43">
        <v>15258</v>
      </c>
      <c r="W100" s="44">
        <v>15258</v>
      </c>
    </row>
    <row r="101" spans="1:23">
      <c r="A101" s="173"/>
      <c r="B101" s="134" t="s">
        <v>596</v>
      </c>
      <c r="C101" s="75" t="s">
        <v>746</v>
      </c>
      <c r="D101" s="43">
        <v>38348</v>
      </c>
      <c r="E101" s="43">
        <v>44238</v>
      </c>
      <c r="F101" s="43">
        <v>43274</v>
      </c>
      <c r="G101" s="43">
        <v>42452</v>
      </c>
      <c r="H101" s="44">
        <v>42452</v>
      </c>
      <c r="I101" s="43">
        <v>45282</v>
      </c>
      <c r="J101" s="43">
        <v>38732</v>
      </c>
      <c r="K101" s="43">
        <v>41460</v>
      </c>
      <c r="L101" s="43">
        <v>47219</v>
      </c>
      <c r="M101" s="44">
        <v>47219</v>
      </c>
      <c r="N101" s="43">
        <v>44016</v>
      </c>
      <c r="O101" s="43">
        <v>43380.724833</v>
      </c>
      <c r="P101" s="43">
        <v>41588</v>
      </c>
      <c r="Q101" s="43">
        <v>44703</v>
      </c>
      <c r="R101" s="44">
        <v>44703</v>
      </c>
      <c r="S101" s="43">
        <v>42925</v>
      </c>
      <c r="T101" s="43">
        <v>30083.579376999998</v>
      </c>
      <c r="U101" s="43">
        <v>33533.419157999997</v>
      </c>
      <c r="V101" s="43">
        <v>52947</v>
      </c>
      <c r="W101" s="44">
        <v>52947</v>
      </c>
    </row>
    <row r="102" spans="1:23">
      <c r="A102" s="173"/>
      <c r="B102" s="134" t="s">
        <v>597</v>
      </c>
      <c r="C102" s="75" t="s">
        <v>766</v>
      </c>
      <c r="D102" s="43">
        <v>318957</v>
      </c>
      <c r="E102" s="43">
        <v>503292</v>
      </c>
      <c r="F102" s="43">
        <v>385444</v>
      </c>
      <c r="G102" s="43">
        <v>415998</v>
      </c>
      <c r="H102" s="44">
        <v>415998</v>
      </c>
      <c r="I102" s="43">
        <v>715208</v>
      </c>
      <c r="J102" s="43">
        <v>467163</v>
      </c>
      <c r="K102" s="43">
        <v>325204</v>
      </c>
      <c r="L102" s="43">
        <v>309397</v>
      </c>
      <c r="M102" s="44">
        <v>309397</v>
      </c>
      <c r="N102" s="43">
        <v>302506</v>
      </c>
      <c r="O102" s="43">
        <v>280980</v>
      </c>
      <c r="P102" s="43">
        <v>294585</v>
      </c>
      <c r="Q102" s="43">
        <v>507116</v>
      </c>
      <c r="R102" s="44">
        <v>507116</v>
      </c>
      <c r="S102" s="43">
        <v>479627</v>
      </c>
      <c r="T102" s="43">
        <v>512550.57005700003</v>
      </c>
      <c r="U102" s="43">
        <v>433940.45013500005</v>
      </c>
      <c r="V102" s="43">
        <v>205982</v>
      </c>
      <c r="W102" s="44">
        <v>205982</v>
      </c>
    </row>
    <row r="103" spans="1:23">
      <c r="A103" s="173"/>
      <c r="B103" s="135" t="s">
        <v>598</v>
      </c>
      <c r="C103" s="76" t="s">
        <v>767</v>
      </c>
      <c r="D103" s="45">
        <v>1425800</v>
      </c>
      <c r="E103" s="45">
        <v>1571209</v>
      </c>
      <c r="F103" s="45">
        <v>1508616</v>
      </c>
      <c r="G103" s="45">
        <v>1373572</v>
      </c>
      <c r="H103" s="46">
        <v>1373572</v>
      </c>
      <c r="I103" s="45">
        <v>1783138</v>
      </c>
      <c r="J103" s="45">
        <v>1553722</v>
      </c>
      <c r="K103" s="45">
        <v>1347800</v>
      </c>
      <c r="L103" s="45">
        <v>1393348</v>
      </c>
      <c r="M103" s="46">
        <v>1393348</v>
      </c>
      <c r="N103" s="45">
        <v>1299204</v>
      </c>
      <c r="O103" s="45">
        <v>1342442.609004</v>
      </c>
      <c r="P103" s="45">
        <v>1396134</v>
      </c>
      <c r="Q103" s="45">
        <v>1527099</v>
      </c>
      <c r="R103" s="46">
        <v>1527099</v>
      </c>
      <c r="S103" s="45">
        <v>1446286</v>
      </c>
      <c r="T103" s="45">
        <v>1515538.081239</v>
      </c>
      <c r="U103" s="45">
        <v>1475253.1207680001</v>
      </c>
      <c r="V103" s="45">
        <v>1131388</v>
      </c>
      <c r="W103" s="46">
        <v>1131388</v>
      </c>
    </row>
    <row r="104" spans="1:23">
      <c r="A104" s="173"/>
      <c r="B104" s="133"/>
      <c r="C104" s="71"/>
      <c r="D104" s="74"/>
      <c r="E104" s="74"/>
      <c r="F104" s="74"/>
      <c r="G104" s="74"/>
      <c r="H104" s="31"/>
      <c r="I104" s="74"/>
      <c r="J104" s="74"/>
      <c r="K104" s="74"/>
      <c r="L104" s="74"/>
      <c r="M104" s="31"/>
      <c r="N104" s="74"/>
      <c r="O104" s="74"/>
      <c r="P104" s="74"/>
      <c r="Q104" s="74"/>
      <c r="R104" s="31"/>
      <c r="S104" s="74"/>
      <c r="T104" s="74"/>
      <c r="U104" s="74"/>
      <c r="V104" s="74"/>
      <c r="W104" s="31"/>
    </row>
    <row r="105" spans="1:23">
      <c r="A105" s="173"/>
      <c r="B105" s="135" t="s">
        <v>599</v>
      </c>
      <c r="C105" s="76" t="s">
        <v>138</v>
      </c>
      <c r="D105" s="45">
        <v>4957226</v>
      </c>
      <c r="E105" s="45">
        <v>4775367</v>
      </c>
      <c r="F105" s="45">
        <v>4860712</v>
      </c>
      <c r="G105" s="45">
        <v>4766207</v>
      </c>
      <c r="H105" s="46">
        <v>4766207</v>
      </c>
      <c r="I105" s="45">
        <v>5327117</v>
      </c>
      <c r="J105" s="45">
        <v>4985489</v>
      </c>
      <c r="K105" s="45">
        <v>4689617</v>
      </c>
      <c r="L105" s="45">
        <v>4659152</v>
      </c>
      <c r="M105" s="46">
        <v>4659152</v>
      </c>
      <c r="N105" s="45">
        <v>4614017</v>
      </c>
      <c r="O105" s="45">
        <v>4663962.6043210002</v>
      </c>
      <c r="P105" s="45">
        <v>4791180</v>
      </c>
      <c r="Q105" s="45">
        <v>4649525</v>
      </c>
      <c r="R105" s="46">
        <v>4649525</v>
      </c>
      <c r="S105" s="45">
        <v>4605749</v>
      </c>
      <c r="T105" s="45">
        <v>4792669.4538240004</v>
      </c>
      <c r="U105" s="45">
        <v>4769137.9204939995</v>
      </c>
      <c r="V105" s="45">
        <v>3928002</v>
      </c>
      <c r="W105" s="46">
        <v>3928002</v>
      </c>
    </row>
    <row r="106" spans="1:23" ht="50.25" customHeight="1">
      <c r="A106" s="173"/>
      <c r="B106" s="136"/>
      <c r="C106" s="609" t="s">
        <v>139</v>
      </c>
      <c r="D106" s="610"/>
      <c r="E106" s="610"/>
      <c r="F106" s="610"/>
      <c r="G106" s="610"/>
      <c r="H106" s="610"/>
      <c r="I106" s="610"/>
      <c r="J106" s="610"/>
      <c r="K106" s="610"/>
      <c r="L106" s="610"/>
      <c r="M106" s="610"/>
      <c r="N106" s="610"/>
      <c r="O106" s="610"/>
      <c r="P106" s="610"/>
      <c r="Q106" s="610"/>
      <c r="R106" s="610"/>
      <c r="S106" s="610"/>
      <c r="T106" s="610"/>
      <c r="U106" s="610"/>
      <c r="V106" s="610"/>
      <c r="W106" s="610"/>
    </row>
    <row r="107" spans="1:23">
      <c r="A107" s="173"/>
      <c r="B107" s="136"/>
      <c r="C107" s="31"/>
      <c r="D107" s="31"/>
      <c r="E107" s="31"/>
      <c r="F107" s="31"/>
      <c r="G107" s="31"/>
      <c r="H107" s="31"/>
      <c r="I107" s="31"/>
      <c r="J107" s="31"/>
      <c r="K107" s="31"/>
      <c r="L107" s="31"/>
      <c r="M107" s="31"/>
      <c r="N107" s="78"/>
      <c r="O107" s="31"/>
      <c r="P107" s="31"/>
      <c r="Q107" s="31"/>
      <c r="R107" s="78"/>
      <c r="S107" s="31"/>
      <c r="T107" s="31"/>
      <c r="U107" s="31"/>
      <c r="V107" s="31"/>
      <c r="W107" s="78"/>
    </row>
    <row r="108" spans="1:23" ht="26">
      <c r="A108" s="173"/>
      <c r="B108" s="139" t="s">
        <v>714</v>
      </c>
      <c r="C108" s="402" t="s">
        <v>317</v>
      </c>
      <c r="D108" s="29" t="s">
        <v>52</v>
      </c>
      <c r="E108" s="29" t="s">
        <v>4</v>
      </c>
      <c r="F108" s="29" t="s">
        <v>6</v>
      </c>
      <c r="G108" s="29" t="s">
        <v>8</v>
      </c>
      <c r="H108" s="29" t="s">
        <v>10</v>
      </c>
      <c r="I108" s="29" t="s">
        <v>12</v>
      </c>
      <c r="J108" s="29" t="s">
        <v>14</v>
      </c>
      <c r="K108" s="29" t="s">
        <v>15</v>
      </c>
      <c r="L108" s="29" t="s">
        <v>16</v>
      </c>
      <c r="M108" s="29" t="s">
        <v>17</v>
      </c>
      <c r="N108" s="29" t="s">
        <v>32</v>
      </c>
      <c r="O108" s="29" t="s">
        <v>361</v>
      </c>
      <c r="P108" s="29" t="s">
        <v>360</v>
      </c>
      <c r="Q108" s="29" t="s">
        <v>315</v>
      </c>
      <c r="R108" s="29" t="s">
        <v>300</v>
      </c>
      <c r="S108" s="29" t="s">
        <v>336</v>
      </c>
      <c r="T108" s="29" t="s">
        <v>335</v>
      </c>
      <c r="U108" s="29" t="s">
        <v>333</v>
      </c>
      <c r="V108" s="29" t="s">
        <v>359</v>
      </c>
      <c r="W108" s="29" t="s">
        <v>329</v>
      </c>
    </row>
    <row r="109" spans="1:23">
      <c r="A109" s="173"/>
      <c r="B109" s="190" t="s">
        <v>551</v>
      </c>
      <c r="C109" s="191" t="s">
        <v>129</v>
      </c>
      <c r="D109" s="45">
        <v>90110</v>
      </c>
      <c r="E109" s="45">
        <v>-10741</v>
      </c>
      <c r="F109" s="45">
        <v>106563</v>
      </c>
      <c r="G109" s="45">
        <v>19814</v>
      </c>
      <c r="H109" s="46">
        <v>205746</v>
      </c>
      <c r="I109" s="45">
        <v>56267</v>
      </c>
      <c r="J109" s="45">
        <v>5674</v>
      </c>
      <c r="K109" s="45">
        <v>-67570</v>
      </c>
      <c r="L109" s="45">
        <v>-51281</v>
      </c>
      <c r="M109" s="46">
        <v>-56910</v>
      </c>
      <c r="N109" s="45">
        <v>31405</v>
      </c>
      <c r="O109" s="45">
        <v>27288</v>
      </c>
      <c r="P109" s="45">
        <v>55492</v>
      </c>
      <c r="Q109" s="45">
        <v>-159667</v>
      </c>
      <c r="R109" s="46">
        <v>-45482</v>
      </c>
      <c r="S109" s="45">
        <v>31361</v>
      </c>
      <c r="T109" s="45">
        <v>98197.3</v>
      </c>
      <c r="U109" s="45">
        <v>71297.7</v>
      </c>
      <c r="V109" s="45">
        <v>-503956</v>
      </c>
      <c r="W109" s="46">
        <v>-303099</v>
      </c>
    </row>
    <row r="110" spans="1:23">
      <c r="A110" s="173"/>
      <c r="B110" s="192" t="s">
        <v>600</v>
      </c>
      <c r="C110" s="193" t="s">
        <v>119</v>
      </c>
      <c r="D110" s="43">
        <v>74006</v>
      </c>
      <c r="E110" s="43">
        <v>74433</v>
      </c>
      <c r="F110" s="43">
        <v>70576</v>
      </c>
      <c r="G110" s="43">
        <v>100360</v>
      </c>
      <c r="H110" s="44">
        <v>319375</v>
      </c>
      <c r="I110" s="43">
        <v>76909</v>
      </c>
      <c r="J110" s="43">
        <v>78295</v>
      </c>
      <c r="K110" s="43">
        <v>214651</v>
      </c>
      <c r="L110" s="43">
        <v>169831</v>
      </c>
      <c r="M110" s="44">
        <v>539686</v>
      </c>
      <c r="N110" s="43">
        <v>67805</v>
      </c>
      <c r="O110" s="43">
        <v>66375</v>
      </c>
      <c r="P110" s="43">
        <v>66289</v>
      </c>
      <c r="Q110" s="43">
        <v>167815</v>
      </c>
      <c r="R110" s="44">
        <v>368284</v>
      </c>
      <c r="S110" s="43">
        <v>74176</v>
      </c>
      <c r="T110" s="43">
        <v>84786.6</v>
      </c>
      <c r="U110" s="43">
        <v>81023</v>
      </c>
      <c r="V110" s="43">
        <v>623478</v>
      </c>
      <c r="W110" s="44">
        <v>863464</v>
      </c>
    </row>
    <row r="111" spans="1:23">
      <c r="A111" s="173"/>
      <c r="B111" s="192" t="s">
        <v>601</v>
      </c>
      <c r="C111" s="193" t="s">
        <v>144</v>
      </c>
      <c r="D111" s="43">
        <v>-3116.3</v>
      </c>
      <c r="E111" s="43">
        <v>5942</v>
      </c>
      <c r="F111" s="43">
        <v>-1633</v>
      </c>
      <c r="G111" s="43">
        <v>3053</v>
      </c>
      <c r="H111" s="44">
        <v>4246</v>
      </c>
      <c r="I111" s="43">
        <v>-1138</v>
      </c>
      <c r="J111" s="43">
        <v>1265</v>
      </c>
      <c r="K111" s="43">
        <v>2815</v>
      </c>
      <c r="L111" s="43">
        <v>963</v>
      </c>
      <c r="M111" s="44">
        <v>3905</v>
      </c>
      <c r="N111" s="43">
        <v>2924</v>
      </c>
      <c r="O111" s="43">
        <v>-105</v>
      </c>
      <c r="P111" s="43">
        <v>1173</v>
      </c>
      <c r="Q111" s="43">
        <v>21915</v>
      </c>
      <c r="R111" s="44">
        <v>25907</v>
      </c>
      <c r="S111" s="43">
        <v>-5999</v>
      </c>
      <c r="T111" s="43">
        <v>-1763.6</v>
      </c>
      <c r="U111" s="43">
        <v>4267.7</v>
      </c>
      <c r="V111" s="43">
        <v>19107</v>
      </c>
      <c r="W111" s="44">
        <v>15611</v>
      </c>
    </row>
    <row r="112" spans="1:23">
      <c r="A112" s="173"/>
      <c r="B112" s="192" t="s">
        <v>602</v>
      </c>
      <c r="C112" s="193" t="s">
        <v>145</v>
      </c>
      <c r="D112" s="43">
        <v>5424</v>
      </c>
      <c r="E112" s="43">
        <v>10318</v>
      </c>
      <c r="F112" s="43">
        <v>-3107</v>
      </c>
      <c r="G112" s="43">
        <v>-9532</v>
      </c>
      <c r="H112" s="44">
        <v>3103</v>
      </c>
      <c r="I112" s="43">
        <v>1677</v>
      </c>
      <c r="J112" s="43">
        <v>-3287</v>
      </c>
      <c r="K112" s="43">
        <v>3750</v>
      </c>
      <c r="L112" s="43">
        <v>18604</v>
      </c>
      <c r="M112" s="44">
        <v>20744</v>
      </c>
      <c r="N112" s="43">
        <v>-1616</v>
      </c>
      <c r="O112" s="43">
        <v>521</v>
      </c>
      <c r="P112" s="43">
        <v>-1467</v>
      </c>
      <c r="Q112" s="43">
        <v>7358</v>
      </c>
      <c r="R112" s="44">
        <v>4796</v>
      </c>
      <c r="S112" s="43">
        <v>1320</v>
      </c>
      <c r="T112" s="43">
        <v>-4556.6000000000004</v>
      </c>
      <c r="U112" s="43">
        <v>9644</v>
      </c>
      <c r="V112" s="43">
        <v>12486</v>
      </c>
      <c r="W112" s="44">
        <v>18893</v>
      </c>
    </row>
    <row r="113" spans="1:23" ht="25">
      <c r="A113" s="173"/>
      <c r="B113" s="192" t="s">
        <v>603</v>
      </c>
      <c r="C113" s="193" t="s">
        <v>321</v>
      </c>
      <c r="D113" s="43">
        <v>-633</v>
      </c>
      <c r="E113" s="43">
        <v>-121</v>
      </c>
      <c r="F113" s="43">
        <v>-348</v>
      </c>
      <c r="G113" s="43">
        <v>-1071</v>
      </c>
      <c r="H113" s="44">
        <v>-2173</v>
      </c>
      <c r="I113" s="43">
        <v>-985</v>
      </c>
      <c r="J113" s="43">
        <v>-310</v>
      </c>
      <c r="K113" s="43">
        <v>-345</v>
      </c>
      <c r="L113" s="43">
        <v>-869</v>
      </c>
      <c r="M113" s="44">
        <v>-2509</v>
      </c>
      <c r="N113" s="43">
        <v>-570</v>
      </c>
      <c r="O113" s="43">
        <v>156</v>
      </c>
      <c r="P113" s="43">
        <v>-801</v>
      </c>
      <c r="Q113" s="43">
        <v>-179</v>
      </c>
      <c r="R113" s="44">
        <v>-1394</v>
      </c>
      <c r="S113" s="43">
        <v>-3867</v>
      </c>
      <c r="T113" s="43">
        <v>2235.3000000000002</v>
      </c>
      <c r="U113" s="43">
        <v>67</v>
      </c>
      <c r="V113" s="43">
        <v>-585</v>
      </c>
      <c r="W113" s="44">
        <v>-2150</v>
      </c>
    </row>
    <row r="114" spans="1:23">
      <c r="A114" s="173"/>
      <c r="B114" s="192" t="s">
        <v>604</v>
      </c>
      <c r="C114" s="193" t="s">
        <v>146</v>
      </c>
      <c r="D114" s="43">
        <v>1408</v>
      </c>
      <c r="E114" s="43">
        <v>1762</v>
      </c>
      <c r="F114" s="43">
        <v>4496</v>
      </c>
      <c r="G114" s="43">
        <v>-1628</v>
      </c>
      <c r="H114" s="44">
        <v>6038</v>
      </c>
      <c r="I114" s="43">
        <v>2970</v>
      </c>
      <c r="J114" s="43">
        <v>8721</v>
      </c>
      <c r="K114" s="43">
        <v>2362</v>
      </c>
      <c r="L114" s="43">
        <v>1557</v>
      </c>
      <c r="M114" s="44">
        <v>15610</v>
      </c>
      <c r="N114" s="43">
        <v>-1296</v>
      </c>
      <c r="O114" s="43">
        <v>3396</v>
      </c>
      <c r="P114" s="43">
        <v>1412</v>
      </c>
      <c r="Q114" s="43">
        <v>84</v>
      </c>
      <c r="R114" s="44">
        <v>3596</v>
      </c>
      <c r="S114" s="43">
        <v>-858</v>
      </c>
      <c r="T114" s="43">
        <v>3389.9</v>
      </c>
      <c r="U114" s="43">
        <v>1588</v>
      </c>
      <c r="V114" s="43">
        <v>5182</v>
      </c>
      <c r="W114" s="44">
        <v>9302</v>
      </c>
    </row>
    <row r="115" spans="1:23" ht="25">
      <c r="A115" s="173"/>
      <c r="B115" s="192" t="s">
        <v>605</v>
      </c>
      <c r="C115" s="193" t="s">
        <v>147</v>
      </c>
      <c r="D115" s="43"/>
      <c r="E115" s="43"/>
      <c r="F115" s="43"/>
      <c r="G115" s="43">
        <v>3473</v>
      </c>
      <c r="H115" s="44">
        <v>3473</v>
      </c>
      <c r="I115" s="43"/>
      <c r="J115" s="43" t="s">
        <v>178</v>
      </c>
      <c r="K115" s="43">
        <v>-10556</v>
      </c>
      <c r="L115" s="43">
        <v>-42363</v>
      </c>
      <c r="M115" s="44">
        <v>-52919</v>
      </c>
      <c r="N115" s="43">
        <v>-12699</v>
      </c>
      <c r="O115" s="43"/>
      <c r="P115" s="43">
        <v>20</v>
      </c>
      <c r="Q115" s="43">
        <v>0</v>
      </c>
      <c r="R115" s="44">
        <v>-12679</v>
      </c>
      <c r="S115" s="43"/>
      <c r="T115" s="43">
        <v>-1233</v>
      </c>
      <c r="U115" s="43">
        <v>-68</v>
      </c>
      <c r="V115" s="43"/>
      <c r="W115" s="44">
        <v>-1301</v>
      </c>
    </row>
    <row r="116" spans="1:23">
      <c r="A116" s="173"/>
      <c r="B116" s="192" t="s">
        <v>923</v>
      </c>
      <c r="C116" s="193" t="s">
        <v>148</v>
      </c>
      <c r="D116" s="43">
        <v>-1493</v>
      </c>
      <c r="E116" s="43">
        <v>-1538</v>
      </c>
      <c r="F116" s="43">
        <v>-1396</v>
      </c>
      <c r="G116" s="43">
        <v>-2339</v>
      </c>
      <c r="H116" s="44">
        <v>-6766</v>
      </c>
      <c r="I116" s="43">
        <v>-1881</v>
      </c>
      <c r="J116" s="43">
        <v>-6581</v>
      </c>
      <c r="K116" s="43">
        <v>-1749</v>
      </c>
      <c r="L116" s="43">
        <v>-4935</v>
      </c>
      <c r="M116" s="44">
        <v>-15146</v>
      </c>
      <c r="N116" s="43">
        <v>-1178</v>
      </c>
      <c r="O116" s="43">
        <v>-1931</v>
      </c>
      <c r="P116" s="43">
        <v>-3325</v>
      </c>
      <c r="Q116" s="43">
        <v>-4354</v>
      </c>
      <c r="R116" s="44">
        <v>-10788</v>
      </c>
      <c r="S116" s="43">
        <v>-1346</v>
      </c>
      <c r="T116" s="43">
        <v>-3070</v>
      </c>
      <c r="U116" s="43">
        <v>-634</v>
      </c>
      <c r="V116" s="43">
        <v>-2806</v>
      </c>
      <c r="W116" s="44">
        <v>-7858</v>
      </c>
    </row>
    <row r="117" spans="1:23">
      <c r="A117" s="173"/>
      <c r="B117" s="192" t="s">
        <v>924</v>
      </c>
      <c r="C117" s="193" t="s">
        <v>922</v>
      </c>
      <c r="D117" s="43">
        <v>10833</v>
      </c>
      <c r="E117" s="43">
        <v>11905</v>
      </c>
      <c r="F117" s="43">
        <v>10568</v>
      </c>
      <c r="G117" s="43">
        <v>13147</v>
      </c>
      <c r="H117" s="44">
        <v>46453</v>
      </c>
      <c r="I117" s="43">
        <v>11702</v>
      </c>
      <c r="J117" s="43">
        <v>12229</v>
      </c>
      <c r="K117" s="43">
        <v>12065</v>
      </c>
      <c r="L117" s="43">
        <v>11525</v>
      </c>
      <c r="M117" s="44">
        <v>47521</v>
      </c>
      <c r="N117" s="43">
        <v>10803</v>
      </c>
      <c r="O117" s="43">
        <v>10276</v>
      </c>
      <c r="P117" s="43">
        <v>10801</v>
      </c>
      <c r="Q117" s="43">
        <v>10553</v>
      </c>
      <c r="R117" s="44">
        <v>42433</v>
      </c>
      <c r="S117" s="43">
        <v>10470</v>
      </c>
      <c r="T117" s="43">
        <v>9352</v>
      </c>
      <c r="U117" s="43">
        <v>9323</v>
      </c>
      <c r="V117" s="43">
        <v>10376</v>
      </c>
      <c r="W117" s="44">
        <v>39521</v>
      </c>
    </row>
    <row r="118" spans="1:23">
      <c r="A118" s="173"/>
      <c r="B118" s="192" t="s">
        <v>606</v>
      </c>
      <c r="C118" s="193" t="s">
        <v>925</v>
      </c>
      <c r="D118" s="43">
        <v>-349</v>
      </c>
      <c r="E118" s="43">
        <v>2347</v>
      </c>
      <c r="F118" s="43">
        <v>-440</v>
      </c>
      <c r="G118" s="43">
        <v>-10838</v>
      </c>
      <c r="H118" s="44">
        <v>-9280</v>
      </c>
      <c r="I118" s="43">
        <v>2205</v>
      </c>
      <c r="J118" s="43">
        <v>5232</v>
      </c>
      <c r="K118" s="43">
        <v>4400</v>
      </c>
      <c r="L118" s="43">
        <v>-542</v>
      </c>
      <c r="M118" s="44">
        <v>11295</v>
      </c>
      <c r="N118" s="43">
        <v>9538</v>
      </c>
      <c r="O118" s="43">
        <v>1498</v>
      </c>
      <c r="P118" s="43">
        <v>34796</v>
      </c>
      <c r="Q118" s="43">
        <v>19288</v>
      </c>
      <c r="R118" s="44">
        <v>65120</v>
      </c>
      <c r="S118" s="43">
        <v>20577</v>
      </c>
      <c r="T118" s="43">
        <v>7274.9</v>
      </c>
      <c r="U118" s="43">
        <v>-2215</v>
      </c>
      <c r="V118" s="43">
        <v>15735</v>
      </c>
      <c r="W118" s="44">
        <v>41372</v>
      </c>
    </row>
    <row r="119" spans="1:23">
      <c r="A119" s="173"/>
      <c r="B119" s="192" t="s">
        <v>611</v>
      </c>
      <c r="C119" s="193" t="s">
        <v>125</v>
      </c>
      <c r="D119" s="43">
        <v>-7680</v>
      </c>
      <c r="E119" s="43">
        <v>5784</v>
      </c>
      <c r="F119" s="43">
        <v>518</v>
      </c>
      <c r="G119" s="43">
        <v>-10386</v>
      </c>
      <c r="H119" s="44">
        <v>-11764</v>
      </c>
      <c r="I119" s="43">
        <v>-1503</v>
      </c>
      <c r="J119" s="43">
        <v>358</v>
      </c>
      <c r="K119" s="43">
        <v>782</v>
      </c>
      <c r="L119" s="43">
        <v>634</v>
      </c>
      <c r="M119" s="44">
        <v>271</v>
      </c>
      <c r="N119" s="43">
        <v>1560</v>
      </c>
      <c r="O119" s="43">
        <v>-992</v>
      </c>
      <c r="P119" s="43">
        <v>-475</v>
      </c>
      <c r="Q119" s="43">
        <v>-694</v>
      </c>
      <c r="R119" s="44">
        <v>-601</v>
      </c>
      <c r="S119" s="43">
        <v>0</v>
      </c>
      <c r="T119" s="43">
        <v>0</v>
      </c>
      <c r="U119" s="43"/>
      <c r="V119" s="43"/>
      <c r="W119" s="44">
        <v>0</v>
      </c>
    </row>
    <row r="120" spans="1:23">
      <c r="A120" s="173"/>
      <c r="B120" s="192" t="s">
        <v>607</v>
      </c>
      <c r="C120" s="193" t="s">
        <v>149</v>
      </c>
      <c r="D120" s="43">
        <v>776</v>
      </c>
      <c r="E120" s="43">
        <v>-3571</v>
      </c>
      <c r="F120" s="43">
        <v>-10169</v>
      </c>
      <c r="G120" s="43">
        <v>14088</v>
      </c>
      <c r="H120" s="44">
        <v>1124</v>
      </c>
      <c r="I120" s="43">
        <v>4397</v>
      </c>
      <c r="J120" s="43">
        <v>-1863</v>
      </c>
      <c r="K120" s="43">
        <v>-1329</v>
      </c>
      <c r="L120" s="43">
        <v>3578</v>
      </c>
      <c r="M120" s="44">
        <v>4783</v>
      </c>
      <c r="N120" s="43">
        <v>-2849</v>
      </c>
      <c r="O120" s="43">
        <v>85</v>
      </c>
      <c r="P120" s="43">
        <v>-3116</v>
      </c>
      <c r="Q120" s="43">
        <v>3547</v>
      </c>
      <c r="R120" s="44">
        <v>-2333</v>
      </c>
      <c r="S120" s="43">
        <v>5516</v>
      </c>
      <c r="T120" s="43">
        <v>-2604.4</v>
      </c>
      <c r="U120" s="43">
        <v>1014</v>
      </c>
      <c r="V120" s="43">
        <v>2861</v>
      </c>
      <c r="W120" s="44">
        <v>6786</v>
      </c>
    </row>
    <row r="121" spans="1:23">
      <c r="A121" s="173"/>
      <c r="B121" s="192" t="s">
        <v>608</v>
      </c>
      <c r="C121" s="193" t="s">
        <v>715</v>
      </c>
      <c r="D121" s="43">
        <v>-11686</v>
      </c>
      <c r="E121" s="43">
        <v>-7123</v>
      </c>
      <c r="F121" s="43">
        <v>-8550</v>
      </c>
      <c r="G121" s="43">
        <v>-6252</v>
      </c>
      <c r="H121" s="44">
        <v>-33608</v>
      </c>
      <c r="I121" s="43">
        <v>-6164</v>
      </c>
      <c r="J121" s="43">
        <v>-4800</v>
      </c>
      <c r="K121" s="43">
        <v>-4858</v>
      </c>
      <c r="L121" s="43">
        <v>-4240</v>
      </c>
      <c r="M121" s="44">
        <v>-20062</v>
      </c>
      <c r="N121" s="43">
        <v>-5173</v>
      </c>
      <c r="O121" s="43">
        <v>-5915</v>
      </c>
      <c r="P121" s="43">
        <v>-5486</v>
      </c>
      <c r="Q121" s="43">
        <v>-2328</v>
      </c>
      <c r="R121" s="44">
        <v>-18902</v>
      </c>
      <c r="S121" s="43">
        <v>-4032</v>
      </c>
      <c r="T121" s="43">
        <v>-3005</v>
      </c>
      <c r="U121" s="43">
        <v>-2356</v>
      </c>
      <c r="V121" s="43">
        <v>3621</v>
      </c>
      <c r="W121" s="44">
        <v>-5773</v>
      </c>
    </row>
    <row r="122" spans="1:23">
      <c r="A122" s="173"/>
      <c r="B122" s="192" t="s">
        <v>609</v>
      </c>
      <c r="C122" s="193" t="s">
        <v>150</v>
      </c>
      <c r="D122" s="43">
        <v>980</v>
      </c>
      <c r="E122" s="43">
        <v>2496</v>
      </c>
      <c r="F122" s="43">
        <v>445</v>
      </c>
      <c r="G122" s="43">
        <v>8257</v>
      </c>
      <c r="H122" s="44">
        <v>12175</v>
      </c>
      <c r="I122" s="43">
        <v>1132</v>
      </c>
      <c r="J122" s="43">
        <v>3226</v>
      </c>
      <c r="K122" s="43">
        <v>-1575</v>
      </c>
      <c r="L122" s="43">
        <v>1675</v>
      </c>
      <c r="M122" s="44">
        <v>4455</v>
      </c>
      <c r="N122" s="43">
        <v>876</v>
      </c>
      <c r="O122" s="43">
        <v>1281</v>
      </c>
      <c r="P122" s="43">
        <v>1120</v>
      </c>
      <c r="Q122" s="43">
        <v>619</v>
      </c>
      <c r="R122" s="44">
        <v>3896</v>
      </c>
      <c r="S122" s="43">
        <v>-4742</v>
      </c>
      <c r="T122" s="43">
        <v>1624</v>
      </c>
      <c r="U122" s="43">
        <v>1795</v>
      </c>
      <c r="V122" s="43">
        <v>-29481</v>
      </c>
      <c r="W122" s="44">
        <v>-30800</v>
      </c>
    </row>
    <row r="123" spans="1:23" ht="26">
      <c r="A123" s="173"/>
      <c r="B123" s="190" t="s">
        <v>610</v>
      </c>
      <c r="C123" s="191" t="s">
        <v>151</v>
      </c>
      <c r="D123" s="45">
        <v>158579.70000000001</v>
      </c>
      <c r="E123" s="45">
        <v>91893</v>
      </c>
      <c r="F123" s="45">
        <v>167523</v>
      </c>
      <c r="G123" s="45">
        <v>120146</v>
      </c>
      <c r="H123" s="46">
        <v>538142</v>
      </c>
      <c r="I123" s="45">
        <v>145588</v>
      </c>
      <c r="J123" s="45">
        <v>98159</v>
      </c>
      <c r="K123" s="45">
        <v>152840</v>
      </c>
      <c r="L123" s="45">
        <v>104137</v>
      </c>
      <c r="M123" s="46">
        <v>500724</v>
      </c>
      <c r="N123" s="45">
        <v>99530</v>
      </c>
      <c r="O123" s="45">
        <v>101933</v>
      </c>
      <c r="P123" s="45">
        <v>156433</v>
      </c>
      <c r="Q123" s="45">
        <v>63957</v>
      </c>
      <c r="R123" s="55">
        <v>421853</v>
      </c>
      <c r="S123" s="45">
        <v>122576</v>
      </c>
      <c r="T123" s="45">
        <v>190627.4</v>
      </c>
      <c r="U123" s="45">
        <v>174746.40000000002</v>
      </c>
      <c r="V123" s="45">
        <v>156018</v>
      </c>
      <c r="W123" s="55">
        <v>643968</v>
      </c>
    </row>
    <row r="124" spans="1:23">
      <c r="A124" s="173"/>
      <c r="B124" s="194"/>
      <c r="C124" s="195"/>
      <c r="D124" s="74">
        <v>0</v>
      </c>
      <c r="E124" s="74">
        <v>0</v>
      </c>
      <c r="F124" s="74">
        <v>0</v>
      </c>
      <c r="G124" s="74">
        <v>0</v>
      </c>
      <c r="H124" s="74"/>
      <c r="I124" s="74"/>
      <c r="J124" s="74"/>
      <c r="K124" s="74"/>
      <c r="L124" s="74"/>
      <c r="M124" s="74"/>
      <c r="N124" s="74"/>
      <c r="O124" s="74"/>
      <c r="P124" s="74"/>
      <c r="Q124" s="74"/>
      <c r="R124" s="74"/>
      <c r="S124" s="74"/>
      <c r="T124" s="74"/>
      <c r="U124" s="74"/>
      <c r="V124" s="74"/>
      <c r="W124" s="74"/>
    </row>
    <row r="125" spans="1:23">
      <c r="A125" s="173"/>
      <c r="B125" s="192" t="s">
        <v>614</v>
      </c>
      <c r="C125" s="193" t="s">
        <v>152</v>
      </c>
      <c r="D125" s="43">
        <v>-141797</v>
      </c>
      <c r="E125" s="43">
        <v>71992</v>
      </c>
      <c r="F125" s="43">
        <v>-20287</v>
      </c>
      <c r="G125" s="43">
        <v>93772</v>
      </c>
      <c r="H125" s="44">
        <v>3680</v>
      </c>
      <c r="I125" s="43">
        <v>-66879</v>
      </c>
      <c r="J125" s="43">
        <v>66685</v>
      </c>
      <c r="K125" s="43">
        <v>-30515</v>
      </c>
      <c r="L125" s="43">
        <v>44813</v>
      </c>
      <c r="M125" s="44">
        <v>14104</v>
      </c>
      <c r="N125" s="43">
        <v>22520</v>
      </c>
      <c r="O125" s="43">
        <v>-16276</v>
      </c>
      <c r="P125" s="43">
        <v>4491</v>
      </c>
      <c r="Q125" s="43">
        <v>80168</v>
      </c>
      <c r="R125" s="44">
        <v>90903</v>
      </c>
      <c r="S125" s="43">
        <v>-9164</v>
      </c>
      <c r="T125" s="43">
        <v>-44588</v>
      </c>
      <c r="U125" s="43">
        <v>52050</v>
      </c>
      <c r="V125" s="43">
        <v>6061</v>
      </c>
      <c r="W125" s="44">
        <v>4359</v>
      </c>
    </row>
    <row r="126" spans="1:23">
      <c r="A126" s="173"/>
      <c r="B126" s="192" t="s">
        <v>615</v>
      </c>
      <c r="C126" s="193" t="s">
        <v>927</v>
      </c>
      <c r="D126" s="43">
        <v>-19989</v>
      </c>
      <c r="E126" s="43">
        <v>29630</v>
      </c>
      <c r="F126" s="43">
        <v>-46023</v>
      </c>
      <c r="G126" s="43">
        <v>45540</v>
      </c>
      <c r="H126" s="44">
        <v>9158</v>
      </c>
      <c r="I126" s="43">
        <v>-47877.843545999996</v>
      </c>
      <c r="J126" s="43">
        <v>42638</v>
      </c>
      <c r="K126" s="43">
        <v>10946</v>
      </c>
      <c r="L126" s="43">
        <v>41343</v>
      </c>
      <c r="M126" s="44">
        <v>47049</v>
      </c>
      <c r="N126" s="43">
        <v>28278</v>
      </c>
      <c r="O126" s="43">
        <v>-30684</v>
      </c>
      <c r="P126" s="43">
        <v>-13962</v>
      </c>
      <c r="Q126" s="43">
        <v>112962</v>
      </c>
      <c r="R126" s="44">
        <v>96594</v>
      </c>
      <c r="S126" s="43">
        <v>-18437</v>
      </c>
      <c r="T126" s="43">
        <v>-33654</v>
      </c>
      <c r="U126" s="43">
        <v>12688</v>
      </c>
      <c r="V126" s="43">
        <v>116393</v>
      </c>
      <c r="W126" s="44">
        <v>76990</v>
      </c>
    </row>
    <row r="127" spans="1:23">
      <c r="A127" s="173"/>
      <c r="B127" s="192" t="s">
        <v>930</v>
      </c>
      <c r="C127" s="193" t="s">
        <v>926</v>
      </c>
      <c r="D127" s="43">
        <v>-59238</v>
      </c>
      <c r="E127" s="43">
        <v>-1802</v>
      </c>
      <c r="F127" s="43">
        <v>26770</v>
      </c>
      <c r="G127" s="43">
        <v>22644</v>
      </c>
      <c r="H127" s="44">
        <v>-11626</v>
      </c>
      <c r="I127" s="43">
        <v>-37228</v>
      </c>
      <c r="J127" s="43">
        <v>-3574</v>
      </c>
      <c r="K127" s="43">
        <v>-5917</v>
      </c>
      <c r="L127" s="43">
        <v>25489</v>
      </c>
      <c r="M127" s="44">
        <v>-21230</v>
      </c>
      <c r="N127" s="43">
        <v>-20228</v>
      </c>
      <c r="O127" s="43">
        <v>8829</v>
      </c>
      <c r="P127" s="43">
        <v>-1688</v>
      </c>
      <c r="Q127" s="43">
        <v>20130</v>
      </c>
      <c r="R127" s="44">
        <v>7043</v>
      </c>
      <c r="S127" s="43">
        <v>3828</v>
      </c>
      <c r="T127" s="43">
        <v>-9720.5</v>
      </c>
      <c r="U127" s="43">
        <v>8900</v>
      </c>
      <c r="V127" s="43">
        <v>17275</v>
      </c>
      <c r="W127" s="44">
        <v>20282</v>
      </c>
    </row>
    <row r="128" spans="1:23">
      <c r="A128" s="173"/>
      <c r="B128" s="192" t="s">
        <v>616</v>
      </c>
      <c r="C128" s="193" t="s">
        <v>928</v>
      </c>
      <c r="D128" s="43">
        <v>-27959</v>
      </c>
      <c r="E128" s="43">
        <v>30343</v>
      </c>
      <c r="F128" s="43">
        <v>98804</v>
      </c>
      <c r="G128" s="43">
        <v>-121576</v>
      </c>
      <c r="H128" s="44">
        <v>-20388</v>
      </c>
      <c r="I128" s="43">
        <v>20370.728569000003</v>
      </c>
      <c r="J128" s="43">
        <v>52627</v>
      </c>
      <c r="K128" s="43">
        <v>-33943</v>
      </c>
      <c r="L128" s="43">
        <v>67609</v>
      </c>
      <c r="M128" s="44">
        <v>106664</v>
      </c>
      <c r="N128" s="43">
        <v>-128843</v>
      </c>
      <c r="O128" s="43">
        <v>66159</v>
      </c>
      <c r="P128" s="43">
        <v>-5103</v>
      </c>
      <c r="Q128" s="43">
        <v>-113660</v>
      </c>
      <c r="R128" s="44">
        <v>-181447</v>
      </c>
      <c r="S128" s="43">
        <v>-21974</v>
      </c>
      <c r="T128" s="43">
        <v>4493.8999999999996</v>
      </c>
      <c r="U128" s="43">
        <v>-1166</v>
      </c>
      <c r="V128" s="43">
        <v>-56705</v>
      </c>
      <c r="W128" s="44">
        <v>-75351</v>
      </c>
    </row>
    <row r="129" spans="1:23">
      <c r="A129" s="173"/>
      <c r="B129" s="192" t="s">
        <v>617</v>
      </c>
      <c r="C129" s="193" t="s">
        <v>153</v>
      </c>
      <c r="D129" s="43">
        <v>93586</v>
      </c>
      <c r="E129" s="43">
        <v>-37998</v>
      </c>
      <c r="F129" s="43">
        <v>-7125</v>
      </c>
      <c r="G129" s="43">
        <v>-50377</v>
      </c>
      <c r="H129" s="44">
        <v>-1914</v>
      </c>
      <c r="I129" s="43">
        <v>48927</v>
      </c>
      <c r="J129" s="43">
        <v>-8550</v>
      </c>
      <c r="K129" s="43">
        <v>-8663</v>
      </c>
      <c r="L129" s="43">
        <v>-2726</v>
      </c>
      <c r="M129" s="44">
        <v>28988</v>
      </c>
      <c r="N129" s="43">
        <v>23550</v>
      </c>
      <c r="O129" s="43">
        <v>1124</v>
      </c>
      <c r="P129" s="43">
        <v>6291</v>
      </c>
      <c r="Q129" s="43">
        <v>3058</v>
      </c>
      <c r="R129" s="44">
        <v>34023</v>
      </c>
      <c r="S129" s="43">
        <v>-6614</v>
      </c>
      <c r="T129" s="43">
        <v>19098</v>
      </c>
      <c r="U129" s="43">
        <v>14206</v>
      </c>
      <c r="V129" s="43">
        <v>-80407</v>
      </c>
      <c r="W129" s="44">
        <v>-53717</v>
      </c>
    </row>
    <row r="130" spans="1:23">
      <c r="A130" s="173"/>
      <c r="B130" s="192" t="s">
        <v>613</v>
      </c>
      <c r="C130" s="193" t="s">
        <v>929</v>
      </c>
      <c r="D130" s="43">
        <v>-13637</v>
      </c>
      <c r="E130" s="43">
        <v>-21845</v>
      </c>
      <c r="F130" s="43">
        <v>-14808</v>
      </c>
      <c r="G130" s="43">
        <v>-12729</v>
      </c>
      <c r="H130" s="44">
        <v>-63019</v>
      </c>
      <c r="I130" s="43">
        <v>-5575</v>
      </c>
      <c r="J130" s="43">
        <v>-9564</v>
      </c>
      <c r="K130" s="43">
        <v>-16401</v>
      </c>
      <c r="L130" s="43">
        <v>-30074</v>
      </c>
      <c r="M130" s="44">
        <v>-61614</v>
      </c>
      <c r="N130" s="43">
        <v>-13077</v>
      </c>
      <c r="O130" s="43">
        <v>-1676</v>
      </c>
      <c r="P130" s="43">
        <v>-5205</v>
      </c>
      <c r="Q130" s="43">
        <v>-14483</v>
      </c>
      <c r="R130" s="44">
        <v>-34441</v>
      </c>
      <c r="S130" s="43">
        <v>-10909.9</v>
      </c>
      <c r="T130" s="43">
        <v>-2678.2</v>
      </c>
      <c r="U130" s="43">
        <v>-4547</v>
      </c>
      <c r="V130" s="43">
        <v>-6212</v>
      </c>
      <c r="W130" s="44">
        <v>-24347</v>
      </c>
    </row>
    <row r="131" spans="1:23">
      <c r="A131" s="173"/>
      <c r="B131" s="190" t="s">
        <v>612</v>
      </c>
      <c r="C131" s="191" t="s">
        <v>154</v>
      </c>
      <c r="D131" s="45">
        <v>-10454.299999999999</v>
      </c>
      <c r="E131" s="45">
        <v>162213</v>
      </c>
      <c r="F131" s="45">
        <v>204854</v>
      </c>
      <c r="G131" s="45">
        <v>97420</v>
      </c>
      <c r="H131" s="46">
        <v>454033</v>
      </c>
      <c r="I131" s="45">
        <v>57325.88502300001</v>
      </c>
      <c r="J131" s="45">
        <v>238421</v>
      </c>
      <c r="K131" s="45">
        <v>68347</v>
      </c>
      <c r="L131" s="45">
        <v>250591</v>
      </c>
      <c r="M131" s="46">
        <v>614685</v>
      </c>
      <c r="N131" s="45">
        <v>11730</v>
      </c>
      <c r="O131" s="45">
        <v>129409</v>
      </c>
      <c r="P131" s="45">
        <v>141257</v>
      </c>
      <c r="Q131" s="45">
        <v>152132</v>
      </c>
      <c r="R131" s="46">
        <v>434528</v>
      </c>
      <c r="S131" s="45">
        <v>59305.1</v>
      </c>
      <c r="T131" s="45">
        <v>123578.59999999999</v>
      </c>
      <c r="U131" s="45">
        <v>256877.40000000002</v>
      </c>
      <c r="V131" s="45">
        <v>152423</v>
      </c>
      <c r="W131" s="46">
        <v>592184</v>
      </c>
    </row>
    <row r="132" spans="1:23">
      <c r="A132" s="173"/>
      <c r="B132" s="196"/>
      <c r="C132" s="197"/>
      <c r="D132" s="74"/>
      <c r="E132" s="74"/>
      <c r="F132" s="74"/>
      <c r="G132" s="74"/>
      <c r="H132" s="74"/>
      <c r="I132" s="74"/>
      <c r="J132" s="74"/>
      <c r="K132" s="74"/>
      <c r="L132" s="74"/>
      <c r="M132" s="74"/>
      <c r="N132" s="74"/>
      <c r="O132" s="74"/>
      <c r="P132" s="74"/>
      <c r="Q132" s="74"/>
      <c r="R132" s="74"/>
      <c r="S132" s="74"/>
      <c r="T132" s="74"/>
      <c r="U132" s="74"/>
      <c r="V132" s="74"/>
      <c r="W132" s="74"/>
    </row>
    <row r="133" spans="1:23">
      <c r="A133" s="173"/>
      <c r="B133" s="192" t="s">
        <v>618</v>
      </c>
      <c r="C133" s="193" t="s">
        <v>155</v>
      </c>
      <c r="D133" s="43">
        <v>-62373</v>
      </c>
      <c r="E133" s="43">
        <v>-48395</v>
      </c>
      <c r="F133" s="43">
        <v>-81006</v>
      </c>
      <c r="G133" s="43">
        <v>-76204</v>
      </c>
      <c r="H133" s="44">
        <v>-267978</v>
      </c>
      <c r="I133" s="43">
        <v>-47223</v>
      </c>
      <c r="J133" s="43">
        <v>-49866</v>
      </c>
      <c r="K133" s="43">
        <v>-53681</v>
      </c>
      <c r="L133" s="43">
        <v>-101619</v>
      </c>
      <c r="M133" s="44">
        <v>-252389</v>
      </c>
      <c r="N133" s="43">
        <v>-67707</v>
      </c>
      <c r="O133" s="43">
        <v>-65947</v>
      </c>
      <c r="P133" s="43">
        <v>-95325</v>
      </c>
      <c r="Q133" s="43">
        <v>-127889</v>
      </c>
      <c r="R133" s="44">
        <v>-356868</v>
      </c>
      <c r="S133" s="43">
        <v>-91971</v>
      </c>
      <c r="T133" s="43">
        <v>-94807.2</v>
      </c>
      <c r="U133" s="43">
        <v>-106396</v>
      </c>
      <c r="V133" s="43">
        <v>-85253</v>
      </c>
      <c r="W133" s="44">
        <v>-378426</v>
      </c>
    </row>
    <row r="134" spans="1:23">
      <c r="A134" s="173"/>
      <c r="B134" s="192" t="s">
        <v>619</v>
      </c>
      <c r="C134" s="193" t="s">
        <v>156</v>
      </c>
      <c r="D134" s="43">
        <v>704</v>
      </c>
      <c r="E134" s="43">
        <v>478</v>
      </c>
      <c r="F134" s="43">
        <v>771</v>
      </c>
      <c r="G134" s="43">
        <v>1486</v>
      </c>
      <c r="H134" s="44">
        <v>3439</v>
      </c>
      <c r="I134" s="43">
        <v>1722</v>
      </c>
      <c r="J134" s="43">
        <v>728</v>
      </c>
      <c r="K134" s="43">
        <v>442</v>
      </c>
      <c r="L134" s="43">
        <v>1290</v>
      </c>
      <c r="M134" s="44">
        <v>4182</v>
      </c>
      <c r="N134" s="43">
        <v>847</v>
      </c>
      <c r="O134" s="43">
        <v>990</v>
      </c>
      <c r="P134" s="43">
        <v>765</v>
      </c>
      <c r="Q134" s="43">
        <v>821</v>
      </c>
      <c r="R134" s="44">
        <v>3423</v>
      </c>
      <c r="S134" s="43">
        <v>4376</v>
      </c>
      <c r="T134" s="43">
        <v>-1164.4000000000001</v>
      </c>
      <c r="U134" s="43">
        <v>235</v>
      </c>
      <c r="V134" s="43">
        <v>1344</v>
      </c>
      <c r="W134" s="44">
        <v>4790</v>
      </c>
    </row>
    <row r="135" spans="1:23" ht="25">
      <c r="A135" s="173"/>
      <c r="B135" s="192" t="s">
        <v>901</v>
      </c>
      <c r="C135" s="193" t="s">
        <v>902</v>
      </c>
      <c r="D135" s="43">
        <v>-905</v>
      </c>
      <c r="E135" s="43">
        <v>-89</v>
      </c>
      <c r="F135" s="43">
        <v>-25</v>
      </c>
      <c r="G135" s="43">
        <v>-21492</v>
      </c>
      <c r="H135" s="44">
        <v>-22511</v>
      </c>
      <c r="I135" s="43">
        <v>-9728</v>
      </c>
      <c r="J135" s="43">
        <v>-14</v>
      </c>
      <c r="K135" s="43">
        <v>-325</v>
      </c>
      <c r="L135" s="43">
        <v>144</v>
      </c>
      <c r="M135" s="44">
        <v>-9923</v>
      </c>
      <c r="N135" s="43">
        <v>-98133</v>
      </c>
      <c r="O135" s="43">
        <v>-2010</v>
      </c>
      <c r="P135" s="43">
        <v>55</v>
      </c>
      <c r="Q135" s="43">
        <v>-36219</v>
      </c>
      <c r="R135" s="44">
        <v>-136307</v>
      </c>
      <c r="S135" s="43">
        <v>-15663</v>
      </c>
      <c r="T135" s="43">
        <v>919.6</v>
      </c>
      <c r="U135" s="43">
        <v>-37996</v>
      </c>
      <c r="V135" s="43">
        <v>-5664</v>
      </c>
      <c r="W135" s="44">
        <v>-58404</v>
      </c>
    </row>
    <row r="136" spans="1:23">
      <c r="A136" s="173"/>
      <c r="B136" s="192" t="s">
        <v>625</v>
      </c>
      <c r="C136" s="193" t="s">
        <v>157</v>
      </c>
      <c r="D136" s="43"/>
      <c r="E136" s="43"/>
      <c r="F136" s="43">
        <v>200</v>
      </c>
      <c r="G136" s="43">
        <v>-795</v>
      </c>
      <c r="H136" s="44">
        <v>-595</v>
      </c>
      <c r="I136" s="43"/>
      <c r="J136" s="43"/>
      <c r="K136" s="43">
        <v>32753</v>
      </c>
      <c r="L136" s="43">
        <v>21154</v>
      </c>
      <c r="M136" s="44">
        <v>53907</v>
      </c>
      <c r="N136" s="43">
        <v>9715</v>
      </c>
      <c r="O136" s="43">
        <v>37220</v>
      </c>
      <c r="P136" s="43">
        <v>4993</v>
      </c>
      <c r="Q136" s="43"/>
      <c r="R136" s="44">
        <v>51928</v>
      </c>
      <c r="S136" s="43">
        <v>0</v>
      </c>
      <c r="T136" s="43">
        <v>0</v>
      </c>
      <c r="U136" s="43">
        <v>0</v>
      </c>
      <c r="V136" s="43">
        <v>0</v>
      </c>
      <c r="W136" s="44">
        <v>0</v>
      </c>
    </row>
    <row r="137" spans="1:23" ht="25">
      <c r="A137" s="173"/>
      <c r="B137" s="192" t="s">
        <v>626</v>
      </c>
      <c r="C137" s="193" t="s">
        <v>158</v>
      </c>
      <c r="D137" s="43"/>
      <c r="E137" s="43"/>
      <c r="F137" s="43">
        <v>191</v>
      </c>
      <c r="G137" s="43">
        <v>248</v>
      </c>
      <c r="H137" s="44">
        <v>439</v>
      </c>
      <c r="I137" s="43"/>
      <c r="J137" s="43">
        <v>1495</v>
      </c>
      <c r="K137" s="43" t="s">
        <v>178</v>
      </c>
      <c r="L137" s="43">
        <v>1411</v>
      </c>
      <c r="M137" s="44">
        <v>2906</v>
      </c>
      <c r="N137" s="43">
        <v>230</v>
      </c>
      <c r="O137" s="43"/>
      <c r="P137" s="43"/>
      <c r="Q137" s="43"/>
      <c r="R137" s="44">
        <v>230</v>
      </c>
      <c r="S137" s="43">
        <v>0</v>
      </c>
      <c r="T137" s="43">
        <v>0</v>
      </c>
      <c r="U137" s="43">
        <v>0</v>
      </c>
      <c r="V137" s="43">
        <v>0</v>
      </c>
      <c r="W137" s="44">
        <v>0</v>
      </c>
    </row>
    <row r="138" spans="1:23">
      <c r="A138" s="173"/>
      <c r="B138" s="192" t="s">
        <v>624</v>
      </c>
      <c r="C138" s="193" t="s">
        <v>159</v>
      </c>
      <c r="D138" s="43">
        <v>-206</v>
      </c>
      <c r="E138" s="43">
        <v>742</v>
      </c>
      <c r="F138" s="43">
        <v>56</v>
      </c>
      <c r="G138" s="43">
        <v>83</v>
      </c>
      <c r="H138" s="44">
        <v>675</v>
      </c>
      <c r="I138" s="43">
        <v>4263</v>
      </c>
      <c r="J138" s="43">
        <v>-662</v>
      </c>
      <c r="K138" s="43">
        <v>4948</v>
      </c>
      <c r="L138" s="43">
        <v>-456</v>
      </c>
      <c r="M138" s="44">
        <v>8093</v>
      </c>
      <c r="N138" s="43">
        <v>82662</v>
      </c>
      <c r="O138" s="43">
        <v>-30669</v>
      </c>
      <c r="P138" s="43">
        <v>886</v>
      </c>
      <c r="Q138" s="43">
        <v>3035</v>
      </c>
      <c r="R138" s="44">
        <v>55914</v>
      </c>
      <c r="S138" s="43">
        <v>1103</v>
      </c>
      <c r="T138" s="43">
        <v>30915.1</v>
      </c>
      <c r="U138" s="43">
        <v>168</v>
      </c>
      <c r="V138" s="43">
        <v>573</v>
      </c>
      <c r="W138" s="44">
        <v>32760</v>
      </c>
    </row>
    <row r="139" spans="1:23">
      <c r="A139" s="173"/>
      <c r="B139" s="192" t="s">
        <v>620</v>
      </c>
      <c r="C139" s="193" t="s">
        <v>160</v>
      </c>
      <c r="D139" s="43"/>
      <c r="E139" s="43"/>
      <c r="F139" s="43" t="s">
        <v>178</v>
      </c>
      <c r="G139" s="43">
        <v>-28980</v>
      </c>
      <c r="H139" s="44">
        <v>-28980</v>
      </c>
      <c r="I139" s="43">
        <v>-112477</v>
      </c>
      <c r="J139" s="43">
        <v>-58257</v>
      </c>
      <c r="K139" s="43">
        <v>-9962</v>
      </c>
      <c r="L139" s="43">
        <v>207558</v>
      </c>
      <c r="M139" s="44">
        <v>26862</v>
      </c>
      <c r="N139" s="43">
        <v>-206129</v>
      </c>
      <c r="O139" s="43">
        <v>4565</v>
      </c>
      <c r="P139" s="43">
        <v>0</v>
      </c>
      <c r="Q139" s="43">
        <v>-821</v>
      </c>
      <c r="R139" s="44">
        <v>-202385</v>
      </c>
      <c r="S139" s="43">
        <v>-175</v>
      </c>
      <c r="T139" s="43">
        <v>-581</v>
      </c>
      <c r="U139" s="43">
        <v>1004</v>
      </c>
      <c r="V139" s="43">
        <v>162882</v>
      </c>
      <c r="W139" s="44">
        <v>163131</v>
      </c>
    </row>
    <row r="140" spans="1:23">
      <c r="A140" s="173"/>
      <c r="B140" s="192" t="s">
        <v>621</v>
      </c>
      <c r="C140" s="193" t="s">
        <v>161</v>
      </c>
      <c r="D140" s="43">
        <v>1851</v>
      </c>
      <c r="E140" s="43">
        <v>1925</v>
      </c>
      <c r="F140" s="43">
        <v>1624</v>
      </c>
      <c r="G140" s="43">
        <v>1858</v>
      </c>
      <c r="H140" s="44">
        <v>7258</v>
      </c>
      <c r="I140" s="43">
        <v>14657</v>
      </c>
      <c r="J140" s="43">
        <v>-2036</v>
      </c>
      <c r="K140" s="43">
        <v>446</v>
      </c>
      <c r="L140" s="43">
        <v>1550</v>
      </c>
      <c r="M140" s="44">
        <v>14617</v>
      </c>
      <c r="N140" s="43">
        <v>5894</v>
      </c>
      <c r="O140" s="43">
        <v>2048</v>
      </c>
      <c r="P140" s="43">
        <v>13872</v>
      </c>
      <c r="Q140" s="43">
        <v>-5999</v>
      </c>
      <c r="R140" s="44">
        <v>15815</v>
      </c>
      <c r="S140" s="43">
        <v>1645</v>
      </c>
      <c r="T140" s="43">
        <v>3375.2</v>
      </c>
      <c r="U140" s="43">
        <v>736</v>
      </c>
      <c r="V140" s="43">
        <v>3451</v>
      </c>
      <c r="W140" s="44">
        <v>9207</v>
      </c>
    </row>
    <row r="141" spans="1:23">
      <c r="A141" s="173"/>
      <c r="B141" s="192" t="s">
        <v>622</v>
      </c>
      <c r="C141" s="193" t="s">
        <v>124</v>
      </c>
      <c r="D141" s="43">
        <v>42</v>
      </c>
      <c r="E141" s="43">
        <v>9553</v>
      </c>
      <c r="F141" s="43">
        <v>14</v>
      </c>
      <c r="G141" s="43">
        <v>135</v>
      </c>
      <c r="H141" s="44">
        <v>9744</v>
      </c>
      <c r="I141" s="43">
        <v>22971</v>
      </c>
      <c r="J141" s="43">
        <v>3668</v>
      </c>
      <c r="K141" s="43">
        <v>119</v>
      </c>
      <c r="L141" s="43"/>
      <c r="M141" s="44">
        <v>26758</v>
      </c>
      <c r="N141" s="43">
        <v>2</v>
      </c>
      <c r="O141" s="43">
        <v>8987</v>
      </c>
      <c r="P141" s="43">
        <v>694</v>
      </c>
      <c r="Q141" s="43">
        <v>108</v>
      </c>
      <c r="R141" s="44">
        <v>9791</v>
      </c>
      <c r="S141" s="43">
        <v>54</v>
      </c>
      <c r="T141" s="43">
        <v>7694.5</v>
      </c>
      <c r="U141" s="43">
        <v>890</v>
      </c>
      <c r="V141" s="43">
        <v>6</v>
      </c>
      <c r="W141" s="44">
        <v>8643</v>
      </c>
    </row>
    <row r="142" spans="1:23">
      <c r="A142" s="173"/>
      <c r="B142" s="190" t="s">
        <v>623</v>
      </c>
      <c r="C142" s="191" t="s">
        <v>162</v>
      </c>
      <c r="D142" s="45">
        <v>-60887</v>
      </c>
      <c r="E142" s="45">
        <v>-35786</v>
      </c>
      <c r="F142" s="45">
        <v>-78175</v>
      </c>
      <c r="G142" s="45">
        <v>-123661</v>
      </c>
      <c r="H142" s="46">
        <v>-298509</v>
      </c>
      <c r="I142" s="45">
        <v>-125815</v>
      </c>
      <c r="J142" s="45">
        <v>-104951</v>
      </c>
      <c r="K142" s="45">
        <v>-25260</v>
      </c>
      <c r="L142" s="45">
        <v>131032</v>
      </c>
      <c r="M142" s="46">
        <v>-124994</v>
      </c>
      <c r="N142" s="45">
        <v>-272619</v>
      </c>
      <c r="O142" s="45">
        <v>-44816</v>
      </c>
      <c r="P142" s="45">
        <v>-74060</v>
      </c>
      <c r="Q142" s="45">
        <v>-166964</v>
      </c>
      <c r="R142" s="55">
        <v>-558459</v>
      </c>
      <c r="S142" s="45">
        <v>-100631</v>
      </c>
      <c r="T142" s="45">
        <v>-53648.19999999999</v>
      </c>
      <c r="U142" s="45">
        <v>-141359</v>
      </c>
      <c r="V142" s="45">
        <v>77339</v>
      </c>
      <c r="W142" s="55">
        <v>-218299</v>
      </c>
    </row>
    <row r="143" spans="1:23">
      <c r="A143" s="173"/>
      <c r="B143" s="194"/>
      <c r="C143" s="195"/>
      <c r="D143" s="74"/>
      <c r="E143" s="74"/>
      <c r="F143" s="74"/>
      <c r="G143" s="74"/>
      <c r="H143" s="74"/>
      <c r="I143" s="74"/>
      <c r="J143" s="74"/>
      <c r="K143" s="74"/>
      <c r="L143" s="74"/>
      <c r="M143" s="74"/>
      <c r="N143" s="74"/>
      <c r="O143" s="74"/>
      <c r="P143" s="74"/>
      <c r="Q143" s="74"/>
      <c r="R143" s="74"/>
      <c r="S143" s="74"/>
      <c r="T143" s="74"/>
      <c r="U143" s="74"/>
      <c r="V143" s="74"/>
      <c r="W143" s="74"/>
    </row>
    <row r="144" spans="1:23">
      <c r="A144" s="173"/>
      <c r="B144" s="192" t="s">
        <v>772</v>
      </c>
      <c r="C144" s="192" t="s">
        <v>364</v>
      </c>
      <c r="D144" s="43">
        <v>0</v>
      </c>
      <c r="E144" s="43">
        <v>0</v>
      </c>
      <c r="F144" s="43">
        <v>109280</v>
      </c>
      <c r="G144" s="43">
        <v>0</v>
      </c>
      <c r="H144" s="44">
        <v>109280</v>
      </c>
      <c r="I144" s="43">
        <v>0</v>
      </c>
      <c r="J144" s="43">
        <v>0</v>
      </c>
      <c r="K144" s="43">
        <v>0</v>
      </c>
      <c r="L144" s="43">
        <v>0</v>
      </c>
      <c r="M144" s="44">
        <v>0</v>
      </c>
      <c r="N144" s="43">
        <v>0</v>
      </c>
      <c r="O144" s="43">
        <v>0</v>
      </c>
      <c r="P144" s="43">
        <v>0</v>
      </c>
      <c r="Q144" s="43">
        <v>0</v>
      </c>
      <c r="R144" s="44">
        <v>0</v>
      </c>
      <c r="S144" s="43"/>
      <c r="T144" s="43"/>
      <c r="U144" s="43"/>
      <c r="V144" s="43"/>
      <c r="W144" s="44"/>
    </row>
    <row r="145" spans="1:23">
      <c r="A145" s="173"/>
      <c r="B145" s="192" t="s">
        <v>773</v>
      </c>
      <c r="C145" s="192" t="s">
        <v>365</v>
      </c>
      <c r="D145" s="43">
        <v>0</v>
      </c>
      <c r="E145" s="43">
        <v>-5203</v>
      </c>
      <c r="F145" s="43">
        <v>152</v>
      </c>
      <c r="G145" s="43">
        <v>0</v>
      </c>
      <c r="H145" s="44">
        <v>-5051</v>
      </c>
      <c r="I145" s="43">
        <v>0</v>
      </c>
      <c r="J145" s="43">
        <v>0</v>
      </c>
      <c r="K145" s="43">
        <v>0</v>
      </c>
      <c r="L145" s="43">
        <v>0</v>
      </c>
      <c r="M145" s="44">
        <v>0</v>
      </c>
      <c r="N145" s="43">
        <v>0</v>
      </c>
      <c r="O145" s="43">
        <v>-11000</v>
      </c>
      <c r="P145" s="43">
        <v>0</v>
      </c>
      <c r="Q145" s="43">
        <v>-22487</v>
      </c>
      <c r="R145" s="44">
        <v>-33487</v>
      </c>
      <c r="S145" s="43"/>
      <c r="T145" s="43"/>
      <c r="U145" s="43"/>
      <c r="V145" s="43">
        <v>-234908</v>
      </c>
      <c r="W145" s="44">
        <v>-234908</v>
      </c>
    </row>
    <row r="146" spans="1:23">
      <c r="A146" s="173"/>
      <c r="B146" s="192" t="s">
        <v>770</v>
      </c>
      <c r="C146" s="192" t="s">
        <v>768</v>
      </c>
      <c r="D146" s="43">
        <v>136837</v>
      </c>
      <c r="E146" s="43">
        <v>129583</v>
      </c>
      <c r="F146" s="43">
        <v>36301</v>
      </c>
      <c r="G146" s="43">
        <v>37940</v>
      </c>
      <c r="H146" s="44">
        <v>283389</v>
      </c>
      <c r="I146" s="43">
        <v>297505</v>
      </c>
      <c r="J146" s="43">
        <v>150913</v>
      </c>
      <c r="K146" s="43">
        <v>75652</v>
      </c>
      <c r="L146" s="43">
        <v>38537</v>
      </c>
      <c r="M146" s="44">
        <v>523979</v>
      </c>
      <c r="N146" s="43">
        <v>44610</v>
      </c>
      <c r="O146" s="43">
        <v>80479</v>
      </c>
      <c r="P146" s="43">
        <v>6217</v>
      </c>
      <c r="Q146" s="43">
        <v>114120</v>
      </c>
      <c r="R146" s="44">
        <v>228149</v>
      </c>
      <c r="S146" s="43">
        <v>387341</v>
      </c>
      <c r="T146" s="43">
        <v>409058</v>
      </c>
      <c r="U146" s="43">
        <v>347539</v>
      </c>
      <c r="V146" s="43">
        <v>672839</v>
      </c>
      <c r="W146" s="44">
        <v>1816778</v>
      </c>
    </row>
    <row r="147" spans="1:23">
      <c r="A147" s="173"/>
      <c r="B147" s="192" t="s">
        <v>771</v>
      </c>
      <c r="C147" s="192" t="s">
        <v>769</v>
      </c>
      <c r="D147" s="43">
        <v>-140091</v>
      </c>
      <c r="E147" s="43">
        <v>-165645</v>
      </c>
      <c r="F147" s="43">
        <v>-160524</v>
      </c>
      <c r="G147" s="43">
        <v>-4044</v>
      </c>
      <c r="H147" s="44">
        <v>-413032</v>
      </c>
      <c r="I147" s="43">
        <v>-20333</v>
      </c>
      <c r="J147" s="43">
        <v>-340428</v>
      </c>
      <c r="K147" s="43">
        <v>-263541</v>
      </c>
      <c r="L147" s="43">
        <v>-60682</v>
      </c>
      <c r="M147" s="44">
        <v>-646353</v>
      </c>
      <c r="N147" s="43">
        <v>-109552</v>
      </c>
      <c r="O147" s="43">
        <v>-100955</v>
      </c>
      <c r="P147" s="43">
        <v>-21616</v>
      </c>
      <c r="Q147" s="43">
        <v>-112390</v>
      </c>
      <c r="R147" s="44">
        <v>-327236</v>
      </c>
      <c r="S147" s="43">
        <v>-377408</v>
      </c>
      <c r="T147" s="43">
        <v>-438120</v>
      </c>
      <c r="U147" s="43">
        <v>-460230</v>
      </c>
      <c r="V147" s="43">
        <v>-655181</v>
      </c>
      <c r="W147" s="44">
        <v>-1930939</v>
      </c>
    </row>
    <row r="148" spans="1:23">
      <c r="A148" s="173"/>
      <c r="B148" s="192" t="s">
        <v>628</v>
      </c>
      <c r="C148" s="193" t="s">
        <v>163</v>
      </c>
      <c r="D148" s="43">
        <v>-29239</v>
      </c>
      <c r="E148" s="43">
        <v>-20897</v>
      </c>
      <c r="F148" s="43">
        <v>-13750</v>
      </c>
      <c r="G148" s="43">
        <v>-9722</v>
      </c>
      <c r="H148" s="44">
        <v>-73608</v>
      </c>
      <c r="I148" s="43">
        <v>-7799</v>
      </c>
      <c r="J148" s="43">
        <v>-19270</v>
      </c>
      <c r="K148" s="43">
        <v>-11348</v>
      </c>
      <c r="L148" s="43">
        <v>-20456</v>
      </c>
      <c r="M148" s="44">
        <v>-58873</v>
      </c>
      <c r="N148" s="43">
        <v>-12209</v>
      </c>
      <c r="O148" s="43">
        <v>-20396</v>
      </c>
      <c r="P148" s="43">
        <v>-10982</v>
      </c>
      <c r="Q148" s="43">
        <v>-18838</v>
      </c>
      <c r="R148" s="44">
        <v>-62425</v>
      </c>
      <c r="S148" s="43">
        <v>-4975</v>
      </c>
      <c r="T148" s="43">
        <v>-19289</v>
      </c>
      <c r="U148" s="43">
        <v>-2679.6</v>
      </c>
      <c r="V148" s="43">
        <v>-3658</v>
      </c>
      <c r="W148" s="44">
        <v>-30602</v>
      </c>
    </row>
    <row r="149" spans="1:23">
      <c r="A149" s="173"/>
      <c r="B149" s="192" t="s">
        <v>629</v>
      </c>
      <c r="C149" s="193" t="s">
        <v>164</v>
      </c>
      <c r="D149" s="43">
        <v>0</v>
      </c>
      <c r="E149" s="43">
        <v>-38257</v>
      </c>
      <c r="F149" s="43">
        <v>-8</v>
      </c>
      <c r="G149" s="43">
        <v>-46</v>
      </c>
      <c r="H149" s="44">
        <v>-38311</v>
      </c>
      <c r="I149" s="43">
        <v>-1</v>
      </c>
      <c r="J149" s="43">
        <v>-38851</v>
      </c>
      <c r="K149" s="43">
        <v>-61</v>
      </c>
      <c r="L149" s="43">
        <v>-79</v>
      </c>
      <c r="M149" s="44">
        <v>-38992</v>
      </c>
      <c r="N149" s="43">
        <v>-1</v>
      </c>
      <c r="O149" s="43">
        <v>-49677</v>
      </c>
      <c r="P149" s="43">
        <v>-6</v>
      </c>
      <c r="Q149" s="43">
        <v>-1</v>
      </c>
      <c r="R149" s="44">
        <v>-49685</v>
      </c>
      <c r="S149" s="43">
        <v>-1860</v>
      </c>
      <c r="T149" s="43">
        <v>-40759</v>
      </c>
      <c r="U149" s="43">
        <v>-63</v>
      </c>
      <c r="V149" s="43">
        <v>-3</v>
      </c>
      <c r="W149" s="44">
        <v>-40837</v>
      </c>
    </row>
    <row r="150" spans="1:23" ht="25">
      <c r="A150" s="173"/>
      <c r="B150" s="192" t="s">
        <v>630</v>
      </c>
      <c r="C150" s="193" t="s">
        <v>165</v>
      </c>
      <c r="D150" s="43">
        <v>-1773</v>
      </c>
      <c r="E150" s="43">
        <v>-2492</v>
      </c>
      <c r="F150" s="43">
        <v>-5637</v>
      </c>
      <c r="G150" s="43">
        <v>-1757</v>
      </c>
      <c r="H150" s="44">
        <v>-11659</v>
      </c>
      <c r="I150" s="43">
        <v>-1865</v>
      </c>
      <c r="J150" s="43">
        <v>-5803</v>
      </c>
      <c r="K150" s="43">
        <v>-9305</v>
      </c>
      <c r="L150" s="43">
        <v>-2039</v>
      </c>
      <c r="M150" s="44">
        <v>-19012</v>
      </c>
      <c r="N150" s="43">
        <v>-1894</v>
      </c>
      <c r="O150" s="43">
        <v>-5736</v>
      </c>
      <c r="P150" s="43">
        <v>-2388</v>
      </c>
      <c r="Q150" s="43">
        <v>-1922</v>
      </c>
      <c r="R150" s="44">
        <v>-11940</v>
      </c>
      <c r="S150" s="43">
        <v>0</v>
      </c>
      <c r="T150" s="43">
        <v>-5283</v>
      </c>
      <c r="U150" s="43">
        <v>-5108</v>
      </c>
      <c r="V150" s="43">
        <v>-5702</v>
      </c>
      <c r="W150" s="44">
        <v>-17941</v>
      </c>
    </row>
    <row r="151" spans="1:23">
      <c r="A151" s="173"/>
      <c r="B151" s="192" t="s">
        <v>631</v>
      </c>
      <c r="C151" s="193" t="s">
        <v>166</v>
      </c>
      <c r="D151" s="43"/>
      <c r="E151" s="43"/>
      <c r="F151" s="43"/>
      <c r="G151" s="43"/>
      <c r="H151" s="44"/>
      <c r="I151" s="43"/>
      <c r="J151" s="43">
        <v>52</v>
      </c>
      <c r="K151" s="43">
        <v>-52</v>
      </c>
      <c r="L151" s="43"/>
      <c r="M151" s="44"/>
      <c r="N151" s="43"/>
      <c r="O151" s="43"/>
      <c r="P151" s="43">
        <v>-412</v>
      </c>
      <c r="Q151" s="43"/>
      <c r="R151" s="44">
        <v>-412</v>
      </c>
      <c r="S151" s="43"/>
      <c r="T151" s="43"/>
      <c r="U151" s="43"/>
      <c r="V151" s="43"/>
      <c r="W151" s="44"/>
    </row>
    <row r="152" spans="1:23" ht="25">
      <c r="A152" s="173"/>
      <c r="B152" s="192" t="s">
        <v>630</v>
      </c>
      <c r="C152" s="193" t="s">
        <v>358</v>
      </c>
      <c r="D152" s="43"/>
      <c r="E152" s="43"/>
      <c r="F152" s="43"/>
      <c r="G152" s="43"/>
      <c r="H152" s="44"/>
      <c r="I152" s="43"/>
      <c r="J152" s="43"/>
      <c r="K152" s="43"/>
      <c r="L152" s="43"/>
      <c r="M152" s="44"/>
      <c r="N152" s="43"/>
      <c r="O152" s="43"/>
      <c r="P152" s="43"/>
      <c r="Q152" s="43"/>
      <c r="R152" s="44"/>
      <c r="S152" s="43">
        <v>-6222</v>
      </c>
      <c r="T152" s="43"/>
      <c r="U152" s="43"/>
      <c r="V152" s="43">
        <v>-60</v>
      </c>
      <c r="W152" s="44">
        <v>-6282</v>
      </c>
    </row>
    <row r="153" spans="1:23">
      <c r="A153" s="173"/>
      <c r="B153" s="192" t="s">
        <v>632</v>
      </c>
      <c r="C153" s="193" t="s">
        <v>167</v>
      </c>
      <c r="D153" s="43"/>
      <c r="E153" s="43"/>
      <c r="F153" s="43"/>
      <c r="G153" s="43"/>
      <c r="H153" s="44"/>
      <c r="I153" s="43"/>
      <c r="J153" s="43"/>
      <c r="K153" s="43"/>
      <c r="L153" s="43"/>
      <c r="M153" s="44"/>
      <c r="N153" s="43"/>
      <c r="O153" s="43"/>
      <c r="P153" s="43"/>
      <c r="Q153" s="43"/>
      <c r="R153" s="44"/>
      <c r="S153" s="43"/>
      <c r="T153" s="43"/>
      <c r="U153" s="43"/>
      <c r="V153" s="43"/>
      <c r="W153" s="44"/>
    </row>
    <row r="154" spans="1:23">
      <c r="A154" s="173"/>
      <c r="B154" s="192" t="s">
        <v>633</v>
      </c>
      <c r="C154" s="193" t="s">
        <v>168</v>
      </c>
      <c r="D154" s="43"/>
      <c r="E154" s="43"/>
      <c r="F154" s="43"/>
      <c r="G154" s="43"/>
      <c r="H154" s="44"/>
      <c r="I154" s="43"/>
      <c r="J154" s="43"/>
      <c r="K154" s="43"/>
      <c r="L154" s="43"/>
      <c r="M154" s="44"/>
      <c r="N154" s="43"/>
      <c r="O154" s="43"/>
      <c r="P154" s="43"/>
      <c r="Q154" s="43"/>
      <c r="R154" s="44"/>
      <c r="S154" s="43"/>
      <c r="T154" s="43"/>
      <c r="U154" s="43"/>
      <c r="V154" s="43"/>
      <c r="W154" s="44"/>
    </row>
    <row r="155" spans="1:23">
      <c r="A155" s="173"/>
      <c r="B155" s="190" t="s">
        <v>627</v>
      </c>
      <c r="C155" s="191" t="s">
        <v>169</v>
      </c>
      <c r="D155" s="45">
        <v>-34266</v>
      </c>
      <c r="E155" s="45">
        <v>-102911</v>
      </c>
      <c r="F155" s="45">
        <v>-34186</v>
      </c>
      <c r="G155" s="45">
        <v>22371</v>
      </c>
      <c r="H155" s="46">
        <v>-148992</v>
      </c>
      <c r="I155" s="45">
        <v>267507</v>
      </c>
      <c r="J155" s="45">
        <v>-253387</v>
      </c>
      <c r="K155" s="45">
        <v>-208655</v>
      </c>
      <c r="L155" s="45">
        <v>-44719</v>
      </c>
      <c r="M155" s="46">
        <v>-239251</v>
      </c>
      <c r="N155" s="45">
        <v>-79046</v>
      </c>
      <c r="O155" s="45">
        <v>-107285</v>
      </c>
      <c r="P155" s="45">
        <v>-29187</v>
      </c>
      <c r="Q155" s="45">
        <v>-41518</v>
      </c>
      <c r="R155" s="55">
        <v>-257036</v>
      </c>
      <c r="S155" s="45">
        <v>-3124</v>
      </c>
      <c r="T155" s="45">
        <v>-94393</v>
      </c>
      <c r="U155" s="45">
        <v>-120541.6</v>
      </c>
      <c r="V155" s="45">
        <v>-226673</v>
      </c>
      <c r="W155" s="55">
        <v>-444731</v>
      </c>
    </row>
    <row r="156" spans="1:23">
      <c r="A156" s="173"/>
      <c r="B156" s="194"/>
      <c r="C156" s="195"/>
      <c r="D156" s="74"/>
      <c r="E156" s="74"/>
      <c r="F156" s="74"/>
      <c r="G156" s="74"/>
      <c r="H156" s="74"/>
      <c r="I156" s="74"/>
      <c r="J156" s="74"/>
      <c r="K156" s="74"/>
      <c r="L156" s="74"/>
      <c r="M156" s="74"/>
      <c r="N156" s="74"/>
      <c r="O156" s="74"/>
      <c r="P156" s="74"/>
      <c r="Q156" s="74"/>
      <c r="R156" s="74"/>
      <c r="S156" s="74"/>
      <c r="T156" s="74"/>
      <c r="U156" s="74"/>
      <c r="V156" s="74"/>
      <c r="W156" s="74"/>
    </row>
    <row r="157" spans="1:23">
      <c r="A157" s="173"/>
      <c r="B157" s="190" t="s">
        <v>634</v>
      </c>
      <c r="C157" s="191" t="s">
        <v>318</v>
      </c>
      <c r="D157" s="45"/>
      <c r="E157" s="45"/>
      <c r="F157" s="45"/>
      <c r="G157" s="45"/>
      <c r="H157" s="46"/>
      <c r="I157" s="45"/>
      <c r="J157" s="45"/>
      <c r="K157" s="45"/>
      <c r="L157" s="45"/>
      <c r="M157" s="46"/>
      <c r="N157" s="45">
        <v>11779</v>
      </c>
      <c r="O157" s="45">
        <v>1665</v>
      </c>
      <c r="P157" s="45">
        <v>440</v>
      </c>
      <c r="Q157" s="45">
        <v>6656</v>
      </c>
      <c r="R157" s="46">
        <v>20540</v>
      </c>
      <c r="S157" s="45">
        <v>-9573</v>
      </c>
      <c r="T157" s="45">
        <v>11399</v>
      </c>
      <c r="U157" s="45">
        <v>-2925</v>
      </c>
      <c r="V157" s="45">
        <v>416</v>
      </c>
      <c r="W157" s="46">
        <v>-682</v>
      </c>
    </row>
    <row r="158" spans="1:23">
      <c r="A158" s="173"/>
      <c r="B158" s="190" t="s">
        <v>635</v>
      </c>
      <c r="C158" s="191" t="s">
        <v>170</v>
      </c>
      <c r="D158" s="45">
        <v>-105607.3</v>
      </c>
      <c r="E158" s="45">
        <v>23516</v>
      </c>
      <c r="F158" s="45">
        <v>92493</v>
      </c>
      <c r="G158" s="45">
        <v>-3870</v>
      </c>
      <c r="H158" s="46">
        <v>6532</v>
      </c>
      <c r="I158" s="45">
        <v>199018</v>
      </c>
      <c r="J158" s="45">
        <v>-119917</v>
      </c>
      <c r="K158" s="45">
        <v>-165565</v>
      </c>
      <c r="L158" s="45">
        <v>336904</v>
      </c>
      <c r="M158" s="46">
        <v>250440</v>
      </c>
      <c r="N158" s="45">
        <v>-328156</v>
      </c>
      <c r="O158" s="45">
        <v>-21027</v>
      </c>
      <c r="P158" s="45">
        <v>38450</v>
      </c>
      <c r="Q158" s="45">
        <v>-49694</v>
      </c>
      <c r="R158" s="46">
        <v>-360427</v>
      </c>
      <c r="S158" s="45">
        <v>-54024</v>
      </c>
      <c r="T158" s="45">
        <v>-13063.900000000023</v>
      </c>
      <c r="U158" s="45">
        <v>-7946.1999999999825</v>
      </c>
      <c r="V158" s="45">
        <v>3505</v>
      </c>
      <c r="W158" s="46">
        <v>-71529</v>
      </c>
    </row>
    <row r="159" spans="1:23">
      <c r="A159" s="173"/>
      <c r="B159" s="192" t="s">
        <v>636</v>
      </c>
      <c r="C159" s="193" t="s">
        <v>171</v>
      </c>
      <c r="D159" s="43"/>
      <c r="E159" s="43">
        <v>208019</v>
      </c>
      <c r="F159" s="43">
        <v>233243</v>
      </c>
      <c r="G159" s="43">
        <v>324069</v>
      </c>
      <c r="H159" s="44">
        <v>310393</v>
      </c>
      <c r="I159" s="43">
        <v>317654</v>
      </c>
      <c r="J159" s="43">
        <v>513849</v>
      </c>
      <c r="K159" s="43">
        <v>392213</v>
      </c>
      <c r="L159" s="43">
        <v>225612</v>
      </c>
      <c r="M159" s="44">
        <v>317654</v>
      </c>
      <c r="N159" s="43">
        <v>564170</v>
      </c>
      <c r="O159" s="43">
        <v>236014</v>
      </c>
      <c r="P159" s="43">
        <v>214986</v>
      </c>
      <c r="Q159" s="43">
        <v>253436</v>
      </c>
      <c r="R159" s="44">
        <v>564170</v>
      </c>
      <c r="S159" s="43">
        <v>203743</v>
      </c>
      <c r="T159" s="43">
        <v>149719.18057200001</v>
      </c>
      <c r="U159" s="43">
        <v>136656.03917400001</v>
      </c>
      <c r="V159" s="43">
        <v>128708.910223</v>
      </c>
      <c r="W159" s="44">
        <v>203743</v>
      </c>
    </row>
    <row r="160" spans="1:23">
      <c r="A160" s="173"/>
      <c r="B160" s="192" t="s">
        <v>637</v>
      </c>
      <c r="C160" s="193" t="s">
        <v>172</v>
      </c>
      <c r="D160" s="43"/>
      <c r="E160" s="43"/>
      <c r="F160" s="43"/>
      <c r="G160" s="43"/>
      <c r="H160" s="44"/>
      <c r="I160" s="43"/>
      <c r="J160" s="43"/>
      <c r="K160" s="43"/>
      <c r="L160" s="43"/>
      <c r="M160" s="44"/>
      <c r="N160" s="43"/>
      <c r="O160" s="43"/>
      <c r="P160" s="43"/>
      <c r="Q160" s="43"/>
      <c r="R160" s="44"/>
      <c r="S160" s="43"/>
      <c r="T160" s="43"/>
      <c r="U160" s="43"/>
      <c r="V160" s="43"/>
      <c r="W160" s="44"/>
    </row>
    <row r="161" spans="1:23">
      <c r="A161" s="173"/>
      <c r="B161" s="192" t="s">
        <v>638</v>
      </c>
      <c r="C161" s="193" t="s">
        <v>173</v>
      </c>
      <c r="D161" s="43">
        <v>310393</v>
      </c>
      <c r="E161" s="43">
        <v>208019</v>
      </c>
      <c r="F161" s="43">
        <v>233243</v>
      </c>
      <c r="G161" s="43">
        <v>324069</v>
      </c>
      <c r="H161" s="44">
        <v>310393</v>
      </c>
      <c r="I161" s="43">
        <v>317654</v>
      </c>
      <c r="J161" s="43">
        <v>513790</v>
      </c>
      <c r="K161" s="43">
        <v>391779</v>
      </c>
      <c r="L161" s="43">
        <v>225612</v>
      </c>
      <c r="M161" s="44">
        <v>317654</v>
      </c>
      <c r="N161" s="43">
        <v>564170</v>
      </c>
      <c r="O161" s="43">
        <v>236014</v>
      </c>
      <c r="P161" s="43">
        <v>214986</v>
      </c>
      <c r="Q161" s="43">
        <v>253436</v>
      </c>
      <c r="R161" s="44">
        <v>564170</v>
      </c>
      <c r="S161" s="43">
        <v>203743</v>
      </c>
      <c r="T161" s="43">
        <v>149719.18057200001</v>
      </c>
      <c r="U161" s="43">
        <v>136656.03917400001</v>
      </c>
      <c r="V161" s="43">
        <v>128708.910223</v>
      </c>
      <c r="W161" s="44">
        <v>203743</v>
      </c>
    </row>
    <row r="162" spans="1:23">
      <c r="A162" s="173"/>
      <c r="B162" s="192"/>
      <c r="C162" s="193" t="s">
        <v>174</v>
      </c>
      <c r="D162" s="43">
        <v>0</v>
      </c>
      <c r="E162" s="43"/>
      <c r="F162" s="43">
        <v>0</v>
      </c>
      <c r="G162" s="43">
        <v>0</v>
      </c>
      <c r="H162" s="44"/>
      <c r="I162" s="43"/>
      <c r="J162" s="43">
        <v>59</v>
      </c>
      <c r="K162" s="43">
        <v>434</v>
      </c>
      <c r="L162" s="43"/>
      <c r="M162" s="44"/>
      <c r="N162" s="43"/>
      <c r="O162" s="43"/>
      <c r="P162" s="43"/>
      <c r="Q162" s="43"/>
      <c r="R162" s="44"/>
      <c r="S162" s="43"/>
      <c r="T162" s="43"/>
      <c r="U162" s="43"/>
      <c r="V162" s="43"/>
      <c r="W162" s="44"/>
    </row>
    <row r="163" spans="1:23">
      <c r="A163" s="173"/>
      <c r="B163" s="192"/>
      <c r="C163" s="193" t="s">
        <v>175</v>
      </c>
      <c r="D163" s="43">
        <v>2984</v>
      </c>
      <c r="E163" s="43">
        <v>3136</v>
      </c>
      <c r="F163" s="43">
        <v>1791</v>
      </c>
      <c r="G163" s="43">
        <v>-4209</v>
      </c>
      <c r="H163" s="44">
        <v>3702</v>
      </c>
      <c r="I163" s="43">
        <v>-3308</v>
      </c>
      <c r="J163" s="43">
        <v>-317</v>
      </c>
      <c r="K163" s="43">
        <v>-426</v>
      </c>
      <c r="L163" s="43">
        <v>2309</v>
      </c>
      <c r="M163" s="44">
        <v>-1742</v>
      </c>
      <c r="N163" s="43"/>
      <c r="O163" s="43"/>
      <c r="P163" s="43"/>
      <c r="Q163" s="43"/>
      <c r="R163" s="44"/>
      <c r="S163" s="43"/>
      <c r="T163" s="43"/>
      <c r="U163" s="43"/>
      <c r="V163" s="43"/>
      <c r="W163" s="44"/>
    </row>
    <row r="164" spans="1:23">
      <c r="A164" s="173"/>
      <c r="B164" s="192"/>
      <c r="C164" s="193" t="s">
        <v>176</v>
      </c>
      <c r="D164" s="43">
        <v>249</v>
      </c>
      <c r="E164" s="43">
        <v>-1428</v>
      </c>
      <c r="F164" s="43">
        <v>-3458</v>
      </c>
      <c r="G164" s="43">
        <v>1664</v>
      </c>
      <c r="H164" s="44">
        <v>-2973</v>
      </c>
      <c r="I164" s="43">
        <v>485</v>
      </c>
      <c r="J164" s="43">
        <v>-1402</v>
      </c>
      <c r="K164" s="43">
        <v>-610</v>
      </c>
      <c r="L164" s="43">
        <v>-655</v>
      </c>
      <c r="M164" s="44">
        <v>-2182</v>
      </c>
      <c r="N164" s="43"/>
      <c r="O164" s="43"/>
      <c r="P164" s="43"/>
      <c r="Q164" s="43"/>
      <c r="R164" s="44"/>
      <c r="S164" s="43"/>
      <c r="T164" s="43"/>
      <c r="U164" s="43"/>
      <c r="V164" s="43"/>
      <c r="W164" s="44"/>
    </row>
    <row r="165" spans="1:23">
      <c r="A165" s="173"/>
      <c r="B165" s="190" t="s">
        <v>639</v>
      </c>
      <c r="C165" s="191" t="s">
        <v>177</v>
      </c>
      <c r="D165" s="45">
        <v>208018.7</v>
      </c>
      <c r="E165" s="45">
        <v>233243</v>
      </c>
      <c r="F165" s="45">
        <v>324069</v>
      </c>
      <c r="G165" s="45">
        <v>317654</v>
      </c>
      <c r="H165" s="46">
        <v>317654</v>
      </c>
      <c r="I165" s="45">
        <v>513849</v>
      </c>
      <c r="J165" s="45">
        <v>392213</v>
      </c>
      <c r="K165" s="45">
        <v>225612</v>
      </c>
      <c r="L165" s="45">
        <v>564170</v>
      </c>
      <c r="M165" s="46">
        <v>564170</v>
      </c>
      <c r="N165" s="45">
        <v>236014</v>
      </c>
      <c r="O165" s="45">
        <v>214986</v>
      </c>
      <c r="P165" s="45">
        <v>253436</v>
      </c>
      <c r="Q165" s="45">
        <v>203743</v>
      </c>
      <c r="R165" s="44">
        <v>203743</v>
      </c>
      <c r="S165" s="45">
        <v>149719</v>
      </c>
      <c r="T165" s="45">
        <v>136656.03917400001</v>
      </c>
      <c r="U165" s="45">
        <v>128708.910223</v>
      </c>
      <c r="V165" s="45">
        <v>132214</v>
      </c>
      <c r="W165" s="44">
        <v>132214</v>
      </c>
    </row>
    <row r="166" spans="1:23">
      <c r="A166" s="173"/>
      <c r="B166" s="192" t="s">
        <v>637</v>
      </c>
      <c r="C166" s="193" t="s">
        <v>172</v>
      </c>
      <c r="D166" s="43"/>
      <c r="E166" s="43"/>
      <c r="F166" s="43"/>
      <c r="G166" s="43"/>
      <c r="H166" s="44"/>
      <c r="I166" s="43"/>
      <c r="J166" s="43"/>
      <c r="K166" s="43"/>
      <c r="L166" s="43"/>
      <c r="M166" s="44"/>
      <c r="N166" s="43"/>
      <c r="O166" s="43"/>
      <c r="P166" s="43"/>
      <c r="Q166" s="45"/>
      <c r="R166" s="46"/>
      <c r="S166" s="45"/>
      <c r="T166" s="45"/>
      <c r="U166" s="45"/>
      <c r="V166" s="45"/>
      <c r="W166" s="46"/>
    </row>
    <row r="167" spans="1:23">
      <c r="A167" s="173"/>
      <c r="B167" s="192" t="s">
        <v>638</v>
      </c>
      <c r="C167" s="193" t="s">
        <v>173</v>
      </c>
      <c r="D167" s="43">
        <v>208018.7</v>
      </c>
      <c r="E167" s="43">
        <v>232640</v>
      </c>
      <c r="F167" s="43">
        <v>323284</v>
      </c>
      <c r="G167" s="43">
        <v>317654</v>
      </c>
      <c r="H167" s="44">
        <v>317654</v>
      </c>
      <c r="I167" s="43">
        <v>513790</v>
      </c>
      <c r="J167" s="43">
        <v>391779</v>
      </c>
      <c r="K167" s="43">
        <v>225333</v>
      </c>
      <c r="L167" s="43">
        <v>564170</v>
      </c>
      <c r="M167" s="44">
        <v>564170</v>
      </c>
      <c r="N167" s="43">
        <v>236014</v>
      </c>
      <c r="O167" s="43">
        <v>214986</v>
      </c>
      <c r="P167" s="43">
        <v>253436</v>
      </c>
      <c r="Q167" s="43">
        <v>203743</v>
      </c>
      <c r="R167" s="44">
        <v>203743</v>
      </c>
      <c r="S167" s="43">
        <v>149719</v>
      </c>
      <c r="T167" s="43">
        <v>136656.03917400001</v>
      </c>
      <c r="U167" s="43">
        <v>128708.910223</v>
      </c>
      <c r="V167" s="43">
        <v>132214</v>
      </c>
      <c r="W167" s="44">
        <v>132214</v>
      </c>
    </row>
  </sheetData>
  <mergeCells count="3">
    <mergeCell ref="C56:P56"/>
    <mergeCell ref="C57:P57"/>
    <mergeCell ref="C106:W106"/>
  </mergeCells>
  <pageMargins left="0.7" right="0.7" top="0.75" bottom="0.75" header="0.3" footer="0.3"/>
  <pageSetup paperSize="9" scale="49" fitToHeight="3" orientation="landscape" r:id="rId1"/>
  <headerFooter>
    <oddHeader>&amp;C&amp;A</oddHeader>
  </headerFooter>
  <rowBreaks count="2" manualBreakCount="2">
    <brk id="57" max="22" man="1"/>
    <brk id="106" max="22"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pageSetUpPr fitToPage="1"/>
  </sheetPr>
  <dimension ref="A2:BD16"/>
  <sheetViews>
    <sheetView view="pageBreakPreview" zoomScale="80" zoomScaleNormal="80" zoomScaleSheetLayoutView="80" workbookViewId="0">
      <pane xSplit="3" ySplit="2" topLeftCell="AR3" activePane="bottomRight" state="frozen"/>
      <selection activeCell="C148" sqref="C148"/>
      <selection pane="topRight" activeCell="C148" sqref="C148"/>
      <selection pane="bottomLeft" activeCell="C148" sqref="C148"/>
      <selection pane="bottomRight" activeCell="BF27" sqref="BF27"/>
    </sheetView>
  </sheetViews>
  <sheetFormatPr defaultRowHeight="14.5" outlineLevelCol="2"/>
  <cols>
    <col min="1" max="1" width="5.54296875" customWidth="1"/>
    <col min="2" max="2" width="42.26953125" bestFit="1" customWidth="1"/>
    <col min="3" max="3" width="39.1796875" bestFit="1" customWidth="1"/>
    <col min="4" max="7" width="13.453125" hidden="1" customWidth="1" outlineLevel="2"/>
    <col min="8" max="8" width="13.453125" hidden="1" customWidth="1" outlineLevel="1" collapsed="1"/>
    <col min="9" max="12" width="13.453125" hidden="1" customWidth="1" outlineLevel="2"/>
    <col min="13" max="13" width="13.453125" hidden="1" customWidth="1" outlineLevel="1" collapsed="1"/>
    <col min="14" max="17" width="13.453125" hidden="1" customWidth="1" outlineLevel="2"/>
    <col min="18" max="18" width="13.453125" hidden="1" customWidth="1" outlineLevel="1" collapsed="1"/>
    <col min="19" max="22" width="13.453125" hidden="1" customWidth="1" outlineLevel="2"/>
    <col min="23" max="23" width="13.453125" hidden="1" customWidth="1" outlineLevel="1" collapsed="1"/>
    <col min="24" max="24" width="13.453125" hidden="1" customWidth="1" outlineLevel="2" collapsed="1"/>
    <col min="25" max="27" width="13.453125" hidden="1" customWidth="1" outlineLevel="2"/>
    <col min="28" max="28" width="13.453125" hidden="1" customWidth="1" outlineLevel="1" collapsed="1"/>
    <col min="29" max="29" width="13.453125" hidden="1" customWidth="1" outlineLevel="2"/>
    <col min="30" max="32" width="9.1796875" hidden="1" customWidth="1" outlineLevel="2"/>
    <col min="33" max="33" width="9.1796875" hidden="1" customWidth="1" outlineLevel="1" collapsed="1"/>
    <col min="34" max="34" width="9.1796875" hidden="1" customWidth="1" outlineLevel="2"/>
    <col min="35" max="35" width="0" hidden="1" customWidth="1" outlineLevel="2"/>
    <col min="36" max="37" width="9.1796875" hidden="1" customWidth="1" outlineLevel="2"/>
    <col min="38" max="38" width="9.1796875" hidden="1" customWidth="1" outlineLevel="1" collapsed="1"/>
    <col min="39" max="39" width="9.1796875" collapsed="1"/>
    <col min="44" max="48" width="0" hidden="1" customWidth="1"/>
  </cols>
  <sheetData>
    <row r="2" spans="1:56" ht="26">
      <c r="A2" s="173" t="s">
        <v>828</v>
      </c>
      <c r="B2" s="130" t="s">
        <v>812</v>
      </c>
      <c r="C2" s="130" t="s">
        <v>811</v>
      </c>
      <c r="D2" s="29" t="s">
        <v>52</v>
      </c>
      <c r="E2" s="29" t="s">
        <v>4</v>
      </c>
      <c r="F2" s="29" t="s">
        <v>6</v>
      </c>
      <c r="G2" s="29" t="s">
        <v>8</v>
      </c>
      <c r="H2" s="29" t="s">
        <v>10</v>
      </c>
      <c r="I2" s="29" t="s">
        <v>12</v>
      </c>
      <c r="J2" s="29" t="s">
        <v>14</v>
      </c>
      <c r="K2" s="29" t="s">
        <v>362</v>
      </c>
      <c r="L2" s="29" t="s">
        <v>16</v>
      </c>
      <c r="M2" s="29" t="s">
        <v>17</v>
      </c>
      <c r="N2" s="29" t="s">
        <v>293</v>
      </c>
      <c r="O2" s="29" t="s">
        <v>308</v>
      </c>
      <c r="P2" s="29" t="s">
        <v>309</v>
      </c>
      <c r="Q2" s="29" t="s">
        <v>299</v>
      </c>
      <c r="R2" s="29" t="s">
        <v>300</v>
      </c>
      <c r="S2" s="29" t="s">
        <v>336</v>
      </c>
      <c r="T2" s="176" t="s">
        <v>335</v>
      </c>
      <c r="U2" s="176" t="s">
        <v>333</v>
      </c>
      <c r="V2" s="29" t="s">
        <v>355</v>
      </c>
      <c r="W2" s="29" t="s">
        <v>1059</v>
      </c>
      <c r="X2" s="29" t="s">
        <v>1067</v>
      </c>
      <c r="Y2" s="29" t="s">
        <v>1066</v>
      </c>
      <c r="Z2" s="29" t="s">
        <v>1060</v>
      </c>
      <c r="AA2" s="29" t="s">
        <v>965</v>
      </c>
      <c r="AB2" s="29" t="s">
        <v>967</v>
      </c>
      <c r="AC2" s="29" t="s">
        <v>1148</v>
      </c>
      <c r="AD2" s="29" t="s">
        <v>1182</v>
      </c>
      <c r="AE2" s="29" t="s">
        <v>1190</v>
      </c>
      <c r="AF2" s="29" t="s">
        <v>1204</v>
      </c>
      <c r="AG2" s="29" t="s">
        <v>1205</v>
      </c>
      <c r="AH2" s="29" t="s">
        <v>1218</v>
      </c>
      <c r="AI2" s="29" t="s">
        <v>1222</v>
      </c>
      <c r="AJ2" s="29" t="s">
        <v>1233</v>
      </c>
      <c r="AK2" s="29" t="s">
        <v>1239</v>
      </c>
      <c r="AL2" s="29" t="s">
        <v>1240</v>
      </c>
      <c r="AM2" s="29" t="s">
        <v>1249</v>
      </c>
      <c r="AN2" s="29" t="s">
        <v>1265</v>
      </c>
      <c r="AO2" s="29" t="s">
        <v>1269</v>
      </c>
      <c r="AP2" s="29" t="s">
        <v>1272</v>
      </c>
      <c r="AQ2" s="29" t="s">
        <v>1273</v>
      </c>
      <c r="AR2" s="29" t="s">
        <v>1277</v>
      </c>
      <c r="AS2" s="29" t="s">
        <v>1278</v>
      </c>
      <c r="AT2" s="29" t="s">
        <v>1285</v>
      </c>
      <c r="AU2" s="18" t="s">
        <v>1425</v>
      </c>
      <c r="AV2" s="18" t="s">
        <v>1426</v>
      </c>
      <c r="AW2" s="29" t="s">
        <v>1455</v>
      </c>
      <c r="AX2" s="29" t="s">
        <v>1432</v>
      </c>
      <c r="AY2" s="29" t="s">
        <v>1433</v>
      </c>
      <c r="AZ2" s="29" t="s">
        <v>1434</v>
      </c>
      <c r="BA2" s="29" t="s">
        <v>1435</v>
      </c>
      <c r="BB2" s="29" t="s">
        <v>1436</v>
      </c>
      <c r="BC2" s="29" t="s">
        <v>1551</v>
      </c>
      <c r="BD2" s="29" t="s">
        <v>1567</v>
      </c>
    </row>
    <row r="3" spans="1:56">
      <c r="B3" s="131" t="s">
        <v>807</v>
      </c>
      <c r="C3" s="69" t="s">
        <v>803</v>
      </c>
      <c r="D3" s="43">
        <v>-2331.9604259999996</v>
      </c>
      <c r="E3" s="43">
        <v>-4482.5976890000002</v>
      </c>
      <c r="F3" s="43">
        <v>-3680.3392050000002</v>
      </c>
      <c r="G3" s="43">
        <v>-4446.2699369999991</v>
      </c>
      <c r="H3" s="44">
        <v>-14941.167256999999</v>
      </c>
      <c r="I3" s="43">
        <v>-2650.7267120000001</v>
      </c>
      <c r="J3" s="43">
        <v>-3551.0399109999998</v>
      </c>
      <c r="K3" s="43">
        <v>-3688.6644350000006</v>
      </c>
      <c r="L3" s="43">
        <v>-3477.8689420000001</v>
      </c>
      <c r="M3" s="44">
        <v>-13368.3</v>
      </c>
      <c r="N3" s="43">
        <v>-2511.96</v>
      </c>
      <c r="O3" s="43">
        <v>-3130.9676129999998</v>
      </c>
      <c r="P3" s="43">
        <v>-3338.4007090000009</v>
      </c>
      <c r="Q3" s="43">
        <v>-4256.7591189999985</v>
      </c>
      <c r="R3" s="44">
        <v>-13238.087441</v>
      </c>
      <c r="S3" s="43">
        <v>2966.4400259999998</v>
      </c>
      <c r="T3" s="43">
        <v>3532.1483910000002</v>
      </c>
      <c r="U3" s="43">
        <v>3811.2821840000006</v>
      </c>
      <c r="V3" s="43">
        <v>4257.6939780000012</v>
      </c>
      <c r="W3" s="44">
        <v>14567.564579000002</v>
      </c>
      <c r="X3" s="43">
        <v>3325.9090660000002</v>
      </c>
      <c r="Y3" s="43">
        <v>3452.8669770000006</v>
      </c>
      <c r="Z3" s="43">
        <v>3295.929968999998</v>
      </c>
      <c r="AA3" s="43">
        <v>3576.264849000001</v>
      </c>
      <c r="AB3" s="44">
        <v>13650.970861</v>
      </c>
      <c r="AC3" s="43">
        <v>3584.3322000000003</v>
      </c>
      <c r="AD3" s="43">
        <v>3624.863116</v>
      </c>
      <c r="AE3" s="43">
        <v>3537.3823189999994</v>
      </c>
      <c r="AF3" s="43">
        <v>4148.002493</v>
      </c>
      <c r="AG3" s="44">
        <v>14893.580128</v>
      </c>
      <c r="AH3" s="43">
        <v>3218.8856040000001</v>
      </c>
      <c r="AI3" s="43">
        <v>4177.0421303749999</v>
      </c>
      <c r="AJ3" s="43">
        <v>4256.506627625</v>
      </c>
      <c r="AK3" s="43">
        <v>4169.2835780000005</v>
      </c>
      <c r="AL3" s="44">
        <v>15821.71794</v>
      </c>
      <c r="AM3" s="43">
        <v>3166.8260700000001</v>
      </c>
      <c r="AN3" s="43">
        <v>4544.1812879999998</v>
      </c>
      <c r="AO3" s="43">
        <v>3911.9221009999992</v>
      </c>
      <c r="AP3" s="43">
        <v>3963.2698740000014</v>
      </c>
      <c r="AQ3" s="44">
        <v>15586.199333</v>
      </c>
      <c r="AR3" s="43">
        <v>3547.9296849999996</v>
      </c>
      <c r="AS3" s="43">
        <v>3289.7932370000003</v>
      </c>
      <c r="AT3" s="43">
        <v>3747.8748480000004</v>
      </c>
      <c r="AU3" s="43">
        <v>4200.1158909999995</v>
      </c>
      <c r="AV3" s="44">
        <v>14785.713661</v>
      </c>
      <c r="AW3" s="43">
        <v>4066.483819</v>
      </c>
      <c r="AX3" s="43">
        <v>4890.3813770000006</v>
      </c>
      <c r="AY3" s="43">
        <v>5926.3068870000006</v>
      </c>
      <c r="AZ3" s="43">
        <v>6260.5343209999992</v>
      </c>
      <c r="BA3" s="44">
        <v>21143.706404</v>
      </c>
      <c r="BB3" s="43">
        <v>5928.94218</v>
      </c>
      <c r="BC3" s="43">
        <v>8734.2550659999997</v>
      </c>
      <c r="BD3" s="43">
        <v>6796.4739560000016</v>
      </c>
    </row>
    <row r="4" spans="1:56">
      <c r="B4" s="131" t="s">
        <v>808</v>
      </c>
      <c r="C4" s="69" t="s">
        <v>804</v>
      </c>
      <c r="D4" s="43">
        <v>-335.31208500000002</v>
      </c>
      <c r="E4" s="43">
        <v>104.16292400000003</v>
      </c>
      <c r="F4" s="43">
        <v>-111.06635799999997</v>
      </c>
      <c r="G4" s="43">
        <v>-723.44558600000005</v>
      </c>
      <c r="H4" s="44">
        <v>-1065.6611050000001</v>
      </c>
      <c r="I4" s="43">
        <v>-8599.2824629999996</v>
      </c>
      <c r="J4" s="43">
        <v>3961.227891999999</v>
      </c>
      <c r="K4" s="43">
        <v>4637.1915399999998</v>
      </c>
      <c r="L4" s="43">
        <v>42.712906000000032</v>
      </c>
      <c r="M4" s="44">
        <v>41.849874999999258</v>
      </c>
      <c r="N4" s="43">
        <v>-4119.8703139999998</v>
      </c>
      <c r="O4" s="43">
        <v>-2854.5335060000002</v>
      </c>
      <c r="P4" s="43">
        <v>-11110.809908000003</v>
      </c>
      <c r="Q4" s="43">
        <v>818.48161300000538</v>
      </c>
      <c r="R4" s="44">
        <v>-17266.732114999995</v>
      </c>
      <c r="S4" s="43">
        <v>1.7060680000000001</v>
      </c>
      <c r="T4" s="43">
        <v>10950.015103</v>
      </c>
      <c r="U4" s="43">
        <v>-10946.098786999999</v>
      </c>
      <c r="V4" s="43">
        <v>-2883.6176369999998</v>
      </c>
      <c r="W4" s="44">
        <v>-2878.995253</v>
      </c>
      <c r="X4" s="43">
        <v>-341.48826400000002</v>
      </c>
      <c r="Y4" s="43">
        <v>-379.46959499999997</v>
      </c>
      <c r="Z4" s="43">
        <v>5712.2031349999997</v>
      </c>
      <c r="AA4" s="43">
        <v>-7443.7870969999994</v>
      </c>
      <c r="AB4" s="44">
        <v>-2452.5418209999998</v>
      </c>
      <c r="AC4" s="43">
        <v>-147.06008399999999</v>
      </c>
      <c r="AD4" s="43">
        <v>1816.3182790000001</v>
      </c>
      <c r="AE4" s="43">
        <v>1613.098915</v>
      </c>
      <c r="AF4" s="43">
        <v>-5508.9224720000002</v>
      </c>
      <c r="AG4" s="44">
        <v>-2226.5653619999998</v>
      </c>
      <c r="AH4" s="43">
        <v>-1678.555269</v>
      </c>
      <c r="AI4" s="43">
        <v>-312.24697709375005</v>
      </c>
      <c r="AJ4" s="43">
        <v>5515.0739040937497</v>
      </c>
      <c r="AK4" s="43">
        <v>-8334.5733899999996</v>
      </c>
      <c r="AL4" s="44">
        <v>-4810.3017319999999</v>
      </c>
      <c r="AM4" s="43">
        <v>-920.12950999999998</v>
      </c>
      <c r="AN4" s="43">
        <v>-4085.9218030000002</v>
      </c>
      <c r="AO4" s="43">
        <v>-1288.2777880000003</v>
      </c>
      <c r="AP4" s="43">
        <v>-2762.002716</v>
      </c>
      <c r="AQ4" s="44">
        <v>-9057.3318170000002</v>
      </c>
      <c r="AR4" s="43">
        <v>-2564.144264</v>
      </c>
      <c r="AS4" s="43">
        <v>-201.96744699999999</v>
      </c>
      <c r="AT4" s="43">
        <v>-140.95683700000018</v>
      </c>
      <c r="AU4" s="43">
        <v>-773.19538599999987</v>
      </c>
      <c r="AV4" s="44">
        <v>-3679.2639340000001</v>
      </c>
      <c r="AW4" s="43">
        <v>-1865.6632529999999</v>
      </c>
      <c r="AX4" s="43">
        <v>-4135.7976740000004</v>
      </c>
      <c r="AY4" s="43">
        <v>-1537.0295820000001</v>
      </c>
      <c r="AZ4" s="43">
        <v>7205.2659480000002</v>
      </c>
      <c r="BA4" s="44">
        <v>-336.22456099999999</v>
      </c>
      <c r="BB4" s="43">
        <v>9778.4735679999994</v>
      </c>
      <c r="BC4" s="43">
        <v>2157.2629010000001</v>
      </c>
      <c r="BD4" s="43">
        <v>8496.8380120000002</v>
      </c>
    </row>
    <row r="5" spans="1:56">
      <c r="B5" s="131" t="s">
        <v>809</v>
      </c>
      <c r="C5" s="69" t="s">
        <v>805</v>
      </c>
      <c r="D5" s="43">
        <v>-13638.262916999998</v>
      </c>
      <c r="E5" s="43">
        <v>-3424.6949209999998</v>
      </c>
      <c r="F5" s="43">
        <v>-6371.5899220000047</v>
      </c>
      <c r="G5" s="43">
        <v>6144.2282020000039</v>
      </c>
      <c r="H5" s="44">
        <v>-17290.319557999999</v>
      </c>
      <c r="I5" s="43">
        <v>-19305.142344</v>
      </c>
      <c r="J5" s="43">
        <v>3090.9413060000015</v>
      </c>
      <c r="K5" s="43">
        <v>950.20159799999828</v>
      </c>
      <c r="L5" s="43">
        <v>-4792.7371780000003</v>
      </c>
      <c r="M5" s="44">
        <v>-20056.736618000003</v>
      </c>
      <c r="N5" s="43">
        <v>0</v>
      </c>
      <c r="O5" s="43">
        <v>0</v>
      </c>
      <c r="P5" s="43">
        <v>-10394.50569</v>
      </c>
      <c r="Q5" s="43">
        <v>10388</v>
      </c>
      <c r="R5" s="44">
        <v>-6.5056900000004134</v>
      </c>
      <c r="S5" s="43">
        <v>5730.2844139999997</v>
      </c>
      <c r="T5" s="43">
        <v>17608.425836000002</v>
      </c>
      <c r="U5" s="43">
        <v>1898.6411159999989</v>
      </c>
      <c r="V5" s="43">
        <v>-2627.4940249999963</v>
      </c>
      <c r="W5" s="44">
        <v>22609.857341000003</v>
      </c>
      <c r="X5" s="43">
        <v>9360.0712089999997</v>
      </c>
      <c r="Y5" s="43">
        <v>10882.385777000001</v>
      </c>
      <c r="Z5" s="43">
        <v>10777.841520999998</v>
      </c>
      <c r="AA5" s="43">
        <v>6363.727727000005</v>
      </c>
      <c r="AB5" s="44">
        <v>37384.026234000004</v>
      </c>
      <c r="AC5" s="43">
        <v>4926.5147400000005</v>
      </c>
      <c r="AD5" s="43">
        <v>7496.9643420000002</v>
      </c>
      <c r="AE5" s="43">
        <v>6621.0968510000002</v>
      </c>
      <c r="AF5" s="43">
        <v>9842.3432590000011</v>
      </c>
      <c r="AG5" s="44">
        <v>28887.919192000001</v>
      </c>
      <c r="AH5" s="43">
        <v>2943.0008069999999</v>
      </c>
      <c r="AI5" s="43">
        <v>8215.5070894233395</v>
      </c>
      <c r="AJ5" s="43">
        <v>5782.9793655766589</v>
      </c>
      <c r="AK5" s="43">
        <v>7037.198128</v>
      </c>
      <c r="AL5" s="44">
        <v>23978.685389999999</v>
      </c>
      <c r="AM5" s="43">
        <v>3551.8118149999996</v>
      </c>
      <c r="AN5" s="43">
        <v>2187.3506480000001</v>
      </c>
      <c r="AO5" s="43">
        <v>5137.2635710000004</v>
      </c>
      <c r="AP5" s="43">
        <v>5735.6532269999989</v>
      </c>
      <c r="AQ5" s="44">
        <v>16612.079260999999</v>
      </c>
      <c r="AR5" s="43">
        <v>1436.4027940000001</v>
      </c>
      <c r="AS5" s="43">
        <v>4779.2532350000001</v>
      </c>
      <c r="AT5" s="43">
        <v>6120.5018969999992</v>
      </c>
      <c r="AU5" s="43">
        <v>7751.2467429999997</v>
      </c>
      <c r="AV5" s="44">
        <v>20087.404669</v>
      </c>
      <c r="AW5" s="43">
        <v>11940.802616000001</v>
      </c>
      <c r="AX5" s="43">
        <v>15115.904977999999</v>
      </c>
      <c r="AY5" s="43">
        <v>18581.420862999999</v>
      </c>
      <c r="AZ5" s="43">
        <v>9372.2602469999983</v>
      </c>
      <c r="BA5" s="44">
        <v>55010.388703999997</v>
      </c>
      <c r="BB5" s="43">
        <v>37123.463798000004</v>
      </c>
      <c r="BC5" s="43">
        <v>50860.533411999997</v>
      </c>
      <c r="BD5" s="43">
        <v>59090.537784000015</v>
      </c>
    </row>
    <row r="6" spans="1:56">
      <c r="B6" s="131" t="s">
        <v>810</v>
      </c>
      <c r="C6" s="69" t="s">
        <v>806</v>
      </c>
      <c r="D6" s="43">
        <v>7287.0641539999997</v>
      </c>
      <c r="E6" s="43">
        <v>11224.697759999999</v>
      </c>
      <c r="F6" s="43">
        <v>-16503.275174999999</v>
      </c>
      <c r="G6" s="43">
        <v>-18432.035511999999</v>
      </c>
      <c r="H6" s="44">
        <v>-16423.548772999999</v>
      </c>
      <c r="I6" s="43">
        <v>3312.1660649999999</v>
      </c>
      <c r="J6" s="43">
        <v>3023.7017600000004</v>
      </c>
      <c r="K6" s="43">
        <v>37164.458608000001</v>
      </c>
      <c r="L6" s="43">
        <v>27841.783721</v>
      </c>
      <c r="M6" s="44">
        <v>71342.110153999995</v>
      </c>
      <c r="N6" s="43">
        <v>-3199.4116770000001</v>
      </c>
      <c r="O6" s="43">
        <v>2165.1548620000003</v>
      </c>
      <c r="P6" s="43">
        <v>-1187.9543390000008</v>
      </c>
      <c r="Q6" s="43">
        <v>27348.674690000003</v>
      </c>
      <c r="R6" s="44">
        <v>25127</v>
      </c>
      <c r="S6" s="43">
        <v>-3207.8428140000001</v>
      </c>
      <c r="T6" s="43">
        <v>7032.9718350000003</v>
      </c>
      <c r="U6" s="43">
        <v>-10832.19225</v>
      </c>
      <c r="V6" s="43">
        <v>-5784.2348019999999</v>
      </c>
      <c r="W6" s="44">
        <v>-12791.298031</v>
      </c>
      <c r="X6" s="43">
        <v>-24601.320854000001</v>
      </c>
      <c r="Y6" s="43">
        <v>1359.8234060000032</v>
      </c>
      <c r="Z6" s="43">
        <v>-4205.818008000002</v>
      </c>
      <c r="AA6" s="43">
        <v>-246.8769629999988</v>
      </c>
      <c r="AB6" s="44">
        <v>-27694.192418999999</v>
      </c>
      <c r="AC6" s="43">
        <v>8331.5900650000003</v>
      </c>
      <c r="AD6" s="43">
        <v>9140.0259100000003</v>
      </c>
      <c r="AE6" s="43">
        <v>-6.3735220000016852</v>
      </c>
      <c r="AF6" s="43">
        <v>-9793.0247159999999</v>
      </c>
      <c r="AG6" s="44">
        <v>7673.2177369999999</v>
      </c>
      <c r="AH6" s="43">
        <v>4837.2484549999999</v>
      </c>
      <c r="AI6" s="43">
        <v>8756.3355293749992</v>
      </c>
      <c r="AJ6" s="43">
        <v>7997.4814926250001</v>
      </c>
      <c r="AK6" s="43">
        <v>-30908.34375</v>
      </c>
      <c r="AL6" s="44">
        <v>-9317.2782729999999</v>
      </c>
      <c r="AM6" s="43">
        <v>1127.034085</v>
      </c>
      <c r="AN6" s="43">
        <v>10000.672856000001</v>
      </c>
      <c r="AO6" s="43">
        <v>8965.720652</v>
      </c>
      <c r="AP6" s="43">
        <v>4083.588112999998</v>
      </c>
      <c r="AQ6" s="44">
        <v>24177.015705999998</v>
      </c>
      <c r="AR6" s="43">
        <v>2989.0359370000001</v>
      </c>
      <c r="AS6" s="43">
        <v>18946.073888999999</v>
      </c>
      <c r="AT6" s="43">
        <v>-2205.4671860000017</v>
      </c>
      <c r="AU6" s="43">
        <v>-40662.223696000001</v>
      </c>
      <c r="AV6" s="44">
        <v>-20932.581055999999</v>
      </c>
      <c r="AW6" s="43">
        <v>-1253.8476680000001</v>
      </c>
      <c r="AX6" s="43">
        <v>-36881.619624999999</v>
      </c>
      <c r="AY6" s="43">
        <v>-4088.7514919999958</v>
      </c>
      <c r="AZ6" s="43">
        <v>14178.721385999997</v>
      </c>
      <c r="BA6" s="44">
        <v>-28045.497399</v>
      </c>
      <c r="BB6" s="43">
        <v>10104.672495999999</v>
      </c>
      <c r="BC6" s="43">
        <v>11298.36176</v>
      </c>
      <c r="BD6" s="43">
        <v>16573.389739999999</v>
      </c>
    </row>
    <row r="7" spans="1:56" ht="17.25" customHeight="1">
      <c r="B7" s="132" t="s">
        <v>963</v>
      </c>
      <c r="C7" s="70" t="s">
        <v>964</v>
      </c>
      <c r="D7" s="45">
        <v>-9018.4712739999977</v>
      </c>
      <c r="E7" s="45">
        <v>3421.5680739999989</v>
      </c>
      <c r="F7" s="45">
        <v>-26666.270660000002</v>
      </c>
      <c r="G7" s="45">
        <v>-17457.522832999995</v>
      </c>
      <c r="H7" s="46">
        <v>-49720.696693000005</v>
      </c>
      <c r="I7" s="45">
        <v>-27242.985453999998</v>
      </c>
      <c r="J7" s="45">
        <v>6524.8310470000015</v>
      </c>
      <c r="K7" s="45">
        <v>39063.187311000002</v>
      </c>
      <c r="L7" s="45">
        <v>19613.890507</v>
      </c>
      <c r="M7" s="46">
        <v>37958.923410999996</v>
      </c>
      <c r="N7" s="45">
        <v>-9831.241990999999</v>
      </c>
      <c r="O7" s="45">
        <v>-3820.3462570000002</v>
      </c>
      <c r="P7" s="45">
        <v>-26031.670646000002</v>
      </c>
      <c r="Q7" s="45">
        <v>34298.397184000009</v>
      </c>
      <c r="R7" s="46">
        <v>-5384.3252459999967</v>
      </c>
      <c r="S7" s="45">
        <v>5490.5876939999998</v>
      </c>
      <c r="T7" s="45">
        <v>39123.561164999999</v>
      </c>
      <c r="U7" s="45">
        <v>-16068.367737</v>
      </c>
      <c r="V7" s="45">
        <v>-7037.652485999999</v>
      </c>
      <c r="W7" s="46">
        <v>21507.128636000001</v>
      </c>
      <c r="X7" s="45">
        <v>-12256.828842999999</v>
      </c>
      <c r="Y7" s="45">
        <v>15315.606564999998</v>
      </c>
      <c r="Z7" s="45">
        <v>15580.156617000001</v>
      </c>
      <c r="AA7" s="45">
        <v>2249.3285160000014</v>
      </c>
      <c r="AB7" s="46">
        <v>20888.262855000001</v>
      </c>
      <c r="AC7" s="45">
        <v>16696.376920999999</v>
      </c>
      <c r="AD7" s="45">
        <v>22078.171646999999</v>
      </c>
      <c r="AE7" s="45">
        <v>11765.204562999999</v>
      </c>
      <c r="AF7" s="45">
        <v>-1311.6014359999972</v>
      </c>
      <c r="AG7" s="46">
        <v>49228.151695</v>
      </c>
      <c r="AH7" s="45">
        <v>9320.5795969999999</v>
      </c>
      <c r="AI7" s="45">
        <v>20836.637199875</v>
      </c>
      <c r="AJ7" s="45">
        <v>23552.041962124997</v>
      </c>
      <c r="AK7" s="45">
        <v>-28036.435433999995</v>
      </c>
      <c r="AL7" s="46">
        <v>25672.823325000001</v>
      </c>
      <c r="AM7" s="45">
        <v>6925.5424599999997</v>
      </c>
      <c r="AN7" s="45">
        <v>12646</v>
      </c>
      <c r="AO7" s="45">
        <v>16727</v>
      </c>
      <c r="AP7" s="45">
        <v>11021</v>
      </c>
      <c r="AQ7" s="46">
        <v>47317.962483000003</v>
      </c>
      <c r="AR7" s="45">
        <v>5409.2241519999998</v>
      </c>
      <c r="AS7" s="45">
        <v>26813</v>
      </c>
      <c r="AT7" s="45">
        <v>7523</v>
      </c>
      <c r="AU7" s="45">
        <v>-29484</v>
      </c>
      <c r="AV7" s="46">
        <v>10261.27334</v>
      </c>
      <c r="AW7" s="45">
        <v>12886.775514000001</v>
      </c>
      <c r="AX7" s="45">
        <v>-21012</v>
      </c>
      <c r="AY7" s="45">
        <v>18881</v>
      </c>
      <c r="AZ7" s="45">
        <v>37017</v>
      </c>
      <c r="BA7" s="46">
        <v>47773.373147999999</v>
      </c>
      <c r="BB7" s="45">
        <v>62934.552042000003</v>
      </c>
      <c r="BC7" s="45">
        <v>73050</v>
      </c>
      <c r="BD7" s="45">
        <v>90957</v>
      </c>
    </row>
    <row r="8" spans="1:56">
      <c r="B8" s="427"/>
      <c r="C8" s="428"/>
    </row>
    <row r="9" spans="1:56">
      <c r="B9" s="427"/>
      <c r="C9" s="239" t="s">
        <v>33</v>
      </c>
    </row>
    <row r="10" spans="1:56" ht="26">
      <c r="B10" s="130" t="s">
        <v>1144</v>
      </c>
      <c r="C10" s="23" t="s">
        <v>1145</v>
      </c>
      <c r="D10" s="29" t="s">
        <v>52</v>
      </c>
      <c r="E10" s="29" t="s">
        <v>4</v>
      </c>
      <c r="F10" s="29" t="s">
        <v>6</v>
      </c>
      <c r="G10" s="29" t="s">
        <v>8</v>
      </c>
      <c r="H10" s="29" t="s">
        <v>10</v>
      </c>
      <c r="I10" s="29" t="s">
        <v>12</v>
      </c>
      <c r="J10" s="29" t="s">
        <v>14</v>
      </c>
      <c r="K10" s="29" t="s">
        <v>362</v>
      </c>
      <c r="L10" s="29" t="s">
        <v>16</v>
      </c>
      <c r="M10" s="29" t="s">
        <v>17</v>
      </c>
      <c r="N10" s="29" t="s">
        <v>293</v>
      </c>
      <c r="O10" s="29" t="s">
        <v>308</v>
      </c>
      <c r="P10" s="29" t="s">
        <v>309</v>
      </c>
      <c r="Q10" s="29" t="s">
        <v>299</v>
      </c>
      <c r="R10" s="29" t="s">
        <v>300</v>
      </c>
      <c r="S10" s="29" t="s">
        <v>336</v>
      </c>
      <c r="T10" s="233" t="s">
        <v>335</v>
      </c>
      <c r="U10" s="233" t="s">
        <v>333</v>
      </c>
      <c r="V10" s="29" t="s">
        <v>355</v>
      </c>
      <c r="W10" s="29" t="s">
        <v>1059</v>
      </c>
      <c r="X10" s="29" t="s">
        <v>1067</v>
      </c>
      <c r="Y10" s="29" t="s">
        <v>1066</v>
      </c>
      <c r="Z10" s="29" t="s">
        <v>1060</v>
      </c>
      <c r="AA10" s="29" t="s">
        <v>965</v>
      </c>
      <c r="AB10" s="29" t="s">
        <v>967</v>
      </c>
      <c r="AC10" s="29" t="s">
        <v>1148</v>
      </c>
      <c r="AD10" s="29" t="s">
        <v>1182</v>
      </c>
      <c r="AE10" s="29" t="s">
        <v>1190</v>
      </c>
      <c r="AF10" s="29" t="s">
        <v>1204</v>
      </c>
      <c r="AG10" s="29" t="s">
        <v>1205</v>
      </c>
      <c r="AH10" s="29" t="s">
        <v>1218</v>
      </c>
      <c r="AI10" s="29" t="s">
        <v>1222</v>
      </c>
      <c r="AJ10" s="29" t="s">
        <v>1233</v>
      </c>
      <c r="AK10" s="29" t="s">
        <v>1239</v>
      </c>
      <c r="AL10" s="29" t="s">
        <v>1240</v>
      </c>
      <c r="AM10" s="29" t="s">
        <v>1249</v>
      </c>
      <c r="AN10" s="29" t="s">
        <v>1265</v>
      </c>
      <c r="AO10" s="29" t="s">
        <v>1269</v>
      </c>
      <c r="AP10" s="29" t="s">
        <v>1272</v>
      </c>
      <c r="AQ10" s="29" t="s">
        <v>1273</v>
      </c>
      <c r="AR10" s="29" t="s">
        <v>1277</v>
      </c>
      <c r="AS10" s="29" t="s">
        <v>1278</v>
      </c>
      <c r="AT10" s="29" t="s">
        <v>1285</v>
      </c>
      <c r="AU10" s="18" t="s">
        <v>1425</v>
      </c>
      <c r="AV10" s="18" t="s">
        <v>1426</v>
      </c>
      <c r="AW10" s="29" t="s">
        <v>1455</v>
      </c>
      <c r="AX10" s="29" t="s">
        <v>1432</v>
      </c>
      <c r="AY10" s="29" t="s">
        <v>1433</v>
      </c>
      <c r="AZ10" s="29" t="s">
        <v>1434</v>
      </c>
      <c r="BA10" s="29" t="s">
        <v>1435</v>
      </c>
      <c r="BB10" s="29" t="s">
        <v>1436</v>
      </c>
      <c r="BC10" s="29" t="s">
        <v>1551</v>
      </c>
      <c r="BD10" s="29" t="s">
        <v>1567</v>
      </c>
    </row>
    <row r="11" spans="1:56">
      <c r="B11" s="131" t="s">
        <v>807</v>
      </c>
      <c r="C11" s="69" t="s">
        <v>803</v>
      </c>
      <c r="D11" s="241"/>
      <c r="E11" s="241"/>
      <c r="F11" s="241"/>
      <c r="G11" s="241"/>
      <c r="H11" s="163"/>
      <c r="I11" s="241"/>
      <c r="J11" s="241"/>
      <c r="K11" s="241"/>
      <c r="L11" s="241"/>
      <c r="M11" s="163"/>
      <c r="N11" s="241"/>
      <c r="O11" s="241"/>
      <c r="P11" s="241"/>
      <c r="Q11" s="241"/>
      <c r="R11" s="163"/>
      <c r="S11" s="241"/>
      <c r="T11" s="241"/>
      <c r="U11" s="241"/>
      <c r="V11" s="241"/>
      <c r="W11" s="163"/>
      <c r="X11" s="43">
        <v>11.752673004857311</v>
      </c>
      <c r="Y11" s="43">
        <v>12.450247017032268</v>
      </c>
      <c r="Z11" s="43">
        <v>11.821736113704421</v>
      </c>
      <c r="AA11" s="43">
        <v>12.394458389072426</v>
      </c>
      <c r="AB11" s="44">
        <v>48.419114524666426</v>
      </c>
      <c r="AC11" s="43">
        <v>12.34918686319153</v>
      </c>
      <c r="AD11" s="43">
        <v>12.860777638732618</v>
      </c>
      <c r="AE11" s="43">
        <v>13.552002334724289</v>
      </c>
      <c r="AF11" s="43">
        <v>15.67304043123184</v>
      </c>
      <c r="AG11" s="44">
        <v>54.435007267880287</v>
      </c>
      <c r="AH11" s="43">
        <v>12.723301181467999</v>
      </c>
      <c r="AI11" s="43">
        <v>15.618627539006241</v>
      </c>
      <c r="AJ11" s="43">
        <v>15.274855090209837</v>
      </c>
      <c r="AK11" s="43">
        <v>14.728822921261916</v>
      </c>
      <c r="AL11" s="44">
        <v>58.345606731945992</v>
      </c>
      <c r="AM11" s="43">
        <v>11</v>
      </c>
      <c r="AN11" s="43">
        <v>15.84124593669568</v>
      </c>
      <c r="AO11" s="43">
        <v>13.171768742598228</v>
      </c>
      <c r="AP11" s="43">
        <v>13.223416397104678</v>
      </c>
      <c r="AQ11" s="44">
        <v>53.550950581810497</v>
      </c>
      <c r="AR11" s="43">
        <v>11.48554105224323</v>
      </c>
      <c r="AS11" s="43">
        <v>10.374556006458809</v>
      </c>
      <c r="AT11" s="43">
        <v>12.360367643698901</v>
      </c>
      <c r="AU11" s="43">
        <v>14.066782609543516</v>
      </c>
      <c r="AV11" s="44">
        <v>48.287247311944455</v>
      </c>
      <c r="AW11" s="43">
        <v>13.452154463650491</v>
      </c>
      <c r="AX11" s="43">
        <v>16.74983924636139</v>
      </c>
      <c r="AY11" s="43">
        <v>19.770208259278849</v>
      </c>
      <c r="AZ11" s="43">
        <v>19.50991139367823</v>
      </c>
      <c r="BA11" s="44">
        <v>69.48211336296896</v>
      </c>
      <c r="BB11" s="43">
        <v>17.856229009496101</v>
      </c>
      <c r="BC11" s="43">
        <v>23.562866388449446</v>
      </c>
      <c r="BD11" s="43">
        <v>16.808848715811941</v>
      </c>
    </row>
    <row r="12" spans="1:56">
      <c r="B12" s="131" t="s">
        <v>808</v>
      </c>
      <c r="C12" s="69" t="s">
        <v>804</v>
      </c>
      <c r="D12" s="241"/>
      <c r="E12" s="241"/>
      <c r="F12" s="241"/>
      <c r="G12" s="241"/>
      <c r="H12" s="163"/>
      <c r="I12" s="241"/>
      <c r="J12" s="241"/>
      <c r="K12" s="241"/>
      <c r="L12" s="241"/>
      <c r="M12" s="163"/>
      <c r="N12" s="241"/>
      <c r="O12" s="241"/>
      <c r="P12" s="241"/>
      <c r="Q12" s="241"/>
      <c r="R12" s="163"/>
      <c r="S12" s="241"/>
      <c r="T12" s="241"/>
      <c r="U12" s="241"/>
      <c r="V12" s="241"/>
      <c r="W12" s="163"/>
      <c r="X12" s="43">
        <v>-1.20735847407202</v>
      </c>
      <c r="Y12" s="43">
        <v>-1.3866853182860002</v>
      </c>
      <c r="Z12" s="43">
        <v>20.375230455528921</v>
      </c>
      <c r="AA12" s="43">
        <v>-26.651739689405112</v>
      </c>
      <c r="AB12" s="44">
        <v>-8.8705530262342105</v>
      </c>
      <c r="AC12" s="43">
        <v>-0.50589870335206999</v>
      </c>
      <c r="AD12" s="43">
        <v>4.8029084163450699</v>
      </c>
      <c r="AE12" s="43">
        <v>6.006345800053901</v>
      </c>
      <c r="AF12" s="43">
        <v>-20.761062960303001</v>
      </c>
      <c r="AG12" s="44">
        <v>-9.4577074472560998</v>
      </c>
      <c r="AH12" s="43">
        <v>-7.6260863858384802</v>
      </c>
      <c r="AI12" s="43">
        <v>-1.08544620693496</v>
      </c>
      <c r="AJ12" s="43">
        <v>18.773567331246241</v>
      </c>
      <c r="AK12" s="43">
        <v>-29.322417414531699</v>
      </c>
      <c r="AL12" s="44">
        <v>-17.260382676058899</v>
      </c>
      <c r="AM12" s="43">
        <v>-3</v>
      </c>
      <c r="AN12" s="43">
        <v>-14.100924676176259</v>
      </c>
      <c r="AO12" s="43">
        <v>-4.3219142679152007</v>
      </c>
      <c r="AP12" s="43">
        <v>-9.2897479390111002</v>
      </c>
      <c r="AQ12" s="44">
        <v>-31.000004596339501</v>
      </c>
      <c r="AR12" s="43">
        <v>-8.4387830993639099</v>
      </c>
      <c r="AS12" s="43">
        <v>-0.65251166424675056</v>
      </c>
      <c r="AT12" s="43">
        <v>-0.47586648345317961</v>
      </c>
      <c r="AU12" s="43">
        <v>-2.6207040871784599</v>
      </c>
      <c r="AV12" s="44">
        <v>-12.1878653342423</v>
      </c>
      <c r="AW12" s="43">
        <v>-6.4348471335940296</v>
      </c>
      <c r="AX12" s="43">
        <v>-14.202178372637771</v>
      </c>
      <c r="AY12" s="43">
        <v>-5.1069893969894977</v>
      </c>
      <c r="AZ12" s="43">
        <v>21.100511222859719</v>
      </c>
      <c r="BA12" s="44">
        <v>-2.6435036803615799</v>
      </c>
      <c r="BB12" s="43">
        <v>27.549376166574401</v>
      </c>
      <c r="BC12" s="43">
        <v>4.9567814992708996</v>
      </c>
      <c r="BD12" s="43">
        <v>19.828075530494601</v>
      </c>
    </row>
    <row r="13" spans="1:56">
      <c r="B13" s="131" t="s">
        <v>809</v>
      </c>
      <c r="C13" s="69" t="s">
        <v>805</v>
      </c>
      <c r="D13" s="241"/>
      <c r="E13" s="241"/>
      <c r="F13" s="241"/>
      <c r="G13" s="241"/>
      <c r="H13" s="163"/>
      <c r="I13" s="241"/>
      <c r="J13" s="241"/>
      <c r="K13" s="241"/>
      <c r="L13" s="241"/>
      <c r="M13" s="163"/>
      <c r="N13" s="241"/>
      <c r="O13" s="241"/>
      <c r="P13" s="241"/>
      <c r="Q13" s="241"/>
      <c r="R13" s="163"/>
      <c r="S13" s="241"/>
      <c r="T13" s="241"/>
      <c r="U13" s="241"/>
      <c r="V13" s="241"/>
      <c r="W13" s="163"/>
      <c r="X13" s="43">
        <v>33.061069984533908</v>
      </c>
      <c r="Y13" s="43">
        <v>39.210846851497799</v>
      </c>
      <c r="Z13" s="43">
        <v>38.737261834387311</v>
      </c>
      <c r="AA13" s="43">
        <v>22.230680907970665</v>
      </c>
      <c r="AB13" s="44">
        <v>133.23985957838968</v>
      </c>
      <c r="AC13" s="43">
        <v>16.974869864565232</v>
      </c>
      <c r="AD13" s="43">
        <v>26.654820769231751</v>
      </c>
      <c r="AE13" s="43">
        <v>25.549416886550674</v>
      </c>
      <c r="AF13" s="43">
        <v>37.199815045697292</v>
      </c>
      <c r="AG13" s="44">
        <v>106.37892256604495</v>
      </c>
      <c r="AH13" s="43">
        <v>11.626457997951219</v>
      </c>
      <c r="AI13" s="43">
        <v>30.283462023940359</v>
      </c>
      <c r="AJ13" s="43">
        <v>20.751117084162225</v>
      </c>
      <c r="AK13" s="43">
        <v>24.829641432860093</v>
      </c>
      <c r="AL13" s="44">
        <v>87.490678538913897</v>
      </c>
      <c r="AM13" s="43">
        <v>13</v>
      </c>
      <c r="AN13" s="43">
        <v>7.7867552051565294</v>
      </c>
      <c r="AO13" s="43">
        <v>17.062696186333433</v>
      </c>
      <c r="AP13" s="43">
        <v>19.311676795821363</v>
      </c>
      <c r="AQ13" s="44">
        <v>56.871266609021454</v>
      </c>
      <c r="AR13" s="43">
        <v>4.5341445352038399</v>
      </c>
      <c r="AS13" s="43">
        <v>15.328179229718931</v>
      </c>
      <c r="AT13" s="43">
        <v>20.090922506301901</v>
      </c>
      <c r="AU13" s="43">
        <v>25.84513704424181</v>
      </c>
      <c r="AV13" s="44">
        <v>65.798383315466481</v>
      </c>
      <c r="AW13" s="43">
        <v>39.626797988255106</v>
      </c>
      <c r="AX13" s="43">
        <v>51.207809896539985</v>
      </c>
      <c r="AY13" s="43">
        <v>61.884288559740995</v>
      </c>
      <c r="AZ13" s="43">
        <v>29.688925659595327</v>
      </c>
      <c r="BA13" s="44">
        <v>182.40782210413141</v>
      </c>
      <c r="BB13" s="43">
        <v>110.78956327037483</v>
      </c>
      <c r="BC13" s="43">
        <v>138.14720942483521</v>
      </c>
      <c r="BD13" s="43">
        <v>146.89417810245368</v>
      </c>
    </row>
    <row r="14" spans="1:56">
      <c r="B14" s="131" t="s">
        <v>810</v>
      </c>
      <c r="C14" s="69" t="s">
        <v>806</v>
      </c>
      <c r="D14" s="241"/>
      <c r="E14" s="241"/>
      <c r="F14" s="241"/>
      <c r="G14" s="241"/>
      <c r="H14" s="163"/>
      <c r="I14" s="241"/>
      <c r="J14" s="241"/>
      <c r="K14" s="241"/>
      <c r="L14" s="241"/>
      <c r="M14" s="163"/>
      <c r="N14" s="241"/>
      <c r="O14" s="241"/>
      <c r="P14" s="241"/>
      <c r="Q14" s="241"/>
      <c r="R14" s="163"/>
      <c r="S14" s="241"/>
      <c r="T14" s="241"/>
      <c r="U14" s="241"/>
      <c r="V14" s="241"/>
      <c r="W14" s="163"/>
      <c r="X14" s="43">
        <v>-87.735644995876896</v>
      </c>
      <c r="Y14" s="43">
        <v>4.8128756609061014</v>
      </c>
      <c r="Z14" s="43">
        <v>-15.423544631468502</v>
      </c>
      <c r="AA14" s="43">
        <v>-0.57538274266239853</v>
      </c>
      <c r="AB14" s="44">
        <v>-98.921696709101695</v>
      </c>
      <c r="AC14" s="43">
        <v>28.670138097649701</v>
      </c>
      <c r="AD14" s="43">
        <v>32.191270475387</v>
      </c>
      <c r="AE14" s="43">
        <v>-0.10714067365879743</v>
      </c>
      <c r="AF14" s="43">
        <v>-37.0031108842959</v>
      </c>
      <c r="AG14" s="44">
        <v>23.7511570150821</v>
      </c>
      <c r="AH14" s="43">
        <v>19.1078497434459</v>
      </c>
      <c r="AI14" s="43">
        <v>30.203070971886103</v>
      </c>
      <c r="AJ14" s="43">
        <v>28.765316432515704</v>
      </c>
      <c r="AK14" s="43">
        <v>-108.91819451153791</v>
      </c>
      <c r="AL14" s="44">
        <v>-30.841957363690199</v>
      </c>
      <c r="AM14" s="43">
        <v>4</v>
      </c>
      <c r="AN14" s="43">
        <v>34.918886704323249</v>
      </c>
      <c r="AO14" s="43">
        <v>30.410012915607496</v>
      </c>
      <c r="AP14" s="43">
        <v>13.621648812316806</v>
      </c>
      <c r="AQ14" s="44">
        <v>82.997491185756402</v>
      </c>
      <c r="AR14" s="43">
        <v>10.117598188568101</v>
      </c>
      <c r="AS14" s="43">
        <v>61.547024023410096</v>
      </c>
      <c r="AT14" s="43">
        <v>-6.5620323195905996</v>
      </c>
      <c r="AU14" s="43">
        <v>-134.9025898923876</v>
      </c>
      <c r="AV14" s="44">
        <v>-69.8</v>
      </c>
      <c r="AW14" s="43">
        <v>-4.9671340466268896</v>
      </c>
      <c r="AX14" s="43">
        <v>-126.53743943729809</v>
      </c>
      <c r="AY14" s="43">
        <v>-13.688246657944006</v>
      </c>
      <c r="AZ14" s="43">
        <v>44.047236776737989</v>
      </c>
      <c r="BA14" s="44">
        <v>-101.145583365131</v>
      </c>
      <c r="BB14" s="43">
        <v>30.574604924576199</v>
      </c>
      <c r="BC14" s="43">
        <v>31.300672623013604</v>
      </c>
      <c r="BD14" s="43">
        <v>40.840529460085193</v>
      </c>
    </row>
    <row r="15" spans="1:56">
      <c r="B15" s="132" t="s">
        <v>963</v>
      </c>
      <c r="C15" s="70" t="s">
        <v>964</v>
      </c>
      <c r="D15" s="242"/>
      <c r="E15" s="242"/>
      <c r="F15" s="242"/>
      <c r="G15" s="242"/>
      <c r="H15" s="243"/>
      <c r="I15" s="242"/>
      <c r="J15" s="242"/>
      <c r="K15" s="242"/>
      <c r="L15" s="242"/>
      <c r="M15" s="243"/>
      <c r="N15" s="242"/>
      <c r="O15" s="242"/>
      <c r="P15" s="242"/>
      <c r="Q15" s="242"/>
      <c r="R15" s="243"/>
      <c r="S15" s="242"/>
      <c r="T15" s="242"/>
      <c r="U15" s="242"/>
      <c r="V15" s="242"/>
      <c r="W15" s="243"/>
      <c r="X15" s="45">
        <v>-44.129260480557697</v>
      </c>
      <c r="Y15" s="45">
        <v>55.087284211150099</v>
      </c>
      <c r="Z15" s="45">
        <v>55.510683772152902</v>
      </c>
      <c r="AA15" s="45">
        <v>7.3980168649750908</v>
      </c>
      <c r="AB15" s="46">
        <v>73.866724367720593</v>
      </c>
      <c r="AC15" s="45">
        <v>57.4882961220544</v>
      </c>
      <c r="AD15" s="45">
        <v>76.509777299696594</v>
      </c>
      <c r="AE15" s="45">
        <v>45.000624347669998</v>
      </c>
      <c r="AF15" s="45">
        <v>-4.8913183676689869</v>
      </c>
      <c r="AG15" s="46">
        <v>175.10737940175201</v>
      </c>
      <c r="AH15" s="45">
        <v>35.8315225370267</v>
      </c>
      <c r="AI15" s="45">
        <v>75.0197118990083</v>
      </c>
      <c r="AJ15" s="45">
        <v>83.564858367022012</v>
      </c>
      <c r="AK15" s="45">
        <v>-98.682147571947311</v>
      </c>
      <c r="AL15" s="46">
        <v>97.733945231110695</v>
      </c>
      <c r="AM15" s="45">
        <v>25</v>
      </c>
      <c r="AN15" s="45">
        <v>45</v>
      </c>
      <c r="AO15" s="45">
        <v>56</v>
      </c>
      <c r="AP15" s="45">
        <v>37</v>
      </c>
      <c r="AQ15" s="46">
        <v>163.419703780248</v>
      </c>
      <c r="AR15" s="45">
        <v>17.6985006766512</v>
      </c>
      <c r="AS15" s="45">
        <v>86</v>
      </c>
      <c r="AT15" s="45">
        <v>25</v>
      </c>
      <c r="AU15" s="45">
        <v>-98</v>
      </c>
      <c r="AV15" s="46">
        <v>32.050653831866398</v>
      </c>
      <c r="AW15" s="45">
        <v>41.6769712716847</v>
      </c>
      <c r="AX15" s="45">
        <v>-73</v>
      </c>
      <c r="AY15" s="45">
        <v>63</v>
      </c>
      <c r="AZ15" s="45">
        <v>115</v>
      </c>
      <c r="BA15" s="46">
        <v>147.10084842160899</v>
      </c>
      <c r="BB15" s="45">
        <v>187.76977337102099</v>
      </c>
      <c r="BC15" s="45">
        <v>198</v>
      </c>
      <c r="BD15" s="45">
        <v>225</v>
      </c>
    </row>
    <row r="16" spans="1:56">
      <c r="A16" t="s">
        <v>1495</v>
      </c>
      <c r="B16" t="s">
        <v>1494</v>
      </c>
      <c r="C16" t="s">
        <v>1493</v>
      </c>
    </row>
  </sheetData>
  <pageMargins left="0.7" right="0.7" top="0.75" bottom="0.75" header="0.3" footer="0.3"/>
  <pageSetup paperSize="9" scale="65" orientation="landscape" r:id="rId1"/>
  <headerFooter>
    <oddHeader>&amp;C&amp;A</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92D050"/>
  </sheetPr>
  <dimension ref="A1:BF81"/>
  <sheetViews>
    <sheetView view="pageBreakPreview" zoomScale="85" zoomScaleNormal="80" zoomScaleSheetLayoutView="85" workbookViewId="0">
      <pane xSplit="3" ySplit="2" topLeftCell="AW24" activePane="bottomRight" state="frozen"/>
      <selection activeCell="C148" sqref="C148"/>
      <selection pane="topRight" activeCell="C148" sqref="C148"/>
      <selection pane="bottomLeft" activeCell="C148" sqref="C148"/>
      <selection pane="bottomRight" activeCell="BD40" sqref="BD40"/>
    </sheetView>
  </sheetViews>
  <sheetFormatPr defaultRowHeight="14.5" outlineLevelCol="2"/>
  <cols>
    <col min="1" max="1" width="5.7265625" customWidth="1"/>
    <col min="2" max="2" width="46" customWidth="1"/>
    <col min="3" max="3" width="38.453125" customWidth="1"/>
    <col min="4" max="7" width="11.7265625" hidden="1" customWidth="1" outlineLevel="2"/>
    <col min="8" max="8" width="11.7265625" hidden="1" customWidth="1" outlineLevel="1" collapsed="1"/>
    <col min="9" max="12" width="11.7265625" hidden="1" customWidth="1" outlineLevel="2"/>
    <col min="13" max="13" width="11.7265625" hidden="1" customWidth="1" outlineLevel="1" collapsed="1"/>
    <col min="14" max="17" width="11.7265625" hidden="1" customWidth="1" outlineLevel="2"/>
    <col min="18" max="18" width="11.7265625" hidden="1" customWidth="1" outlineLevel="1" collapsed="1"/>
    <col min="19" max="22" width="11.7265625" hidden="1" customWidth="1" outlineLevel="2"/>
    <col min="23" max="23" width="11.7265625" hidden="1" customWidth="1" outlineLevel="1" collapsed="1"/>
    <col min="24" max="24" width="11.7265625" hidden="1" customWidth="1" outlineLevel="2" collapsed="1"/>
    <col min="25" max="27" width="11.7265625" hidden="1" customWidth="1" outlineLevel="2"/>
    <col min="28" max="28" width="12.453125" hidden="1" customWidth="1" outlineLevel="1" collapsed="1"/>
    <col min="29" max="29" width="11.7265625" hidden="1" customWidth="1" outlineLevel="2"/>
    <col min="30" max="31" width="10.54296875" hidden="1" customWidth="1" outlineLevel="2"/>
    <col min="32" max="32" width="10.81640625" hidden="1" customWidth="1" outlineLevel="2"/>
    <col min="33" max="33" width="11" hidden="1" customWidth="1" outlineLevel="1" collapsed="1"/>
    <col min="34" max="34" width="11.7265625" hidden="1" customWidth="1" outlineLevel="2"/>
    <col min="35" max="36" width="10.54296875" hidden="1" customWidth="1" outlineLevel="2"/>
    <col min="37" max="37" width="10.81640625" hidden="1" customWidth="1" outlineLevel="2"/>
    <col min="38" max="38" width="11" hidden="1" customWidth="1" outlineLevel="1" collapsed="1"/>
    <col min="39" max="39" width="11.7265625" customWidth="1" collapsed="1"/>
    <col min="40" max="41" width="10.54296875" customWidth="1"/>
    <col min="42" max="42" width="10.81640625" customWidth="1"/>
    <col min="43" max="43" width="11" customWidth="1"/>
    <col min="44" max="45" width="10.81640625" customWidth="1"/>
    <col min="46" max="46" width="10" hidden="1" customWidth="1"/>
    <col min="47" max="47" width="10.26953125" hidden="1" customWidth="1"/>
    <col min="48" max="48" width="10.54296875" hidden="1" customWidth="1"/>
    <col min="49" max="49" width="10" bestFit="1" customWidth="1"/>
    <col min="50" max="50" width="9.81640625" bestFit="1" customWidth="1"/>
    <col min="51" max="51" width="10" bestFit="1" customWidth="1"/>
    <col min="52" max="52" width="9.81640625" bestFit="1" customWidth="1"/>
    <col min="53" max="53" width="10.54296875" bestFit="1" customWidth="1"/>
    <col min="54" max="54" width="10" bestFit="1" customWidth="1"/>
    <col min="55" max="55" width="10.54296875" bestFit="1" customWidth="1"/>
    <col min="56" max="56" width="13.1796875" customWidth="1"/>
    <col min="57" max="57" width="11.7265625" bestFit="1" customWidth="1"/>
  </cols>
  <sheetData>
    <row r="1" spans="1:56">
      <c r="A1" s="169" t="s">
        <v>861</v>
      </c>
      <c r="B1" s="109"/>
      <c r="C1" s="54"/>
      <c r="D1" s="178"/>
      <c r="E1" s="178"/>
      <c r="F1" s="178"/>
      <c r="G1" s="178"/>
      <c r="H1" s="178"/>
      <c r="I1" s="178"/>
      <c r="J1" s="178"/>
      <c r="K1" s="178"/>
      <c r="L1" s="178"/>
      <c r="M1" s="178"/>
      <c r="N1" s="66"/>
      <c r="O1" s="66"/>
      <c r="P1" s="66"/>
      <c r="Q1" s="66"/>
      <c r="R1" s="66"/>
      <c r="S1" s="66"/>
      <c r="T1" s="66"/>
      <c r="U1" s="66"/>
      <c r="V1" s="66"/>
      <c r="W1" s="66"/>
      <c r="X1" s="66"/>
      <c r="Y1" s="66"/>
      <c r="Z1" s="66"/>
      <c r="AA1" s="66"/>
      <c r="AB1" s="66"/>
      <c r="AC1" s="66"/>
      <c r="AH1" s="66"/>
      <c r="AM1" s="66"/>
    </row>
    <row r="2" spans="1:56" s="164" customFormat="1" ht="26">
      <c r="A2" s="173">
        <v>8</v>
      </c>
      <c r="B2" s="140" t="s">
        <v>657</v>
      </c>
      <c r="C2" s="36" t="s">
        <v>208</v>
      </c>
      <c r="D2" s="35" t="s">
        <v>52</v>
      </c>
      <c r="E2" s="35" t="s">
        <v>4</v>
      </c>
      <c r="F2" s="35" t="s">
        <v>6</v>
      </c>
      <c r="G2" s="35" t="s">
        <v>8</v>
      </c>
      <c r="H2" s="35" t="s">
        <v>188</v>
      </c>
      <c r="I2" s="35" t="s">
        <v>12</v>
      </c>
      <c r="J2" s="35" t="s">
        <v>14</v>
      </c>
      <c r="K2" s="35" t="s">
        <v>15</v>
      </c>
      <c r="L2" s="35" t="s">
        <v>38</v>
      </c>
      <c r="M2" s="35" t="s">
        <v>39</v>
      </c>
      <c r="N2" s="35" t="s">
        <v>303</v>
      </c>
      <c r="O2" s="35" t="s">
        <v>223</v>
      </c>
      <c r="P2" s="35" t="s">
        <v>296</v>
      </c>
      <c r="Q2" s="35" t="s">
        <v>297</v>
      </c>
      <c r="R2" s="35" t="s">
        <v>304</v>
      </c>
      <c r="S2" s="250" t="s">
        <v>1071</v>
      </c>
      <c r="T2" s="250" t="s">
        <v>344</v>
      </c>
      <c r="U2" s="250" t="s">
        <v>345</v>
      </c>
      <c r="V2" s="250" t="s">
        <v>354</v>
      </c>
      <c r="W2" s="250" t="s">
        <v>1059</v>
      </c>
      <c r="X2" s="250" t="s">
        <v>920</v>
      </c>
      <c r="Y2" s="250" t="s">
        <v>1066</v>
      </c>
      <c r="Z2" s="250" t="s">
        <v>1060</v>
      </c>
      <c r="AA2" s="250" t="s">
        <v>965</v>
      </c>
      <c r="AB2" s="250" t="s">
        <v>1217</v>
      </c>
      <c r="AC2" s="250" t="s">
        <v>1148</v>
      </c>
      <c r="AD2" s="406" t="s">
        <v>1182</v>
      </c>
      <c r="AE2" s="410" t="s">
        <v>1190</v>
      </c>
      <c r="AF2" s="417" t="s">
        <v>1204</v>
      </c>
      <c r="AG2" s="417" t="s">
        <v>1205</v>
      </c>
      <c r="AH2" s="429" t="s">
        <v>1218</v>
      </c>
      <c r="AI2" s="429" t="s">
        <v>1222</v>
      </c>
      <c r="AJ2" s="429" t="s">
        <v>1233</v>
      </c>
      <c r="AK2" s="429" t="s">
        <v>1239</v>
      </c>
      <c r="AL2" s="429" t="s">
        <v>1240</v>
      </c>
      <c r="AM2" s="467" t="s">
        <v>1249</v>
      </c>
      <c r="AN2" s="467" t="s">
        <v>1265</v>
      </c>
      <c r="AO2" s="467" t="s">
        <v>1269</v>
      </c>
      <c r="AP2" s="467" t="s">
        <v>1272</v>
      </c>
      <c r="AQ2" s="467" t="s">
        <v>1273</v>
      </c>
      <c r="AR2" s="471" t="s">
        <v>1277</v>
      </c>
      <c r="AS2" s="476" t="s">
        <v>1278</v>
      </c>
      <c r="AT2" s="490" t="s">
        <v>1285</v>
      </c>
      <c r="AU2" s="18" t="s">
        <v>1425</v>
      </c>
      <c r="AV2" s="18" t="s">
        <v>1426</v>
      </c>
      <c r="AW2" s="29" t="s">
        <v>1455</v>
      </c>
      <c r="AX2" s="29" t="s">
        <v>1432</v>
      </c>
      <c r="AY2" s="29" t="s">
        <v>1433</v>
      </c>
      <c r="AZ2" s="29" t="s">
        <v>1434</v>
      </c>
      <c r="BA2" s="29" t="s">
        <v>1435</v>
      </c>
      <c r="BB2" s="29" t="s">
        <v>1436</v>
      </c>
      <c r="BC2" s="29" t="s">
        <v>1551</v>
      </c>
      <c r="BD2" s="29" t="s">
        <v>1567</v>
      </c>
    </row>
    <row r="3" spans="1:56" s="164" customFormat="1">
      <c r="A3" s="173"/>
      <c r="B3" s="175" t="s">
        <v>179</v>
      </c>
      <c r="C3" s="174" t="s">
        <v>179</v>
      </c>
      <c r="D3" s="367">
        <v>215973</v>
      </c>
      <c r="E3" s="367">
        <v>194717</v>
      </c>
      <c r="F3" s="367">
        <v>180732</v>
      </c>
      <c r="G3" s="367">
        <v>187658</v>
      </c>
      <c r="H3" s="157">
        <v>779080</v>
      </c>
      <c r="I3" s="367">
        <v>176852</v>
      </c>
      <c r="J3" s="367">
        <v>153039</v>
      </c>
      <c r="K3" s="367">
        <v>146486</v>
      </c>
      <c r="L3" s="367">
        <v>131881</v>
      </c>
      <c r="M3" s="157">
        <v>608258</v>
      </c>
      <c r="N3" s="367">
        <v>162565</v>
      </c>
      <c r="O3" s="367">
        <v>139306</v>
      </c>
      <c r="P3" s="367">
        <v>129747.11492599999</v>
      </c>
      <c r="Q3" s="367">
        <v>145979.18392000001</v>
      </c>
      <c r="R3" s="157">
        <v>577597</v>
      </c>
      <c r="S3" s="367">
        <v>106770.818892</v>
      </c>
      <c r="T3" s="367">
        <v>108791.53145699999</v>
      </c>
      <c r="U3" s="367">
        <v>97135.517759000038</v>
      </c>
      <c r="V3" s="367">
        <v>95341.050056999957</v>
      </c>
      <c r="W3" s="157">
        <v>408038.91816499998</v>
      </c>
      <c r="X3" s="367">
        <v>87287.330252999993</v>
      </c>
      <c r="Y3" s="367">
        <v>86494</v>
      </c>
      <c r="Z3" s="367">
        <v>90712</v>
      </c>
      <c r="AA3" s="367">
        <v>107081.34102699999</v>
      </c>
      <c r="AB3" s="157">
        <v>371574.64275599999</v>
      </c>
      <c r="AC3" s="367">
        <v>109844.376817</v>
      </c>
      <c r="AD3" s="367">
        <v>99490.285461000007</v>
      </c>
      <c r="AE3" s="367">
        <v>91619.514807999978</v>
      </c>
      <c r="AF3" s="367">
        <v>110778.66555000003</v>
      </c>
      <c r="AG3" s="157">
        <v>411732.84263600002</v>
      </c>
      <c r="AH3" s="367">
        <v>115783.516972</v>
      </c>
      <c r="AI3" s="367">
        <v>130904.514278</v>
      </c>
      <c r="AJ3" s="367">
        <v>151655.317744</v>
      </c>
      <c r="AK3" s="367">
        <v>146795.20639499999</v>
      </c>
      <c r="AL3" s="157">
        <v>545138.55538899999</v>
      </c>
      <c r="AM3" s="367">
        <v>127111.23719099999</v>
      </c>
      <c r="AN3" s="367">
        <v>125358.30620799999</v>
      </c>
      <c r="AO3" s="367">
        <v>115738.94474800004</v>
      </c>
      <c r="AP3" s="367">
        <v>122614.40605399996</v>
      </c>
      <c r="AQ3" s="157">
        <v>490822.89420099999</v>
      </c>
      <c r="AR3" s="367">
        <v>102238.495195</v>
      </c>
      <c r="AS3" s="367">
        <v>73571.649804999994</v>
      </c>
      <c r="AT3" s="367">
        <v>99611.898185000027</v>
      </c>
      <c r="AU3" s="367">
        <v>122714.44632499997</v>
      </c>
      <c r="AV3" s="157">
        <v>398136.48950999998</v>
      </c>
      <c r="AW3" s="367">
        <v>103611.462784</v>
      </c>
      <c r="AX3" s="367">
        <v>132136</v>
      </c>
      <c r="AY3" s="367">
        <v>141215</v>
      </c>
      <c r="AZ3" s="367">
        <v>197704</v>
      </c>
      <c r="BA3" s="157">
        <v>574666.209042</v>
      </c>
      <c r="BB3" s="367">
        <v>222530.15997899999</v>
      </c>
      <c r="BC3" s="367">
        <v>281678</v>
      </c>
      <c r="BD3" s="367">
        <v>410543</v>
      </c>
    </row>
    <row r="4" spans="1:56" s="164" customFormat="1">
      <c r="A4" s="173"/>
      <c r="B4" s="175" t="s">
        <v>180</v>
      </c>
      <c r="C4" s="174" t="s">
        <v>180</v>
      </c>
      <c r="D4" s="367">
        <v>1124786</v>
      </c>
      <c r="E4" s="367">
        <v>1158088</v>
      </c>
      <c r="F4" s="367">
        <v>1283733</v>
      </c>
      <c r="G4" s="367">
        <v>1243628</v>
      </c>
      <c r="H4" s="157">
        <v>4810232</v>
      </c>
      <c r="I4" s="367">
        <v>1118387</v>
      </c>
      <c r="J4" s="367">
        <v>1202320</v>
      </c>
      <c r="K4" s="367">
        <v>1316535</v>
      </c>
      <c r="L4" s="367">
        <v>1210727</v>
      </c>
      <c r="M4" s="157">
        <v>4847969</v>
      </c>
      <c r="N4" s="367">
        <v>997052</v>
      </c>
      <c r="O4" s="367">
        <v>1119169</v>
      </c>
      <c r="P4" s="367">
        <v>1239395</v>
      </c>
      <c r="Q4" s="367">
        <v>1054854.8176820001</v>
      </c>
      <c r="R4" s="157">
        <v>4410471</v>
      </c>
      <c r="S4" s="367">
        <v>808831.67192600004</v>
      </c>
      <c r="T4" s="367">
        <v>1035116.8843309999</v>
      </c>
      <c r="U4" s="367">
        <v>1053312.984432</v>
      </c>
      <c r="V4" s="367">
        <v>852375.26178900013</v>
      </c>
      <c r="W4" s="157">
        <v>3749636.8024780001</v>
      </c>
      <c r="X4" s="367">
        <v>575855.850095</v>
      </c>
      <c r="Y4" s="367">
        <v>805983</v>
      </c>
      <c r="Z4" s="367">
        <v>820222</v>
      </c>
      <c r="AA4" s="367">
        <v>848057.66115700034</v>
      </c>
      <c r="AB4" s="157">
        <v>3050118.9695620001</v>
      </c>
      <c r="AC4" s="367">
        <v>837330.66327799996</v>
      </c>
      <c r="AD4" s="367">
        <v>895220.22946300008</v>
      </c>
      <c r="AE4" s="367">
        <v>923621.20537100011</v>
      </c>
      <c r="AF4" s="367">
        <v>987334.83097400004</v>
      </c>
      <c r="AG4" s="157">
        <v>3643506.9290860002</v>
      </c>
      <c r="AH4" s="367">
        <v>868891.63224399998</v>
      </c>
      <c r="AI4" s="367">
        <v>1195121.117756</v>
      </c>
      <c r="AJ4" s="367">
        <v>1284543.0228829999</v>
      </c>
      <c r="AK4" s="367">
        <v>1247337.270145</v>
      </c>
      <c r="AL4" s="157">
        <v>4595893.0430279998</v>
      </c>
      <c r="AM4" s="367">
        <v>998882.69909000001</v>
      </c>
      <c r="AN4" s="367">
        <v>1199355.7560449999</v>
      </c>
      <c r="AO4" s="367">
        <v>1239064.8411619999</v>
      </c>
      <c r="AP4" s="367">
        <v>1214623.642395</v>
      </c>
      <c r="AQ4" s="157">
        <v>4651926.9386919998</v>
      </c>
      <c r="AR4" s="367">
        <v>977350.08993599995</v>
      </c>
      <c r="AS4" s="367">
        <v>678560.12907899998</v>
      </c>
      <c r="AT4" s="367">
        <v>880943.63630500017</v>
      </c>
      <c r="AU4" s="367">
        <v>842923.04886299977</v>
      </c>
      <c r="AV4" s="157">
        <v>3379776.9041829999</v>
      </c>
      <c r="AW4" s="367">
        <v>960888.60360499995</v>
      </c>
      <c r="AX4" s="367">
        <v>1256322</v>
      </c>
      <c r="AY4" s="367">
        <v>1473077</v>
      </c>
      <c r="AZ4" s="367">
        <v>1566021</v>
      </c>
      <c r="BA4" s="157">
        <v>5256308.5288319997</v>
      </c>
      <c r="BB4" s="367">
        <v>1761238.229969</v>
      </c>
      <c r="BC4" s="367">
        <v>2358887</v>
      </c>
      <c r="BD4" s="367">
        <v>2687118</v>
      </c>
    </row>
    <row r="5" spans="1:56" s="164" customFormat="1">
      <c r="A5" s="173"/>
      <c r="B5" s="175" t="s">
        <v>641</v>
      </c>
      <c r="C5" s="174" t="s">
        <v>181</v>
      </c>
      <c r="D5" s="367">
        <v>153387</v>
      </c>
      <c r="E5" s="367">
        <v>97348</v>
      </c>
      <c r="F5" s="367">
        <v>85810</v>
      </c>
      <c r="G5" s="367">
        <v>126379</v>
      </c>
      <c r="H5" s="157">
        <v>462924</v>
      </c>
      <c r="I5" s="367">
        <v>131914</v>
      </c>
      <c r="J5" s="367">
        <v>76857</v>
      </c>
      <c r="K5" s="367">
        <v>71311</v>
      </c>
      <c r="L5" s="367">
        <v>105440</v>
      </c>
      <c r="M5" s="157">
        <v>385522</v>
      </c>
      <c r="N5" s="367">
        <v>26630</v>
      </c>
      <c r="O5" s="367">
        <v>24846.599303999999</v>
      </c>
      <c r="P5" s="367">
        <v>23271.451701000002</v>
      </c>
      <c r="Q5" s="367">
        <v>32020</v>
      </c>
      <c r="R5" s="157">
        <v>106768</v>
      </c>
      <c r="S5" s="367">
        <v>29787.045501000001</v>
      </c>
      <c r="T5" s="367">
        <v>20620.826918999999</v>
      </c>
      <c r="U5" s="367">
        <v>20138.302410999997</v>
      </c>
      <c r="V5" s="367">
        <v>33095.749165000001</v>
      </c>
      <c r="W5" s="157">
        <v>103641.923996</v>
      </c>
      <c r="X5" s="367">
        <v>28462.065366999999</v>
      </c>
      <c r="Y5" s="367">
        <v>16051</v>
      </c>
      <c r="Z5" s="367">
        <v>18761</v>
      </c>
      <c r="AA5" s="367">
        <v>26135.641338999994</v>
      </c>
      <c r="AB5" s="157">
        <v>89409.514746999994</v>
      </c>
      <c r="AC5" s="367">
        <v>30875.734274999999</v>
      </c>
      <c r="AD5" s="367">
        <v>18061.951103000003</v>
      </c>
      <c r="AE5" s="367">
        <v>19483.093986999993</v>
      </c>
      <c r="AF5" s="367">
        <v>30120.765046</v>
      </c>
      <c r="AG5" s="157">
        <v>98541.544410999995</v>
      </c>
      <c r="AH5" s="367">
        <v>30809.658633999999</v>
      </c>
      <c r="AI5" s="367">
        <v>17821.060116000001</v>
      </c>
      <c r="AJ5" s="367">
        <v>18599.548683999994</v>
      </c>
      <c r="AK5" s="367">
        <v>28438.150443000006</v>
      </c>
      <c r="AL5" s="157">
        <v>95668.417877</v>
      </c>
      <c r="AM5" s="367">
        <v>29132.953740000001</v>
      </c>
      <c r="AN5" s="367">
        <v>17552.388336</v>
      </c>
      <c r="AO5" s="367">
        <v>15413.034787999997</v>
      </c>
      <c r="AP5" s="367">
        <v>32990.301440999996</v>
      </c>
      <c r="AQ5" s="157">
        <v>95088.678304999994</v>
      </c>
      <c r="AR5" s="367">
        <v>29531.893427999999</v>
      </c>
      <c r="AS5" s="367">
        <v>20521.569287000002</v>
      </c>
      <c r="AT5" s="367">
        <v>19053.014024999997</v>
      </c>
      <c r="AU5" s="367">
        <v>24900.133291999999</v>
      </c>
      <c r="AV5" s="157">
        <v>94006.610031999997</v>
      </c>
      <c r="AW5" s="367">
        <v>23731.236294999999</v>
      </c>
      <c r="AX5" s="367">
        <v>19328</v>
      </c>
      <c r="AY5" s="367">
        <v>19751</v>
      </c>
      <c r="AZ5" s="367">
        <v>45276</v>
      </c>
      <c r="BA5" s="157">
        <v>108086.004998</v>
      </c>
      <c r="BB5" s="367">
        <v>58440.041588</v>
      </c>
      <c r="BC5" s="367">
        <v>35232</v>
      </c>
      <c r="BD5" s="367">
        <v>56369</v>
      </c>
    </row>
    <row r="6" spans="1:56" s="164" customFormat="1">
      <c r="A6" s="159"/>
      <c r="B6" s="175" t="s">
        <v>1146</v>
      </c>
      <c r="C6" s="174" t="s">
        <v>1147</v>
      </c>
      <c r="D6" s="368"/>
      <c r="E6" s="368"/>
      <c r="F6" s="368"/>
      <c r="G6" s="368"/>
      <c r="H6" s="369"/>
      <c r="I6" s="368"/>
      <c r="J6" s="368"/>
      <c r="K6" s="368"/>
      <c r="L6" s="368"/>
      <c r="M6" s="369"/>
      <c r="N6" s="368"/>
      <c r="O6" s="368"/>
      <c r="P6" s="368"/>
      <c r="Q6" s="368"/>
      <c r="R6" s="369"/>
      <c r="S6" s="368"/>
      <c r="T6" s="368"/>
      <c r="U6" s="368"/>
      <c r="V6" s="368"/>
      <c r="W6" s="369"/>
      <c r="X6" s="367">
        <v>193398.25284900001</v>
      </c>
      <c r="Y6" s="367">
        <v>243314</v>
      </c>
      <c r="Z6" s="367">
        <v>296906</v>
      </c>
      <c r="AA6" s="367">
        <v>266552.17196900002</v>
      </c>
      <c r="AB6" s="157">
        <v>1000170.186435</v>
      </c>
      <c r="AC6" s="367">
        <v>249631.50508900001</v>
      </c>
      <c r="AD6" s="367">
        <v>282461.73994</v>
      </c>
      <c r="AE6" s="367">
        <v>307969.17844399996</v>
      </c>
      <c r="AF6" s="367">
        <v>287952.24193699996</v>
      </c>
      <c r="AG6" s="157">
        <v>1128014.6654099999</v>
      </c>
      <c r="AH6" s="367">
        <v>316254.31680299999</v>
      </c>
      <c r="AI6" s="367">
        <v>405747.87069700001</v>
      </c>
      <c r="AJ6" s="367">
        <v>467019.16814299999</v>
      </c>
      <c r="AK6" s="367">
        <v>408255.1168190001</v>
      </c>
      <c r="AL6" s="157">
        <v>1597276.4724620001</v>
      </c>
      <c r="AM6" s="367">
        <v>353068.31978700001</v>
      </c>
      <c r="AN6" s="367">
        <v>435312.34457999998</v>
      </c>
      <c r="AO6" s="367">
        <v>484932.28512900008</v>
      </c>
      <c r="AP6" s="367">
        <v>435237.60133999982</v>
      </c>
      <c r="AQ6" s="157">
        <v>1708550.5508359999</v>
      </c>
      <c r="AR6" s="367">
        <v>372619.47681199998</v>
      </c>
      <c r="AS6" s="367">
        <v>300502.59118100005</v>
      </c>
      <c r="AT6" s="367">
        <v>421139.79186899995</v>
      </c>
      <c r="AU6" s="367">
        <v>358664.07842199993</v>
      </c>
      <c r="AV6" s="157">
        <v>1452925.9382839999</v>
      </c>
      <c r="AW6" s="367">
        <v>369463.52508400002</v>
      </c>
      <c r="AX6" s="367">
        <v>464258</v>
      </c>
      <c r="AY6" s="367">
        <v>573316</v>
      </c>
      <c r="AZ6" s="367">
        <v>537101</v>
      </c>
      <c r="BA6" s="157">
        <v>1944138.989324</v>
      </c>
      <c r="BB6" s="367">
        <v>580950.93902100006</v>
      </c>
      <c r="BC6" s="367">
        <v>811086</v>
      </c>
      <c r="BD6" s="367">
        <v>956176</v>
      </c>
    </row>
    <row r="7" spans="1:56" s="164" customFormat="1">
      <c r="A7" s="173"/>
      <c r="B7" s="175" t="s">
        <v>642</v>
      </c>
      <c r="C7" s="174" t="s">
        <v>182</v>
      </c>
      <c r="D7" s="367">
        <v>30285</v>
      </c>
      <c r="E7" s="367">
        <v>44983</v>
      </c>
      <c r="F7" s="367">
        <v>43487</v>
      </c>
      <c r="G7" s="367">
        <v>39780</v>
      </c>
      <c r="H7" s="157">
        <v>158535</v>
      </c>
      <c r="I7" s="367">
        <v>36844</v>
      </c>
      <c r="J7" s="367">
        <v>43489</v>
      </c>
      <c r="K7" s="367">
        <v>48572</v>
      </c>
      <c r="L7" s="367">
        <v>72104</v>
      </c>
      <c r="M7" s="157">
        <v>201009</v>
      </c>
      <c r="N7" s="367">
        <v>38483</v>
      </c>
      <c r="O7" s="367">
        <v>61864</v>
      </c>
      <c r="P7" s="367">
        <v>52410</v>
      </c>
      <c r="Q7" s="367">
        <v>64463.016936</v>
      </c>
      <c r="R7" s="157">
        <v>217220</v>
      </c>
      <c r="S7" s="367">
        <v>46296.267582</v>
      </c>
      <c r="T7" s="367">
        <v>47264.301733999993</v>
      </c>
      <c r="U7" s="367">
        <v>50994.258254</v>
      </c>
      <c r="V7" s="367">
        <v>61263.794919000007</v>
      </c>
      <c r="W7" s="157">
        <v>205817.622489</v>
      </c>
      <c r="X7" s="367">
        <v>36729.14443</v>
      </c>
      <c r="Y7" s="367">
        <v>43313</v>
      </c>
      <c r="Z7" s="367">
        <v>42393</v>
      </c>
      <c r="AA7" s="367">
        <v>66205.551273000005</v>
      </c>
      <c r="AB7" s="157">
        <v>188641.43944300001</v>
      </c>
      <c r="AC7" s="367">
        <v>34337.183439</v>
      </c>
      <c r="AD7" s="367">
        <v>53917.756232</v>
      </c>
      <c r="AE7" s="367">
        <v>51046.432744999998</v>
      </c>
      <c r="AF7" s="367">
        <v>75822.869848000002</v>
      </c>
      <c r="AG7" s="157">
        <v>215125.242264</v>
      </c>
      <c r="AH7" s="367">
        <v>44259.519469999999</v>
      </c>
      <c r="AI7" s="367">
        <v>58798.261780000001</v>
      </c>
      <c r="AJ7" s="367">
        <v>67911.790355000005</v>
      </c>
      <c r="AK7" s="367">
        <v>83103.644149</v>
      </c>
      <c r="AL7" s="157">
        <v>254075.215754</v>
      </c>
      <c r="AM7" s="367">
        <v>53522.161053000003</v>
      </c>
      <c r="AN7" s="367">
        <v>78476.45938</v>
      </c>
      <c r="AO7" s="367">
        <v>84649.065273999993</v>
      </c>
      <c r="AP7" s="367">
        <v>95046.431629999977</v>
      </c>
      <c r="AQ7" s="157">
        <v>311692.11733699997</v>
      </c>
      <c r="AR7" s="367">
        <v>50059.705773000001</v>
      </c>
      <c r="AS7" s="367">
        <v>52423.270169000003</v>
      </c>
      <c r="AT7" s="367">
        <v>64524.157441000003</v>
      </c>
      <c r="AU7" s="367">
        <v>78384.432119999983</v>
      </c>
      <c r="AV7" s="157">
        <v>245391.56550299999</v>
      </c>
      <c r="AW7" s="367">
        <v>48980.444683000002</v>
      </c>
      <c r="AX7" s="367">
        <v>61297</v>
      </c>
      <c r="AY7" s="367">
        <v>59992</v>
      </c>
      <c r="AZ7" s="367">
        <v>71679</v>
      </c>
      <c r="BA7" s="157">
        <v>241947.78142000001</v>
      </c>
      <c r="BB7" s="367">
        <v>51505.066228999996</v>
      </c>
      <c r="BC7" s="367">
        <v>68697</v>
      </c>
      <c r="BD7" s="367">
        <v>79476</v>
      </c>
    </row>
    <row r="8" spans="1:56" s="164" customFormat="1">
      <c r="A8" s="173"/>
      <c r="B8" s="175" t="s">
        <v>643</v>
      </c>
      <c r="C8" s="174" t="s">
        <v>206</v>
      </c>
      <c r="D8" s="367">
        <v>1524431</v>
      </c>
      <c r="E8" s="367">
        <v>1495136</v>
      </c>
      <c r="F8" s="367">
        <v>1593762</v>
      </c>
      <c r="G8" s="367">
        <v>1597445</v>
      </c>
      <c r="H8" s="373">
        <v>6210771</v>
      </c>
      <c r="I8" s="372">
        <v>1463997</v>
      </c>
      <c r="J8" s="372">
        <v>1475705</v>
      </c>
      <c r="K8" s="372">
        <v>1582904</v>
      </c>
      <c r="L8" s="372">
        <v>1520152</v>
      </c>
      <c r="M8" s="373">
        <v>6042758</v>
      </c>
      <c r="N8" s="372">
        <v>1224730</v>
      </c>
      <c r="O8" s="372">
        <v>1345185.5993039999</v>
      </c>
      <c r="P8" s="372">
        <v>1444823.566627</v>
      </c>
      <c r="Q8" s="372">
        <v>1297317.0185380001</v>
      </c>
      <c r="R8" s="373">
        <v>5312056</v>
      </c>
      <c r="S8" s="372">
        <v>991685.80390100006</v>
      </c>
      <c r="T8" s="372">
        <v>1211793.5444409999</v>
      </c>
      <c r="U8" s="372">
        <v>1221581.0628559999</v>
      </c>
      <c r="V8" s="372">
        <v>1042075.8559300002</v>
      </c>
      <c r="W8" s="373">
        <v>4467136.267128</v>
      </c>
      <c r="X8" s="372">
        <v>921731.64299399999</v>
      </c>
      <c r="Y8" s="372">
        <v>1195155</v>
      </c>
      <c r="Z8" s="372">
        <v>1268994</v>
      </c>
      <c r="AA8" s="372">
        <v>1314033.3667650004</v>
      </c>
      <c r="AB8" s="373">
        <v>4699914.7529429998</v>
      </c>
      <c r="AC8" s="372">
        <v>1262020.4628980001</v>
      </c>
      <c r="AD8" s="372">
        <v>1349151.9621990002</v>
      </c>
      <c r="AE8" s="372">
        <v>1393739.425355</v>
      </c>
      <c r="AF8" s="372">
        <v>1492010.3733549998</v>
      </c>
      <c r="AG8" s="373">
        <v>5496922.2238069996</v>
      </c>
      <c r="AH8" s="372">
        <v>1375999.6441229999</v>
      </c>
      <c r="AI8" s="372">
        <v>1808392.8246270001</v>
      </c>
      <c r="AJ8" s="372">
        <v>1989728.8478089997</v>
      </c>
      <c r="AK8" s="372">
        <v>1913929.3879510001</v>
      </c>
      <c r="AL8" s="373">
        <v>7088050.7045099996</v>
      </c>
      <c r="AM8" s="372">
        <v>1561717.3708610001</v>
      </c>
      <c r="AN8" s="372">
        <v>1856054.2545489999</v>
      </c>
      <c r="AO8" s="372">
        <v>1939798.1711009999</v>
      </c>
      <c r="AP8" s="372">
        <v>1900512.3828599998</v>
      </c>
      <c r="AQ8" s="373">
        <v>7258082.1793709993</v>
      </c>
      <c r="AR8" s="372">
        <v>1531798.6611439998</v>
      </c>
      <c r="AS8" s="372">
        <v>1125580.2095209998</v>
      </c>
      <c r="AT8" s="372">
        <v>1485273.4978250002</v>
      </c>
      <c r="AU8" s="372">
        <v>1427585.1390219997</v>
      </c>
      <c r="AV8" s="373">
        <v>5570237.5075120004</v>
      </c>
      <c r="AW8" s="372">
        <v>1506675.2724510001</v>
      </c>
      <c r="AX8" s="372">
        <v>1933341</v>
      </c>
      <c r="AY8" s="372">
        <v>2267351</v>
      </c>
      <c r="AZ8" s="372">
        <v>2417781</v>
      </c>
      <c r="BA8" s="373">
        <v>8125147.5136159994</v>
      </c>
      <c r="BB8" s="372">
        <v>2674664.4367860002</v>
      </c>
      <c r="BC8" s="372">
        <v>3555580</v>
      </c>
      <c r="BD8" s="372">
        <v>4189682</v>
      </c>
    </row>
    <row r="9" spans="1:56" s="164" customFormat="1">
      <c r="A9" s="173">
        <v>9</v>
      </c>
      <c r="B9" s="175" t="s">
        <v>646</v>
      </c>
      <c r="C9" s="174" t="s">
        <v>183</v>
      </c>
      <c r="D9" s="367">
        <v>-176260</v>
      </c>
      <c r="E9" s="367">
        <v>-176338</v>
      </c>
      <c r="F9" s="367">
        <v>-161851</v>
      </c>
      <c r="G9" s="367">
        <v>-174998</v>
      </c>
      <c r="H9" s="157">
        <v>-689447</v>
      </c>
      <c r="I9" s="367">
        <v>-170755</v>
      </c>
      <c r="J9" s="367">
        <v>-155712</v>
      </c>
      <c r="K9" s="367">
        <v>-153977</v>
      </c>
      <c r="L9" s="367">
        <v>-161897</v>
      </c>
      <c r="M9" s="157">
        <v>-642341</v>
      </c>
      <c r="N9" s="367">
        <v>-103849</v>
      </c>
      <c r="O9" s="367">
        <v>-113018</v>
      </c>
      <c r="P9" s="367">
        <v>-102968.005469</v>
      </c>
      <c r="Q9" s="367">
        <v>-125615</v>
      </c>
      <c r="R9" s="157">
        <v>-445449</v>
      </c>
      <c r="S9" s="367">
        <v>-72384.368840999989</v>
      </c>
      <c r="T9" s="367">
        <v>-86349.616811000014</v>
      </c>
      <c r="U9" s="367">
        <v>-102497.78122900001</v>
      </c>
      <c r="V9" s="367">
        <v>-115242.17442099995</v>
      </c>
      <c r="W9" s="157">
        <v>-376473.94130200008</v>
      </c>
      <c r="X9" s="367">
        <v>-224497.674894</v>
      </c>
      <c r="Y9" s="367">
        <v>-284814</v>
      </c>
      <c r="Z9" s="367">
        <v>-306644</v>
      </c>
      <c r="AA9" s="367">
        <v>-330953.02247800026</v>
      </c>
      <c r="AB9" s="157">
        <v>-1146910.0132630002</v>
      </c>
      <c r="AC9" s="367">
        <v>-306721.10745200003</v>
      </c>
      <c r="AD9" s="367">
        <v>-340787.75009700004</v>
      </c>
      <c r="AE9" s="367">
        <v>-347758.65488199994</v>
      </c>
      <c r="AF9" s="367">
        <v>-371334.002951</v>
      </c>
      <c r="AG9" s="157">
        <v>-1366601.515382</v>
      </c>
      <c r="AH9" s="367">
        <v>-374032.28188299999</v>
      </c>
      <c r="AI9" s="367">
        <v>-474674.86460137501</v>
      </c>
      <c r="AJ9" s="367">
        <v>-540711.01651762496</v>
      </c>
      <c r="AK9" s="367">
        <v>-529965.84623800009</v>
      </c>
      <c r="AL9" s="157">
        <v>-1919383.00924</v>
      </c>
      <c r="AM9" s="367">
        <v>-419336.17668799998</v>
      </c>
      <c r="AN9" s="367">
        <v>-515007.54303099995</v>
      </c>
      <c r="AO9" s="367">
        <v>-539830.00271100015</v>
      </c>
      <c r="AP9" s="367">
        <v>-517171.66718699993</v>
      </c>
      <c r="AQ9" s="157">
        <v>-1991347.389617</v>
      </c>
      <c r="AR9" s="367">
        <v>-412288.65498699999</v>
      </c>
      <c r="AS9" s="367">
        <v>-301691.38625899999</v>
      </c>
      <c r="AT9" s="367">
        <v>-435418.50371799991</v>
      </c>
      <c r="AU9" s="367">
        <v>-409816.16374800028</v>
      </c>
      <c r="AV9" s="157">
        <v>-1559215.7087120002</v>
      </c>
      <c r="AW9" s="367">
        <v>-424418.20862799999</v>
      </c>
      <c r="AX9" s="367">
        <v>-520769</v>
      </c>
      <c r="AY9" s="367">
        <v>-649282</v>
      </c>
      <c r="AZ9" s="367">
        <v>-673356</v>
      </c>
      <c r="BA9" s="157">
        <v>-2267825.1729029999</v>
      </c>
      <c r="BB9" s="367">
        <v>-741305.70363600005</v>
      </c>
      <c r="BC9" s="367">
        <v>-1064548</v>
      </c>
      <c r="BD9" s="367">
        <v>-1309614</v>
      </c>
    </row>
    <row r="10" spans="1:56" s="164" customFormat="1" ht="26">
      <c r="A10" s="173"/>
      <c r="B10" s="175" t="s">
        <v>1457</v>
      </c>
      <c r="C10" s="555" t="s">
        <v>1476</v>
      </c>
      <c r="D10" s="367"/>
      <c r="E10" s="367"/>
      <c r="F10" s="367"/>
      <c r="G10" s="367"/>
      <c r="H10" s="157"/>
      <c r="I10" s="367"/>
      <c r="J10" s="367"/>
      <c r="K10" s="367"/>
      <c r="L10" s="367"/>
      <c r="M10" s="157"/>
      <c r="N10" s="367"/>
      <c r="O10" s="367"/>
      <c r="P10" s="367"/>
      <c r="Q10" s="367"/>
      <c r="R10" s="157"/>
      <c r="S10" s="367"/>
      <c r="T10" s="367"/>
      <c r="U10" s="367"/>
      <c r="V10" s="367"/>
      <c r="W10" s="157"/>
      <c r="X10" s="367"/>
      <c r="Y10" s="367"/>
      <c r="Z10" s="367"/>
      <c r="AA10" s="367"/>
      <c r="AB10" s="157"/>
      <c r="AC10" s="367"/>
      <c r="AD10" s="367"/>
      <c r="AE10" s="367"/>
      <c r="AF10" s="367"/>
      <c r="AG10" s="157"/>
      <c r="AH10" s="367"/>
      <c r="AI10" s="367"/>
      <c r="AJ10" s="367"/>
      <c r="AK10" s="367"/>
      <c r="AL10" s="157"/>
      <c r="AM10" s="367"/>
      <c r="AN10" s="367"/>
      <c r="AO10" s="367"/>
      <c r="AP10" s="367"/>
      <c r="AQ10" s="157"/>
      <c r="AR10" s="367"/>
      <c r="AS10" s="367"/>
      <c r="AT10" s="367"/>
      <c r="AU10" s="367"/>
      <c r="AV10" s="157"/>
      <c r="AW10" s="367">
        <v>1082257.0638230001</v>
      </c>
      <c r="AX10" s="367">
        <v>1412572</v>
      </c>
      <c r="AY10" s="367">
        <v>1618069</v>
      </c>
      <c r="AZ10" s="367">
        <v>1744425</v>
      </c>
      <c r="BA10" s="157">
        <v>5857323.3407129999</v>
      </c>
      <c r="BB10" s="367">
        <v>1933357.73315</v>
      </c>
      <c r="BC10" s="367">
        <v>2491032</v>
      </c>
      <c r="BD10" s="367">
        <v>2880068</v>
      </c>
    </row>
    <row r="11" spans="1:56" s="164" customFormat="1" ht="26">
      <c r="A11" s="173"/>
      <c r="B11" s="175" t="s">
        <v>1477</v>
      </c>
      <c r="C11" s="556" t="s">
        <v>1475</v>
      </c>
      <c r="D11" s="367"/>
      <c r="E11" s="367"/>
      <c r="F11" s="367"/>
      <c r="G11" s="367"/>
      <c r="H11" s="157"/>
      <c r="I11" s="367"/>
      <c r="J11" s="367"/>
      <c r="K11" s="367"/>
      <c r="L11" s="367"/>
      <c r="M11" s="157"/>
      <c r="N11" s="367"/>
      <c r="O11" s="367"/>
      <c r="P11" s="367"/>
      <c r="Q11" s="367"/>
      <c r="R11" s="157"/>
      <c r="S11" s="367"/>
      <c r="T11" s="367"/>
      <c r="U11" s="367"/>
      <c r="V11" s="367"/>
      <c r="W11" s="157"/>
      <c r="X11" s="367"/>
      <c r="Y11" s="367"/>
      <c r="Z11" s="367"/>
      <c r="AA11" s="367"/>
      <c r="AB11" s="157"/>
      <c r="AC11" s="367"/>
      <c r="AD11" s="367"/>
      <c r="AE11" s="367"/>
      <c r="AF11" s="367"/>
      <c r="AG11" s="157"/>
      <c r="AH11" s="367"/>
      <c r="AI11" s="367"/>
      <c r="AJ11" s="367"/>
      <c r="AK11" s="367"/>
      <c r="AL11" s="157"/>
      <c r="AM11" s="367"/>
      <c r="AN11" s="367"/>
      <c r="AO11" s="367"/>
      <c r="AP11" s="367"/>
      <c r="AQ11" s="157"/>
      <c r="AR11" s="367"/>
      <c r="AS11" s="367"/>
      <c r="AT11" s="367"/>
      <c r="AU11" s="367"/>
      <c r="AV11" s="157"/>
      <c r="AW11" s="367">
        <v>22850.059215000001</v>
      </c>
      <c r="AX11" s="367">
        <v>22289</v>
      </c>
      <c r="AY11" s="367">
        <v>31315</v>
      </c>
      <c r="AZ11" s="367">
        <v>25530</v>
      </c>
      <c r="BA11" s="157">
        <v>101983.934857</v>
      </c>
      <c r="BB11" s="367">
        <v>28678</v>
      </c>
      <c r="BC11" s="367">
        <v>39867</v>
      </c>
      <c r="BD11" s="367">
        <v>34656</v>
      </c>
    </row>
    <row r="12" spans="1:56" s="164" customFormat="1">
      <c r="A12" s="173"/>
      <c r="B12" s="370" t="s">
        <v>644</v>
      </c>
      <c r="C12" s="371" t="s">
        <v>207</v>
      </c>
      <c r="D12" s="372">
        <v>1348171</v>
      </c>
      <c r="E12" s="372">
        <v>1318798</v>
      </c>
      <c r="F12" s="372">
        <v>1431911</v>
      </c>
      <c r="G12" s="372">
        <v>1422447</v>
      </c>
      <c r="H12" s="373">
        <v>5521324</v>
      </c>
      <c r="I12" s="372">
        <v>1293242</v>
      </c>
      <c r="J12" s="372">
        <v>1319993</v>
      </c>
      <c r="K12" s="372">
        <v>1428927</v>
      </c>
      <c r="L12" s="372">
        <v>1358255</v>
      </c>
      <c r="M12" s="373">
        <v>5400417</v>
      </c>
      <c r="N12" s="372">
        <v>1120881</v>
      </c>
      <c r="O12" s="372">
        <v>1232168</v>
      </c>
      <c r="P12" s="372">
        <v>1341856</v>
      </c>
      <c r="Q12" s="372">
        <v>1171702.0185380001</v>
      </c>
      <c r="R12" s="374">
        <v>4866607</v>
      </c>
      <c r="S12" s="372">
        <v>919301.43506000005</v>
      </c>
      <c r="T12" s="372">
        <v>1125443.9276299998</v>
      </c>
      <c r="U12" s="372">
        <v>1119083.2816269998</v>
      </c>
      <c r="V12" s="372">
        <v>926833.68150900025</v>
      </c>
      <c r="W12" s="374">
        <v>4090662.325826</v>
      </c>
      <c r="X12" s="372">
        <v>697233.96809999994</v>
      </c>
      <c r="Y12" s="372">
        <v>910341</v>
      </c>
      <c r="Z12" s="372">
        <v>962350</v>
      </c>
      <c r="AA12" s="372">
        <v>983080.34428700013</v>
      </c>
      <c r="AB12" s="374">
        <v>3553004.7396799996</v>
      </c>
      <c r="AC12" s="372">
        <v>955299.35544600012</v>
      </c>
      <c r="AD12" s="372">
        <v>1008364.2121020001</v>
      </c>
      <c r="AE12" s="372">
        <v>1045979.770473</v>
      </c>
      <c r="AF12" s="372">
        <v>1120676.3704039999</v>
      </c>
      <c r="AG12" s="374">
        <v>4130319.7084249994</v>
      </c>
      <c r="AH12" s="372">
        <v>1001968.3622399999</v>
      </c>
      <c r="AI12" s="372">
        <v>1333717.9600256251</v>
      </c>
      <c r="AJ12" s="372">
        <v>1449017.8312913748</v>
      </c>
      <c r="AK12" s="372">
        <v>1383963.541713</v>
      </c>
      <c r="AL12" s="374">
        <v>5168667.69527</v>
      </c>
      <c r="AM12" s="372">
        <v>1142381.1941730003</v>
      </c>
      <c r="AN12" s="372">
        <v>1341045.7115179999</v>
      </c>
      <c r="AO12" s="372">
        <v>1399968.1683899998</v>
      </c>
      <c r="AP12" s="372">
        <v>1383339.7156729999</v>
      </c>
      <c r="AQ12" s="374">
        <v>5266734.7897539996</v>
      </c>
      <c r="AR12" s="372">
        <v>1119510.0061569999</v>
      </c>
      <c r="AS12" s="372">
        <v>823888.82326199976</v>
      </c>
      <c r="AT12" s="372">
        <v>1049853.9941070003</v>
      </c>
      <c r="AU12" s="372">
        <v>1017768.9752739994</v>
      </c>
      <c r="AV12" s="374">
        <v>4011021.7988</v>
      </c>
      <c r="AW12" s="372">
        <v>1105107</v>
      </c>
      <c r="AX12" s="372">
        <v>1434861</v>
      </c>
      <c r="AY12" s="372">
        <v>1649384</v>
      </c>
      <c r="AZ12" s="372">
        <v>1769955</v>
      </c>
      <c r="BA12" s="374">
        <v>5959307</v>
      </c>
      <c r="BB12" s="372">
        <v>1962035.5467419999</v>
      </c>
      <c r="BC12" s="372">
        <v>2530899</v>
      </c>
      <c r="BD12" s="372">
        <v>2914724</v>
      </c>
    </row>
    <row r="13" spans="1:56" s="164" customFormat="1">
      <c r="A13" s="173"/>
      <c r="B13" s="141"/>
      <c r="C13" s="32"/>
      <c r="D13" s="375"/>
      <c r="E13" s="375"/>
      <c r="F13" s="375"/>
      <c r="G13" s="375"/>
      <c r="H13" s="375"/>
      <c r="I13" s="375"/>
      <c r="J13" s="375"/>
      <c r="K13" s="375"/>
      <c r="L13" s="375"/>
      <c r="M13" s="375"/>
      <c r="N13" s="376"/>
      <c r="O13" s="376"/>
      <c r="P13" s="376"/>
      <c r="Q13" s="376"/>
      <c r="R13" s="376"/>
      <c r="S13" s="376"/>
      <c r="T13" s="376"/>
      <c r="U13" s="376"/>
      <c r="V13" s="376"/>
      <c r="W13" s="376"/>
      <c r="X13" s="376"/>
      <c r="Y13" s="376"/>
      <c r="Z13" s="376"/>
      <c r="AA13" s="376"/>
      <c r="AB13" s="376"/>
      <c r="AC13" s="376"/>
      <c r="AD13" s="376"/>
      <c r="AE13" s="376"/>
      <c r="AF13" s="376"/>
      <c r="AG13" s="376"/>
      <c r="AH13" s="376"/>
      <c r="AI13" s="376"/>
      <c r="AJ13" s="376"/>
      <c r="AK13" s="376"/>
      <c r="AL13" s="376"/>
      <c r="AM13" s="376"/>
      <c r="AN13" s="376"/>
      <c r="AO13" s="376"/>
      <c r="AP13" s="376"/>
      <c r="AQ13" s="376"/>
      <c r="AR13" s="376"/>
      <c r="AS13" s="376"/>
      <c r="AV13" s="376"/>
      <c r="BA13" s="376"/>
    </row>
    <row r="14" spans="1:56" s="164" customFormat="1" ht="26">
      <c r="A14" s="173"/>
      <c r="B14" s="140" t="s">
        <v>647</v>
      </c>
      <c r="C14" s="36" t="s">
        <v>209</v>
      </c>
      <c r="D14" s="35" t="s">
        <v>52</v>
      </c>
      <c r="E14" s="35" t="s">
        <v>4</v>
      </c>
      <c r="F14" s="35" t="s">
        <v>6</v>
      </c>
      <c r="G14" s="35" t="s">
        <v>8</v>
      </c>
      <c r="H14" s="35" t="s">
        <v>188</v>
      </c>
      <c r="I14" s="35" t="s">
        <v>12</v>
      </c>
      <c r="J14" s="35" t="s">
        <v>14</v>
      </c>
      <c r="K14" s="35" t="s">
        <v>15</v>
      </c>
      <c r="L14" s="35" t="s">
        <v>38</v>
      </c>
      <c r="M14" s="35" t="s">
        <v>39</v>
      </c>
      <c r="N14" s="35" t="s">
        <v>303</v>
      </c>
      <c r="O14" s="35" t="s">
        <v>223</v>
      </c>
      <c r="P14" s="35" t="s">
        <v>296</v>
      </c>
      <c r="Q14" s="35" t="s">
        <v>297</v>
      </c>
      <c r="R14" s="35" t="s">
        <v>304</v>
      </c>
      <c r="S14" s="250" t="s">
        <v>1071</v>
      </c>
      <c r="T14" s="250" t="s">
        <v>344</v>
      </c>
      <c r="U14" s="250" t="s">
        <v>345</v>
      </c>
      <c r="V14" s="250" t="s">
        <v>354</v>
      </c>
      <c r="W14" s="250" t="s">
        <v>1059</v>
      </c>
      <c r="X14" s="418" t="s">
        <v>920</v>
      </c>
      <c r="Y14" s="418" t="s">
        <v>1066</v>
      </c>
      <c r="Z14" s="418" t="s">
        <v>1060</v>
      </c>
      <c r="AA14" s="418" t="s">
        <v>965</v>
      </c>
      <c r="AB14" s="418" t="s">
        <v>1217</v>
      </c>
      <c r="AC14" s="418" t="s">
        <v>1148</v>
      </c>
      <c r="AD14" s="418" t="s">
        <v>1182</v>
      </c>
      <c r="AE14" s="418" t="s">
        <v>1190</v>
      </c>
      <c r="AF14" s="418" t="s">
        <v>1204</v>
      </c>
      <c r="AG14" s="418" t="s">
        <v>1205</v>
      </c>
      <c r="AH14" s="429" t="s">
        <v>1218</v>
      </c>
      <c r="AI14" s="429" t="s">
        <v>1222</v>
      </c>
      <c r="AJ14" s="429" t="s">
        <v>1233</v>
      </c>
      <c r="AK14" s="429" t="s">
        <v>1239</v>
      </c>
      <c r="AL14" s="429" t="s">
        <v>1240</v>
      </c>
      <c r="AM14" s="467" t="s">
        <v>1249</v>
      </c>
      <c r="AN14" s="467" t="s">
        <v>1265</v>
      </c>
      <c r="AO14" s="467" t="s">
        <v>1269</v>
      </c>
      <c r="AP14" s="469" t="s">
        <v>1272</v>
      </c>
      <c r="AQ14" s="469" t="s">
        <v>1273</v>
      </c>
      <c r="AR14" s="471" t="s">
        <v>1277</v>
      </c>
      <c r="AS14" s="476" t="s">
        <v>1278</v>
      </c>
      <c r="AT14" s="490" t="s">
        <v>1285</v>
      </c>
      <c r="AU14" s="18" t="s">
        <v>1425</v>
      </c>
      <c r="AV14" s="18" t="s">
        <v>1426</v>
      </c>
      <c r="AW14" s="29" t="s">
        <v>1455</v>
      </c>
      <c r="AX14" s="29" t="s">
        <v>1432</v>
      </c>
      <c r="AY14" s="29" t="s">
        <v>1433</v>
      </c>
      <c r="AZ14" s="29" t="s">
        <v>1434</v>
      </c>
      <c r="BA14" s="29" t="s">
        <v>1435</v>
      </c>
      <c r="BB14" s="29" t="s">
        <v>1436</v>
      </c>
      <c r="BC14" s="29" t="s">
        <v>1551</v>
      </c>
      <c r="BD14" s="29" t="s">
        <v>1567</v>
      </c>
    </row>
    <row r="15" spans="1:56" s="164" customFormat="1">
      <c r="A15" s="173"/>
      <c r="B15" s="175" t="s">
        <v>179</v>
      </c>
      <c r="C15" s="174" t="s">
        <v>179</v>
      </c>
      <c r="D15" s="340">
        <v>99519</v>
      </c>
      <c r="E15" s="340">
        <v>94513</v>
      </c>
      <c r="F15" s="340">
        <v>99014</v>
      </c>
      <c r="G15" s="340">
        <v>109800</v>
      </c>
      <c r="H15" s="341">
        <v>402846</v>
      </c>
      <c r="I15" s="340">
        <v>104066</v>
      </c>
      <c r="J15" s="340">
        <v>81073</v>
      </c>
      <c r="K15" s="340">
        <v>93159</v>
      </c>
      <c r="L15" s="340">
        <v>88707</v>
      </c>
      <c r="M15" s="341">
        <v>367005</v>
      </c>
      <c r="N15" s="340">
        <v>91796</v>
      </c>
      <c r="O15" s="340">
        <v>62362.675233000002</v>
      </c>
      <c r="P15" s="340">
        <v>70628</v>
      </c>
      <c r="Q15" s="340">
        <v>61542.081246000002</v>
      </c>
      <c r="R15" s="341">
        <v>286328</v>
      </c>
      <c r="S15" s="340">
        <v>59290.541933999993</v>
      </c>
      <c r="T15" s="340">
        <v>52098.111535000004</v>
      </c>
      <c r="U15" s="340">
        <v>42031.528222999987</v>
      </c>
      <c r="V15" s="340">
        <v>87535.770844000013</v>
      </c>
      <c r="W15" s="341">
        <v>240955.952536</v>
      </c>
      <c r="X15" s="340">
        <v>41262.684261000002</v>
      </c>
      <c r="Y15" s="340">
        <v>46875</v>
      </c>
      <c r="Z15" s="340">
        <v>46710</v>
      </c>
      <c r="AA15" s="340">
        <v>48840.467189000017</v>
      </c>
      <c r="AB15" s="341">
        <v>183688.626716</v>
      </c>
      <c r="AC15" s="340">
        <v>63450.535834000002</v>
      </c>
      <c r="AD15" s="340">
        <v>68891.619348000007</v>
      </c>
      <c r="AE15" s="340">
        <v>42196.170753999962</v>
      </c>
      <c r="AF15" s="340">
        <v>57988.514185000036</v>
      </c>
      <c r="AG15" s="341">
        <v>232526.84012100002</v>
      </c>
      <c r="AH15" s="340">
        <v>72509.362888999996</v>
      </c>
      <c r="AI15" s="340">
        <v>86897.234767250004</v>
      </c>
      <c r="AJ15" s="340">
        <v>88933.585723750002</v>
      </c>
      <c r="AK15" s="340">
        <v>108552.01524400001</v>
      </c>
      <c r="AL15" s="341">
        <v>356892.19862400001</v>
      </c>
      <c r="AM15" s="340">
        <v>83279.673498999997</v>
      </c>
      <c r="AN15" s="340">
        <v>77377.655373999994</v>
      </c>
      <c r="AO15" s="340">
        <v>69409.888689000014</v>
      </c>
      <c r="AP15" s="340">
        <v>79079.257906000043</v>
      </c>
      <c r="AQ15" s="341">
        <v>309146.47546800005</v>
      </c>
      <c r="AR15" s="340">
        <v>56414.666634000001</v>
      </c>
      <c r="AS15" s="340">
        <v>35501.095009000004</v>
      </c>
      <c r="AT15" s="340">
        <v>63830.797896999982</v>
      </c>
      <c r="AU15" s="340">
        <v>54498.512389999989</v>
      </c>
      <c r="AV15" s="341">
        <v>210245.07192999998</v>
      </c>
      <c r="AW15" s="367">
        <v>74269.450864999992</v>
      </c>
      <c r="AX15" s="367">
        <v>82896</v>
      </c>
      <c r="AY15" s="367">
        <v>97654</v>
      </c>
      <c r="AZ15" s="367">
        <v>140747</v>
      </c>
      <c r="BA15" s="157">
        <v>395565.85779799998</v>
      </c>
      <c r="BB15" s="340">
        <v>163148.374151</v>
      </c>
      <c r="BC15" s="340">
        <v>207742</v>
      </c>
      <c r="BD15" s="340">
        <v>256388</v>
      </c>
    </row>
    <row r="16" spans="1:56" s="164" customFormat="1">
      <c r="A16" s="173"/>
      <c r="B16" s="175" t="s">
        <v>180</v>
      </c>
      <c r="C16" s="174" t="s">
        <v>180</v>
      </c>
      <c r="D16" s="367">
        <v>47035</v>
      </c>
      <c r="E16" s="367">
        <v>-12959</v>
      </c>
      <c r="F16" s="367">
        <v>75761</v>
      </c>
      <c r="G16" s="367">
        <v>14818</v>
      </c>
      <c r="H16" s="157">
        <v>124655</v>
      </c>
      <c r="I16" s="367">
        <v>45480</v>
      </c>
      <c r="J16" s="367">
        <v>20060</v>
      </c>
      <c r="K16" s="367">
        <v>57165</v>
      </c>
      <c r="L16" s="367">
        <v>-14213</v>
      </c>
      <c r="M16" s="157">
        <v>108492</v>
      </c>
      <c r="N16" s="367">
        <v>24034</v>
      </c>
      <c r="O16" s="367">
        <v>32683.479131</v>
      </c>
      <c r="P16" s="367">
        <v>67663</v>
      </c>
      <c r="Q16" s="367">
        <v>-28868</v>
      </c>
      <c r="R16" s="157">
        <v>95512</v>
      </c>
      <c r="S16" s="367">
        <v>59893.145086000004</v>
      </c>
      <c r="T16" s="367">
        <v>142338.00344199999</v>
      </c>
      <c r="U16" s="367">
        <v>108552.93516300002</v>
      </c>
      <c r="V16" s="367">
        <v>64674.824148999993</v>
      </c>
      <c r="W16" s="157">
        <v>375458.90784</v>
      </c>
      <c r="X16" s="367">
        <v>63922.161730000007</v>
      </c>
      <c r="Y16" s="367">
        <v>114681</v>
      </c>
      <c r="Z16" s="367">
        <v>86726</v>
      </c>
      <c r="AA16" s="367">
        <v>81445.243220999953</v>
      </c>
      <c r="AB16" s="157">
        <v>346774.71789099998</v>
      </c>
      <c r="AC16" s="367">
        <v>107216.26835</v>
      </c>
      <c r="AD16" s="367">
        <v>73094.129891999997</v>
      </c>
      <c r="AE16" s="367">
        <v>66002.122166999994</v>
      </c>
      <c r="AF16" s="367">
        <v>80176.468252999999</v>
      </c>
      <c r="AG16" s="157">
        <v>326488.98866199999</v>
      </c>
      <c r="AH16" s="367">
        <v>51345.653831000003</v>
      </c>
      <c r="AI16" s="367">
        <v>104460.2602315</v>
      </c>
      <c r="AJ16" s="367">
        <v>89259.987860499998</v>
      </c>
      <c r="AK16" s="367">
        <v>47949.752113000024</v>
      </c>
      <c r="AL16" s="157">
        <v>293015.65403600002</v>
      </c>
      <c r="AM16" s="367">
        <v>33338.852467999997</v>
      </c>
      <c r="AN16" s="367">
        <v>76520.754022000008</v>
      </c>
      <c r="AO16" s="367">
        <v>67497.205492000008</v>
      </c>
      <c r="AP16" s="367">
        <v>47275.406726999965</v>
      </c>
      <c r="AQ16" s="157">
        <v>224632.21870899998</v>
      </c>
      <c r="AR16" s="367">
        <v>23785.720089999999</v>
      </c>
      <c r="AS16" s="367">
        <v>45549.06795099999</v>
      </c>
      <c r="AT16" s="367">
        <v>74223.699232000014</v>
      </c>
      <c r="AU16" s="367">
        <v>23598.413149999978</v>
      </c>
      <c r="AV16" s="157">
        <v>167156.90042299998</v>
      </c>
      <c r="AW16" s="367">
        <v>109953.50672400001</v>
      </c>
      <c r="AX16" s="367">
        <v>140429</v>
      </c>
      <c r="AY16" s="367">
        <v>126352</v>
      </c>
      <c r="AZ16" s="367">
        <v>124006</v>
      </c>
      <c r="BA16" s="157">
        <v>500741.34224600001</v>
      </c>
      <c r="BB16" s="367">
        <v>104447.010347</v>
      </c>
      <c r="BC16" s="367">
        <v>296341</v>
      </c>
      <c r="BD16" s="367">
        <v>287026</v>
      </c>
    </row>
    <row r="17" spans="1:56" s="164" customFormat="1">
      <c r="A17" s="173"/>
      <c r="B17" s="175" t="s">
        <v>641</v>
      </c>
      <c r="C17" s="174" t="s">
        <v>181</v>
      </c>
      <c r="D17" s="367">
        <v>17690</v>
      </c>
      <c r="E17" s="367">
        <v>13457</v>
      </c>
      <c r="F17" s="367">
        <v>17893</v>
      </c>
      <c r="G17" s="367">
        <v>8766</v>
      </c>
      <c r="H17" s="157">
        <v>57806</v>
      </c>
      <c r="I17" s="367">
        <v>15312</v>
      </c>
      <c r="J17" s="367">
        <v>13969</v>
      </c>
      <c r="K17" s="367">
        <v>18438</v>
      </c>
      <c r="L17" s="367">
        <v>8211</v>
      </c>
      <c r="M17" s="157">
        <v>55930</v>
      </c>
      <c r="N17" s="367">
        <v>14988</v>
      </c>
      <c r="O17" s="367">
        <v>14837.211249</v>
      </c>
      <c r="P17" s="367">
        <v>13899</v>
      </c>
      <c r="Q17" s="367">
        <v>14809</v>
      </c>
      <c r="R17" s="157">
        <v>58533</v>
      </c>
      <c r="S17" s="367">
        <v>18007.902271999999</v>
      </c>
      <c r="T17" s="367">
        <v>10334.138023</v>
      </c>
      <c r="U17" s="367">
        <v>12347.181401000002</v>
      </c>
      <c r="V17" s="367">
        <v>18938.225505999995</v>
      </c>
      <c r="W17" s="157">
        <v>59627.447201999996</v>
      </c>
      <c r="X17" s="367">
        <v>19174.110002000001</v>
      </c>
      <c r="Y17" s="367">
        <v>8270</v>
      </c>
      <c r="Z17" s="367">
        <v>12479</v>
      </c>
      <c r="AA17" s="367">
        <v>14565.065887000004</v>
      </c>
      <c r="AB17" s="157">
        <v>54487.919477000003</v>
      </c>
      <c r="AC17" s="367">
        <v>20452.053500000002</v>
      </c>
      <c r="AD17" s="367">
        <v>10366.070989</v>
      </c>
      <c r="AE17" s="367">
        <v>11458.231120999997</v>
      </c>
      <c r="AF17" s="367">
        <v>19077.839541000008</v>
      </c>
      <c r="AG17" s="157">
        <v>61354.195151000007</v>
      </c>
      <c r="AH17" s="367">
        <v>21569.556386</v>
      </c>
      <c r="AI17" s="367">
        <v>8201.0129499374998</v>
      </c>
      <c r="AJ17" s="367">
        <v>7039.6345220625008</v>
      </c>
      <c r="AK17" s="367">
        <v>13515.640166999998</v>
      </c>
      <c r="AL17" s="157">
        <v>50325.844024999999</v>
      </c>
      <c r="AM17" s="367">
        <v>18353.395368000001</v>
      </c>
      <c r="AN17" s="367">
        <v>6648.0785679999972</v>
      </c>
      <c r="AO17" s="367">
        <v>8002.4446350000035</v>
      </c>
      <c r="AP17" s="367">
        <v>21237.237754000002</v>
      </c>
      <c r="AQ17" s="157">
        <v>54241.156325000004</v>
      </c>
      <c r="AR17" s="367">
        <v>21871.423988999999</v>
      </c>
      <c r="AS17" s="367">
        <v>14304.814129000002</v>
      </c>
      <c r="AT17" s="367">
        <v>13081.133284999996</v>
      </c>
      <c r="AU17" s="367">
        <v>12709.848968999999</v>
      </c>
      <c r="AV17" s="157">
        <v>61967.220371999996</v>
      </c>
      <c r="AW17" s="367">
        <v>14223.128892000001</v>
      </c>
      <c r="AX17" s="367">
        <v>6837</v>
      </c>
      <c r="AY17" s="367">
        <v>9127</v>
      </c>
      <c r="AZ17" s="367">
        <v>10987</v>
      </c>
      <c r="BA17" s="157">
        <v>41173.720415000003</v>
      </c>
      <c r="BB17" s="367">
        <v>15541.984597999999</v>
      </c>
      <c r="BC17" s="367">
        <v>5543</v>
      </c>
      <c r="BD17" s="367">
        <v>15240</v>
      </c>
    </row>
    <row r="18" spans="1:56" s="164" customFormat="1">
      <c r="A18" s="159"/>
      <c r="B18" s="175" t="s">
        <v>1146</v>
      </c>
      <c r="C18" s="174" t="s">
        <v>1147</v>
      </c>
      <c r="D18" s="368"/>
      <c r="E18" s="368"/>
      <c r="F18" s="368"/>
      <c r="G18" s="368"/>
      <c r="H18" s="369"/>
      <c r="I18" s="368"/>
      <c r="J18" s="368"/>
      <c r="K18" s="368"/>
      <c r="L18" s="368"/>
      <c r="M18" s="369"/>
      <c r="N18" s="368"/>
      <c r="O18" s="368"/>
      <c r="P18" s="368"/>
      <c r="Q18" s="368"/>
      <c r="R18" s="369"/>
      <c r="S18" s="368"/>
      <c r="T18" s="368"/>
      <c r="U18" s="368"/>
      <c r="V18" s="368"/>
      <c r="W18" s="369"/>
      <c r="X18" s="367">
        <v>13409.469238</v>
      </c>
      <c r="Y18" s="367">
        <v>22604</v>
      </c>
      <c r="Z18" s="367">
        <v>31129</v>
      </c>
      <c r="AA18" s="367">
        <v>19171.411354999989</v>
      </c>
      <c r="AB18" s="157">
        <v>86313.277178999997</v>
      </c>
      <c r="AC18" s="367">
        <v>15879.540927999999</v>
      </c>
      <c r="AD18" s="367">
        <v>26779.229243000005</v>
      </c>
      <c r="AE18" s="367">
        <v>34471.837711999986</v>
      </c>
      <c r="AF18" s="367">
        <v>20154.348663000012</v>
      </c>
      <c r="AG18" s="157">
        <v>97284.956546000001</v>
      </c>
      <c r="AH18" s="367">
        <v>20446.209757000001</v>
      </c>
      <c r="AI18" s="367">
        <v>29722.053914874999</v>
      </c>
      <c r="AJ18" s="367">
        <v>40856.121168125013</v>
      </c>
      <c r="AK18" s="367">
        <v>23823.155024999985</v>
      </c>
      <c r="AL18" s="157">
        <v>114847.539865</v>
      </c>
      <c r="AM18" s="367">
        <v>24868.501151</v>
      </c>
      <c r="AN18" s="367">
        <v>33824.37934</v>
      </c>
      <c r="AO18" s="367">
        <v>47419.545763000002</v>
      </c>
      <c r="AP18" s="367">
        <v>31200.591522999996</v>
      </c>
      <c r="AQ18" s="157">
        <v>137313.017777</v>
      </c>
      <c r="AR18" s="367">
        <v>27006.191513999998</v>
      </c>
      <c r="AS18" s="367">
        <v>35333.604703000005</v>
      </c>
      <c r="AT18" s="367">
        <v>55162.985652999989</v>
      </c>
      <c r="AU18" s="367">
        <v>38717.046611000012</v>
      </c>
      <c r="AV18" s="157">
        <v>156219.828481</v>
      </c>
      <c r="AW18" s="367">
        <v>34331.240516999998</v>
      </c>
      <c r="AX18" s="367">
        <v>48268</v>
      </c>
      <c r="AY18" s="367">
        <v>63211</v>
      </c>
      <c r="AZ18" s="367">
        <v>36723</v>
      </c>
      <c r="BA18" s="157">
        <v>182532.973444</v>
      </c>
      <c r="BB18" s="367">
        <v>20689.609123000002</v>
      </c>
      <c r="BC18" s="367">
        <v>16581</v>
      </c>
      <c r="BD18" s="367">
        <v>48308</v>
      </c>
    </row>
    <row r="19" spans="1:56" s="164" customFormat="1">
      <c r="A19" s="173"/>
      <c r="B19" s="175" t="s">
        <v>642</v>
      </c>
      <c r="C19" s="174" t="s">
        <v>182</v>
      </c>
      <c r="D19" s="367">
        <v>-7172</v>
      </c>
      <c r="E19" s="367">
        <v>-7978</v>
      </c>
      <c r="F19" s="367">
        <v>-6278</v>
      </c>
      <c r="G19" s="367">
        <v>-20204</v>
      </c>
      <c r="H19" s="157">
        <v>-41632</v>
      </c>
      <c r="I19" s="367">
        <v>-9251</v>
      </c>
      <c r="J19" s="367">
        <v>-15044</v>
      </c>
      <c r="K19" s="367">
        <v>-6075</v>
      </c>
      <c r="L19" s="367">
        <v>-11831</v>
      </c>
      <c r="M19" s="157">
        <v>-42201</v>
      </c>
      <c r="N19" s="367">
        <v>-6094</v>
      </c>
      <c r="O19" s="367">
        <v>-2668</v>
      </c>
      <c r="P19" s="367">
        <v>-1778</v>
      </c>
      <c r="Q19" s="367">
        <v>-12968.846289999999</v>
      </c>
      <c r="R19" s="157">
        <v>-23509</v>
      </c>
      <c r="S19" s="367">
        <v>-324.35940800000026</v>
      </c>
      <c r="T19" s="367">
        <v>-7925.0294059999997</v>
      </c>
      <c r="U19" s="367">
        <v>-9170.630350999998</v>
      </c>
      <c r="V19" s="367">
        <v>-20118.209200000005</v>
      </c>
      <c r="W19" s="157">
        <v>-37538.228365000003</v>
      </c>
      <c r="X19" s="367">
        <v>-9070.6727969999993</v>
      </c>
      <c r="Y19" s="367">
        <v>-7156</v>
      </c>
      <c r="Z19" s="367">
        <v>-9270</v>
      </c>
      <c r="AA19" s="367">
        <v>-13365.97786000001</v>
      </c>
      <c r="AB19" s="157">
        <v>-38862.528988000005</v>
      </c>
      <c r="AC19" s="367">
        <v>-10169.015458</v>
      </c>
      <c r="AD19" s="367">
        <v>-6071.0223010000009</v>
      </c>
      <c r="AE19" s="367">
        <v>-12339.433910000002</v>
      </c>
      <c r="AF19" s="367">
        <v>-11804.312821999996</v>
      </c>
      <c r="AG19" s="157">
        <v>-40383.784490999999</v>
      </c>
      <c r="AH19" s="367">
        <v>-7635.0971710000003</v>
      </c>
      <c r="AI19" s="367">
        <v>-11056.523922749999</v>
      </c>
      <c r="AJ19" s="367">
        <v>-9558.0357822500009</v>
      </c>
      <c r="AK19" s="367">
        <v>-13631.030839000006</v>
      </c>
      <c r="AL19" s="157">
        <v>-41880.687715000007</v>
      </c>
      <c r="AM19" s="367">
        <v>-14152.142810000001</v>
      </c>
      <c r="AN19" s="367">
        <v>-11705.395284999995</v>
      </c>
      <c r="AO19" s="367">
        <v>-3491.2657950000066</v>
      </c>
      <c r="AP19" s="367">
        <v>-7807.6001879999967</v>
      </c>
      <c r="AQ19" s="157">
        <v>-37156.404078</v>
      </c>
      <c r="AR19" s="367">
        <v>-11457.357637999999</v>
      </c>
      <c r="AS19" s="367">
        <v>-16307.195478999996</v>
      </c>
      <c r="AT19" s="367">
        <v>5051.089222999999</v>
      </c>
      <c r="AU19" s="367">
        <v>-5365.4945680000055</v>
      </c>
      <c r="AV19" s="157">
        <v>-28078.958462000002</v>
      </c>
      <c r="AW19" s="367">
        <v>-10607.110477999999</v>
      </c>
      <c r="AX19" s="367">
        <v>-9833</v>
      </c>
      <c r="AY19" s="367">
        <v>-10351</v>
      </c>
      <c r="AZ19" s="367">
        <v>-10206</v>
      </c>
      <c r="BA19" s="157">
        <v>-40997.139368000004</v>
      </c>
      <c r="BB19" s="367">
        <v>-9555.833924999999</v>
      </c>
      <c r="BC19" s="367">
        <v>-25641</v>
      </c>
      <c r="BD19" s="367">
        <v>-11508</v>
      </c>
    </row>
    <row r="20" spans="1:56" s="164" customFormat="1">
      <c r="A20" s="173">
        <v>9</v>
      </c>
      <c r="B20" s="175" t="s">
        <v>646</v>
      </c>
      <c r="C20" s="174" t="s">
        <v>183</v>
      </c>
      <c r="D20" s="367">
        <v>322</v>
      </c>
      <c r="E20" s="367">
        <v>-11939</v>
      </c>
      <c r="F20" s="367">
        <v>-12804</v>
      </c>
      <c r="G20" s="367">
        <v>5416</v>
      </c>
      <c r="H20" s="157">
        <v>-19005</v>
      </c>
      <c r="I20" s="367">
        <v>-11273</v>
      </c>
      <c r="J20" s="367">
        <v>-9101</v>
      </c>
      <c r="K20" s="367">
        <v>-5008</v>
      </c>
      <c r="L20" s="367">
        <v>57214</v>
      </c>
      <c r="M20" s="157">
        <v>31832</v>
      </c>
      <c r="N20" s="367">
        <v>-10529</v>
      </c>
      <c r="O20" s="367">
        <v>-8099</v>
      </c>
      <c r="P20" s="367">
        <v>6733</v>
      </c>
      <c r="Q20" s="367">
        <v>3394</v>
      </c>
      <c r="R20" s="157">
        <v>-8500</v>
      </c>
      <c r="S20" s="367">
        <v>3000.4251969999996</v>
      </c>
      <c r="T20" s="367">
        <v>-3793.4425559999995</v>
      </c>
      <c r="U20" s="367">
        <v>5050.7010210000008</v>
      </c>
      <c r="V20" s="367">
        <v>616.48703699999987</v>
      </c>
      <c r="W20" s="157">
        <v>4874.1706990000002</v>
      </c>
      <c r="X20" s="367">
        <v>-992.806105</v>
      </c>
      <c r="Y20" s="367">
        <v>-5367</v>
      </c>
      <c r="Z20" s="367">
        <v>-1054</v>
      </c>
      <c r="AA20" s="367">
        <v>-1598.4160920000013</v>
      </c>
      <c r="AB20" s="157">
        <v>-9014.4912810000005</v>
      </c>
      <c r="AC20" s="367">
        <v>-5681.2710450000004</v>
      </c>
      <c r="AD20" s="367">
        <v>5140.9434460000002</v>
      </c>
      <c r="AE20" s="367">
        <v>-3174.5436589999999</v>
      </c>
      <c r="AF20" s="367">
        <v>-974.09115899999961</v>
      </c>
      <c r="AG20" s="157">
        <v>-4687.9624169999997</v>
      </c>
      <c r="AH20" s="367">
        <v>-3947.6156789999995</v>
      </c>
      <c r="AI20" s="367">
        <v>-8505.0904977578211</v>
      </c>
      <c r="AJ20" s="367">
        <v>-2773.0793772421785</v>
      </c>
      <c r="AK20" s="367">
        <v>6238.6464379999979</v>
      </c>
      <c r="AL20" s="157">
        <v>-8988.1391160000003</v>
      </c>
      <c r="AM20" s="367">
        <v>-3112.122347</v>
      </c>
      <c r="AN20" s="367">
        <v>98.266856000000189</v>
      </c>
      <c r="AO20" s="367">
        <v>1483.1440799999998</v>
      </c>
      <c r="AP20" s="367">
        <v>-1576.8846329999999</v>
      </c>
      <c r="AQ20" s="157">
        <v>-3106.5960439999999</v>
      </c>
      <c r="AR20" s="367">
        <v>6469.1672359999993</v>
      </c>
      <c r="AS20" s="367">
        <v>8464</v>
      </c>
      <c r="AT20" s="367">
        <v>-2432.275803999999</v>
      </c>
      <c r="AU20" s="367">
        <v>-624.64097600000059</v>
      </c>
      <c r="AV20" s="157">
        <v>11879.204818</v>
      </c>
      <c r="AW20" s="367">
        <v>-6806.5472979999995</v>
      </c>
      <c r="AX20" s="367">
        <v>-13274</v>
      </c>
      <c r="AY20" s="367">
        <v>-4430</v>
      </c>
      <c r="AZ20" s="367">
        <v>-8465</v>
      </c>
      <c r="BA20" s="157">
        <v>-32975.901486000002</v>
      </c>
      <c r="BB20" s="367">
        <v>-2079.3727119999999</v>
      </c>
      <c r="BC20" s="367">
        <v>-27444</v>
      </c>
      <c r="BD20" s="367">
        <v>-24442</v>
      </c>
    </row>
    <row r="21" spans="1:56" s="164" customFormat="1">
      <c r="A21" s="173"/>
      <c r="B21" s="175" t="s">
        <v>1458</v>
      </c>
      <c r="C21" s="555" t="s">
        <v>1456</v>
      </c>
      <c r="D21" s="367"/>
      <c r="E21" s="367"/>
      <c r="F21" s="367"/>
      <c r="G21" s="367"/>
      <c r="H21" s="157"/>
      <c r="I21" s="367"/>
      <c r="J21" s="367"/>
      <c r="K21" s="367"/>
      <c r="L21" s="367"/>
      <c r="M21" s="157"/>
      <c r="N21" s="367"/>
      <c r="O21" s="367"/>
      <c r="P21" s="367"/>
      <c r="Q21" s="367"/>
      <c r="R21" s="157"/>
      <c r="S21" s="367"/>
      <c r="T21" s="367"/>
      <c r="U21" s="367"/>
      <c r="V21" s="367"/>
      <c r="W21" s="157"/>
      <c r="X21" s="367"/>
      <c r="Y21" s="367"/>
      <c r="Z21" s="367"/>
      <c r="AA21" s="367"/>
      <c r="AB21" s="157"/>
      <c r="AC21" s="367"/>
      <c r="AD21" s="367"/>
      <c r="AE21" s="367"/>
      <c r="AF21" s="367"/>
      <c r="AG21" s="157"/>
      <c r="AH21" s="367"/>
      <c r="AI21" s="367"/>
      <c r="AJ21" s="367"/>
      <c r="AK21" s="367"/>
      <c r="AL21" s="157"/>
      <c r="AM21" s="367"/>
      <c r="AN21" s="367"/>
      <c r="AO21" s="367"/>
      <c r="AP21" s="367"/>
      <c r="AQ21" s="157"/>
      <c r="AR21" s="367"/>
      <c r="AS21" s="367"/>
      <c r="AT21" s="367"/>
      <c r="AU21" s="367"/>
      <c r="AV21" s="157"/>
      <c r="AW21" s="367">
        <v>215363</v>
      </c>
      <c r="AX21" s="367">
        <v>255323</v>
      </c>
      <c r="AY21" s="367">
        <v>281563</v>
      </c>
      <c r="AZ21" s="367">
        <v>293792</v>
      </c>
      <c r="BA21" s="157">
        <v>1046041</v>
      </c>
      <c r="BB21" s="367">
        <v>292192</v>
      </c>
      <c r="BC21" s="367">
        <v>473122</v>
      </c>
      <c r="BD21" s="367">
        <v>571012</v>
      </c>
    </row>
    <row r="22" spans="1:56" s="164" customFormat="1">
      <c r="A22" s="173"/>
      <c r="B22" s="175" t="s">
        <v>1474</v>
      </c>
      <c r="C22" s="556" t="s">
        <v>1473</v>
      </c>
      <c r="D22" s="367"/>
      <c r="E22" s="367"/>
      <c r="F22" s="367"/>
      <c r="G22" s="367"/>
      <c r="H22" s="157"/>
      <c r="I22" s="367"/>
      <c r="J22" s="367"/>
      <c r="K22" s="367"/>
      <c r="L22" s="367"/>
      <c r="M22" s="157"/>
      <c r="N22" s="367"/>
      <c r="O22" s="367"/>
      <c r="P22" s="367"/>
      <c r="Q22" s="367"/>
      <c r="R22" s="157"/>
      <c r="S22" s="367"/>
      <c r="T22" s="367"/>
      <c r="U22" s="367"/>
      <c r="V22" s="367"/>
      <c r="W22" s="157"/>
      <c r="X22" s="367"/>
      <c r="Y22" s="367"/>
      <c r="Z22" s="367"/>
      <c r="AA22" s="367"/>
      <c r="AB22" s="157"/>
      <c r="AC22" s="367"/>
      <c r="AD22" s="367"/>
      <c r="AE22" s="367"/>
      <c r="AF22" s="367"/>
      <c r="AG22" s="157"/>
      <c r="AH22" s="367"/>
      <c r="AI22" s="367"/>
      <c r="AJ22" s="367"/>
      <c r="AK22" s="367"/>
      <c r="AL22" s="157"/>
      <c r="AM22" s="367"/>
      <c r="AN22" s="367"/>
      <c r="AO22" s="367"/>
      <c r="AP22" s="367"/>
      <c r="AQ22" s="157"/>
      <c r="AR22" s="367"/>
      <c r="AS22" s="367"/>
      <c r="AT22" s="367"/>
      <c r="AU22" s="367"/>
      <c r="AV22" s="157"/>
      <c r="AW22" s="367">
        <v>18361</v>
      </c>
      <c r="AX22" s="367">
        <v>16093</v>
      </c>
      <c r="AY22" s="367">
        <v>21407</v>
      </c>
      <c r="AZ22" s="367">
        <v>18420</v>
      </c>
      <c r="BA22" s="157">
        <v>74281</v>
      </c>
      <c r="BB22" s="367">
        <v>36344</v>
      </c>
      <c r="BC22" s="367">
        <v>39211</v>
      </c>
      <c r="BD22" s="367">
        <v>19836</v>
      </c>
    </row>
    <row r="23" spans="1:56" s="164" customFormat="1">
      <c r="A23" s="173"/>
      <c r="B23" s="370" t="s">
        <v>645</v>
      </c>
      <c r="C23" s="371" t="s">
        <v>185</v>
      </c>
      <c r="D23" s="372">
        <v>157394</v>
      </c>
      <c r="E23" s="372">
        <v>75094</v>
      </c>
      <c r="F23" s="372">
        <v>173586</v>
      </c>
      <c r="G23" s="372">
        <v>118596</v>
      </c>
      <c r="H23" s="373">
        <v>524670</v>
      </c>
      <c r="I23" s="372">
        <v>144334</v>
      </c>
      <c r="J23" s="372">
        <v>90957</v>
      </c>
      <c r="K23" s="372">
        <v>157679</v>
      </c>
      <c r="L23" s="372">
        <v>128088</v>
      </c>
      <c r="M23" s="373">
        <v>521058</v>
      </c>
      <c r="N23" s="372">
        <v>114195</v>
      </c>
      <c r="O23" s="372">
        <v>99116.365613000002</v>
      </c>
      <c r="P23" s="372">
        <v>157145</v>
      </c>
      <c r="Q23" s="372">
        <v>37908.234956</v>
      </c>
      <c r="R23" s="373">
        <v>408364</v>
      </c>
      <c r="S23" s="372">
        <v>139867.655081</v>
      </c>
      <c r="T23" s="372">
        <v>193051.78103800002</v>
      </c>
      <c r="U23" s="372">
        <v>158811.71545700001</v>
      </c>
      <c r="V23" s="372">
        <v>151647.098336</v>
      </c>
      <c r="W23" s="373">
        <v>643378.24991199991</v>
      </c>
      <c r="X23" s="372">
        <v>127703.946329</v>
      </c>
      <c r="Y23" s="372">
        <v>179907</v>
      </c>
      <c r="Z23" s="372">
        <v>166720</v>
      </c>
      <c r="AA23" s="372">
        <v>149056.79369999995</v>
      </c>
      <c r="AB23" s="373">
        <v>623387.52099400002</v>
      </c>
      <c r="AC23" s="372">
        <v>191149.11210900001</v>
      </c>
      <c r="AD23" s="372">
        <v>178200.97061700001</v>
      </c>
      <c r="AE23" s="372">
        <v>138614.38418499994</v>
      </c>
      <c r="AF23" s="372">
        <v>164618.76666100006</v>
      </c>
      <c r="AG23" s="373">
        <v>672583.23357200006</v>
      </c>
      <c r="AH23" s="372">
        <v>154288.07001299999</v>
      </c>
      <c r="AI23" s="372">
        <v>209717.94744305464</v>
      </c>
      <c r="AJ23" s="372">
        <v>213759.21411494532</v>
      </c>
      <c r="AK23" s="372">
        <v>186448.17814800001</v>
      </c>
      <c r="AL23" s="373">
        <v>764213.40971899999</v>
      </c>
      <c r="AM23" s="372">
        <v>142577.15732900001</v>
      </c>
      <c r="AN23" s="372">
        <v>182763.73887500001</v>
      </c>
      <c r="AO23" s="372">
        <v>190320.962864</v>
      </c>
      <c r="AP23" s="372">
        <v>169407.009089</v>
      </c>
      <c r="AQ23" s="373">
        <v>685068.86815700005</v>
      </c>
      <c r="AR23" s="372">
        <v>124089.81182499998</v>
      </c>
      <c r="AS23" s="372">
        <v>122846</v>
      </c>
      <c r="AT23" s="372">
        <v>208918</v>
      </c>
      <c r="AU23" s="372">
        <v>123534</v>
      </c>
      <c r="AV23" s="373">
        <v>579389</v>
      </c>
      <c r="AW23" s="372">
        <v>233724</v>
      </c>
      <c r="AX23" s="372">
        <v>271416</v>
      </c>
      <c r="AY23" s="372">
        <v>302970</v>
      </c>
      <c r="AZ23" s="372">
        <v>312212</v>
      </c>
      <c r="BA23" s="373">
        <v>1120322</v>
      </c>
      <c r="BB23" s="372">
        <v>328536</v>
      </c>
      <c r="BC23" s="372">
        <v>512333</v>
      </c>
      <c r="BD23" s="372">
        <v>590848</v>
      </c>
    </row>
    <row r="24" spans="1:56" s="164" customFormat="1">
      <c r="A24" s="173"/>
      <c r="B24" s="141"/>
      <c r="C24" s="32"/>
      <c r="D24" s="375"/>
      <c r="E24" s="375"/>
      <c r="F24" s="375"/>
      <c r="G24" s="375"/>
      <c r="H24" s="375"/>
      <c r="I24" s="375"/>
      <c r="J24" s="375"/>
      <c r="K24" s="375"/>
      <c r="L24" s="375"/>
      <c r="M24" s="375"/>
      <c r="N24" s="376"/>
      <c r="O24" s="376"/>
      <c r="P24" s="376"/>
      <c r="Q24" s="375"/>
      <c r="R24" s="376"/>
      <c r="S24" s="375"/>
      <c r="T24" s="375"/>
      <c r="U24" s="375"/>
      <c r="V24" s="375"/>
      <c r="W24" s="376"/>
      <c r="X24" s="375"/>
      <c r="Y24" s="375"/>
      <c r="Z24" s="375"/>
      <c r="AA24" s="375"/>
      <c r="AB24" s="376"/>
      <c r="AC24" s="375"/>
      <c r="AD24" s="375"/>
      <c r="AE24" s="375"/>
      <c r="AF24" s="375"/>
      <c r="AG24" s="376"/>
      <c r="AH24" s="375"/>
      <c r="AI24" s="375"/>
      <c r="AJ24" s="375"/>
      <c r="AK24" s="375"/>
      <c r="AL24" s="376"/>
      <c r="AM24" s="375"/>
      <c r="AN24" s="375"/>
      <c r="AO24" s="375"/>
      <c r="AP24" s="375"/>
      <c r="AQ24" s="376"/>
      <c r="AR24" s="375"/>
      <c r="AS24" s="375"/>
      <c r="AV24" s="376"/>
      <c r="BA24" s="376"/>
    </row>
    <row r="25" spans="1:56" s="164" customFormat="1" ht="26">
      <c r="A25" s="173"/>
      <c r="B25" s="140" t="s">
        <v>648</v>
      </c>
      <c r="C25" s="36" t="s">
        <v>213</v>
      </c>
      <c r="D25" s="35" t="s">
        <v>52</v>
      </c>
      <c r="E25" s="35" t="s">
        <v>4</v>
      </c>
      <c r="F25" s="35" t="s">
        <v>6</v>
      </c>
      <c r="G25" s="35" t="s">
        <v>8</v>
      </c>
      <c r="H25" s="35" t="s">
        <v>188</v>
      </c>
      <c r="I25" s="35" t="s">
        <v>12</v>
      </c>
      <c r="J25" s="35" t="s">
        <v>14</v>
      </c>
      <c r="K25" s="35" t="s">
        <v>15</v>
      </c>
      <c r="L25" s="35" t="s">
        <v>38</v>
      </c>
      <c r="M25" s="35" t="s">
        <v>39</v>
      </c>
      <c r="N25" s="35" t="s">
        <v>303</v>
      </c>
      <c r="O25" s="35" t="s">
        <v>223</v>
      </c>
      <c r="P25" s="35" t="s">
        <v>296</v>
      </c>
      <c r="Q25" s="35" t="s">
        <v>297</v>
      </c>
      <c r="R25" s="35" t="s">
        <v>305</v>
      </c>
      <c r="S25" s="250" t="s">
        <v>1071</v>
      </c>
      <c r="T25" s="250" t="s">
        <v>344</v>
      </c>
      <c r="U25" s="250" t="s">
        <v>345</v>
      </c>
      <c r="V25" s="250" t="s">
        <v>354</v>
      </c>
      <c r="W25" s="250" t="s">
        <v>1059</v>
      </c>
      <c r="X25" s="418" t="s">
        <v>920</v>
      </c>
      <c r="Y25" s="418" t="s">
        <v>1066</v>
      </c>
      <c r="Z25" s="418" t="s">
        <v>1060</v>
      </c>
      <c r="AA25" s="418" t="s">
        <v>965</v>
      </c>
      <c r="AB25" s="418" t="s">
        <v>1217</v>
      </c>
      <c r="AC25" s="418" t="s">
        <v>1148</v>
      </c>
      <c r="AD25" s="418" t="s">
        <v>1182</v>
      </c>
      <c r="AE25" s="418" t="s">
        <v>1190</v>
      </c>
      <c r="AF25" s="418" t="s">
        <v>1204</v>
      </c>
      <c r="AG25" s="418" t="s">
        <v>1205</v>
      </c>
      <c r="AH25" s="429" t="s">
        <v>1218</v>
      </c>
      <c r="AI25" s="429" t="s">
        <v>1222</v>
      </c>
      <c r="AJ25" s="429" t="s">
        <v>1233</v>
      </c>
      <c r="AK25" s="429" t="s">
        <v>1239</v>
      </c>
      <c r="AL25" s="429" t="s">
        <v>1240</v>
      </c>
      <c r="AM25" s="467" t="s">
        <v>1249</v>
      </c>
      <c r="AN25" s="467" t="s">
        <v>1265</v>
      </c>
      <c r="AO25" s="467" t="s">
        <v>1269</v>
      </c>
      <c r="AP25" s="469" t="s">
        <v>1272</v>
      </c>
      <c r="AQ25" s="469" t="s">
        <v>1273</v>
      </c>
      <c r="AR25" s="471" t="s">
        <v>1277</v>
      </c>
      <c r="AS25" s="476" t="s">
        <v>1278</v>
      </c>
      <c r="AT25" s="490" t="s">
        <v>1285</v>
      </c>
      <c r="AU25" s="18" t="s">
        <v>1425</v>
      </c>
      <c r="AV25" s="18" t="s">
        <v>1426</v>
      </c>
      <c r="AW25" s="29" t="s">
        <v>1455</v>
      </c>
      <c r="AX25" s="29" t="s">
        <v>1432</v>
      </c>
      <c r="AY25" s="29" t="s">
        <v>1433</v>
      </c>
      <c r="AZ25" s="29" t="s">
        <v>1434</v>
      </c>
      <c r="BA25" s="29" t="s">
        <v>1435</v>
      </c>
      <c r="BB25" s="29" t="s">
        <v>1436</v>
      </c>
      <c r="BC25" s="29" t="s">
        <v>1551</v>
      </c>
      <c r="BD25" s="29" t="s">
        <v>1567</v>
      </c>
    </row>
    <row r="26" spans="1:56" s="164" customFormat="1">
      <c r="A26" s="173"/>
      <c r="B26" s="175" t="s">
        <v>179</v>
      </c>
      <c r="C26" s="174" t="s">
        <v>179</v>
      </c>
      <c r="D26" s="367">
        <v>111026</v>
      </c>
      <c r="E26" s="367">
        <v>104125</v>
      </c>
      <c r="F26" s="367">
        <v>102098</v>
      </c>
      <c r="G26" s="367">
        <v>100637</v>
      </c>
      <c r="H26" s="157">
        <v>417886</v>
      </c>
      <c r="I26" s="367">
        <v>104066</v>
      </c>
      <c r="J26" s="367">
        <v>81073</v>
      </c>
      <c r="K26" s="367">
        <v>82652</v>
      </c>
      <c r="L26" s="367">
        <v>88707</v>
      </c>
      <c r="M26" s="157">
        <v>356498</v>
      </c>
      <c r="N26" s="367">
        <v>79097</v>
      </c>
      <c r="O26" s="367">
        <v>62362.675233000002</v>
      </c>
      <c r="P26" s="367">
        <v>64212</v>
      </c>
      <c r="Q26" s="367">
        <v>65254.081246000002</v>
      </c>
      <c r="R26" s="157">
        <v>270925</v>
      </c>
      <c r="S26" s="367">
        <v>59290.541933999993</v>
      </c>
      <c r="T26" s="367">
        <v>52098.111535000004</v>
      </c>
      <c r="U26" s="367">
        <v>42031.528222999987</v>
      </c>
      <c r="V26" s="367">
        <v>43621.766051671031</v>
      </c>
      <c r="W26" s="157">
        <v>197041.94774367101</v>
      </c>
      <c r="X26" s="367">
        <v>41262.684261000002</v>
      </c>
      <c r="Y26" s="367">
        <v>46875</v>
      </c>
      <c r="Z26" s="367">
        <v>46710</v>
      </c>
      <c r="AA26" s="367">
        <v>55418.64037628498</v>
      </c>
      <c r="AB26" s="157">
        <v>190266.79990328496</v>
      </c>
      <c r="AC26" s="367">
        <v>63450.535834000002</v>
      </c>
      <c r="AD26" s="367">
        <v>64283.627054208009</v>
      </c>
      <c r="AE26" s="367">
        <v>49070.111686999982</v>
      </c>
      <c r="AF26" s="367">
        <v>57988.514185000036</v>
      </c>
      <c r="AG26" s="157">
        <v>234792.78876020803</v>
      </c>
      <c r="AH26" s="367">
        <v>72509.362888999996</v>
      </c>
      <c r="AI26" s="367">
        <v>86897.234767250004</v>
      </c>
      <c r="AJ26" s="367">
        <v>88933.585723750002</v>
      </c>
      <c r="AK26" s="367">
        <v>95852.808324999991</v>
      </c>
      <c r="AL26" s="157">
        <v>344192.99170499999</v>
      </c>
      <c r="AM26" s="367">
        <v>79357.548341310001</v>
      </c>
      <c r="AN26" s="367">
        <v>77377.655373999994</v>
      </c>
      <c r="AO26" s="367">
        <v>69409.888689000014</v>
      </c>
      <c r="AP26" s="367">
        <v>79079.257906000013</v>
      </c>
      <c r="AQ26" s="157">
        <v>305224.35031031002</v>
      </c>
      <c r="AR26" s="367">
        <v>56414.666634000001</v>
      </c>
      <c r="AS26" s="367">
        <v>35501.095009000004</v>
      </c>
      <c r="AT26" s="367">
        <v>63830.797896999982</v>
      </c>
      <c r="AU26" s="367">
        <v>54498.512389999989</v>
      </c>
      <c r="AV26" s="157">
        <v>210245.07192999998</v>
      </c>
      <c r="AW26" s="367">
        <v>74269.450864999992</v>
      </c>
      <c r="AX26" s="367">
        <v>82896</v>
      </c>
      <c r="AY26" s="367">
        <v>97654</v>
      </c>
      <c r="AZ26" s="367">
        <v>145042</v>
      </c>
      <c r="BA26" s="157">
        <v>399861.13679299998</v>
      </c>
      <c r="BB26" s="367">
        <v>163148.374151</v>
      </c>
      <c r="BC26" s="367">
        <v>207742</v>
      </c>
      <c r="BD26" s="367">
        <v>256388</v>
      </c>
    </row>
    <row r="27" spans="1:56" s="164" customFormat="1">
      <c r="A27" s="173"/>
      <c r="B27" s="175" t="s">
        <v>180</v>
      </c>
      <c r="C27" s="174" t="s">
        <v>180</v>
      </c>
      <c r="D27" s="367">
        <v>53110</v>
      </c>
      <c r="E27" s="367">
        <v>-5939</v>
      </c>
      <c r="F27" s="367">
        <v>85949</v>
      </c>
      <c r="G27" s="367">
        <v>20464</v>
      </c>
      <c r="H27" s="157">
        <v>153584</v>
      </c>
      <c r="I27" s="367">
        <v>42060</v>
      </c>
      <c r="J27" s="367">
        <v>20060</v>
      </c>
      <c r="K27" s="367">
        <v>62170</v>
      </c>
      <c r="L27" s="367">
        <v>10289</v>
      </c>
      <c r="M27" s="157">
        <v>134579</v>
      </c>
      <c r="N27" s="367">
        <v>24034</v>
      </c>
      <c r="O27" s="367">
        <v>29978</v>
      </c>
      <c r="P27" s="367">
        <v>67663</v>
      </c>
      <c r="Q27" s="367">
        <v>-10880</v>
      </c>
      <c r="R27" s="157">
        <v>110795</v>
      </c>
      <c r="S27" s="367">
        <v>59893.145086000004</v>
      </c>
      <c r="T27" s="367">
        <v>142338.00344199999</v>
      </c>
      <c r="U27" s="367">
        <v>108552.93516300002</v>
      </c>
      <c r="V27" s="367">
        <v>73877.822426975938</v>
      </c>
      <c r="W27" s="157">
        <v>384661.90611797594</v>
      </c>
      <c r="X27" s="367">
        <v>63922.161730000007</v>
      </c>
      <c r="Y27" s="367">
        <v>114681</v>
      </c>
      <c r="Z27" s="367">
        <v>86726</v>
      </c>
      <c r="AA27" s="367">
        <v>81445.243220999953</v>
      </c>
      <c r="AB27" s="157">
        <v>346774.71789099998</v>
      </c>
      <c r="AC27" s="367">
        <v>107216.26835</v>
      </c>
      <c r="AD27" s="367">
        <v>73094.129891999997</v>
      </c>
      <c r="AE27" s="367">
        <v>66002.122166999994</v>
      </c>
      <c r="AF27" s="367">
        <v>84931.956195369596</v>
      </c>
      <c r="AG27" s="157">
        <v>331244.47660436959</v>
      </c>
      <c r="AH27" s="367">
        <v>51345.653831000003</v>
      </c>
      <c r="AI27" s="367">
        <v>99950.150781500008</v>
      </c>
      <c r="AJ27" s="367">
        <v>89259.987860499998</v>
      </c>
      <c r="AK27" s="367">
        <v>47949.752113000024</v>
      </c>
      <c r="AL27" s="157">
        <v>288505.54458600003</v>
      </c>
      <c r="AM27" s="367">
        <v>33338.852467999997</v>
      </c>
      <c r="AN27" s="367">
        <v>76520.754022000008</v>
      </c>
      <c r="AO27" s="367">
        <v>67497.205492000008</v>
      </c>
      <c r="AP27" s="367">
        <v>54780.006726999971</v>
      </c>
      <c r="AQ27" s="157">
        <v>232136.81870899998</v>
      </c>
      <c r="AR27" s="367">
        <v>23785.720089999999</v>
      </c>
      <c r="AS27" s="367">
        <v>45549.06795099999</v>
      </c>
      <c r="AT27" s="367">
        <v>74223.699232000014</v>
      </c>
      <c r="AU27" s="367">
        <v>23598.413149999978</v>
      </c>
      <c r="AV27" s="157">
        <v>167156.90042299998</v>
      </c>
      <c r="AW27" s="367">
        <v>109953.50672400001</v>
      </c>
      <c r="AX27" s="367">
        <v>140429</v>
      </c>
      <c r="AY27" s="367">
        <v>126352</v>
      </c>
      <c r="AZ27" s="367">
        <v>124006</v>
      </c>
      <c r="BA27" s="157">
        <v>500741.34224600001</v>
      </c>
      <c r="BB27" s="367">
        <v>104447.010347</v>
      </c>
      <c r="BC27" s="367">
        <v>296341</v>
      </c>
      <c r="BD27" s="367">
        <v>287026</v>
      </c>
    </row>
    <row r="28" spans="1:56" s="164" customFormat="1" ht="25">
      <c r="A28" s="173">
        <v>2</v>
      </c>
      <c r="B28" s="131" t="s">
        <v>791</v>
      </c>
      <c r="C28" s="69" t="s">
        <v>394</v>
      </c>
      <c r="D28" s="367">
        <v>12473.269438872432</v>
      </c>
      <c r="E28" s="367">
        <v>46630.982733569064</v>
      </c>
      <c r="F28" s="367">
        <v>47361.650223805504</v>
      </c>
      <c r="G28" s="367">
        <v>44096.958864752341</v>
      </c>
      <c r="H28" s="157">
        <f>SUM(D28:G28)</f>
        <v>150562.86126099934</v>
      </c>
      <c r="I28" s="367">
        <v>41793.882727145057</v>
      </c>
      <c r="J28" s="367">
        <v>43796.221128662335</v>
      </c>
      <c r="K28" s="367">
        <v>48483.567047495213</v>
      </c>
      <c r="L28" s="367">
        <v>22753.715686057429</v>
      </c>
      <c r="M28" s="157">
        <v>156827.38658936005</v>
      </c>
      <c r="N28" s="367">
        <v>22241.777928123411</v>
      </c>
      <c r="O28" s="367">
        <v>28600</v>
      </c>
      <c r="P28" s="367">
        <v>81500</v>
      </c>
      <c r="Q28" s="367">
        <v>72900</v>
      </c>
      <c r="R28" s="157">
        <v>205200</v>
      </c>
      <c r="S28" s="367">
        <v>76153.110694434654</v>
      </c>
      <c r="T28" s="367">
        <v>126661.35076166935</v>
      </c>
      <c r="U28" s="367">
        <v>152968.04152260616</v>
      </c>
      <c r="V28" s="367">
        <v>105688.22205798636</v>
      </c>
      <c r="W28" s="157">
        <v>461470.72503669653</v>
      </c>
      <c r="X28" s="367">
        <v>79629.298849662213</v>
      </c>
      <c r="Y28" s="367">
        <v>93322.664313460424</v>
      </c>
      <c r="Z28" s="367">
        <v>83914.193901519815</v>
      </c>
      <c r="AA28" s="367">
        <v>66622.243891116203</v>
      </c>
      <c r="AB28" s="157">
        <v>322230.93473575858</v>
      </c>
      <c r="AC28" s="367">
        <v>94160.815118399594</v>
      </c>
      <c r="AD28" s="367">
        <v>92194.711891772982</v>
      </c>
      <c r="AE28" s="367">
        <v>70549.106171728534</v>
      </c>
      <c r="AF28" s="367">
        <v>67434.824222793104</v>
      </c>
      <c r="AG28" s="157">
        <v>324342.09420869424</v>
      </c>
      <c r="AH28" s="367">
        <v>55170.803237298518</v>
      </c>
      <c r="AI28" s="367">
        <v>73253.349521235345</v>
      </c>
      <c r="AJ28" s="367">
        <v>72937.03456788609</v>
      </c>
      <c r="AK28" s="367">
        <v>68323.402025578383</v>
      </c>
      <c r="AL28" s="157">
        <v>269684.58935199835</v>
      </c>
      <c r="AM28" s="367">
        <v>38636.647877198775</v>
      </c>
      <c r="AN28" s="367">
        <v>76195.958026425782</v>
      </c>
      <c r="AO28" s="367">
        <v>80055.089705465769</v>
      </c>
      <c r="AP28" s="367">
        <v>57499.292150440626</v>
      </c>
      <c r="AQ28" s="157">
        <v>252386.26792806794</v>
      </c>
      <c r="AR28" s="367">
        <v>91057.332912258484</v>
      </c>
      <c r="AS28" s="367">
        <v>36574.394416335861</v>
      </c>
      <c r="AT28" s="367">
        <v>60980.495612229606</v>
      </c>
      <c r="AU28" s="367">
        <v>40477.96732538478</v>
      </c>
      <c r="AV28" s="157">
        <v>229090.19026620872</v>
      </c>
      <c r="AW28" s="367">
        <v>76460.450255249074</v>
      </c>
      <c r="AX28" s="367">
        <v>131885.88688219769</v>
      </c>
      <c r="AY28" s="367">
        <v>130908.09662384151</v>
      </c>
      <c r="AZ28" s="367">
        <v>111442.87829076819</v>
      </c>
      <c r="BA28" s="157">
        <v>450697.31205205648</v>
      </c>
      <c r="BB28" s="367">
        <v>85015.561665100482</v>
      </c>
      <c r="BC28" s="367">
        <v>307445.86110272165</v>
      </c>
      <c r="BD28" s="367">
        <v>297516.20293598436</v>
      </c>
    </row>
    <row r="29" spans="1:56" s="164" customFormat="1">
      <c r="A29" s="173"/>
      <c r="B29" s="175" t="s">
        <v>641</v>
      </c>
      <c r="C29" s="174" t="s">
        <v>181</v>
      </c>
      <c r="D29" s="367">
        <v>17774</v>
      </c>
      <c r="E29" s="367">
        <v>13520</v>
      </c>
      <c r="F29" s="367">
        <v>17963</v>
      </c>
      <c r="G29" s="367">
        <v>8844</v>
      </c>
      <c r="H29" s="157">
        <v>58101</v>
      </c>
      <c r="I29" s="367">
        <v>15312</v>
      </c>
      <c r="J29" s="367">
        <v>13969</v>
      </c>
      <c r="K29" s="367">
        <v>18438</v>
      </c>
      <c r="L29" s="367">
        <v>11062</v>
      </c>
      <c r="M29" s="157">
        <v>58781</v>
      </c>
      <c r="N29" s="367">
        <v>14988</v>
      </c>
      <c r="O29" s="367">
        <v>14836.586669</v>
      </c>
      <c r="P29" s="367">
        <v>13899</v>
      </c>
      <c r="Q29" s="367">
        <v>14809</v>
      </c>
      <c r="R29" s="157">
        <v>58533</v>
      </c>
      <c r="S29" s="367">
        <v>18007.902271999999</v>
      </c>
      <c r="T29" s="367">
        <v>10334.138023</v>
      </c>
      <c r="U29" s="367">
        <v>12347.181401000002</v>
      </c>
      <c r="V29" s="367">
        <v>18938.225505999995</v>
      </c>
      <c r="W29" s="157">
        <v>59627.447201999996</v>
      </c>
      <c r="X29" s="367">
        <v>19174.110002000001</v>
      </c>
      <c r="Y29" s="367">
        <v>8270</v>
      </c>
      <c r="Z29" s="367">
        <v>12479</v>
      </c>
      <c r="AA29" s="367">
        <v>14565.065887000004</v>
      </c>
      <c r="AB29" s="157">
        <v>54487.919477000003</v>
      </c>
      <c r="AC29" s="367">
        <v>20452.053500000002</v>
      </c>
      <c r="AD29" s="367">
        <v>10366.070989</v>
      </c>
      <c r="AE29" s="367">
        <v>11458.231120999997</v>
      </c>
      <c r="AF29" s="367">
        <v>19077.839541000008</v>
      </c>
      <c r="AG29" s="157">
        <v>61354.195151000007</v>
      </c>
      <c r="AH29" s="367">
        <v>21569.556386</v>
      </c>
      <c r="AI29" s="367">
        <v>8201.0129499374998</v>
      </c>
      <c r="AJ29" s="367">
        <v>7039.6345220625008</v>
      </c>
      <c r="AK29" s="367">
        <v>13515.640166999998</v>
      </c>
      <c r="AL29" s="157">
        <v>50325.844024999999</v>
      </c>
      <c r="AM29" s="367">
        <v>18353.395368000001</v>
      </c>
      <c r="AN29" s="367">
        <v>6648.0785679999972</v>
      </c>
      <c r="AO29" s="367">
        <v>8002.4446350000035</v>
      </c>
      <c r="AP29" s="367">
        <v>21237.237754000002</v>
      </c>
      <c r="AQ29" s="157">
        <v>54241.156325000004</v>
      </c>
      <c r="AR29" s="367">
        <v>21871.423988999999</v>
      </c>
      <c r="AS29" s="367">
        <v>14304.814129000002</v>
      </c>
      <c r="AT29" s="367">
        <v>13081.133284999996</v>
      </c>
      <c r="AU29" s="367">
        <v>12709.848968999999</v>
      </c>
      <c r="AV29" s="157">
        <v>61967.220371999996</v>
      </c>
      <c r="AW29" s="367">
        <v>14223.128892000001</v>
      </c>
      <c r="AX29" s="367">
        <v>6837</v>
      </c>
      <c r="AY29" s="367">
        <v>9127</v>
      </c>
      <c r="AZ29" s="367">
        <v>10987</v>
      </c>
      <c r="BA29" s="157">
        <v>41173.720415000003</v>
      </c>
      <c r="BB29" s="367">
        <v>15541.984597999999</v>
      </c>
      <c r="BC29" s="367">
        <v>5543</v>
      </c>
      <c r="BD29" s="367">
        <v>15240</v>
      </c>
    </row>
    <row r="30" spans="1:56" s="164" customFormat="1">
      <c r="A30" s="159"/>
      <c r="B30" s="175" t="s">
        <v>1146</v>
      </c>
      <c r="C30" s="174" t="s">
        <v>1147</v>
      </c>
      <c r="D30" s="368"/>
      <c r="E30" s="368"/>
      <c r="F30" s="368"/>
      <c r="G30" s="368"/>
      <c r="H30" s="369"/>
      <c r="I30" s="368"/>
      <c r="J30" s="368"/>
      <c r="K30" s="368"/>
      <c r="L30" s="368"/>
      <c r="M30" s="369"/>
      <c r="N30" s="368"/>
      <c r="O30" s="368"/>
      <c r="P30" s="368"/>
      <c r="Q30" s="368"/>
      <c r="R30" s="369"/>
      <c r="S30" s="368"/>
      <c r="T30" s="368"/>
      <c r="U30" s="368"/>
      <c r="V30" s="368"/>
      <c r="W30" s="369"/>
      <c r="X30" s="367">
        <v>13409.469238</v>
      </c>
      <c r="Y30" s="367">
        <v>22604</v>
      </c>
      <c r="Z30" s="367">
        <v>31129</v>
      </c>
      <c r="AA30" s="367">
        <v>19171.411354999989</v>
      </c>
      <c r="AB30" s="157">
        <v>86313.277178999997</v>
      </c>
      <c r="AC30" s="367">
        <v>15879.540927999999</v>
      </c>
      <c r="AD30" s="367">
        <v>26779.229243000005</v>
      </c>
      <c r="AE30" s="367">
        <v>34471.837711999986</v>
      </c>
      <c r="AF30" s="367">
        <v>20154.348663000012</v>
      </c>
      <c r="AG30" s="157">
        <v>97284.956546000001</v>
      </c>
      <c r="AH30" s="367">
        <v>20446.209757000001</v>
      </c>
      <c r="AI30" s="367">
        <v>29722.053914874999</v>
      </c>
      <c r="AJ30" s="367">
        <v>40856.121168125013</v>
      </c>
      <c r="AK30" s="367">
        <v>23823.155024999985</v>
      </c>
      <c r="AL30" s="157">
        <v>114847.539865</v>
      </c>
      <c r="AM30" s="367">
        <v>24868.501151</v>
      </c>
      <c r="AN30" s="367">
        <v>33824.37934</v>
      </c>
      <c r="AO30" s="367">
        <v>47419.545763000002</v>
      </c>
      <c r="AP30" s="367">
        <v>31200.591522999996</v>
      </c>
      <c r="AQ30" s="157">
        <v>137313.017777</v>
      </c>
      <c r="AR30" s="367">
        <v>27006.191513999998</v>
      </c>
      <c r="AS30" s="367">
        <v>35333.604703000005</v>
      </c>
      <c r="AT30" s="367">
        <v>55162.985652999989</v>
      </c>
      <c r="AU30" s="367">
        <v>38717.046611000012</v>
      </c>
      <c r="AV30" s="157">
        <v>156219.828481</v>
      </c>
      <c r="AW30" s="367">
        <v>34331.240516999998</v>
      </c>
      <c r="AX30" s="367">
        <v>48268</v>
      </c>
      <c r="AY30" s="367">
        <v>63211</v>
      </c>
      <c r="AZ30" s="367">
        <v>36723</v>
      </c>
      <c r="BA30" s="157">
        <v>182532.973444</v>
      </c>
      <c r="BB30" s="367">
        <v>20689.609123000002</v>
      </c>
      <c r="BC30" s="367">
        <v>16581</v>
      </c>
      <c r="BD30" s="367">
        <v>48308</v>
      </c>
    </row>
    <row r="31" spans="1:56" s="164" customFormat="1">
      <c r="A31" s="173"/>
      <c r="B31" s="175" t="s">
        <v>642</v>
      </c>
      <c r="C31" s="174" t="s">
        <v>182</v>
      </c>
      <c r="D31" s="367">
        <v>-7075</v>
      </c>
      <c r="E31" s="367">
        <v>-6139</v>
      </c>
      <c r="F31" s="367">
        <v>-5475</v>
      </c>
      <c r="G31" s="367">
        <v>-19986</v>
      </c>
      <c r="H31" s="157">
        <v>-38675</v>
      </c>
      <c r="I31" s="377">
        <v>-9251</v>
      </c>
      <c r="J31" s="377">
        <v>-15044</v>
      </c>
      <c r="K31" s="367">
        <v>-6075</v>
      </c>
      <c r="L31" s="367">
        <v>-11831</v>
      </c>
      <c r="M31" s="157">
        <v>-42201</v>
      </c>
      <c r="N31" s="377">
        <v>-6094</v>
      </c>
      <c r="O31" s="367">
        <v>-2668</v>
      </c>
      <c r="P31" s="367">
        <v>-1778</v>
      </c>
      <c r="Q31" s="367">
        <v>-10992</v>
      </c>
      <c r="R31" s="157">
        <v>-21532</v>
      </c>
      <c r="S31" s="367">
        <v>-324.35940800000026</v>
      </c>
      <c r="T31" s="367">
        <v>-7925.0294059999997</v>
      </c>
      <c r="U31" s="367">
        <v>-9170.630350999998</v>
      </c>
      <c r="V31" s="367">
        <v>-18580.214342857151</v>
      </c>
      <c r="W31" s="157">
        <v>-36000.233507857149</v>
      </c>
      <c r="X31" s="367">
        <v>-9070.6727969999993</v>
      </c>
      <c r="Y31" s="367">
        <v>-7156</v>
      </c>
      <c r="Z31" s="367">
        <v>-9270</v>
      </c>
      <c r="AA31" s="367">
        <v>-13365.97786000001</v>
      </c>
      <c r="AB31" s="157">
        <v>-38862.528988000005</v>
      </c>
      <c r="AC31" s="367">
        <v>-10169.015458</v>
      </c>
      <c r="AD31" s="367">
        <v>-6071.0223010000009</v>
      </c>
      <c r="AE31" s="367">
        <v>-12339.433910000002</v>
      </c>
      <c r="AF31" s="367">
        <v>-11804.312821999996</v>
      </c>
      <c r="AG31" s="157">
        <v>-40383.784490999999</v>
      </c>
      <c r="AH31" s="367">
        <v>-7635.0971710000003</v>
      </c>
      <c r="AI31" s="367">
        <v>-11056.523922749999</v>
      </c>
      <c r="AJ31" s="367">
        <v>-9558.0357822500009</v>
      </c>
      <c r="AK31" s="367">
        <v>-13631.030839000006</v>
      </c>
      <c r="AL31" s="157">
        <v>-41880.687715000007</v>
      </c>
      <c r="AM31" s="367">
        <v>-14152.142810000001</v>
      </c>
      <c r="AN31" s="367">
        <v>-11705.395284999995</v>
      </c>
      <c r="AO31" s="367">
        <v>-3491.2657950000066</v>
      </c>
      <c r="AP31" s="367">
        <v>-7807.6001879999967</v>
      </c>
      <c r="AQ31" s="157">
        <v>-37156.404078</v>
      </c>
      <c r="AR31" s="367">
        <v>-11457.357637999999</v>
      </c>
      <c r="AS31" s="367">
        <v>-16307.195478999996</v>
      </c>
      <c r="AT31" s="367">
        <v>-6554.9107770000046</v>
      </c>
      <c r="AU31" s="367">
        <v>-5365.4945680000019</v>
      </c>
      <c r="AV31" s="157">
        <v>-39684.958462000002</v>
      </c>
      <c r="AW31" s="367">
        <v>-10607.110477999999</v>
      </c>
      <c r="AX31" s="367">
        <v>-9833</v>
      </c>
      <c r="AY31" s="367">
        <v>-10351</v>
      </c>
      <c r="AZ31" s="367">
        <v>-12913</v>
      </c>
      <c r="BA31" s="157">
        <v>-43704.344606000006</v>
      </c>
      <c r="BB31" s="367">
        <v>-9555.833924999999</v>
      </c>
      <c r="BC31" s="367">
        <v>-25641</v>
      </c>
      <c r="BD31" s="367">
        <v>-11508</v>
      </c>
    </row>
    <row r="32" spans="1:56" s="164" customFormat="1">
      <c r="A32" s="173">
        <v>9</v>
      </c>
      <c r="B32" s="378" t="s">
        <v>646</v>
      </c>
      <c r="C32" s="379" t="s">
        <v>183</v>
      </c>
      <c r="D32" s="377">
        <v>322</v>
      </c>
      <c r="E32" s="377">
        <v>-11939</v>
      </c>
      <c r="F32" s="377">
        <v>-12804</v>
      </c>
      <c r="G32" s="377">
        <v>5416</v>
      </c>
      <c r="H32" s="380">
        <v>-19005</v>
      </c>
      <c r="I32" s="377">
        <v>-11273</v>
      </c>
      <c r="J32" s="377">
        <v>-9101</v>
      </c>
      <c r="K32" s="377">
        <v>-5008</v>
      </c>
      <c r="L32" s="377">
        <v>11951</v>
      </c>
      <c r="M32" s="380">
        <v>-13431</v>
      </c>
      <c r="N32" s="377">
        <v>-10529</v>
      </c>
      <c r="O32" s="377">
        <v>-8098.7354640000003</v>
      </c>
      <c r="P32" s="377">
        <v>6733</v>
      </c>
      <c r="Q32" s="377">
        <v>3394</v>
      </c>
      <c r="R32" s="380">
        <v>-8500</v>
      </c>
      <c r="S32" s="377">
        <v>3000.4251969999996</v>
      </c>
      <c r="T32" s="377">
        <v>-3793.4425559999995</v>
      </c>
      <c r="U32" s="377">
        <v>5050.7010210000008</v>
      </c>
      <c r="V32" s="377">
        <v>616.48703699999987</v>
      </c>
      <c r="W32" s="380">
        <v>4874.1706990000002</v>
      </c>
      <c r="X32" s="377">
        <v>-992.806105</v>
      </c>
      <c r="Y32" s="377">
        <v>-5367</v>
      </c>
      <c r="Z32" s="377">
        <v>-1054</v>
      </c>
      <c r="AA32" s="377">
        <v>-1599.4160920000013</v>
      </c>
      <c r="AB32" s="380">
        <v>-9014.4912810000005</v>
      </c>
      <c r="AC32" s="377">
        <v>-5681.2710450000004</v>
      </c>
      <c r="AD32" s="377">
        <v>5140.9434460000002</v>
      </c>
      <c r="AE32" s="377">
        <v>-3174.5436589999999</v>
      </c>
      <c r="AF32" s="377">
        <v>-975.09115899999961</v>
      </c>
      <c r="AG32" s="380">
        <v>-4686.9624169999997</v>
      </c>
      <c r="AH32" s="377">
        <v>-3947.6156789999995</v>
      </c>
      <c r="AI32" s="377">
        <v>-8505.0904977578211</v>
      </c>
      <c r="AJ32" s="377">
        <v>-2773.0793772421785</v>
      </c>
      <c r="AK32" s="377">
        <v>6238.6464379999979</v>
      </c>
      <c r="AL32" s="380">
        <v>-8988.1391160000003</v>
      </c>
      <c r="AM32" s="377">
        <v>-3112.122347</v>
      </c>
      <c r="AN32" s="377">
        <v>98.266856000000189</v>
      </c>
      <c r="AO32" s="377">
        <v>1483.1440799999998</v>
      </c>
      <c r="AP32" s="377">
        <v>-1576.8846329999999</v>
      </c>
      <c r="AQ32" s="380">
        <v>-3107.5960439999999</v>
      </c>
      <c r="AR32" s="377">
        <v>6469.1672359999993</v>
      </c>
      <c r="AS32" s="377">
        <v>8463.9543619999986</v>
      </c>
      <c r="AT32" s="377">
        <v>-2432.275803999999</v>
      </c>
      <c r="AU32" s="377">
        <v>-624.64097600000059</v>
      </c>
      <c r="AV32" s="380">
        <v>11879.204818</v>
      </c>
      <c r="AW32" s="377">
        <v>-6806.5472979999995</v>
      </c>
      <c r="AX32" s="377">
        <v>-13274</v>
      </c>
      <c r="AY32" s="377">
        <v>-4430</v>
      </c>
      <c r="AZ32" s="377">
        <v>-8465</v>
      </c>
      <c r="BA32" s="380">
        <v>-32975.901486000002</v>
      </c>
      <c r="BB32" s="367">
        <v>-2079.3727119999999</v>
      </c>
      <c r="BC32" s="367">
        <v>-27444</v>
      </c>
      <c r="BD32" s="367">
        <v>-24442</v>
      </c>
    </row>
    <row r="33" spans="1:58" s="164" customFormat="1" ht="26">
      <c r="A33" s="173"/>
      <c r="B33" s="378" t="s">
        <v>1486</v>
      </c>
      <c r="C33" s="557" t="s">
        <v>1460</v>
      </c>
      <c r="D33" s="377"/>
      <c r="E33" s="377"/>
      <c r="F33" s="377"/>
      <c r="G33" s="377"/>
      <c r="H33" s="380"/>
      <c r="I33" s="377"/>
      <c r="J33" s="377"/>
      <c r="K33" s="377"/>
      <c r="L33" s="377"/>
      <c r="M33" s="380"/>
      <c r="N33" s="377"/>
      <c r="O33" s="377"/>
      <c r="P33" s="377"/>
      <c r="Q33" s="377"/>
      <c r="R33" s="380"/>
      <c r="S33" s="377"/>
      <c r="T33" s="377"/>
      <c r="U33" s="377"/>
      <c r="V33" s="377"/>
      <c r="W33" s="380"/>
      <c r="X33" s="377"/>
      <c r="Y33" s="377"/>
      <c r="Z33" s="377"/>
      <c r="AA33" s="377"/>
      <c r="AB33" s="380"/>
      <c r="AC33" s="377"/>
      <c r="AD33" s="377"/>
      <c r="AE33" s="377"/>
      <c r="AF33" s="377"/>
      <c r="AG33" s="380"/>
      <c r="AH33" s="377"/>
      <c r="AI33" s="377"/>
      <c r="AJ33" s="377"/>
      <c r="AK33" s="377"/>
      <c r="AL33" s="380"/>
      <c r="AM33" s="377"/>
      <c r="AN33" s="377"/>
      <c r="AO33" s="377"/>
      <c r="AP33" s="377"/>
      <c r="AQ33" s="380"/>
      <c r="AR33" s="377"/>
      <c r="AS33" s="377"/>
      <c r="AT33" s="377"/>
      <c r="AU33" s="377"/>
      <c r="AV33" s="380"/>
      <c r="AW33" s="377">
        <v>215363</v>
      </c>
      <c r="AX33" s="377">
        <v>255323</v>
      </c>
      <c r="AY33" s="377">
        <v>281563</v>
      </c>
      <c r="AZ33" s="377">
        <v>295380</v>
      </c>
      <c r="BA33" s="380">
        <v>1047629.073757</v>
      </c>
      <c r="BB33" s="367">
        <v>292192</v>
      </c>
      <c r="BC33" s="367">
        <v>473122</v>
      </c>
      <c r="BD33" s="367">
        <v>571012</v>
      </c>
      <c r="BF33" s="601"/>
    </row>
    <row r="34" spans="1:58" s="164" customFormat="1" ht="26">
      <c r="A34" s="173"/>
      <c r="B34" s="378" t="s">
        <v>1472</v>
      </c>
      <c r="C34" s="558" t="s">
        <v>1467</v>
      </c>
      <c r="D34" s="377"/>
      <c r="E34" s="377"/>
      <c r="F34" s="377"/>
      <c r="G34" s="377"/>
      <c r="H34" s="380"/>
      <c r="I34" s="377"/>
      <c r="J34" s="377"/>
      <c r="K34" s="377"/>
      <c r="L34" s="377"/>
      <c r="M34" s="380"/>
      <c r="N34" s="377"/>
      <c r="O34" s="377"/>
      <c r="P34" s="377"/>
      <c r="Q34" s="377"/>
      <c r="R34" s="380"/>
      <c r="S34" s="377"/>
      <c r="T34" s="377"/>
      <c r="U34" s="377"/>
      <c r="V34" s="377"/>
      <c r="W34" s="380"/>
      <c r="X34" s="377"/>
      <c r="Y34" s="377"/>
      <c r="Z34" s="377"/>
      <c r="AA34" s="377"/>
      <c r="AB34" s="380"/>
      <c r="AC34" s="377"/>
      <c r="AD34" s="377"/>
      <c r="AE34" s="377"/>
      <c r="AF34" s="377"/>
      <c r="AG34" s="380"/>
      <c r="AH34" s="377"/>
      <c r="AI34" s="377"/>
      <c r="AJ34" s="377"/>
      <c r="AK34" s="377"/>
      <c r="AL34" s="380"/>
      <c r="AM34" s="377"/>
      <c r="AN34" s="377"/>
      <c r="AO34" s="377"/>
      <c r="AP34" s="377"/>
      <c r="AQ34" s="380"/>
      <c r="AR34" s="377"/>
      <c r="AS34" s="377"/>
      <c r="AT34" s="377"/>
      <c r="AU34" s="377"/>
      <c r="AV34" s="380"/>
      <c r="AW34" s="377">
        <v>18361</v>
      </c>
      <c r="AX34" s="377">
        <v>16093</v>
      </c>
      <c r="AY34" s="377">
        <v>21407</v>
      </c>
      <c r="AZ34" s="377">
        <v>18420</v>
      </c>
      <c r="BA34" s="380">
        <v>74281</v>
      </c>
      <c r="BB34" s="367">
        <v>36344</v>
      </c>
      <c r="BC34" s="367">
        <v>39211</v>
      </c>
      <c r="BD34" s="367">
        <v>19836</v>
      </c>
      <c r="BF34" s="602"/>
    </row>
    <row r="35" spans="1:58" s="164" customFormat="1" ht="26.5">
      <c r="A35" s="173"/>
      <c r="B35" s="370" t="s">
        <v>1549</v>
      </c>
      <c r="C35" s="594" t="s">
        <v>1548</v>
      </c>
      <c r="D35" s="377"/>
      <c r="E35" s="377"/>
      <c r="F35" s="377"/>
      <c r="G35" s="377"/>
      <c r="H35" s="380"/>
      <c r="I35" s="377"/>
      <c r="J35" s="377"/>
      <c r="K35" s="377"/>
      <c r="L35" s="377"/>
      <c r="M35" s="380"/>
      <c r="N35" s="377"/>
      <c r="O35" s="377"/>
      <c r="P35" s="377"/>
      <c r="Q35" s="377"/>
      <c r="R35" s="380"/>
      <c r="S35" s="377"/>
      <c r="T35" s="377"/>
      <c r="U35" s="377"/>
      <c r="V35" s="377"/>
      <c r="W35" s="380"/>
      <c r="X35" s="377"/>
      <c r="Y35" s="377"/>
      <c r="Z35" s="377"/>
      <c r="AA35" s="377"/>
      <c r="AB35" s="380"/>
      <c r="AC35" s="377"/>
      <c r="AD35" s="377"/>
      <c r="AE35" s="377"/>
      <c r="AF35" s="377"/>
      <c r="AG35" s="380"/>
      <c r="AH35" s="377"/>
      <c r="AI35" s="377"/>
      <c r="AJ35" s="377"/>
      <c r="AK35" s="377"/>
      <c r="AL35" s="380"/>
      <c r="AM35" s="377"/>
      <c r="AN35" s="377"/>
      <c r="AO35" s="377"/>
      <c r="AP35" s="377"/>
      <c r="AQ35" s="380"/>
      <c r="AR35" s="377"/>
      <c r="AS35" s="377"/>
      <c r="AT35" s="377"/>
      <c r="AU35" s="377"/>
      <c r="AV35" s="380"/>
      <c r="AW35" s="372">
        <v>181870.61275324906</v>
      </c>
      <c r="AX35" s="372">
        <v>246779.52032319771</v>
      </c>
      <c r="AY35" s="372">
        <v>286117.86244084151</v>
      </c>
      <c r="AZ35" s="372">
        <v>282817.82733776816</v>
      </c>
      <c r="BA35" s="373">
        <v>997585.8228550565</v>
      </c>
      <c r="BB35" s="372">
        <v>271682.29108010046</v>
      </c>
      <c r="BC35" s="372">
        <v>482876.1166277217</v>
      </c>
      <c r="BD35" s="372">
        <v>580564.16078998439</v>
      </c>
      <c r="BF35" s="601"/>
    </row>
    <row r="36" spans="1:58" s="164" customFormat="1" ht="26.5">
      <c r="A36" s="173"/>
      <c r="B36" s="370" t="s">
        <v>1547</v>
      </c>
      <c r="C36" s="595" t="s">
        <v>1550</v>
      </c>
      <c r="D36" s="377"/>
      <c r="E36" s="377"/>
      <c r="F36" s="377"/>
      <c r="G36" s="377"/>
      <c r="H36" s="380"/>
      <c r="I36" s="377"/>
      <c r="J36" s="377"/>
      <c r="K36" s="377"/>
      <c r="L36" s="377"/>
      <c r="M36" s="380"/>
      <c r="N36" s="377"/>
      <c r="O36" s="377"/>
      <c r="P36" s="377"/>
      <c r="Q36" s="377"/>
      <c r="R36" s="380"/>
      <c r="S36" s="377"/>
      <c r="T36" s="377"/>
      <c r="U36" s="377"/>
      <c r="V36" s="377"/>
      <c r="W36" s="380"/>
      <c r="X36" s="377"/>
      <c r="Y36" s="377"/>
      <c r="Z36" s="377"/>
      <c r="AA36" s="377"/>
      <c r="AB36" s="380"/>
      <c r="AC36" s="377"/>
      <c r="AD36" s="377"/>
      <c r="AE36" s="377"/>
      <c r="AF36" s="377"/>
      <c r="AG36" s="380"/>
      <c r="AH36" s="377"/>
      <c r="AI36" s="377"/>
      <c r="AJ36" s="377"/>
      <c r="AK36" s="377"/>
      <c r="AL36" s="380"/>
      <c r="AM36" s="377"/>
      <c r="AN36" s="377"/>
      <c r="AO36" s="377"/>
      <c r="AP36" s="377"/>
      <c r="AQ36" s="380"/>
      <c r="AR36" s="377"/>
      <c r="AS36" s="377"/>
      <c r="AT36" s="377"/>
      <c r="AU36" s="377"/>
      <c r="AV36" s="380"/>
      <c r="AW36" s="372">
        <v>18361</v>
      </c>
      <c r="AX36" s="372">
        <v>16093</v>
      </c>
      <c r="AY36" s="372">
        <v>21407</v>
      </c>
      <c r="AZ36" s="372">
        <v>18420</v>
      </c>
      <c r="BA36" s="373">
        <v>74281</v>
      </c>
      <c r="BB36" s="372">
        <v>36344</v>
      </c>
      <c r="BC36" s="372">
        <v>39212</v>
      </c>
      <c r="BD36" s="372">
        <v>19835.840267000207</v>
      </c>
      <c r="BF36" s="602"/>
    </row>
    <row r="37" spans="1:58" s="164" customFormat="1">
      <c r="A37" s="173" t="s">
        <v>827</v>
      </c>
      <c r="B37" s="370" t="s">
        <v>430</v>
      </c>
      <c r="C37" s="371" t="s">
        <v>395</v>
      </c>
      <c r="D37" s="377">
        <f>+D38+D28-D27</f>
        <v>134520.26943887243</v>
      </c>
      <c r="E37" s="377">
        <f>+E38+E28-E27</f>
        <v>146197.98273356905</v>
      </c>
      <c r="F37" s="377">
        <f>+F38+F28-F27</f>
        <v>149143.65022380551</v>
      </c>
      <c r="G37" s="377">
        <f>+G38+G28-G27</f>
        <v>139007.95886475235</v>
      </c>
      <c r="H37" s="380">
        <f>SUM(D37:G37)</f>
        <v>568869.86126099934</v>
      </c>
      <c r="I37" s="377">
        <f>+I38+I28-I27</f>
        <v>140647.88272714504</v>
      </c>
      <c r="J37" s="377">
        <f>+J38+J28-J27</f>
        <v>114693.22112866235</v>
      </c>
      <c r="K37" s="377">
        <f>+K38+K28-K27</f>
        <v>138490.56704749522</v>
      </c>
      <c r="L37" s="377">
        <f>+L38+L28-L27</f>
        <v>122642.71568605743</v>
      </c>
      <c r="M37" s="380">
        <f>SUM(I37:L37)</f>
        <v>516474.38658936007</v>
      </c>
      <c r="N37" s="377">
        <v>104556.91442552366</v>
      </c>
      <c r="O37" s="377">
        <v>95056.692314639877</v>
      </c>
      <c r="P37" s="377">
        <v>164519.12624226048</v>
      </c>
      <c r="Q37" s="377">
        <v>146474.60727330475</v>
      </c>
      <c r="R37" s="380">
        <f>SUM(N37:Q37)</f>
        <v>510607.34025572869</v>
      </c>
      <c r="S37" s="377">
        <v>156127.62068943464</v>
      </c>
      <c r="T37" s="377">
        <v>177375.12835766937</v>
      </c>
      <c r="U37" s="377">
        <v>203226.82181660607</v>
      </c>
      <c r="V37" s="377">
        <v>150284.10093603152</v>
      </c>
      <c r="W37" s="380">
        <v>687013.67179974157</v>
      </c>
      <c r="X37" s="377">
        <v>143411.08344866219</v>
      </c>
      <c r="Y37" s="377">
        <v>158548.14378446044</v>
      </c>
      <c r="Z37" s="377">
        <v>163908.18245551977</v>
      </c>
      <c r="AA37" s="377">
        <v>139554.50133740113</v>
      </c>
      <c r="AB37" s="380">
        <v>605421.91102604347</v>
      </c>
      <c r="AC37" s="381">
        <v>178093.65887740001</v>
      </c>
      <c r="AD37" s="381">
        <v>192692.91661598097</v>
      </c>
      <c r="AE37" s="381">
        <v>150038.58963372858</v>
      </c>
      <c r="AF37" s="381">
        <v>151877.12263079322</v>
      </c>
      <c r="AG37" s="374">
        <v>672702.28775790241</v>
      </c>
      <c r="AH37" s="381">
        <v>158113.21941929849</v>
      </c>
      <c r="AI37" s="381">
        <v>178511.04084823534</v>
      </c>
      <c r="AJ37" s="381">
        <v>197436.25670688611</v>
      </c>
      <c r="AK37" s="381">
        <v>194122.62114157836</v>
      </c>
      <c r="AL37" s="374">
        <v>728183.13811599836</v>
      </c>
      <c r="AM37" s="381">
        <v>143952.85551064421</v>
      </c>
      <c r="AN37" s="381">
        <v>182438.94287942577</v>
      </c>
      <c r="AO37" s="381">
        <v>202878.84707746576</v>
      </c>
      <c r="AP37" s="381">
        <v>179630.89451244069</v>
      </c>
      <c r="AQ37" s="374">
        <v>708900.82014851342</v>
      </c>
      <c r="AR37" s="381">
        <v>191361.42464725848</v>
      </c>
      <c r="AS37" s="381">
        <v>113871.66714033588</v>
      </c>
      <c r="AT37" s="381">
        <v>184069.22586622959</v>
      </c>
      <c r="AU37" s="381">
        <v>140414.2397513848</v>
      </c>
      <c r="AV37" s="374">
        <v>629716.55740520882</v>
      </c>
      <c r="AW37" s="381">
        <f>AW35+AW36</f>
        <v>200231.61275324906</v>
      </c>
      <c r="AX37" s="381">
        <f t="shared" ref="AX37:BA37" si="0">AX35+AX36</f>
        <v>262872.52032319771</v>
      </c>
      <c r="AY37" s="381">
        <f t="shared" si="0"/>
        <v>307524.86244084151</v>
      </c>
      <c r="AZ37" s="381">
        <f>AZ35+AZ36</f>
        <v>301237.82733776816</v>
      </c>
      <c r="BA37" s="373">
        <f t="shared" si="0"/>
        <v>1071866.8228550565</v>
      </c>
      <c r="BB37" s="381">
        <f>BB35+BB36</f>
        <v>308026.29108010046</v>
      </c>
      <c r="BC37" s="381">
        <f>+BC35+BC36</f>
        <v>522088.1166277217</v>
      </c>
      <c r="BD37" s="381">
        <f>+BD35+BD36</f>
        <v>600400.00105698465</v>
      </c>
    </row>
    <row r="38" spans="1:58" s="164" customFormat="1">
      <c r="A38" s="173"/>
      <c r="B38" s="378" t="s">
        <v>1264</v>
      </c>
      <c r="C38" s="379" t="s">
        <v>214</v>
      </c>
      <c r="D38" s="381">
        <v>175157</v>
      </c>
      <c r="E38" s="381">
        <v>93628</v>
      </c>
      <c r="F38" s="381">
        <v>187731</v>
      </c>
      <c r="G38" s="381">
        <v>115375</v>
      </c>
      <c r="H38" s="374">
        <v>571891</v>
      </c>
      <c r="I38" s="381">
        <v>140914</v>
      </c>
      <c r="J38" s="381">
        <v>90957</v>
      </c>
      <c r="K38" s="381">
        <v>152177</v>
      </c>
      <c r="L38" s="381">
        <v>110178</v>
      </c>
      <c r="M38" s="374">
        <v>494226</v>
      </c>
      <c r="N38" s="381">
        <v>101496</v>
      </c>
      <c r="O38" s="381">
        <v>96410.526438000001</v>
      </c>
      <c r="P38" s="381">
        <v>150729</v>
      </c>
      <c r="Q38" s="381">
        <v>61585.081246000002</v>
      </c>
      <c r="R38" s="374">
        <v>410221</v>
      </c>
      <c r="S38" s="372">
        <v>139867.655081</v>
      </c>
      <c r="T38" s="372">
        <v>193051.78103800002</v>
      </c>
      <c r="U38" s="372">
        <v>158811.71545700001</v>
      </c>
      <c r="V38" s="372">
        <v>118474.0866787898</v>
      </c>
      <c r="W38" s="373">
        <v>610205.23825478973</v>
      </c>
      <c r="X38" s="372">
        <v>127703.946329</v>
      </c>
      <c r="Y38" s="372">
        <v>179907</v>
      </c>
      <c r="Z38" s="372">
        <v>166720</v>
      </c>
      <c r="AA38" s="372">
        <v>155634.96688728491</v>
      </c>
      <c r="AB38" s="373">
        <v>629965.69418128498</v>
      </c>
      <c r="AC38" s="377">
        <v>191149.11210900001</v>
      </c>
      <c r="AD38" s="377">
        <v>173592.97832320802</v>
      </c>
      <c r="AE38" s="377">
        <v>145488.32511799998</v>
      </c>
      <c r="AF38" s="377">
        <v>169374.25460336966</v>
      </c>
      <c r="AG38" s="380">
        <v>679604.6701535777</v>
      </c>
      <c r="AH38" s="377">
        <v>154288.07001299999</v>
      </c>
      <c r="AI38" s="377">
        <v>205207.83799305465</v>
      </c>
      <c r="AJ38" s="377">
        <v>213759.21411494532</v>
      </c>
      <c r="AK38" s="377">
        <v>173748.97122899999</v>
      </c>
      <c r="AL38" s="380">
        <v>747004.09334999986</v>
      </c>
      <c r="AM38" s="377">
        <v>138655.03217131001</v>
      </c>
      <c r="AN38" s="377">
        <v>182763.73887500001</v>
      </c>
      <c r="AO38" s="377">
        <v>190320.962864</v>
      </c>
      <c r="AP38" s="377">
        <v>176911.60908899998</v>
      </c>
      <c r="AQ38" s="380">
        <v>688651.34299931</v>
      </c>
      <c r="AR38" s="377">
        <v>124089.81182499998</v>
      </c>
      <c r="AS38" s="377">
        <v>122846.340675</v>
      </c>
      <c r="AT38" s="377">
        <v>197312</v>
      </c>
      <c r="AU38" s="377">
        <v>123534</v>
      </c>
      <c r="AV38" s="380">
        <v>567783</v>
      </c>
      <c r="AW38" s="377">
        <v>233724</v>
      </c>
      <c r="AX38" s="377">
        <v>271416</v>
      </c>
      <c r="AY38" s="377">
        <v>302970</v>
      </c>
      <c r="AZ38" s="377">
        <v>313800.07375699998</v>
      </c>
      <c r="BA38" s="380">
        <v>1121910.073757</v>
      </c>
      <c r="BB38" s="367">
        <f>+BB33+BB34</f>
        <v>328536</v>
      </c>
      <c r="BC38" s="367">
        <v>512333</v>
      </c>
      <c r="BD38" s="367">
        <v>590848</v>
      </c>
    </row>
    <row r="39" spans="1:58" s="164" customFormat="1">
      <c r="A39" s="173"/>
      <c r="B39" s="141"/>
      <c r="C39" s="32"/>
      <c r="D39" s="375"/>
      <c r="E39" s="375"/>
      <c r="F39" s="375"/>
      <c r="G39" s="375"/>
      <c r="H39" s="375"/>
      <c r="I39" s="375"/>
      <c r="J39" s="375"/>
      <c r="K39" s="375"/>
      <c r="L39" s="375"/>
      <c r="M39" s="375"/>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V39" s="376"/>
      <c r="BA39" s="376"/>
    </row>
    <row r="40" spans="1:58" s="164" customFormat="1" ht="26">
      <c r="A40" s="173"/>
      <c r="B40" s="140" t="s">
        <v>653</v>
      </c>
      <c r="C40" s="36" t="s">
        <v>210</v>
      </c>
      <c r="D40" s="35" t="s">
        <v>52</v>
      </c>
      <c r="E40" s="35" t="s">
        <v>4</v>
      </c>
      <c r="F40" s="35" t="s">
        <v>6</v>
      </c>
      <c r="G40" s="35" t="s">
        <v>8</v>
      </c>
      <c r="H40" s="35" t="s">
        <v>188</v>
      </c>
      <c r="I40" s="35" t="s">
        <v>12</v>
      </c>
      <c r="J40" s="35" t="s">
        <v>14</v>
      </c>
      <c r="K40" s="35" t="s">
        <v>15</v>
      </c>
      <c r="L40" s="35" t="s">
        <v>38</v>
      </c>
      <c r="M40" s="35" t="s">
        <v>39</v>
      </c>
      <c r="N40" s="35" t="s">
        <v>303</v>
      </c>
      <c r="O40" s="35" t="s">
        <v>223</v>
      </c>
      <c r="P40" s="35" t="s">
        <v>296</v>
      </c>
      <c r="Q40" s="35" t="s">
        <v>297</v>
      </c>
      <c r="R40" s="35" t="s">
        <v>304</v>
      </c>
      <c r="S40" s="250" t="s">
        <v>1071</v>
      </c>
      <c r="T40" s="250" t="s">
        <v>344</v>
      </c>
      <c r="U40" s="250" t="s">
        <v>345</v>
      </c>
      <c r="V40" s="250" t="s">
        <v>354</v>
      </c>
      <c r="W40" s="250" t="s">
        <v>1059</v>
      </c>
      <c r="X40" s="418" t="s">
        <v>920</v>
      </c>
      <c r="Y40" s="418" t="s">
        <v>1066</v>
      </c>
      <c r="Z40" s="418" t="s">
        <v>1060</v>
      </c>
      <c r="AA40" s="418" t="s">
        <v>965</v>
      </c>
      <c r="AB40" s="418" t="s">
        <v>1217</v>
      </c>
      <c r="AC40" s="418" t="s">
        <v>1148</v>
      </c>
      <c r="AD40" s="418" t="s">
        <v>1182</v>
      </c>
      <c r="AE40" s="418" t="s">
        <v>1190</v>
      </c>
      <c r="AF40" s="418" t="s">
        <v>1204</v>
      </c>
      <c r="AG40" s="418" t="s">
        <v>1205</v>
      </c>
      <c r="AH40" s="429" t="s">
        <v>1218</v>
      </c>
      <c r="AI40" s="429" t="s">
        <v>1222</v>
      </c>
      <c r="AJ40" s="429" t="s">
        <v>1233</v>
      </c>
      <c r="AK40" s="429" t="s">
        <v>1239</v>
      </c>
      <c r="AL40" s="429" t="s">
        <v>1240</v>
      </c>
      <c r="AM40" s="467" t="s">
        <v>1249</v>
      </c>
      <c r="AN40" s="467" t="s">
        <v>1265</v>
      </c>
      <c r="AO40" s="467" t="s">
        <v>1269</v>
      </c>
      <c r="AP40" s="469" t="s">
        <v>1272</v>
      </c>
      <c r="AQ40" s="469" t="s">
        <v>1273</v>
      </c>
      <c r="AR40" s="471" t="s">
        <v>1277</v>
      </c>
      <c r="AS40" s="476" t="s">
        <v>1278</v>
      </c>
      <c r="AT40" s="490" t="s">
        <v>1285</v>
      </c>
      <c r="AU40" s="18" t="s">
        <v>1425</v>
      </c>
      <c r="AV40" s="18" t="s">
        <v>1426</v>
      </c>
      <c r="AW40" s="29" t="s">
        <v>1455</v>
      </c>
      <c r="AX40" s="29" t="s">
        <v>1432</v>
      </c>
      <c r="AY40" s="29" t="s">
        <v>1433</v>
      </c>
      <c r="AZ40" s="29" t="s">
        <v>1434</v>
      </c>
      <c r="BA40" s="29" t="s">
        <v>1435</v>
      </c>
      <c r="BB40" s="29" t="s">
        <v>1436</v>
      </c>
      <c r="BC40" s="29" t="s">
        <v>1551</v>
      </c>
      <c r="BD40" s="29" t="s">
        <v>1567</v>
      </c>
    </row>
    <row r="41" spans="1:58" s="164" customFormat="1">
      <c r="A41" s="173"/>
      <c r="B41" s="175" t="s">
        <v>179</v>
      </c>
      <c r="C41" s="174" t="s">
        <v>179</v>
      </c>
      <c r="D41" s="367">
        <v>33046</v>
      </c>
      <c r="E41" s="367">
        <v>34670</v>
      </c>
      <c r="F41" s="367">
        <v>27330</v>
      </c>
      <c r="G41" s="367">
        <v>51587</v>
      </c>
      <c r="H41" s="157">
        <v>146633</v>
      </c>
      <c r="I41" s="367">
        <v>36564</v>
      </c>
      <c r="J41" s="367">
        <v>36920</v>
      </c>
      <c r="K41" s="367">
        <v>52089</v>
      </c>
      <c r="L41" s="367">
        <v>99000</v>
      </c>
      <c r="M41" s="157">
        <v>224573</v>
      </c>
      <c r="N41" s="367">
        <v>34151</v>
      </c>
      <c r="O41" s="367">
        <v>31900</v>
      </c>
      <c r="P41" s="367">
        <v>31927</v>
      </c>
      <c r="Q41" s="367">
        <v>112567</v>
      </c>
      <c r="R41" s="157">
        <v>210544</v>
      </c>
      <c r="S41" s="367">
        <v>39275.398394999997</v>
      </c>
      <c r="T41" s="367">
        <v>49397.833327</v>
      </c>
      <c r="U41" s="367">
        <v>44106.919392999989</v>
      </c>
      <c r="V41" s="367">
        <v>577790.61233599996</v>
      </c>
      <c r="W41" s="157">
        <v>710570.76345099998</v>
      </c>
      <c r="X41" s="367">
        <v>33840.846975</v>
      </c>
      <c r="Y41" s="367">
        <v>41269</v>
      </c>
      <c r="Z41" s="367">
        <v>32296</v>
      </c>
      <c r="AA41" s="367">
        <v>39230.219314999995</v>
      </c>
      <c r="AB41" s="157">
        <v>146635.98963699999</v>
      </c>
      <c r="AC41" s="367">
        <v>33498.577249000002</v>
      </c>
      <c r="AD41" s="367">
        <v>33714.211050000005</v>
      </c>
      <c r="AE41" s="367">
        <v>35711.325355999987</v>
      </c>
      <c r="AF41" s="367">
        <v>55105.335804000002</v>
      </c>
      <c r="AG41" s="157">
        <v>158029.449459</v>
      </c>
      <c r="AH41" s="367">
        <v>44685.162582999998</v>
      </c>
      <c r="AI41" s="367">
        <v>49492.884292000002</v>
      </c>
      <c r="AJ41" s="367">
        <v>49570.610175999987</v>
      </c>
      <c r="AK41" s="367">
        <v>68802.335382000019</v>
      </c>
      <c r="AL41" s="157">
        <v>212550.99243300001</v>
      </c>
      <c r="AM41" s="367">
        <v>39672.825689999998</v>
      </c>
      <c r="AN41" s="367">
        <v>45112.491821999996</v>
      </c>
      <c r="AO41" s="367">
        <v>39693.829695000008</v>
      </c>
      <c r="AP41" s="367">
        <v>47720.413678000012</v>
      </c>
      <c r="AQ41" s="157">
        <v>172199.56088500001</v>
      </c>
      <c r="AR41" s="367">
        <v>40612.777191000001</v>
      </c>
      <c r="AS41" s="367">
        <v>76112.296333999999</v>
      </c>
      <c r="AT41" s="367">
        <v>65538.927446000002</v>
      </c>
      <c r="AU41" s="367">
        <v>78827.449935000011</v>
      </c>
      <c r="AV41" s="157">
        <v>261091.45090600001</v>
      </c>
      <c r="AW41" s="367">
        <v>58924.793240999999</v>
      </c>
      <c r="AX41" s="367">
        <v>58883</v>
      </c>
      <c r="AY41" s="367">
        <v>44293</v>
      </c>
      <c r="AZ41" s="367">
        <v>70264</v>
      </c>
      <c r="BA41" s="157">
        <v>232364.85260899999</v>
      </c>
      <c r="BB41" s="367">
        <v>4253.9441269999998</v>
      </c>
      <c r="BC41" s="367">
        <v>46793</v>
      </c>
      <c r="BD41" s="367">
        <v>61574</v>
      </c>
    </row>
    <row r="42" spans="1:58" s="164" customFormat="1">
      <c r="A42" s="173"/>
      <c r="B42" s="175" t="s">
        <v>180</v>
      </c>
      <c r="C42" s="174" t="s">
        <v>180</v>
      </c>
      <c r="D42" s="367">
        <v>31795</v>
      </c>
      <c r="E42" s="367">
        <v>31326</v>
      </c>
      <c r="F42" s="367">
        <v>31757</v>
      </c>
      <c r="G42" s="367">
        <v>42635</v>
      </c>
      <c r="H42" s="157">
        <v>137513</v>
      </c>
      <c r="I42" s="367">
        <v>31311</v>
      </c>
      <c r="J42" s="367">
        <v>31377</v>
      </c>
      <c r="K42" s="367">
        <v>154642</v>
      </c>
      <c r="L42" s="367">
        <v>60821</v>
      </c>
      <c r="M42" s="157">
        <v>278151</v>
      </c>
      <c r="N42" s="367">
        <v>27284</v>
      </c>
      <c r="O42" s="367">
        <v>26863</v>
      </c>
      <c r="P42" s="367">
        <v>27100</v>
      </c>
      <c r="Q42" s="367">
        <v>45843.948298999996</v>
      </c>
      <c r="R42" s="157">
        <v>127091</v>
      </c>
      <c r="S42" s="367">
        <v>27325.372426000002</v>
      </c>
      <c r="T42" s="367">
        <v>27652.669043999995</v>
      </c>
      <c r="U42" s="367">
        <v>28565.027511000008</v>
      </c>
      <c r="V42" s="367">
        <v>27701.447350000002</v>
      </c>
      <c r="W42" s="157">
        <v>111244.51633100001</v>
      </c>
      <c r="X42" s="367">
        <v>24335.908282</v>
      </c>
      <c r="Y42" s="367">
        <v>24195</v>
      </c>
      <c r="Z42" s="367">
        <v>23055</v>
      </c>
      <c r="AA42" s="367">
        <v>28900.693644999992</v>
      </c>
      <c r="AB42" s="157">
        <v>100485.90928399999</v>
      </c>
      <c r="AC42" s="367">
        <v>24010.920168000001</v>
      </c>
      <c r="AD42" s="367">
        <v>24571.900962999996</v>
      </c>
      <c r="AE42" s="367">
        <v>23075.521220000002</v>
      </c>
      <c r="AF42" s="367">
        <v>27998.956797000006</v>
      </c>
      <c r="AG42" s="157">
        <v>99657.299148000006</v>
      </c>
      <c r="AH42" s="367">
        <v>25694.961945999999</v>
      </c>
      <c r="AI42" s="367">
        <v>26355.741179000001</v>
      </c>
      <c r="AJ42" s="367">
        <v>27078.518397000007</v>
      </c>
      <c r="AK42" s="367">
        <v>53303.612934999983</v>
      </c>
      <c r="AL42" s="157">
        <v>132432.83445699999</v>
      </c>
      <c r="AM42" s="367">
        <v>29990.205284</v>
      </c>
      <c r="AN42" s="367">
        <v>29560.102763999999</v>
      </c>
      <c r="AO42" s="367">
        <v>30601.515066</v>
      </c>
      <c r="AP42" s="367">
        <v>53668.18925299999</v>
      </c>
      <c r="AQ42" s="157">
        <v>143820.01236699999</v>
      </c>
      <c r="AR42" s="367">
        <v>34923.275962</v>
      </c>
      <c r="AS42" s="367">
        <v>36067.314528999996</v>
      </c>
      <c r="AT42" s="367">
        <v>50630.118320000009</v>
      </c>
      <c r="AU42" s="367">
        <v>37854.101551999993</v>
      </c>
      <c r="AV42" s="157">
        <v>159474.810363</v>
      </c>
      <c r="AW42" s="367">
        <v>35220.104893000003</v>
      </c>
      <c r="AX42" s="367">
        <v>35765</v>
      </c>
      <c r="AY42" s="367">
        <v>38329</v>
      </c>
      <c r="AZ42" s="367">
        <v>42526</v>
      </c>
      <c r="BA42" s="157">
        <v>151840.45118400001</v>
      </c>
      <c r="BB42" s="367">
        <v>37171.006108000001</v>
      </c>
      <c r="BC42" s="367">
        <v>38244</v>
      </c>
      <c r="BD42" s="367">
        <v>39181</v>
      </c>
    </row>
    <row r="43" spans="1:58" s="164" customFormat="1">
      <c r="A43" s="173"/>
      <c r="B43" s="175" t="s">
        <v>641</v>
      </c>
      <c r="C43" s="174" t="s">
        <v>181</v>
      </c>
      <c r="D43" s="367">
        <v>5332</v>
      </c>
      <c r="E43" s="367">
        <v>5418</v>
      </c>
      <c r="F43" s="367">
        <v>5286</v>
      </c>
      <c r="G43" s="367">
        <v>6276</v>
      </c>
      <c r="H43" s="157">
        <v>22312</v>
      </c>
      <c r="I43" s="367">
        <v>5305</v>
      </c>
      <c r="J43" s="367">
        <v>5480</v>
      </c>
      <c r="K43" s="367">
        <v>5487</v>
      </c>
      <c r="L43" s="367">
        <v>5649</v>
      </c>
      <c r="M43" s="157">
        <v>21921</v>
      </c>
      <c r="N43" s="367">
        <v>3320</v>
      </c>
      <c r="O43" s="367">
        <v>3256.211249</v>
      </c>
      <c r="P43" s="367">
        <v>3312</v>
      </c>
      <c r="Q43" s="367">
        <v>3565.1759760000004</v>
      </c>
      <c r="R43" s="157">
        <v>13453</v>
      </c>
      <c r="S43" s="367">
        <v>3413.983976</v>
      </c>
      <c r="T43" s="367">
        <v>3476.6356250000003</v>
      </c>
      <c r="U43" s="367">
        <v>3522.2180399999997</v>
      </c>
      <c r="V43" s="367">
        <v>3602.6550619999998</v>
      </c>
      <c r="W43" s="157">
        <v>14015.492703</v>
      </c>
      <c r="X43" s="367">
        <v>3263.6467830000001</v>
      </c>
      <c r="Y43" s="367">
        <v>3283</v>
      </c>
      <c r="Z43" s="367">
        <v>3306</v>
      </c>
      <c r="AA43" s="367">
        <v>3196.6648399999995</v>
      </c>
      <c r="AB43" s="157">
        <v>13048.909693</v>
      </c>
      <c r="AC43" s="367">
        <v>3209.6477970000001</v>
      </c>
      <c r="AD43" s="367">
        <v>3160.0758559999999</v>
      </c>
      <c r="AE43" s="367">
        <v>3194.1456179999996</v>
      </c>
      <c r="AF43" s="367">
        <v>3563.1281620000009</v>
      </c>
      <c r="AG43" s="157">
        <v>13126.997433</v>
      </c>
      <c r="AH43" s="367">
        <v>2975.7002429999998</v>
      </c>
      <c r="AI43" s="367">
        <v>3469.4569835625002</v>
      </c>
      <c r="AJ43" s="367">
        <v>3341.4137564374996</v>
      </c>
      <c r="AK43" s="367">
        <v>3923.6441429999995</v>
      </c>
      <c r="AL43" s="157">
        <v>13710.215125999999</v>
      </c>
      <c r="AM43" s="367">
        <v>3184.2896470000001</v>
      </c>
      <c r="AN43" s="367">
        <v>3393.7490999999995</v>
      </c>
      <c r="AO43" s="367">
        <v>3332.2949400000007</v>
      </c>
      <c r="AP43" s="367">
        <v>4078.8066589999999</v>
      </c>
      <c r="AQ43" s="157">
        <v>13989.140346</v>
      </c>
      <c r="AR43" s="367">
        <v>3733.9972899999998</v>
      </c>
      <c r="AS43" s="367">
        <v>3802.0617870000001</v>
      </c>
      <c r="AT43" s="367">
        <v>3936.8208880000002</v>
      </c>
      <c r="AU43" s="367">
        <v>5020.1352359999983</v>
      </c>
      <c r="AV43" s="157">
        <v>16493.015200999998</v>
      </c>
      <c r="AW43" s="367">
        <v>3929.980184</v>
      </c>
      <c r="AX43" s="367">
        <v>3922</v>
      </c>
      <c r="AY43" s="367">
        <v>4163</v>
      </c>
      <c r="AZ43" s="367">
        <v>4625</v>
      </c>
      <c r="BA43" s="157">
        <v>16639.808894000002</v>
      </c>
      <c r="BB43" s="367">
        <v>4147.2738239999999</v>
      </c>
      <c r="BC43" s="367">
        <v>3885</v>
      </c>
      <c r="BD43" s="367">
        <v>4078</v>
      </c>
    </row>
    <row r="44" spans="1:58" s="164" customFormat="1">
      <c r="A44" s="159"/>
      <c r="B44" s="175" t="s">
        <v>1146</v>
      </c>
      <c r="C44" s="174" t="s">
        <v>1147</v>
      </c>
      <c r="D44" s="368"/>
      <c r="E44" s="368"/>
      <c r="F44" s="368"/>
      <c r="G44" s="368"/>
      <c r="H44" s="369"/>
      <c r="I44" s="368"/>
      <c r="J44" s="368"/>
      <c r="K44" s="368"/>
      <c r="L44" s="368"/>
      <c r="M44" s="369"/>
      <c r="N44" s="368"/>
      <c r="O44" s="368"/>
      <c r="P44" s="368"/>
      <c r="Q44" s="368"/>
      <c r="R44" s="369"/>
      <c r="S44" s="368"/>
      <c r="T44" s="368"/>
      <c r="U44" s="368"/>
      <c r="V44" s="368"/>
      <c r="W44" s="369"/>
      <c r="X44" s="367">
        <v>5846.9150989999998</v>
      </c>
      <c r="Y44" s="367">
        <v>6035</v>
      </c>
      <c r="Z44" s="367">
        <v>6354</v>
      </c>
      <c r="AA44" s="367">
        <v>15126.836044000003</v>
      </c>
      <c r="AB44" s="157">
        <v>33362.736706000003</v>
      </c>
      <c r="AC44" s="367">
        <v>6187.5141240000003</v>
      </c>
      <c r="AD44" s="367">
        <v>5856.2098240000005</v>
      </c>
      <c r="AE44" s="367">
        <v>6075.2043959999992</v>
      </c>
      <c r="AF44" s="367">
        <v>7115.5077039999996</v>
      </c>
      <c r="AG44" s="157">
        <v>25234.436048</v>
      </c>
      <c r="AH44" s="367">
        <v>6040.7741260000003</v>
      </c>
      <c r="AI44" s="367">
        <v>6206.0598583749997</v>
      </c>
      <c r="AJ44" s="367">
        <v>6845.6213566250008</v>
      </c>
      <c r="AK44" s="367">
        <v>8191.9341050000003</v>
      </c>
      <c r="AL44" s="157">
        <v>27284.389446000001</v>
      </c>
      <c r="AM44" s="367">
        <v>7487.1247300000005</v>
      </c>
      <c r="AN44" s="367">
        <v>8996.9196330000013</v>
      </c>
      <c r="AO44" s="367">
        <v>8455.1759979999988</v>
      </c>
      <c r="AP44" s="367">
        <v>9908.7448440000007</v>
      </c>
      <c r="AQ44" s="157">
        <v>34847.965205</v>
      </c>
      <c r="AR44" s="367">
        <v>12601.191959</v>
      </c>
      <c r="AS44" s="367">
        <v>9168.5312180000001</v>
      </c>
      <c r="AT44" s="367">
        <v>9245.0846669999992</v>
      </c>
      <c r="AU44" s="367">
        <v>10768.083481999998</v>
      </c>
      <c r="AV44" s="157">
        <v>41782.891325999997</v>
      </c>
      <c r="AW44" s="367">
        <v>8913.6407959999997</v>
      </c>
      <c r="AX44" s="367">
        <v>8867</v>
      </c>
      <c r="AY44" s="367">
        <v>8910</v>
      </c>
      <c r="AZ44" s="367">
        <v>12438</v>
      </c>
      <c r="BA44" s="157">
        <v>39129.217076000001</v>
      </c>
      <c r="BB44" s="367">
        <v>9162.4930910000003</v>
      </c>
      <c r="BC44" s="367">
        <v>10277</v>
      </c>
      <c r="BD44" s="367">
        <v>11850</v>
      </c>
    </row>
    <row r="45" spans="1:58" s="164" customFormat="1">
      <c r="A45" s="173"/>
      <c r="B45" s="175" t="s">
        <v>642</v>
      </c>
      <c r="C45" s="174" t="s">
        <v>182</v>
      </c>
      <c r="D45" s="367">
        <v>4374</v>
      </c>
      <c r="E45" s="367">
        <v>3555</v>
      </c>
      <c r="F45" s="367">
        <v>6725</v>
      </c>
      <c r="G45" s="367">
        <v>383</v>
      </c>
      <c r="H45" s="157">
        <v>15037</v>
      </c>
      <c r="I45" s="367">
        <v>4448</v>
      </c>
      <c r="J45" s="367">
        <v>5396</v>
      </c>
      <c r="K45" s="367">
        <v>4539</v>
      </c>
      <c r="L45" s="367">
        <v>5767</v>
      </c>
      <c r="M45" s="157">
        <v>20150</v>
      </c>
      <c r="N45" s="367">
        <v>4436</v>
      </c>
      <c r="O45" s="367">
        <v>4647</v>
      </c>
      <c r="P45" s="367">
        <v>4387</v>
      </c>
      <c r="Q45" s="367">
        <v>6546.0027180000016</v>
      </c>
      <c r="R45" s="157">
        <v>20016</v>
      </c>
      <c r="S45" s="367">
        <v>4732.542085</v>
      </c>
      <c r="T45" s="367">
        <v>4574.9946620000001</v>
      </c>
      <c r="U45" s="367">
        <v>6414.1331119999995</v>
      </c>
      <c r="V45" s="367">
        <v>14190.092102000001</v>
      </c>
      <c r="W45" s="157">
        <v>29911.761961</v>
      </c>
      <c r="X45" s="367">
        <v>4440.5364840000002</v>
      </c>
      <c r="Y45" s="367">
        <v>4418</v>
      </c>
      <c r="Z45" s="367">
        <v>9645</v>
      </c>
      <c r="AA45" s="367">
        <v>5179.0751519999976</v>
      </c>
      <c r="AB45" s="157">
        <v>23682.821577999999</v>
      </c>
      <c r="AC45" s="367">
        <v>4576.7662540000001</v>
      </c>
      <c r="AD45" s="367">
        <v>4831.3363879999997</v>
      </c>
      <c r="AE45" s="367">
        <v>4774.583815</v>
      </c>
      <c r="AF45" s="367">
        <v>9857.6117330000015</v>
      </c>
      <c r="AG45" s="157">
        <v>24040.298190000001</v>
      </c>
      <c r="AH45" s="367">
        <v>6882.0672590000004</v>
      </c>
      <c r="AI45" s="367">
        <v>5169.3839128749996</v>
      </c>
      <c r="AJ45" s="367">
        <v>5832.8890751250001</v>
      </c>
      <c r="AK45" s="367">
        <v>9196.5243069999997</v>
      </c>
      <c r="AL45" s="157">
        <v>27080.864554</v>
      </c>
      <c r="AM45" s="367">
        <v>5317.5242939999998</v>
      </c>
      <c r="AN45" s="367">
        <v>6553.6745789999995</v>
      </c>
      <c r="AO45" s="367">
        <v>5889.1523089999991</v>
      </c>
      <c r="AP45" s="367">
        <v>9370.6107570000022</v>
      </c>
      <c r="AQ45" s="157">
        <v>27130.961939000001</v>
      </c>
      <c r="AR45" s="367">
        <v>5923.3009650000004</v>
      </c>
      <c r="AS45" s="367">
        <v>6085.3223610000005</v>
      </c>
      <c r="AT45" s="367">
        <v>8844.3863170000004</v>
      </c>
      <c r="AU45" s="367">
        <v>14391.628185999998</v>
      </c>
      <c r="AV45" s="157">
        <v>35244.637828999999</v>
      </c>
      <c r="AW45" s="367">
        <v>7085.9947149999998</v>
      </c>
      <c r="AX45" s="367">
        <v>7542</v>
      </c>
      <c r="AY45" s="367">
        <v>7520</v>
      </c>
      <c r="AZ45" s="367">
        <v>11429</v>
      </c>
      <c r="BA45" s="157">
        <v>33577.144944</v>
      </c>
      <c r="BB45" s="367">
        <v>8039.1093570000003</v>
      </c>
      <c r="BC45" s="367">
        <v>8327</v>
      </c>
      <c r="BD45" s="367">
        <v>9597</v>
      </c>
    </row>
    <row r="46" spans="1:58" s="164" customFormat="1">
      <c r="A46" s="173">
        <v>9</v>
      </c>
      <c r="B46" s="378" t="s">
        <v>646</v>
      </c>
      <c r="C46" s="379" t="s">
        <v>184</v>
      </c>
      <c r="D46" s="377">
        <v>-541</v>
      </c>
      <c r="E46" s="377">
        <v>-536</v>
      </c>
      <c r="F46" s="377">
        <v>-522</v>
      </c>
      <c r="G46" s="377">
        <v>-521</v>
      </c>
      <c r="H46" s="380">
        <v>-2120</v>
      </c>
      <c r="I46" s="377">
        <v>-719</v>
      </c>
      <c r="J46" s="377">
        <v>-878</v>
      </c>
      <c r="K46" s="377">
        <v>-2106</v>
      </c>
      <c r="L46" s="377">
        <v>-1406</v>
      </c>
      <c r="M46" s="380">
        <v>-5109</v>
      </c>
      <c r="N46" s="377">
        <v>-1386</v>
      </c>
      <c r="O46" s="377">
        <v>-291</v>
      </c>
      <c r="P46" s="377">
        <v>-437</v>
      </c>
      <c r="Q46" s="377">
        <v>-707</v>
      </c>
      <c r="R46" s="380">
        <v>-2820</v>
      </c>
      <c r="S46" s="377">
        <v>-449.251126</v>
      </c>
      <c r="T46" s="377">
        <v>-313.76623500000005</v>
      </c>
      <c r="U46" s="377">
        <v>-337.48111000000006</v>
      </c>
      <c r="V46" s="377">
        <v>-4034.1437390000001</v>
      </c>
      <c r="W46" s="380">
        <v>-5133.64221</v>
      </c>
      <c r="X46" s="377">
        <v>-565.03812400000004</v>
      </c>
      <c r="Y46" s="377">
        <v>-382</v>
      </c>
      <c r="Z46" s="377">
        <v>-337</v>
      </c>
      <c r="AA46" s="377">
        <v>-452.36546300000009</v>
      </c>
      <c r="AB46" s="380">
        <v>-1733.803048</v>
      </c>
      <c r="AC46" s="377">
        <v>-339.99663399999997</v>
      </c>
      <c r="AD46" s="377">
        <v>-343.87720899999999</v>
      </c>
      <c r="AE46" s="377">
        <v>-320.96294799999998</v>
      </c>
      <c r="AF46" s="377">
        <v>-869.41190600000004</v>
      </c>
      <c r="AG46" s="380">
        <v>-1871.248697</v>
      </c>
      <c r="AH46" s="377">
        <v>-638.79817600000001</v>
      </c>
      <c r="AI46" s="377">
        <v>-368.94974880468999</v>
      </c>
      <c r="AJ46" s="377">
        <v>-313.51219519530991</v>
      </c>
      <c r="AK46" s="377">
        <v>-400.43186800000012</v>
      </c>
      <c r="AL46" s="380">
        <v>-1720.691988</v>
      </c>
      <c r="AM46" s="377">
        <v>-365.488696</v>
      </c>
      <c r="AN46" s="377">
        <v>-231.06793000000005</v>
      </c>
      <c r="AO46" s="377">
        <v>-271.39654099999996</v>
      </c>
      <c r="AP46" s="377">
        <v>-110.76392999999996</v>
      </c>
      <c r="AQ46" s="380">
        <v>-977.71709699999997</v>
      </c>
      <c r="AR46" s="377">
        <v>275.55186600000002</v>
      </c>
      <c r="AS46" s="377">
        <v>-322.06302300000004</v>
      </c>
      <c r="AT46" s="377">
        <v>347.90561700000001</v>
      </c>
      <c r="AU46" s="377">
        <v>7.6362850000000435</v>
      </c>
      <c r="AV46" s="380">
        <v>308.03074500000002</v>
      </c>
      <c r="AW46" s="377">
        <v>-231.32402400000001</v>
      </c>
      <c r="AX46" s="377">
        <v>-251</v>
      </c>
      <c r="AY46" s="377">
        <v>-236</v>
      </c>
      <c r="AZ46" s="377">
        <v>-275</v>
      </c>
      <c r="BA46" s="380">
        <v>-993.09536000000003</v>
      </c>
      <c r="BB46" s="377">
        <v>-239.043072</v>
      </c>
      <c r="BC46" s="377">
        <v>-306</v>
      </c>
      <c r="BD46" s="377">
        <v>-274</v>
      </c>
    </row>
    <row r="47" spans="1:58" s="164" customFormat="1">
      <c r="A47" s="173"/>
      <c r="B47" s="378" t="s">
        <v>1462</v>
      </c>
      <c r="C47" s="557" t="s">
        <v>1461</v>
      </c>
      <c r="D47" s="377"/>
      <c r="E47" s="377"/>
      <c r="F47" s="377"/>
      <c r="G47" s="377"/>
      <c r="H47" s="380"/>
      <c r="I47" s="377"/>
      <c r="J47" s="377"/>
      <c r="K47" s="377"/>
      <c r="L47" s="377"/>
      <c r="M47" s="380"/>
      <c r="N47" s="377"/>
      <c r="O47" s="377"/>
      <c r="P47" s="377"/>
      <c r="Q47" s="377"/>
      <c r="R47" s="380"/>
      <c r="S47" s="377"/>
      <c r="T47" s="377"/>
      <c r="U47" s="377"/>
      <c r="V47" s="377"/>
      <c r="W47" s="380"/>
      <c r="X47" s="377"/>
      <c r="Y47" s="377"/>
      <c r="Z47" s="377"/>
      <c r="AA47" s="377"/>
      <c r="AB47" s="380"/>
      <c r="AC47" s="377"/>
      <c r="AD47" s="377"/>
      <c r="AE47" s="377"/>
      <c r="AF47" s="377"/>
      <c r="AG47" s="380"/>
      <c r="AH47" s="377"/>
      <c r="AI47" s="377"/>
      <c r="AJ47" s="377"/>
      <c r="AK47" s="377"/>
      <c r="AL47" s="380"/>
      <c r="AM47" s="377"/>
      <c r="AN47" s="377"/>
      <c r="AO47" s="377"/>
      <c r="AP47" s="377"/>
      <c r="AQ47" s="380"/>
      <c r="AR47" s="377"/>
      <c r="AS47" s="377"/>
      <c r="AT47" s="377"/>
      <c r="AU47" s="377"/>
      <c r="AV47" s="380"/>
      <c r="AW47" s="377">
        <v>113844.189805</v>
      </c>
      <c r="AX47" s="377">
        <v>114728</v>
      </c>
      <c r="AY47" s="377">
        <v>102979</v>
      </c>
      <c r="AZ47" s="377">
        <v>141007</v>
      </c>
      <c r="BA47" s="380">
        <v>472558.37934699998</v>
      </c>
      <c r="BB47" s="377">
        <v>62533.783434999998</v>
      </c>
      <c r="BC47" s="377">
        <v>107220</v>
      </c>
      <c r="BD47" s="377">
        <v>126006</v>
      </c>
    </row>
    <row r="48" spans="1:58" s="164" customFormat="1">
      <c r="A48" s="173"/>
      <c r="B48" s="378" t="s">
        <v>1471</v>
      </c>
      <c r="C48" s="558" t="s">
        <v>1470</v>
      </c>
      <c r="D48" s="377"/>
      <c r="E48" s="377"/>
      <c r="F48" s="377"/>
      <c r="G48" s="377"/>
      <c r="H48" s="380"/>
      <c r="I48" s="377"/>
      <c r="J48" s="377"/>
      <c r="K48" s="377"/>
      <c r="L48" s="377"/>
      <c r="M48" s="380"/>
      <c r="N48" s="377"/>
      <c r="O48" s="377"/>
      <c r="P48" s="377"/>
      <c r="Q48" s="377"/>
      <c r="R48" s="380"/>
      <c r="S48" s="377"/>
      <c r="T48" s="377"/>
      <c r="U48" s="377"/>
      <c r="V48" s="377"/>
      <c r="W48" s="380"/>
      <c r="X48" s="377"/>
      <c r="Y48" s="377"/>
      <c r="Z48" s="377"/>
      <c r="AA48" s="377"/>
      <c r="AB48" s="380"/>
      <c r="AC48" s="377"/>
      <c r="AD48" s="377"/>
      <c r="AE48" s="377"/>
      <c r="AF48" s="377"/>
      <c r="AG48" s="380"/>
      <c r="AH48" s="377"/>
      <c r="AI48" s="377"/>
      <c r="AJ48" s="377"/>
      <c r="AK48" s="377"/>
      <c r="AL48" s="380"/>
      <c r="AM48" s="377"/>
      <c r="AN48" s="377"/>
      <c r="AO48" s="377"/>
      <c r="AP48" s="377"/>
      <c r="AQ48" s="380"/>
      <c r="AR48" s="377"/>
      <c r="AS48" s="377"/>
      <c r="AT48" s="377"/>
      <c r="AU48" s="377"/>
      <c r="AV48" s="380"/>
      <c r="AW48" s="377">
        <v>8078</v>
      </c>
      <c r="AX48" s="377">
        <v>7992</v>
      </c>
      <c r="AY48" s="377">
        <v>9411</v>
      </c>
      <c r="AZ48" s="377">
        <v>9398</v>
      </c>
      <c r="BA48" s="380">
        <v>34879</v>
      </c>
      <c r="BB48" s="377">
        <v>-17210</v>
      </c>
      <c r="BC48" s="377">
        <v>0</v>
      </c>
      <c r="BD48" s="377">
        <v>-81</v>
      </c>
    </row>
    <row r="49" spans="1:56" s="164" customFormat="1">
      <c r="A49" s="173"/>
      <c r="B49" s="142" t="s">
        <v>649</v>
      </c>
      <c r="C49" s="106" t="s">
        <v>205</v>
      </c>
      <c r="D49" s="381">
        <v>74006</v>
      </c>
      <c r="E49" s="381">
        <v>74433</v>
      </c>
      <c r="F49" s="381">
        <v>70576</v>
      </c>
      <c r="G49" s="381">
        <v>100360</v>
      </c>
      <c r="H49" s="374">
        <v>319375</v>
      </c>
      <c r="I49" s="381">
        <v>76909</v>
      </c>
      <c r="J49" s="381">
        <v>78295</v>
      </c>
      <c r="K49" s="381">
        <v>214651</v>
      </c>
      <c r="L49" s="381">
        <v>169831</v>
      </c>
      <c r="M49" s="374">
        <v>539686</v>
      </c>
      <c r="N49" s="381">
        <v>67805</v>
      </c>
      <c r="O49" s="381">
        <v>66375.211249</v>
      </c>
      <c r="P49" s="381">
        <v>66289</v>
      </c>
      <c r="Q49" s="381">
        <v>167815.12699299998</v>
      </c>
      <c r="R49" s="374">
        <v>368284</v>
      </c>
      <c r="S49" s="372">
        <v>74298.045755999992</v>
      </c>
      <c r="T49" s="372">
        <v>84789.366422999985</v>
      </c>
      <c r="U49" s="372">
        <v>82270.816945999992</v>
      </c>
      <c r="V49" s="372">
        <v>619250.66311100009</v>
      </c>
      <c r="W49" s="373">
        <v>860608.89223600004</v>
      </c>
      <c r="X49" s="372">
        <v>71163.815499000004</v>
      </c>
      <c r="Y49" s="372">
        <v>78818</v>
      </c>
      <c r="Z49" s="372">
        <v>74319</v>
      </c>
      <c r="AA49" s="372">
        <v>91182.123533000005</v>
      </c>
      <c r="AB49" s="373">
        <v>315482.56384999998</v>
      </c>
      <c r="AC49" s="372">
        <v>71145.428958000004</v>
      </c>
      <c r="AD49" s="372">
        <v>71788.856872000004</v>
      </c>
      <c r="AE49" s="372">
        <v>72509.817456999997</v>
      </c>
      <c r="AF49" s="372">
        <v>102772.12829400001</v>
      </c>
      <c r="AG49" s="373">
        <v>318216.23158100003</v>
      </c>
      <c r="AH49" s="372">
        <v>85639.867981000003</v>
      </c>
      <c r="AI49" s="372">
        <v>90323.576477007809</v>
      </c>
      <c r="AJ49" s="372">
        <v>92355.540565992196</v>
      </c>
      <c r="AK49" s="372">
        <v>143018.61900399998</v>
      </c>
      <c r="AL49" s="373">
        <v>411337.60402799997</v>
      </c>
      <c r="AM49" s="372">
        <v>85287.48094899999</v>
      </c>
      <c r="AN49" s="372">
        <v>93385.869967999985</v>
      </c>
      <c r="AO49" s="372">
        <v>87701</v>
      </c>
      <c r="AP49" s="372">
        <v>124636</v>
      </c>
      <c r="AQ49" s="373">
        <v>391009.92364499997</v>
      </c>
      <c r="AR49" s="372">
        <v>98070.095233</v>
      </c>
      <c r="AS49" s="372">
        <v>130913</v>
      </c>
      <c r="AT49" s="372">
        <v>138543</v>
      </c>
      <c r="AU49" s="372">
        <v>146869</v>
      </c>
      <c r="AV49" s="373">
        <v>514394.83636999998</v>
      </c>
      <c r="AW49" s="372">
        <v>121921.872387</v>
      </c>
      <c r="AX49" s="372">
        <v>122720</v>
      </c>
      <c r="AY49" s="372">
        <v>112390</v>
      </c>
      <c r="AZ49" s="372">
        <v>150405</v>
      </c>
      <c r="BA49" s="373">
        <v>507436.98894800001</v>
      </c>
      <c r="BB49" s="372">
        <v>45323.974595</v>
      </c>
      <c r="BC49" s="372">
        <v>107220</v>
      </c>
      <c r="BD49" s="372">
        <v>125925</v>
      </c>
    </row>
    <row r="50" spans="1:56" s="164" customFormat="1">
      <c r="A50" s="173"/>
      <c r="B50" s="141"/>
      <c r="C50" s="32"/>
      <c r="D50" s="375"/>
      <c r="E50" s="375"/>
      <c r="F50" s="375"/>
      <c r="G50" s="375"/>
      <c r="H50" s="375"/>
      <c r="I50" s="375"/>
      <c r="J50" s="375"/>
      <c r="K50" s="375"/>
      <c r="L50" s="375"/>
      <c r="M50" s="375"/>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376"/>
      <c r="AL50" s="376"/>
      <c r="AM50" s="376"/>
      <c r="AN50" s="376"/>
      <c r="AO50" s="376"/>
      <c r="AP50" s="376"/>
      <c r="AQ50" s="376"/>
      <c r="AR50" s="376"/>
      <c r="AS50" s="376"/>
      <c r="AV50" s="376"/>
      <c r="BA50" s="376"/>
    </row>
    <row r="51" spans="1:56" s="164" customFormat="1" ht="26">
      <c r="A51" s="173"/>
      <c r="B51" s="140" t="s">
        <v>654</v>
      </c>
      <c r="C51" s="36" t="s">
        <v>211</v>
      </c>
      <c r="D51" s="35" t="s">
        <v>52</v>
      </c>
      <c r="E51" s="35" t="s">
        <v>4</v>
      </c>
      <c r="F51" s="35" t="s">
        <v>6</v>
      </c>
      <c r="G51" s="35" t="s">
        <v>8</v>
      </c>
      <c r="H51" s="35" t="s">
        <v>188</v>
      </c>
      <c r="I51" s="35" t="s">
        <v>12</v>
      </c>
      <c r="J51" s="35" t="s">
        <v>14</v>
      </c>
      <c r="K51" s="35" t="s">
        <v>15</v>
      </c>
      <c r="L51" s="35" t="s">
        <v>38</v>
      </c>
      <c r="M51" s="35" t="s">
        <v>39</v>
      </c>
      <c r="N51" s="35" t="s">
        <v>303</v>
      </c>
      <c r="O51" s="35" t="s">
        <v>223</v>
      </c>
      <c r="P51" s="35" t="s">
        <v>296</v>
      </c>
      <c r="Q51" s="35" t="s">
        <v>297</v>
      </c>
      <c r="R51" s="35" t="s">
        <v>304</v>
      </c>
      <c r="S51" s="250" t="s">
        <v>1071</v>
      </c>
      <c r="T51" s="250" t="s">
        <v>344</v>
      </c>
      <c r="U51" s="250" t="s">
        <v>345</v>
      </c>
      <c r="V51" s="250" t="s">
        <v>354</v>
      </c>
      <c r="W51" s="250" t="s">
        <v>1059</v>
      </c>
      <c r="X51" s="418" t="s">
        <v>920</v>
      </c>
      <c r="Y51" s="418" t="s">
        <v>1066</v>
      </c>
      <c r="Z51" s="418" t="s">
        <v>1060</v>
      </c>
      <c r="AA51" s="418" t="s">
        <v>965</v>
      </c>
      <c r="AB51" s="418" t="s">
        <v>1217</v>
      </c>
      <c r="AC51" s="418" t="s">
        <v>1148</v>
      </c>
      <c r="AD51" s="418" t="s">
        <v>1182</v>
      </c>
      <c r="AE51" s="418" t="s">
        <v>1190</v>
      </c>
      <c r="AF51" s="418" t="s">
        <v>1204</v>
      </c>
      <c r="AG51" s="418" t="s">
        <v>1205</v>
      </c>
      <c r="AH51" s="429" t="s">
        <v>1218</v>
      </c>
      <c r="AI51" s="429" t="s">
        <v>1222</v>
      </c>
      <c r="AJ51" s="429" t="s">
        <v>1233</v>
      </c>
      <c r="AK51" s="429" t="s">
        <v>1239</v>
      </c>
      <c r="AL51" s="429" t="s">
        <v>1240</v>
      </c>
      <c r="AM51" s="467" t="s">
        <v>1249</v>
      </c>
      <c r="AN51" s="467" t="s">
        <v>1265</v>
      </c>
      <c r="AO51" s="467" t="s">
        <v>1269</v>
      </c>
      <c r="AP51" s="469" t="s">
        <v>1272</v>
      </c>
      <c r="AQ51" s="469" t="s">
        <v>1273</v>
      </c>
      <c r="AR51" s="471" t="s">
        <v>1277</v>
      </c>
      <c r="AS51" s="476" t="s">
        <v>1278</v>
      </c>
      <c r="AT51" s="490" t="s">
        <v>1285</v>
      </c>
      <c r="AU51" s="18" t="s">
        <v>1425</v>
      </c>
      <c r="AV51" s="18" t="s">
        <v>1426</v>
      </c>
      <c r="AW51" s="29" t="s">
        <v>1455</v>
      </c>
      <c r="AX51" s="29" t="s">
        <v>1432</v>
      </c>
      <c r="AY51" s="29" t="s">
        <v>1433</v>
      </c>
      <c r="AZ51" s="29" t="s">
        <v>1434</v>
      </c>
      <c r="BA51" s="29" t="s">
        <v>1435</v>
      </c>
      <c r="BB51" s="29" t="s">
        <v>1436</v>
      </c>
      <c r="BC51" s="29" t="s">
        <v>1551</v>
      </c>
      <c r="BD51" s="29" t="s">
        <v>1567</v>
      </c>
    </row>
    <row r="52" spans="1:56" s="164" customFormat="1">
      <c r="A52" s="173"/>
      <c r="B52" s="175" t="s">
        <v>179</v>
      </c>
      <c r="C52" s="174" t="s">
        <v>179</v>
      </c>
      <c r="D52" s="367">
        <v>66473</v>
      </c>
      <c r="E52" s="367">
        <v>59843</v>
      </c>
      <c r="F52" s="367">
        <v>71684</v>
      </c>
      <c r="G52" s="367">
        <v>58213</v>
      </c>
      <c r="H52" s="157">
        <v>256213</v>
      </c>
      <c r="I52" s="367">
        <v>67502</v>
      </c>
      <c r="J52" s="367">
        <v>44153</v>
      </c>
      <c r="K52" s="367">
        <v>41070</v>
      </c>
      <c r="L52" s="367">
        <v>-10293</v>
      </c>
      <c r="M52" s="157">
        <v>142432</v>
      </c>
      <c r="N52" s="367">
        <v>57645</v>
      </c>
      <c r="O52" s="367">
        <v>30462.675233000002</v>
      </c>
      <c r="P52" s="367">
        <v>38701</v>
      </c>
      <c r="Q52" s="367">
        <v>-51024.918753999998</v>
      </c>
      <c r="R52" s="157">
        <v>75784</v>
      </c>
      <c r="S52" s="367">
        <v>20015.143539000001</v>
      </c>
      <c r="T52" s="367">
        <v>2700.2782079999997</v>
      </c>
      <c r="U52" s="367">
        <v>-2075.391169999999</v>
      </c>
      <c r="V52" s="367">
        <v>-490254.84149199998</v>
      </c>
      <c r="W52" s="157">
        <v>-469614.81091499998</v>
      </c>
      <c r="X52" s="367">
        <v>7421.8372859999999</v>
      </c>
      <c r="Y52" s="367">
        <v>5606</v>
      </c>
      <c r="Z52" s="367">
        <v>14414</v>
      </c>
      <c r="AA52" s="367">
        <v>9610.2478740000006</v>
      </c>
      <c r="AB52" s="157">
        <v>37052.637079</v>
      </c>
      <c r="AC52" s="367">
        <v>29951.958585</v>
      </c>
      <c r="AD52" s="367">
        <v>35177.408298000002</v>
      </c>
      <c r="AE52" s="367">
        <v>6484.8453979999977</v>
      </c>
      <c r="AF52" s="367">
        <v>2883.1783810000052</v>
      </c>
      <c r="AG52" s="157">
        <v>74497.390662000005</v>
      </c>
      <c r="AH52" s="367">
        <v>27824.200305999999</v>
      </c>
      <c r="AI52" s="367">
        <v>37404.350475250001</v>
      </c>
      <c r="AJ52" s="367">
        <v>39362.97554775</v>
      </c>
      <c r="AK52" s="367">
        <v>39749.679862000005</v>
      </c>
      <c r="AL52" s="157">
        <v>144341.206191</v>
      </c>
      <c r="AM52" s="367">
        <v>43606.847808999999</v>
      </c>
      <c r="AN52" s="367">
        <v>32265.163551999998</v>
      </c>
      <c r="AO52" s="367">
        <v>29716.058994000006</v>
      </c>
      <c r="AP52" s="367">
        <v>31358.844228000002</v>
      </c>
      <c r="AQ52" s="157">
        <v>136946.91458300001</v>
      </c>
      <c r="AR52" s="367">
        <v>15801.889443</v>
      </c>
      <c r="AS52" s="367">
        <v>-40611.201325000002</v>
      </c>
      <c r="AT52" s="367">
        <v>-1708.1295489999975</v>
      </c>
      <c r="AU52" s="367">
        <v>-24328.937545000001</v>
      </c>
      <c r="AV52" s="157">
        <v>-50846.378976</v>
      </c>
      <c r="AW52" s="367">
        <v>15344.657623999999</v>
      </c>
      <c r="AX52" s="367">
        <v>24012</v>
      </c>
      <c r="AY52" s="367">
        <v>53361</v>
      </c>
      <c r="AZ52" s="367">
        <v>70483</v>
      </c>
      <c r="BA52" s="157">
        <v>163201.00518899999</v>
      </c>
      <c r="BB52" s="367">
        <v>158894.430024</v>
      </c>
      <c r="BC52" s="367">
        <v>160949</v>
      </c>
      <c r="BD52" s="367">
        <v>194813</v>
      </c>
    </row>
    <row r="53" spans="1:56" s="164" customFormat="1">
      <c r="A53" s="173"/>
      <c r="B53" s="175" t="s">
        <v>180</v>
      </c>
      <c r="C53" s="174" t="s">
        <v>180</v>
      </c>
      <c r="D53" s="367">
        <v>15240</v>
      </c>
      <c r="E53" s="367">
        <v>-44285</v>
      </c>
      <c r="F53" s="367">
        <v>44004</v>
      </c>
      <c r="G53" s="367">
        <v>-27817</v>
      </c>
      <c r="H53" s="157">
        <v>-12858</v>
      </c>
      <c r="I53" s="367">
        <v>14169</v>
      </c>
      <c r="J53" s="367">
        <v>-11317</v>
      </c>
      <c r="K53" s="367">
        <v>-97477</v>
      </c>
      <c r="L53" s="367">
        <v>-75034</v>
      </c>
      <c r="M53" s="157">
        <v>-169659</v>
      </c>
      <c r="N53" s="367">
        <v>-3250</v>
      </c>
      <c r="O53" s="367">
        <v>5820.4791310000001</v>
      </c>
      <c r="P53" s="367">
        <v>40563</v>
      </c>
      <c r="Q53" s="367">
        <v>-74712</v>
      </c>
      <c r="R53" s="157">
        <v>-31579</v>
      </c>
      <c r="S53" s="367">
        <v>32567.772659999999</v>
      </c>
      <c r="T53" s="367">
        <v>114685.33439799999</v>
      </c>
      <c r="U53" s="367">
        <v>79987.907651999994</v>
      </c>
      <c r="V53" s="367">
        <v>36973.376798999991</v>
      </c>
      <c r="W53" s="157">
        <v>264214.39150899998</v>
      </c>
      <c r="X53" s="367">
        <v>39586.253448000003</v>
      </c>
      <c r="Y53" s="367">
        <v>90487</v>
      </c>
      <c r="Z53" s="367">
        <v>63671</v>
      </c>
      <c r="AA53" s="367">
        <v>52544.549576000019</v>
      </c>
      <c r="AB53" s="157">
        <v>246288.80860700001</v>
      </c>
      <c r="AC53" s="367">
        <v>83205.348182000002</v>
      </c>
      <c r="AD53" s="367">
        <v>48522.22892899999</v>
      </c>
      <c r="AE53" s="367">
        <v>42926.600946999999</v>
      </c>
      <c r="AF53" s="367">
        <v>52177.511456000007</v>
      </c>
      <c r="AG53" s="157">
        <v>226831.689514</v>
      </c>
      <c r="AH53" s="367">
        <v>25650.691885</v>
      </c>
      <c r="AI53" s="367">
        <v>78104.519052499993</v>
      </c>
      <c r="AJ53" s="367">
        <v>62181.469463499991</v>
      </c>
      <c r="AK53" s="367">
        <v>-5353.8608219999878</v>
      </c>
      <c r="AL53" s="157">
        <v>160582.819579</v>
      </c>
      <c r="AM53" s="367">
        <v>3348.6471839999999</v>
      </c>
      <c r="AN53" s="367">
        <v>46960.651257999998</v>
      </c>
      <c r="AO53" s="367">
        <v>36895.690426000001</v>
      </c>
      <c r="AP53" s="367">
        <v>-6392.7825259999954</v>
      </c>
      <c r="AQ53" s="157">
        <v>80812.206342000005</v>
      </c>
      <c r="AR53" s="367">
        <v>-11137.555872000001</v>
      </c>
      <c r="AS53" s="367">
        <v>9481.7534220000016</v>
      </c>
      <c r="AT53" s="367">
        <v>23593.580911999998</v>
      </c>
      <c r="AU53" s="367">
        <v>-14255.688401999998</v>
      </c>
      <c r="AV53" s="157">
        <v>7682.0900600000004</v>
      </c>
      <c r="AW53" s="367">
        <v>74733.401830999996</v>
      </c>
      <c r="AX53" s="367">
        <v>104665</v>
      </c>
      <c r="AY53" s="367">
        <v>88023</v>
      </c>
      <c r="AZ53" s="367">
        <v>81480</v>
      </c>
      <c r="BA53" s="157">
        <v>348900.89106200001</v>
      </c>
      <c r="BB53" s="367">
        <v>67276.004239000002</v>
      </c>
      <c r="BC53" s="367">
        <v>258097</v>
      </c>
      <c r="BD53" s="367">
        <v>247845</v>
      </c>
    </row>
    <row r="54" spans="1:56" s="164" customFormat="1">
      <c r="A54" s="173" t="s">
        <v>914</v>
      </c>
      <c r="B54" s="175" t="s">
        <v>641</v>
      </c>
      <c r="C54" s="174" t="s">
        <v>181</v>
      </c>
      <c r="D54" s="367">
        <v>12358</v>
      </c>
      <c r="E54" s="367">
        <v>8039</v>
      </c>
      <c r="F54" s="367">
        <v>12607</v>
      </c>
      <c r="G54" s="367">
        <v>2490</v>
      </c>
      <c r="H54" s="157">
        <v>35494</v>
      </c>
      <c r="I54" s="367">
        <v>10007</v>
      </c>
      <c r="J54" s="367">
        <v>8489</v>
      </c>
      <c r="K54" s="367">
        <v>12951</v>
      </c>
      <c r="L54" s="367">
        <v>2562</v>
      </c>
      <c r="M54" s="157">
        <v>34009</v>
      </c>
      <c r="N54" s="367">
        <v>11668</v>
      </c>
      <c r="O54" s="367">
        <v>11581</v>
      </c>
      <c r="P54" s="367">
        <v>10587</v>
      </c>
      <c r="Q54" s="367">
        <v>11244</v>
      </c>
      <c r="R54" s="157">
        <v>45080</v>
      </c>
      <c r="S54" s="367">
        <v>14593.918296</v>
      </c>
      <c r="T54" s="367">
        <v>6857.5023980000005</v>
      </c>
      <c r="U54" s="367">
        <v>8824.9633609999983</v>
      </c>
      <c r="V54" s="367">
        <v>15335.570444000001</v>
      </c>
      <c r="W54" s="157">
        <v>45611.954498999999</v>
      </c>
      <c r="X54" s="367">
        <v>15910.463218999999</v>
      </c>
      <c r="Y54" s="367">
        <v>4987</v>
      </c>
      <c r="Z54" s="367">
        <v>9173</v>
      </c>
      <c r="AA54" s="367">
        <v>11368.401047000003</v>
      </c>
      <c r="AB54" s="157">
        <v>41439.009784000002</v>
      </c>
      <c r="AC54" s="367">
        <v>17242.405703</v>
      </c>
      <c r="AD54" s="367">
        <v>7205.9951330000004</v>
      </c>
      <c r="AE54" s="367">
        <v>8264.0855029999984</v>
      </c>
      <c r="AF54" s="367">
        <v>15514.711379000004</v>
      </c>
      <c r="AG54" s="157">
        <v>48227.197718000003</v>
      </c>
      <c r="AH54" s="367">
        <v>18593.856143000001</v>
      </c>
      <c r="AI54" s="367">
        <v>4731.5559663749991</v>
      </c>
      <c r="AJ54" s="367">
        <v>3698.2207656249993</v>
      </c>
      <c r="AK54" s="367">
        <v>9591.9960240000037</v>
      </c>
      <c r="AL54" s="157">
        <v>36615.628899000003</v>
      </c>
      <c r="AM54" s="367">
        <v>15169.105721</v>
      </c>
      <c r="AN54" s="367">
        <v>3254.3294679999999</v>
      </c>
      <c r="AO54" s="367">
        <v>4670.1496950000001</v>
      </c>
      <c r="AP54" s="367">
        <v>17158.431095000004</v>
      </c>
      <c r="AQ54" s="157">
        <v>40252.015979000003</v>
      </c>
      <c r="AR54" s="367">
        <v>18137.426699</v>
      </c>
      <c r="AS54" s="367">
        <v>10502.752342</v>
      </c>
      <c r="AT54" s="367">
        <v>9144.3123969999979</v>
      </c>
      <c r="AU54" s="367">
        <v>7689.7137330000041</v>
      </c>
      <c r="AV54" s="157">
        <v>45474.205171000001</v>
      </c>
      <c r="AW54" s="367">
        <v>10293.148708000001</v>
      </c>
      <c r="AX54" s="367">
        <v>2915</v>
      </c>
      <c r="AY54" s="367">
        <v>4964</v>
      </c>
      <c r="AZ54" s="367">
        <v>6362</v>
      </c>
      <c r="BA54" s="157">
        <v>24533.911521000002</v>
      </c>
      <c r="BB54" s="367">
        <v>11394.710773999999</v>
      </c>
      <c r="BC54" s="367">
        <v>1658</v>
      </c>
      <c r="BD54" s="367">
        <v>11162</v>
      </c>
    </row>
    <row r="55" spans="1:56" s="164" customFormat="1">
      <c r="A55" s="159"/>
      <c r="B55" s="175" t="s">
        <v>1146</v>
      </c>
      <c r="C55" s="174" t="s">
        <v>1147</v>
      </c>
      <c r="D55" s="368"/>
      <c r="E55" s="368"/>
      <c r="F55" s="368"/>
      <c r="G55" s="368"/>
      <c r="H55" s="369"/>
      <c r="I55" s="368"/>
      <c r="J55" s="368"/>
      <c r="K55" s="368"/>
      <c r="L55" s="368"/>
      <c r="M55" s="369"/>
      <c r="N55" s="368"/>
      <c r="O55" s="368"/>
      <c r="P55" s="368"/>
      <c r="Q55" s="368"/>
      <c r="R55" s="369"/>
      <c r="S55" s="368"/>
      <c r="T55" s="368"/>
      <c r="U55" s="368"/>
      <c r="V55" s="368"/>
      <c r="W55" s="369"/>
      <c r="X55" s="367">
        <v>7562.5541389999999</v>
      </c>
      <c r="Y55" s="367">
        <v>16569</v>
      </c>
      <c r="Z55" s="367">
        <v>24775</v>
      </c>
      <c r="AA55" s="367">
        <v>4044.5753110000005</v>
      </c>
      <c r="AB55" s="157">
        <v>52950.540473000001</v>
      </c>
      <c r="AC55" s="367">
        <v>9692.0268039999992</v>
      </c>
      <c r="AD55" s="367">
        <v>20923.019419000004</v>
      </c>
      <c r="AE55" s="367">
        <v>28396.633315999996</v>
      </c>
      <c r="AF55" s="367">
        <v>13038.840959000001</v>
      </c>
      <c r="AG55" s="157">
        <v>72050.520497999998</v>
      </c>
      <c r="AH55" s="367">
        <v>14405.435631</v>
      </c>
      <c r="AI55" s="367">
        <v>23515.9940565</v>
      </c>
      <c r="AJ55" s="367">
        <v>34010.499811500005</v>
      </c>
      <c r="AK55" s="367">
        <v>15631.220919999992</v>
      </c>
      <c r="AL55" s="157">
        <v>87563.150418999998</v>
      </c>
      <c r="AM55" s="367">
        <v>17381.376421000001</v>
      </c>
      <c r="AN55" s="367">
        <v>24827.459707000002</v>
      </c>
      <c r="AO55" s="367">
        <v>38964.369765000003</v>
      </c>
      <c r="AP55" s="367">
        <v>21291.846678999995</v>
      </c>
      <c r="AQ55" s="157">
        <v>102465.052572</v>
      </c>
      <c r="AR55" s="367">
        <v>14404.999555</v>
      </c>
      <c r="AS55" s="367">
        <v>26165.073485000001</v>
      </c>
      <c r="AT55" s="367">
        <v>45917.900985999993</v>
      </c>
      <c r="AU55" s="367">
        <v>27948.963129000011</v>
      </c>
      <c r="AV55" s="157">
        <v>114436.93715500001</v>
      </c>
      <c r="AW55" s="367">
        <v>25417.599720999999</v>
      </c>
      <c r="AX55" s="367">
        <v>39399</v>
      </c>
      <c r="AY55" s="367">
        <v>54302</v>
      </c>
      <c r="AZ55" s="367">
        <v>24285</v>
      </c>
      <c r="BA55" s="157">
        <v>143403.756368</v>
      </c>
      <c r="BB55" s="367">
        <v>11527.116032</v>
      </c>
      <c r="BC55" s="367">
        <v>6305</v>
      </c>
      <c r="BD55" s="367">
        <v>36457</v>
      </c>
    </row>
    <row r="56" spans="1:56" s="164" customFormat="1">
      <c r="A56" s="173"/>
      <c r="B56" s="175" t="s">
        <v>642</v>
      </c>
      <c r="C56" s="174" t="s">
        <v>182</v>
      </c>
      <c r="D56" s="367">
        <v>-11546</v>
      </c>
      <c r="E56" s="367">
        <v>-11533</v>
      </c>
      <c r="F56" s="367">
        <v>-13003</v>
      </c>
      <c r="G56" s="367">
        <v>-20587</v>
      </c>
      <c r="H56" s="157">
        <v>-56669</v>
      </c>
      <c r="I56" s="367">
        <v>-13699</v>
      </c>
      <c r="J56" s="367">
        <v>-20440</v>
      </c>
      <c r="K56" s="367">
        <v>-10614</v>
      </c>
      <c r="L56" s="367">
        <v>-17598</v>
      </c>
      <c r="M56" s="157">
        <v>-62351</v>
      </c>
      <c r="N56" s="367">
        <v>-10530</v>
      </c>
      <c r="O56" s="367">
        <v>-7315</v>
      </c>
      <c r="P56" s="367">
        <v>-6165</v>
      </c>
      <c r="Q56" s="367">
        <v>-19514.849008000001</v>
      </c>
      <c r="R56" s="157">
        <v>-43525</v>
      </c>
      <c r="S56" s="367">
        <v>-5056.9014930000003</v>
      </c>
      <c r="T56" s="367">
        <v>-12500.024067999999</v>
      </c>
      <c r="U56" s="367">
        <v>-15584.763462999999</v>
      </c>
      <c r="V56" s="367">
        <v>-34308.301302</v>
      </c>
      <c r="W56" s="157">
        <v>-67449.990325999999</v>
      </c>
      <c r="X56" s="367">
        <v>-13511.209280999999</v>
      </c>
      <c r="Y56" s="367">
        <v>-11574</v>
      </c>
      <c r="Z56" s="367">
        <v>-18915</v>
      </c>
      <c r="AA56" s="367">
        <v>-18545.053012000004</v>
      </c>
      <c r="AB56" s="157">
        <v>-62545.350566000001</v>
      </c>
      <c r="AC56" s="367">
        <v>-14745.781712</v>
      </c>
      <c r="AD56" s="367">
        <v>-10902.358689000001</v>
      </c>
      <c r="AE56" s="367">
        <v>-17114.017725000002</v>
      </c>
      <c r="AF56" s="367">
        <v>-21661.924554999998</v>
      </c>
      <c r="AG56" s="157">
        <v>-64424.082681</v>
      </c>
      <c r="AH56" s="367">
        <v>-14517.164430000001</v>
      </c>
      <c r="AI56" s="367">
        <v>-16225.907835624999</v>
      </c>
      <c r="AJ56" s="367">
        <v>-15390.924857375001</v>
      </c>
      <c r="AK56" s="367">
        <v>-22827.555146000006</v>
      </c>
      <c r="AL56" s="157">
        <v>-68961.552269000007</v>
      </c>
      <c r="AM56" s="367">
        <v>-19469.667104</v>
      </c>
      <c r="AN56" s="367">
        <v>-18259.069863999997</v>
      </c>
      <c r="AO56" s="367">
        <v>-9380.418104000004</v>
      </c>
      <c r="AP56" s="367">
        <v>-17178.210944999999</v>
      </c>
      <c r="AQ56" s="157">
        <v>-64287.366017</v>
      </c>
      <c r="AR56" s="367">
        <v>-17380.658603</v>
      </c>
      <c r="AS56" s="367">
        <v>-22392.517839999997</v>
      </c>
      <c r="AT56" s="367">
        <v>-3793.2970940000014</v>
      </c>
      <c r="AU56" s="367">
        <v>-19757.122754000004</v>
      </c>
      <c r="AV56" s="157">
        <v>-63323.596291000002</v>
      </c>
      <c r="AW56" s="367">
        <v>-17693.105192999999</v>
      </c>
      <c r="AX56" s="367">
        <v>-17375</v>
      </c>
      <c r="AY56" s="367">
        <v>-17871</v>
      </c>
      <c r="AZ56" s="367">
        <v>-21635</v>
      </c>
      <c r="BA56" s="157">
        <v>-74574.284312000003</v>
      </c>
      <c r="BB56" s="367">
        <v>-17594.943282</v>
      </c>
      <c r="BC56" s="367">
        <v>-33968</v>
      </c>
      <c r="BD56" s="367">
        <v>-21105</v>
      </c>
    </row>
    <row r="57" spans="1:56" s="164" customFormat="1">
      <c r="A57" s="173">
        <v>9</v>
      </c>
      <c r="B57" s="378" t="s">
        <v>646</v>
      </c>
      <c r="C57" s="379" t="s">
        <v>183</v>
      </c>
      <c r="D57" s="377">
        <v>863</v>
      </c>
      <c r="E57" s="377">
        <v>-11403</v>
      </c>
      <c r="F57" s="377">
        <v>-12282</v>
      </c>
      <c r="G57" s="377">
        <v>5937</v>
      </c>
      <c r="H57" s="380">
        <v>-16885</v>
      </c>
      <c r="I57" s="377">
        <v>-10554</v>
      </c>
      <c r="J57" s="377">
        <v>-8223</v>
      </c>
      <c r="K57" s="377">
        <v>-2902</v>
      </c>
      <c r="L57" s="377">
        <v>58620</v>
      </c>
      <c r="M57" s="380">
        <v>36941</v>
      </c>
      <c r="N57" s="377">
        <v>-9143</v>
      </c>
      <c r="O57" s="377">
        <v>-7808</v>
      </c>
      <c r="P57" s="377">
        <v>7170</v>
      </c>
      <c r="Q57" s="377">
        <v>4101</v>
      </c>
      <c r="R57" s="380">
        <v>-5680</v>
      </c>
      <c r="S57" s="377">
        <v>3449.6763229999997</v>
      </c>
      <c r="T57" s="377">
        <v>-3480.6763209999999</v>
      </c>
      <c r="U57" s="377">
        <v>5388.1821310000005</v>
      </c>
      <c r="V57" s="377">
        <v>4649.630776</v>
      </c>
      <c r="W57" s="380">
        <v>10007.812909</v>
      </c>
      <c r="X57" s="377">
        <v>-429.76798099999996</v>
      </c>
      <c r="Y57" s="377">
        <v>-4986</v>
      </c>
      <c r="Z57" s="377">
        <v>-717</v>
      </c>
      <c r="AA57" s="377">
        <v>-1148.0506290000012</v>
      </c>
      <c r="AB57" s="380">
        <v>-7281.6882330000008</v>
      </c>
      <c r="AC57" s="377">
        <v>-5341.2744110000003</v>
      </c>
      <c r="AD57" s="377">
        <v>5485.8206550000004</v>
      </c>
      <c r="AE57" s="377">
        <v>-2853.5807110000001</v>
      </c>
      <c r="AF57" s="377">
        <v>-105.67925299999979</v>
      </c>
      <c r="AG57" s="380">
        <v>-2815.7137199999997</v>
      </c>
      <c r="AH57" s="377">
        <v>-3308.8175029999998</v>
      </c>
      <c r="AI57" s="377">
        <v>-8137.1407489531302</v>
      </c>
      <c r="AJ57" s="377">
        <v>-2456.5671820468688</v>
      </c>
      <c r="AK57" s="377">
        <v>6638.0783059999994</v>
      </c>
      <c r="AL57" s="380">
        <v>-7265.4471279999998</v>
      </c>
      <c r="AM57" s="377">
        <v>-2745.6336510000001</v>
      </c>
      <c r="AN57" s="377">
        <v>330.33478600000035</v>
      </c>
      <c r="AO57" s="377">
        <v>1753.5406209999996</v>
      </c>
      <c r="AP57" s="377">
        <v>-1467.120703</v>
      </c>
      <c r="AQ57" s="380">
        <v>-2129.8789470000002</v>
      </c>
      <c r="AR57" s="377">
        <v>6194.6153699999995</v>
      </c>
      <c r="AS57" s="377">
        <v>8788.0173849999992</v>
      </c>
      <c r="AT57" s="377">
        <v>-2780.1814209999993</v>
      </c>
      <c r="AU57" s="377">
        <v>-632.27726099999927</v>
      </c>
      <c r="AV57" s="380">
        <v>11571.174073</v>
      </c>
      <c r="AW57" s="377">
        <v>-6577.2232739999999</v>
      </c>
      <c r="AX57" s="377">
        <v>-13021</v>
      </c>
      <c r="AY57" s="377">
        <v>-4195</v>
      </c>
      <c r="AZ57" s="377">
        <v>-8190</v>
      </c>
      <c r="BA57" s="380">
        <v>-31982.806125999999</v>
      </c>
      <c r="BB57" s="377">
        <v>-1839.3296399999999</v>
      </c>
      <c r="BC57" s="377">
        <v>-27139</v>
      </c>
      <c r="BD57" s="377">
        <v>-24166</v>
      </c>
    </row>
    <row r="58" spans="1:56" s="164" customFormat="1">
      <c r="A58" s="173"/>
      <c r="B58" s="378" t="s">
        <v>1464</v>
      </c>
      <c r="C58" s="559" t="s">
        <v>1463</v>
      </c>
      <c r="D58" s="377"/>
      <c r="E58" s="377"/>
      <c r="F58" s="377"/>
      <c r="G58" s="377"/>
      <c r="H58" s="380"/>
      <c r="I58" s="377"/>
      <c r="J58" s="377"/>
      <c r="K58" s="377"/>
      <c r="L58" s="377"/>
      <c r="M58" s="380"/>
      <c r="N58" s="377"/>
      <c r="O58" s="377"/>
      <c r="P58" s="377"/>
      <c r="Q58" s="377"/>
      <c r="R58" s="380"/>
      <c r="S58" s="377"/>
      <c r="T58" s="377"/>
      <c r="U58" s="377"/>
      <c r="V58" s="377"/>
      <c r="W58" s="380"/>
      <c r="X58" s="377"/>
      <c r="Y58" s="377"/>
      <c r="Z58" s="377"/>
      <c r="AA58" s="377"/>
      <c r="AB58" s="380"/>
      <c r="AC58" s="377"/>
      <c r="AD58" s="377"/>
      <c r="AE58" s="377"/>
      <c r="AF58" s="377"/>
      <c r="AG58" s="380"/>
      <c r="AH58" s="377"/>
      <c r="AI58" s="377"/>
      <c r="AJ58" s="377"/>
      <c r="AK58" s="377"/>
      <c r="AL58" s="380"/>
      <c r="AM58" s="377"/>
      <c r="AN58" s="377"/>
      <c r="AO58" s="377"/>
      <c r="AP58" s="377"/>
      <c r="AQ58" s="380"/>
      <c r="AR58" s="377"/>
      <c r="AS58" s="377"/>
      <c r="AT58" s="377"/>
      <c r="AU58" s="377"/>
      <c r="AV58" s="380"/>
      <c r="AW58" s="377">
        <v>101519.479417</v>
      </c>
      <c r="AX58" s="377">
        <v>140595</v>
      </c>
      <c r="AY58" s="377">
        <v>178584</v>
      </c>
      <c r="AZ58" s="377">
        <v>152785</v>
      </c>
      <c r="BA58" s="380">
        <v>573483.47370199999</v>
      </c>
      <c r="BB58" s="377">
        <v>229657.988147</v>
      </c>
      <c r="BC58" s="377">
        <v>365902</v>
      </c>
      <c r="BD58" s="377">
        <v>445006</v>
      </c>
    </row>
    <row r="59" spans="1:56" s="164" customFormat="1">
      <c r="A59" s="173"/>
      <c r="B59" s="378" t="s">
        <v>1469</v>
      </c>
      <c r="C59" s="558" t="s">
        <v>1468</v>
      </c>
      <c r="D59" s="377"/>
      <c r="E59" s="377"/>
      <c r="F59" s="377"/>
      <c r="G59" s="377"/>
      <c r="H59" s="380"/>
      <c r="I59" s="377"/>
      <c r="J59" s="377"/>
      <c r="K59" s="377"/>
      <c r="L59" s="377"/>
      <c r="M59" s="380"/>
      <c r="N59" s="377"/>
      <c r="O59" s="377"/>
      <c r="P59" s="377"/>
      <c r="Q59" s="377"/>
      <c r="R59" s="380"/>
      <c r="S59" s="377"/>
      <c r="T59" s="377"/>
      <c r="U59" s="377"/>
      <c r="V59" s="377"/>
      <c r="W59" s="380"/>
      <c r="X59" s="377"/>
      <c r="Y59" s="377"/>
      <c r="Z59" s="377"/>
      <c r="AA59" s="377"/>
      <c r="AB59" s="380"/>
      <c r="AC59" s="377"/>
      <c r="AD59" s="377"/>
      <c r="AE59" s="377"/>
      <c r="AF59" s="377"/>
      <c r="AG59" s="380"/>
      <c r="AH59" s="377"/>
      <c r="AI59" s="377"/>
      <c r="AJ59" s="377"/>
      <c r="AK59" s="377"/>
      <c r="AL59" s="380"/>
      <c r="AM59" s="377"/>
      <c r="AN59" s="377"/>
      <c r="AO59" s="377"/>
      <c r="AP59" s="377"/>
      <c r="AQ59" s="380"/>
      <c r="AR59" s="377"/>
      <c r="AS59" s="377"/>
      <c r="AT59" s="377"/>
      <c r="AU59" s="377"/>
      <c r="AV59" s="380"/>
      <c r="AW59" s="377">
        <v>10283</v>
      </c>
      <c r="AX59" s="377">
        <v>8101</v>
      </c>
      <c r="AY59" s="377">
        <v>11996</v>
      </c>
      <c r="AZ59" s="377">
        <v>9022</v>
      </c>
      <c r="BA59" s="380">
        <v>39402</v>
      </c>
      <c r="BB59" s="377">
        <v>53554</v>
      </c>
      <c r="BC59" s="377">
        <v>39211</v>
      </c>
      <c r="BD59" s="377">
        <v>19917</v>
      </c>
    </row>
    <row r="60" spans="1:56" s="164" customFormat="1">
      <c r="A60" s="173"/>
      <c r="B60" s="142" t="s">
        <v>650</v>
      </c>
      <c r="C60" s="106" t="s">
        <v>204</v>
      </c>
      <c r="D60" s="381">
        <v>83388</v>
      </c>
      <c r="E60" s="381">
        <v>661</v>
      </c>
      <c r="F60" s="381">
        <v>103010</v>
      </c>
      <c r="G60" s="381">
        <v>18236</v>
      </c>
      <c r="H60" s="374">
        <v>205295</v>
      </c>
      <c r="I60" s="381">
        <v>67425</v>
      </c>
      <c r="J60" s="381">
        <v>12662</v>
      </c>
      <c r="K60" s="381">
        <v>-56972</v>
      </c>
      <c r="L60" s="381">
        <v>-41743</v>
      </c>
      <c r="M60" s="374">
        <v>-18628</v>
      </c>
      <c r="N60" s="381">
        <v>46390</v>
      </c>
      <c r="O60" s="381">
        <v>32741</v>
      </c>
      <c r="P60" s="381">
        <v>90856</v>
      </c>
      <c r="Q60" s="381">
        <v>-129906.767762</v>
      </c>
      <c r="R60" s="374">
        <v>40080</v>
      </c>
      <c r="S60" s="372">
        <v>65569.609324999998</v>
      </c>
      <c r="T60" s="372">
        <v>108262.41461499999</v>
      </c>
      <c r="U60" s="372">
        <v>76540.898510999992</v>
      </c>
      <c r="V60" s="372">
        <v>-467603.56477499998</v>
      </c>
      <c r="W60" s="373">
        <v>-217230.64232400001</v>
      </c>
      <c r="X60" s="372">
        <v>56540.130830000009</v>
      </c>
      <c r="Y60" s="372">
        <v>101089</v>
      </c>
      <c r="Z60" s="372">
        <v>92401</v>
      </c>
      <c r="AA60" s="372">
        <v>57874.670167000018</v>
      </c>
      <c r="AB60" s="373">
        <v>307904.95714399999</v>
      </c>
      <c r="AC60" s="372">
        <v>120003.68315099999</v>
      </c>
      <c r="AD60" s="372">
        <v>106412.11374500001</v>
      </c>
      <c r="AE60" s="372">
        <v>66104.566727999991</v>
      </c>
      <c r="AF60" s="372">
        <v>61846.638367000021</v>
      </c>
      <c r="AG60" s="373">
        <v>354367.00199100003</v>
      </c>
      <c r="AH60" s="372">
        <v>68648.202032000001</v>
      </c>
      <c r="AI60" s="372">
        <v>119394.37096604687</v>
      </c>
      <c r="AJ60" s="372">
        <v>121403.67354895313</v>
      </c>
      <c r="AK60" s="372">
        <v>43429.559144000013</v>
      </c>
      <c r="AL60" s="373">
        <v>352875.80569100007</v>
      </c>
      <c r="AM60" s="372">
        <v>57289.67637999999</v>
      </c>
      <c r="AN60" s="372">
        <v>89377.868907000011</v>
      </c>
      <c r="AO60" s="372">
        <v>102620.391397</v>
      </c>
      <c r="AP60" s="372">
        <v>44771.007828000009</v>
      </c>
      <c r="AQ60" s="373">
        <v>294058.94451200002</v>
      </c>
      <c r="AR60" s="372">
        <v>26019.716592000332</v>
      </c>
      <c r="AS60" s="372">
        <v>-8066</v>
      </c>
      <c r="AT60" s="372">
        <v>70375</v>
      </c>
      <c r="AU60" s="372">
        <v>-23335</v>
      </c>
      <c r="AV60" s="373">
        <v>64994.431191999996</v>
      </c>
      <c r="AW60" s="372">
        <v>111802.30129800001</v>
      </c>
      <c r="AX60" s="372">
        <v>148696</v>
      </c>
      <c r="AY60" s="372">
        <v>190580</v>
      </c>
      <c r="AZ60" s="372">
        <v>161807</v>
      </c>
      <c r="BA60" s="373">
        <v>612884.98298299999</v>
      </c>
      <c r="BB60" s="372">
        <v>283211.95897400001</v>
      </c>
      <c r="BC60" s="372">
        <v>405113</v>
      </c>
      <c r="BD60" s="372">
        <v>464923</v>
      </c>
    </row>
    <row r="61" spans="1:56" s="164" customFormat="1">
      <c r="A61" s="173"/>
      <c r="B61" s="141"/>
      <c r="C61" s="32"/>
      <c r="D61" s="375"/>
      <c r="E61" s="375"/>
      <c r="F61" s="375"/>
      <c r="G61" s="375"/>
      <c r="H61" s="375"/>
      <c r="I61" s="375"/>
      <c r="J61" s="375"/>
      <c r="K61" s="375"/>
      <c r="L61" s="375"/>
      <c r="M61" s="375"/>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c r="AK61" s="376"/>
      <c r="AL61" s="376"/>
      <c r="AM61" s="376"/>
      <c r="AN61" s="376"/>
      <c r="AO61" s="376"/>
      <c r="AP61" s="376"/>
      <c r="AQ61" s="376"/>
      <c r="AR61" s="376"/>
      <c r="AS61" s="376"/>
      <c r="AV61" s="376"/>
      <c r="BA61" s="376"/>
    </row>
    <row r="62" spans="1:56" s="164" customFormat="1" ht="26">
      <c r="A62" s="173"/>
      <c r="B62" s="140" t="s">
        <v>655</v>
      </c>
      <c r="C62" s="36" t="s">
        <v>215</v>
      </c>
      <c r="D62" s="35" t="s">
        <v>52</v>
      </c>
      <c r="E62" s="35" t="s">
        <v>4</v>
      </c>
      <c r="F62" s="35" t="s">
        <v>6</v>
      </c>
      <c r="G62" s="35" t="s">
        <v>8</v>
      </c>
      <c r="H62" s="35" t="s">
        <v>188</v>
      </c>
      <c r="I62" s="35" t="s">
        <v>12</v>
      </c>
      <c r="J62" s="35" t="s">
        <v>14</v>
      </c>
      <c r="K62" s="35" t="s">
        <v>15</v>
      </c>
      <c r="L62" s="35" t="s">
        <v>38</v>
      </c>
      <c r="M62" s="35" t="s">
        <v>39</v>
      </c>
      <c r="N62" s="35" t="s">
        <v>303</v>
      </c>
      <c r="O62" s="35" t="s">
        <v>223</v>
      </c>
      <c r="P62" s="35" t="s">
        <v>296</v>
      </c>
      <c r="Q62" s="35" t="s">
        <v>297</v>
      </c>
      <c r="R62" s="35" t="s">
        <v>304</v>
      </c>
      <c r="S62" s="250" t="s">
        <v>1071</v>
      </c>
      <c r="T62" s="250" t="s">
        <v>344</v>
      </c>
      <c r="U62" s="250" t="s">
        <v>345</v>
      </c>
      <c r="V62" s="250" t="s">
        <v>354</v>
      </c>
      <c r="W62" s="250" t="s">
        <v>1059</v>
      </c>
      <c r="X62" s="418" t="s">
        <v>920</v>
      </c>
      <c r="Y62" s="418" t="s">
        <v>1066</v>
      </c>
      <c r="Z62" s="418" t="s">
        <v>1060</v>
      </c>
      <c r="AA62" s="418" t="s">
        <v>965</v>
      </c>
      <c r="AB62" s="418" t="s">
        <v>1217</v>
      </c>
      <c r="AC62" s="418" t="s">
        <v>1148</v>
      </c>
      <c r="AD62" s="418" t="s">
        <v>1182</v>
      </c>
      <c r="AE62" s="418" t="s">
        <v>1190</v>
      </c>
      <c r="AF62" s="418" t="s">
        <v>1204</v>
      </c>
      <c r="AG62" s="418" t="s">
        <v>1205</v>
      </c>
      <c r="AH62" s="429" t="s">
        <v>1218</v>
      </c>
      <c r="AI62" s="429" t="s">
        <v>1222</v>
      </c>
      <c r="AJ62" s="429" t="s">
        <v>1233</v>
      </c>
      <c r="AK62" s="429" t="s">
        <v>1239</v>
      </c>
      <c r="AL62" s="429" t="s">
        <v>1240</v>
      </c>
      <c r="AM62" s="467" t="s">
        <v>1249</v>
      </c>
      <c r="AN62" s="467" t="s">
        <v>1265</v>
      </c>
      <c r="AO62" s="467" t="s">
        <v>1269</v>
      </c>
      <c r="AP62" s="469" t="s">
        <v>1272</v>
      </c>
      <c r="AQ62" s="469" t="s">
        <v>1273</v>
      </c>
      <c r="AR62" s="471" t="s">
        <v>1277</v>
      </c>
      <c r="AS62" s="476" t="s">
        <v>1278</v>
      </c>
      <c r="AT62" s="490" t="s">
        <v>1285</v>
      </c>
      <c r="AU62" s="18" t="s">
        <v>1425</v>
      </c>
      <c r="AV62" s="18" t="s">
        <v>1426</v>
      </c>
      <c r="AW62" s="29" t="s">
        <v>1455</v>
      </c>
      <c r="AX62" s="29" t="s">
        <v>1432</v>
      </c>
      <c r="AY62" s="29" t="s">
        <v>1433</v>
      </c>
      <c r="AZ62" s="29" t="s">
        <v>1434</v>
      </c>
      <c r="BA62" s="29" t="s">
        <v>1435</v>
      </c>
      <c r="BB62" s="29" t="s">
        <v>1436</v>
      </c>
      <c r="BC62" s="29" t="s">
        <v>1551</v>
      </c>
      <c r="BD62" s="29" t="s">
        <v>1567</v>
      </c>
    </row>
    <row r="63" spans="1:56" s="164" customFormat="1">
      <c r="A63" s="173"/>
      <c r="B63" s="175" t="s">
        <v>179</v>
      </c>
      <c r="C63" s="174" t="s">
        <v>179</v>
      </c>
      <c r="D63" s="367">
        <v>77980</v>
      </c>
      <c r="E63" s="367">
        <v>69455</v>
      </c>
      <c r="F63" s="367">
        <v>74768</v>
      </c>
      <c r="G63" s="367">
        <v>59966</v>
      </c>
      <c r="H63" s="157">
        <v>282169</v>
      </c>
      <c r="I63" s="367">
        <v>67502</v>
      </c>
      <c r="J63" s="367">
        <v>44153</v>
      </c>
      <c r="K63" s="367">
        <v>30563</v>
      </c>
      <c r="L63" s="367">
        <v>33072</v>
      </c>
      <c r="M63" s="157">
        <v>175290</v>
      </c>
      <c r="N63" s="367">
        <v>44946</v>
      </c>
      <c r="O63" s="367">
        <v>30462.675233000002</v>
      </c>
      <c r="P63" s="367">
        <v>32285</v>
      </c>
      <c r="Q63" s="367">
        <v>3116.0812460000016</v>
      </c>
      <c r="R63" s="157">
        <v>110810</v>
      </c>
      <c r="S63" s="367">
        <v>20015.143539000001</v>
      </c>
      <c r="T63" s="367">
        <v>2700.2782079999997</v>
      </c>
      <c r="U63" s="367">
        <v>-2075.391169999999</v>
      </c>
      <c r="V63" s="367">
        <v>-29813.041491999993</v>
      </c>
      <c r="W63" s="157">
        <v>-9173.0109149999917</v>
      </c>
      <c r="X63" s="367">
        <v>7421.8372859999999</v>
      </c>
      <c r="Y63" s="367">
        <v>5606</v>
      </c>
      <c r="Z63" s="367">
        <v>14414</v>
      </c>
      <c r="AA63" s="367">
        <v>16188.421061284957</v>
      </c>
      <c r="AB63" s="157">
        <v>43630.810266284956</v>
      </c>
      <c r="AC63" s="367">
        <v>29951.958585</v>
      </c>
      <c r="AD63" s="367">
        <v>30569.416004208004</v>
      </c>
      <c r="AE63" s="367">
        <v>13358.786330999996</v>
      </c>
      <c r="AF63" s="367">
        <v>21272.575592000008</v>
      </c>
      <c r="AG63" s="157">
        <v>95152.736512208008</v>
      </c>
      <c r="AH63" s="367">
        <v>27824.200305999999</v>
      </c>
      <c r="AI63" s="367">
        <v>37404.350475250001</v>
      </c>
      <c r="AJ63" s="367">
        <v>39362.97554775</v>
      </c>
      <c r="AK63" s="367">
        <v>25981.527396491001</v>
      </c>
      <c r="AL63" s="157">
        <v>130573.053725491</v>
      </c>
      <c r="AM63" s="367">
        <v>39684.722651309996</v>
      </c>
      <c r="AN63" s="367">
        <v>32265.163552000005</v>
      </c>
      <c r="AO63" s="367">
        <v>29716.058994000006</v>
      </c>
      <c r="AP63" s="367">
        <v>39286.292423999985</v>
      </c>
      <c r="AQ63" s="157">
        <v>140952.23762130999</v>
      </c>
      <c r="AR63" s="367">
        <v>15801.889443</v>
      </c>
      <c r="AS63" s="367">
        <v>-20390.868201000001</v>
      </c>
      <c r="AT63" s="367">
        <v>-1708.1295489999975</v>
      </c>
      <c r="AU63" s="367">
        <v>-18778.039225</v>
      </c>
      <c r="AV63" s="157">
        <v>-25075.147531999999</v>
      </c>
      <c r="AW63" s="367">
        <v>15344.657623999999</v>
      </c>
      <c r="AX63" s="367">
        <v>24012</v>
      </c>
      <c r="AY63" s="367">
        <v>53361</v>
      </c>
      <c r="AZ63" s="367">
        <v>91867</v>
      </c>
      <c r="BA63" s="157">
        <v>184585.1453602876</v>
      </c>
      <c r="BB63" s="367">
        <v>117444.00955300001</v>
      </c>
      <c r="BC63" s="367">
        <v>157270</v>
      </c>
      <c r="BD63" s="367">
        <v>194813</v>
      </c>
    </row>
    <row r="64" spans="1:56" s="164" customFormat="1">
      <c r="A64" s="173"/>
      <c r="B64" s="175" t="s">
        <v>180</v>
      </c>
      <c r="C64" s="174" t="s">
        <v>180</v>
      </c>
      <c r="D64" s="367">
        <v>21315</v>
      </c>
      <c r="E64" s="367">
        <v>-37265</v>
      </c>
      <c r="F64" s="367">
        <v>54192</v>
      </c>
      <c r="G64" s="367">
        <v>-15560</v>
      </c>
      <c r="H64" s="157">
        <v>22682</v>
      </c>
      <c r="I64" s="367">
        <v>10749</v>
      </c>
      <c r="J64" s="367">
        <v>-11317</v>
      </c>
      <c r="K64" s="367">
        <v>31341</v>
      </c>
      <c r="L64" s="367">
        <v>-23787</v>
      </c>
      <c r="M64" s="157">
        <v>6986</v>
      </c>
      <c r="N64" s="367">
        <v>-3250</v>
      </c>
      <c r="O64" s="367">
        <v>3115</v>
      </c>
      <c r="P64" s="367">
        <v>40563</v>
      </c>
      <c r="Q64" s="367">
        <v>-40734</v>
      </c>
      <c r="R64" s="157">
        <v>-306</v>
      </c>
      <c r="S64" s="367">
        <v>32567.772659999999</v>
      </c>
      <c r="T64" s="367">
        <v>114685.33439799999</v>
      </c>
      <c r="U64" s="367">
        <v>79987.907651999994</v>
      </c>
      <c r="V64" s="367">
        <v>46176.375076975935</v>
      </c>
      <c r="W64" s="157">
        <v>273417.38978697592</v>
      </c>
      <c r="X64" s="367">
        <v>39586.253448000003</v>
      </c>
      <c r="Y64" s="367">
        <v>90487</v>
      </c>
      <c r="Z64" s="367">
        <v>63671</v>
      </c>
      <c r="AA64" s="367">
        <v>57015.656080000015</v>
      </c>
      <c r="AB64" s="157">
        <v>250759.91511100001</v>
      </c>
      <c r="AC64" s="367">
        <v>83205.348182000002</v>
      </c>
      <c r="AD64" s="367">
        <v>48522.22892899999</v>
      </c>
      <c r="AE64" s="367">
        <v>42926.600946999999</v>
      </c>
      <c r="AF64" s="367">
        <v>56932.999398369604</v>
      </c>
      <c r="AG64" s="157">
        <v>231587.17745636959</v>
      </c>
      <c r="AH64" s="367">
        <v>25650.691885</v>
      </c>
      <c r="AI64" s="367">
        <v>73594.409602500004</v>
      </c>
      <c r="AJ64" s="367">
        <v>62181.469463500005</v>
      </c>
      <c r="AK64" s="367">
        <v>18863.863886999985</v>
      </c>
      <c r="AL64" s="157">
        <v>180290.43483799999</v>
      </c>
      <c r="AM64" s="367">
        <v>3348.6471839999999</v>
      </c>
      <c r="AN64" s="367">
        <v>46960.651257999998</v>
      </c>
      <c r="AO64" s="367">
        <v>36895.690426000001</v>
      </c>
      <c r="AP64" s="367">
        <v>13713.226666000002</v>
      </c>
      <c r="AQ64" s="157">
        <v>100918.215534</v>
      </c>
      <c r="AR64" s="367">
        <v>-11137.555872000001</v>
      </c>
      <c r="AS64" s="367">
        <v>9481.7534220000016</v>
      </c>
      <c r="AT64" s="367">
        <v>37310.214511999999</v>
      </c>
      <c r="AU64" s="367">
        <v>-14255.688402</v>
      </c>
      <c r="AV64" s="157">
        <v>21398.723659999996</v>
      </c>
      <c r="AW64" s="367">
        <v>74733.401830999996</v>
      </c>
      <c r="AX64" s="367">
        <v>104665</v>
      </c>
      <c r="AY64" s="367">
        <v>88023</v>
      </c>
      <c r="AZ64" s="367">
        <v>81480</v>
      </c>
      <c r="BA64" s="157">
        <v>348900.89106200001</v>
      </c>
      <c r="BB64" s="367">
        <v>67276.004239000002</v>
      </c>
      <c r="BC64" s="367">
        <v>258097</v>
      </c>
      <c r="BD64" s="367">
        <v>247845</v>
      </c>
    </row>
    <row r="65" spans="1:56" s="164" customFormat="1">
      <c r="A65" s="173" t="s">
        <v>914</v>
      </c>
      <c r="B65" s="175" t="s">
        <v>641</v>
      </c>
      <c r="C65" s="174" t="s">
        <v>181</v>
      </c>
      <c r="D65" s="367">
        <v>12442</v>
      </c>
      <c r="E65" s="367">
        <v>8102</v>
      </c>
      <c r="F65" s="367">
        <v>12677</v>
      </c>
      <c r="G65" s="367">
        <v>2568</v>
      </c>
      <c r="H65" s="157">
        <v>35789</v>
      </c>
      <c r="I65" s="367">
        <v>10007</v>
      </c>
      <c r="J65" s="367">
        <v>8489</v>
      </c>
      <c r="K65" s="367">
        <v>12951</v>
      </c>
      <c r="L65" s="367">
        <v>5413</v>
      </c>
      <c r="M65" s="157">
        <v>36860</v>
      </c>
      <c r="N65" s="367">
        <v>11668</v>
      </c>
      <c r="O65" s="367">
        <v>11581</v>
      </c>
      <c r="P65" s="367">
        <v>10587</v>
      </c>
      <c r="Q65" s="367">
        <v>11244</v>
      </c>
      <c r="R65" s="157">
        <v>45080</v>
      </c>
      <c r="S65" s="367">
        <v>14593.918296</v>
      </c>
      <c r="T65" s="367">
        <v>6857.5023980000005</v>
      </c>
      <c r="U65" s="367">
        <v>8824.9633609999983</v>
      </c>
      <c r="V65" s="367">
        <v>15335.570444000001</v>
      </c>
      <c r="W65" s="157">
        <v>45611.954498999999</v>
      </c>
      <c r="X65" s="367">
        <v>15910.463218999999</v>
      </c>
      <c r="Y65" s="367">
        <v>4987</v>
      </c>
      <c r="Z65" s="367">
        <v>9173</v>
      </c>
      <c r="AA65" s="367">
        <v>11368.401047000003</v>
      </c>
      <c r="AB65" s="157">
        <v>41439.009784000002</v>
      </c>
      <c r="AC65" s="367">
        <v>17242.405703</v>
      </c>
      <c r="AD65" s="367">
        <v>7205.9951330000004</v>
      </c>
      <c r="AE65" s="367">
        <v>8264.0855029999984</v>
      </c>
      <c r="AF65" s="367">
        <v>15514.711379000004</v>
      </c>
      <c r="AG65" s="157">
        <v>48227.197718000003</v>
      </c>
      <c r="AH65" s="367">
        <v>18593.856143000001</v>
      </c>
      <c r="AI65" s="367">
        <v>4731.5559663749991</v>
      </c>
      <c r="AJ65" s="367">
        <v>3698.2207656249993</v>
      </c>
      <c r="AK65" s="367">
        <v>9591.9960240000037</v>
      </c>
      <c r="AL65" s="157">
        <v>36615.628899000003</v>
      </c>
      <c r="AM65" s="367">
        <v>15169.105721</v>
      </c>
      <c r="AN65" s="367">
        <v>3254.3294679999999</v>
      </c>
      <c r="AO65" s="367">
        <v>4670.1496950000001</v>
      </c>
      <c r="AP65" s="367">
        <v>17158.431095000004</v>
      </c>
      <c r="AQ65" s="157">
        <v>40252.015979000003</v>
      </c>
      <c r="AR65" s="367">
        <v>18137.426699</v>
      </c>
      <c r="AS65" s="367">
        <v>10502.752342</v>
      </c>
      <c r="AT65" s="367">
        <v>9144.3123969999979</v>
      </c>
      <c r="AU65" s="367">
        <v>7689.7137330000041</v>
      </c>
      <c r="AV65" s="157">
        <v>45474.205171000001</v>
      </c>
      <c r="AW65" s="367">
        <v>10293.148708000001</v>
      </c>
      <c r="AX65" s="367">
        <v>2915</v>
      </c>
      <c r="AY65" s="367">
        <v>4964</v>
      </c>
      <c r="AZ65" s="367">
        <v>6362</v>
      </c>
      <c r="BA65" s="157">
        <v>24533.911521000002</v>
      </c>
      <c r="BB65" s="367">
        <v>11394.710773999999</v>
      </c>
      <c r="BC65" s="367">
        <v>1658</v>
      </c>
      <c r="BD65" s="367">
        <v>11162</v>
      </c>
    </row>
    <row r="66" spans="1:56" s="164" customFormat="1">
      <c r="A66" s="159"/>
      <c r="B66" s="175" t="s">
        <v>1146</v>
      </c>
      <c r="C66" s="174" t="s">
        <v>1147</v>
      </c>
      <c r="D66" s="368"/>
      <c r="E66" s="368"/>
      <c r="F66" s="368"/>
      <c r="G66" s="368"/>
      <c r="H66" s="369"/>
      <c r="I66" s="368"/>
      <c r="J66" s="368"/>
      <c r="K66" s="368"/>
      <c r="L66" s="368"/>
      <c r="M66" s="369"/>
      <c r="N66" s="368"/>
      <c r="O66" s="368"/>
      <c r="P66" s="368"/>
      <c r="Q66" s="368"/>
      <c r="R66" s="369"/>
      <c r="S66" s="368"/>
      <c r="T66" s="368"/>
      <c r="U66" s="368"/>
      <c r="V66" s="368"/>
      <c r="W66" s="369"/>
      <c r="X66" s="367">
        <v>7562.5541389999999</v>
      </c>
      <c r="Y66" s="367">
        <v>16569</v>
      </c>
      <c r="Z66" s="367">
        <v>24775</v>
      </c>
      <c r="AA66" s="367">
        <v>10026.575311000001</v>
      </c>
      <c r="AB66" s="157">
        <v>58932.540473000001</v>
      </c>
      <c r="AC66" s="367">
        <v>9692.0268039999992</v>
      </c>
      <c r="AD66" s="367">
        <v>20923.019419000004</v>
      </c>
      <c r="AE66" s="367">
        <v>28396.633315999996</v>
      </c>
      <c r="AF66" s="367">
        <v>13038.840959000001</v>
      </c>
      <c r="AG66" s="157">
        <v>72050.520497999998</v>
      </c>
      <c r="AH66" s="367">
        <v>14405.435631</v>
      </c>
      <c r="AI66" s="367">
        <v>23515.9940565</v>
      </c>
      <c r="AJ66" s="367">
        <v>34010.499811500005</v>
      </c>
      <c r="AK66" s="367">
        <v>15631.220919999992</v>
      </c>
      <c r="AL66" s="157">
        <v>87563.150418999998</v>
      </c>
      <c r="AM66" s="367">
        <v>17381.376421000001</v>
      </c>
      <c r="AN66" s="367">
        <v>24827.459707000002</v>
      </c>
      <c r="AO66" s="367">
        <v>38964.369765000003</v>
      </c>
      <c r="AP66" s="367">
        <v>21291.846678999995</v>
      </c>
      <c r="AQ66" s="157">
        <v>102465.052572</v>
      </c>
      <c r="AR66" s="367">
        <v>14404.999555</v>
      </c>
      <c r="AS66" s="367">
        <v>26165.073485000001</v>
      </c>
      <c r="AT66" s="367">
        <v>45917.900985999993</v>
      </c>
      <c r="AU66" s="367">
        <v>27948.963129000011</v>
      </c>
      <c r="AV66" s="157">
        <v>114436.93715500001</v>
      </c>
      <c r="AW66" s="367">
        <v>25417.599720999999</v>
      </c>
      <c r="AX66" s="367">
        <v>39399</v>
      </c>
      <c r="AY66" s="367">
        <v>54302</v>
      </c>
      <c r="AZ66" s="367">
        <v>24285</v>
      </c>
      <c r="BA66" s="157">
        <v>143403.756368</v>
      </c>
      <c r="BB66" s="367">
        <v>11527.116032</v>
      </c>
      <c r="BC66" s="367">
        <v>6305</v>
      </c>
      <c r="BD66" s="367">
        <v>36457</v>
      </c>
    </row>
    <row r="67" spans="1:56" s="164" customFormat="1">
      <c r="A67" s="173"/>
      <c r="B67" s="175" t="s">
        <v>642</v>
      </c>
      <c r="C67" s="174" t="s">
        <v>182</v>
      </c>
      <c r="D67" s="367">
        <v>-11449</v>
      </c>
      <c r="E67" s="367">
        <v>-9694</v>
      </c>
      <c r="F67" s="367">
        <v>-12200</v>
      </c>
      <c r="G67" s="367">
        <v>-20369</v>
      </c>
      <c r="H67" s="157">
        <v>-53712</v>
      </c>
      <c r="I67" s="377">
        <v>-13699</v>
      </c>
      <c r="J67" s="377">
        <v>-20440</v>
      </c>
      <c r="K67" s="377">
        <v>-10614</v>
      </c>
      <c r="L67" s="367">
        <v>-17598</v>
      </c>
      <c r="M67" s="157">
        <v>-62351</v>
      </c>
      <c r="N67" s="377">
        <v>-10530</v>
      </c>
      <c r="O67" s="377">
        <v>-7315</v>
      </c>
      <c r="P67" s="367">
        <v>-6165</v>
      </c>
      <c r="Q67" s="367">
        <v>-16824.849008000001</v>
      </c>
      <c r="R67" s="157">
        <v>-40835</v>
      </c>
      <c r="S67" s="367">
        <v>-5056.9014930000003</v>
      </c>
      <c r="T67" s="367">
        <v>-12500.024067999999</v>
      </c>
      <c r="U67" s="367">
        <v>-13934.363462999998</v>
      </c>
      <c r="V67" s="367">
        <v>-24788.432591531855</v>
      </c>
      <c r="W67" s="157">
        <v>-56279.721615531853</v>
      </c>
      <c r="X67" s="367">
        <v>-13511.209280999999</v>
      </c>
      <c r="Y67" s="367">
        <v>-11574</v>
      </c>
      <c r="Z67" s="367">
        <v>-13433</v>
      </c>
      <c r="AA67" s="367">
        <v>-18090.203012000005</v>
      </c>
      <c r="AB67" s="157">
        <v>-56608.500566000002</v>
      </c>
      <c r="AC67" s="367">
        <v>-14745.781712</v>
      </c>
      <c r="AD67" s="367">
        <v>-10902.358689000001</v>
      </c>
      <c r="AE67" s="367">
        <v>-17114.017725000002</v>
      </c>
      <c r="AF67" s="367">
        <v>-17520.248086861</v>
      </c>
      <c r="AG67" s="157">
        <v>-60282.406212861002</v>
      </c>
      <c r="AH67" s="367">
        <v>-14517.164430000001</v>
      </c>
      <c r="AI67" s="367">
        <v>-16225.907835624999</v>
      </c>
      <c r="AJ67" s="367">
        <v>-15390.924857375001</v>
      </c>
      <c r="AK67" s="367">
        <v>-18919.156787000007</v>
      </c>
      <c r="AL67" s="157">
        <v>-65053.153910000008</v>
      </c>
      <c r="AM67" s="367">
        <v>-19469.667104</v>
      </c>
      <c r="AN67" s="367">
        <v>-18259.069863999997</v>
      </c>
      <c r="AO67" s="367">
        <v>-9380.418104000004</v>
      </c>
      <c r="AP67" s="367">
        <v>-17178.210944999999</v>
      </c>
      <c r="AQ67" s="157">
        <v>-64287.366017</v>
      </c>
      <c r="AR67" s="367">
        <v>-17380.658603</v>
      </c>
      <c r="AS67" s="367">
        <v>-22392.517839999997</v>
      </c>
      <c r="AT67" s="367">
        <v>-15399.297094000001</v>
      </c>
      <c r="AU67" s="367">
        <v>-14506.697193</v>
      </c>
      <c r="AV67" s="157">
        <v>-69679.170729999998</v>
      </c>
      <c r="AW67" s="367">
        <v>-17693.105192999999</v>
      </c>
      <c r="AX67" s="367">
        <v>-17375</v>
      </c>
      <c r="AY67" s="367">
        <v>-17871</v>
      </c>
      <c r="AZ67" s="367">
        <v>-24342</v>
      </c>
      <c r="BA67" s="157">
        <v>-77281.489549999998</v>
      </c>
      <c r="BB67" s="367">
        <v>-17594.943282</v>
      </c>
      <c r="BC67" s="367">
        <v>-33968</v>
      </c>
      <c r="BD67" s="367">
        <v>-21105</v>
      </c>
    </row>
    <row r="68" spans="1:56" s="164" customFormat="1">
      <c r="A68" s="173">
        <v>9</v>
      </c>
      <c r="B68" s="175" t="s">
        <v>646</v>
      </c>
      <c r="C68" s="174" t="s">
        <v>183</v>
      </c>
      <c r="D68" s="372">
        <v>863</v>
      </c>
      <c r="E68" s="372">
        <v>-11403</v>
      </c>
      <c r="F68" s="372">
        <v>-12282</v>
      </c>
      <c r="G68" s="377">
        <v>5937</v>
      </c>
      <c r="H68" s="380">
        <v>-16885</v>
      </c>
      <c r="I68" s="367">
        <v>-10554</v>
      </c>
      <c r="J68" s="367">
        <v>-8223</v>
      </c>
      <c r="K68" s="367">
        <v>-2902</v>
      </c>
      <c r="L68" s="372">
        <v>13357</v>
      </c>
      <c r="M68" s="373">
        <v>-8322</v>
      </c>
      <c r="N68" s="367">
        <v>-9143</v>
      </c>
      <c r="O68" s="367">
        <v>-7808</v>
      </c>
      <c r="P68" s="377">
        <v>7170</v>
      </c>
      <c r="Q68" s="377">
        <v>4101</v>
      </c>
      <c r="R68" s="380">
        <v>-5680</v>
      </c>
      <c r="S68" s="377">
        <v>3449.6763229999997</v>
      </c>
      <c r="T68" s="377">
        <v>-3480.6763209999999</v>
      </c>
      <c r="U68" s="377">
        <v>5387.1821310000005</v>
      </c>
      <c r="V68" s="377">
        <v>4649.630776</v>
      </c>
      <c r="W68" s="380">
        <v>10007.812909</v>
      </c>
      <c r="X68" s="377">
        <v>-429.76798099999996</v>
      </c>
      <c r="Y68" s="377">
        <v>-4986</v>
      </c>
      <c r="Z68" s="377">
        <v>-717</v>
      </c>
      <c r="AA68" s="377">
        <v>-1148.0506290000012</v>
      </c>
      <c r="AB68" s="380">
        <v>-7280.6882330000008</v>
      </c>
      <c r="AC68" s="377">
        <v>-5341.2744110000003</v>
      </c>
      <c r="AD68" s="377">
        <v>5485.8206550000004</v>
      </c>
      <c r="AE68" s="377">
        <v>-2853.5807110000001</v>
      </c>
      <c r="AF68" s="377">
        <v>-106.67925299999979</v>
      </c>
      <c r="AG68" s="380">
        <v>-2815.7137199999997</v>
      </c>
      <c r="AH68" s="377">
        <v>-3308.8175029999998</v>
      </c>
      <c r="AI68" s="377">
        <v>-8136.1407489531302</v>
      </c>
      <c r="AJ68" s="377">
        <v>-2456.5671820468688</v>
      </c>
      <c r="AK68" s="377">
        <v>6638.0783059999994</v>
      </c>
      <c r="AL68" s="380">
        <v>-7265.4471279999998</v>
      </c>
      <c r="AM68" s="377">
        <v>-2745.6336510000001</v>
      </c>
      <c r="AN68" s="377">
        <v>330.33478600000035</v>
      </c>
      <c r="AO68" s="377">
        <v>1753.5406209999996</v>
      </c>
      <c r="AP68" s="377">
        <v>-1467.120703</v>
      </c>
      <c r="AQ68" s="380">
        <v>-2129.8789470000002</v>
      </c>
      <c r="AR68" s="377">
        <v>6194.6153699999995</v>
      </c>
      <c r="AS68" s="377">
        <v>8788.0173849999992</v>
      </c>
      <c r="AT68" s="377">
        <v>-2779.1814209999993</v>
      </c>
      <c r="AU68" s="377">
        <v>-632.27726099999927</v>
      </c>
      <c r="AV68" s="380">
        <v>11571.174073</v>
      </c>
      <c r="AW68" s="377">
        <v>-6577.2232739999999</v>
      </c>
      <c r="AX68" s="377">
        <v>-13021</v>
      </c>
      <c r="AY68" s="377">
        <v>-4195</v>
      </c>
      <c r="AZ68" s="377">
        <v>-8190</v>
      </c>
      <c r="BA68" s="380">
        <v>-31982.806125999999</v>
      </c>
      <c r="BB68" s="377">
        <v>-1839.3296399999999</v>
      </c>
      <c r="BC68" s="377">
        <v>-27139</v>
      </c>
      <c r="BD68" s="377">
        <v>-24166</v>
      </c>
    </row>
    <row r="69" spans="1:56" s="164" customFormat="1" ht="26">
      <c r="A69" s="173"/>
      <c r="B69" s="175" t="s">
        <v>1465</v>
      </c>
      <c r="C69" s="555" t="s">
        <v>1460</v>
      </c>
      <c r="D69" s="372"/>
      <c r="E69" s="372"/>
      <c r="F69" s="372"/>
      <c r="G69" s="377"/>
      <c r="H69" s="380"/>
      <c r="I69" s="367"/>
      <c r="J69" s="367"/>
      <c r="K69" s="367"/>
      <c r="L69" s="372"/>
      <c r="M69" s="373"/>
      <c r="N69" s="367"/>
      <c r="O69" s="367"/>
      <c r="P69" s="377"/>
      <c r="Q69" s="377"/>
      <c r="R69" s="380"/>
      <c r="S69" s="377"/>
      <c r="T69" s="377"/>
      <c r="U69" s="377"/>
      <c r="V69" s="377"/>
      <c r="W69" s="380"/>
      <c r="X69" s="377"/>
      <c r="Y69" s="377"/>
      <c r="Z69" s="377"/>
      <c r="AA69" s="377"/>
      <c r="AB69" s="380"/>
      <c r="AC69" s="377"/>
      <c r="AD69" s="377"/>
      <c r="AE69" s="377"/>
      <c r="AF69" s="377"/>
      <c r="AG69" s="380"/>
      <c r="AH69" s="377"/>
      <c r="AI69" s="377"/>
      <c r="AJ69" s="377"/>
      <c r="AK69" s="377"/>
      <c r="AL69" s="380"/>
      <c r="AM69" s="377"/>
      <c r="AN69" s="377"/>
      <c r="AO69" s="377"/>
      <c r="AP69" s="377"/>
      <c r="AQ69" s="380"/>
      <c r="AR69" s="377"/>
      <c r="AS69" s="377"/>
      <c r="AT69" s="377"/>
      <c r="AU69" s="377"/>
      <c r="AV69" s="380"/>
      <c r="AW69" s="377">
        <v>101519.479417</v>
      </c>
      <c r="AX69" s="377">
        <v>140595</v>
      </c>
      <c r="AY69" s="377">
        <v>178584</v>
      </c>
      <c r="AZ69" s="377">
        <v>171462</v>
      </c>
      <c r="BA69" s="380">
        <v>592160.40863528755</v>
      </c>
      <c r="BB69" s="377">
        <v>188207.56767600001</v>
      </c>
      <c r="BC69" s="377">
        <v>362223</v>
      </c>
      <c r="BD69" s="377">
        <v>445006</v>
      </c>
    </row>
    <row r="70" spans="1:56" s="164" customFormat="1" ht="26">
      <c r="A70" s="173"/>
      <c r="B70" s="175" t="s">
        <v>1466</v>
      </c>
      <c r="C70" s="556" t="s">
        <v>1478</v>
      </c>
      <c r="D70" s="372"/>
      <c r="E70" s="372"/>
      <c r="F70" s="372"/>
      <c r="G70" s="377"/>
      <c r="H70" s="380"/>
      <c r="I70" s="367"/>
      <c r="J70" s="367"/>
      <c r="K70" s="367"/>
      <c r="L70" s="372"/>
      <c r="M70" s="373"/>
      <c r="N70" s="367"/>
      <c r="O70" s="367"/>
      <c r="P70" s="377"/>
      <c r="Q70" s="377"/>
      <c r="R70" s="380"/>
      <c r="S70" s="377"/>
      <c r="T70" s="377"/>
      <c r="U70" s="377"/>
      <c r="V70" s="377"/>
      <c r="W70" s="380"/>
      <c r="X70" s="377"/>
      <c r="Y70" s="377"/>
      <c r="Z70" s="377"/>
      <c r="AA70" s="377"/>
      <c r="AB70" s="380"/>
      <c r="AC70" s="377"/>
      <c r="AD70" s="377"/>
      <c r="AE70" s="377"/>
      <c r="AF70" s="377"/>
      <c r="AG70" s="380"/>
      <c r="AH70" s="377"/>
      <c r="AI70" s="377"/>
      <c r="AJ70" s="377"/>
      <c r="AK70" s="377"/>
      <c r="AL70" s="380"/>
      <c r="AM70" s="377"/>
      <c r="AN70" s="377"/>
      <c r="AO70" s="377"/>
      <c r="AP70" s="377"/>
      <c r="AQ70" s="380"/>
      <c r="AR70" s="377"/>
      <c r="AS70" s="377"/>
      <c r="AT70" s="377"/>
      <c r="AU70" s="377"/>
      <c r="AV70" s="380"/>
      <c r="AW70" s="377">
        <v>10283</v>
      </c>
      <c r="AX70" s="377">
        <v>8101</v>
      </c>
      <c r="AY70" s="377">
        <v>11996</v>
      </c>
      <c r="AZ70" s="377">
        <v>15288</v>
      </c>
      <c r="BA70" s="380">
        <v>45668.4</v>
      </c>
      <c r="BB70" s="377">
        <v>53554</v>
      </c>
      <c r="BC70" s="377">
        <v>39211</v>
      </c>
      <c r="BD70" s="377">
        <v>19917</v>
      </c>
    </row>
    <row r="71" spans="1:56" s="164" customFormat="1" ht="15" customHeight="1">
      <c r="A71" s="173"/>
      <c r="B71" s="132" t="s">
        <v>651</v>
      </c>
      <c r="C71" s="70" t="s">
        <v>203</v>
      </c>
      <c r="D71" s="367">
        <v>101151</v>
      </c>
      <c r="E71" s="367">
        <v>19195</v>
      </c>
      <c r="F71" s="367">
        <v>117155</v>
      </c>
      <c r="G71" s="367">
        <v>32542</v>
      </c>
      <c r="H71" s="157">
        <v>270043</v>
      </c>
      <c r="I71" s="372">
        <v>64005</v>
      </c>
      <c r="J71" s="372">
        <v>12662</v>
      </c>
      <c r="K71" s="372">
        <v>61339</v>
      </c>
      <c r="L71" s="367">
        <v>10457</v>
      </c>
      <c r="M71" s="157">
        <v>148463</v>
      </c>
      <c r="N71" s="372">
        <v>33691</v>
      </c>
      <c r="O71" s="372">
        <v>30035.675233000002</v>
      </c>
      <c r="P71" s="381">
        <v>84440</v>
      </c>
      <c r="Q71" s="381">
        <v>-39097.767762000003</v>
      </c>
      <c r="R71" s="374">
        <v>109069</v>
      </c>
      <c r="S71" s="372">
        <v>65569.609324999998</v>
      </c>
      <c r="T71" s="372">
        <v>108262.41461499999</v>
      </c>
      <c r="U71" s="372">
        <v>78191.298510999986</v>
      </c>
      <c r="V71" s="372">
        <v>11561.102213444088</v>
      </c>
      <c r="W71" s="373">
        <v>263584.42466444406</v>
      </c>
      <c r="X71" s="372">
        <v>56540.130830000009</v>
      </c>
      <c r="Y71" s="372">
        <v>101089</v>
      </c>
      <c r="Z71" s="372">
        <v>97883</v>
      </c>
      <c r="AA71" s="372">
        <v>75360.799858284969</v>
      </c>
      <c r="AB71" s="373">
        <v>330873.08683528495</v>
      </c>
      <c r="AC71" s="372">
        <v>120003.68315099999</v>
      </c>
      <c r="AD71" s="372">
        <v>101804.121451208</v>
      </c>
      <c r="AE71" s="372">
        <v>72978.507660999981</v>
      </c>
      <c r="AF71" s="372">
        <v>89133.199988508626</v>
      </c>
      <c r="AG71" s="373">
        <v>383919.51225171663</v>
      </c>
      <c r="AH71" s="372">
        <v>68648.202032000001</v>
      </c>
      <c r="AI71" s="372">
        <v>114884.26151604688</v>
      </c>
      <c r="AJ71" s="372">
        <v>121403.67354895313</v>
      </c>
      <c r="AK71" s="372">
        <v>57787.529746490982</v>
      </c>
      <c r="AL71" s="373">
        <v>362723.66684349102</v>
      </c>
      <c r="AM71" s="372">
        <v>53367.551222309994</v>
      </c>
      <c r="AN71" s="372">
        <v>89377.868907000011</v>
      </c>
      <c r="AO71" s="372">
        <v>102620.391397</v>
      </c>
      <c r="AP71" s="372">
        <v>72804.465215999997</v>
      </c>
      <c r="AQ71" s="373">
        <v>318170.27674231003</v>
      </c>
      <c r="AR71" s="372">
        <v>26019.716592000001</v>
      </c>
      <c r="AS71" s="372">
        <v>12154.210593000003</v>
      </c>
      <c r="AT71" s="372">
        <v>72485.633600000001</v>
      </c>
      <c r="AU71" s="372">
        <v>-12533.676119</v>
      </c>
      <c r="AV71" s="373">
        <v>98126.721797000006</v>
      </c>
      <c r="AW71" s="372">
        <v>111802</v>
      </c>
      <c r="AX71" s="372">
        <v>148696</v>
      </c>
      <c r="AY71" s="372">
        <v>190580</v>
      </c>
      <c r="AZ71" s="372">
        <v>186750</v>
      </c>
      <c r="BA71" s="373">
        <v>637828</v>
      </c>
      <c r="BB71" s="372">
        <v>241762</v>
      </c>
      <c r="BC71" s="372">
        <v>401434</v>
      </c>
      <c r="BD71" s="372">
        <v>464923</v>
      </c>
    </row>
    <row r="72" spans="1:56" s="164" customFormat="1">
      <c r="A72" s="173"/>
      <c r="B72" s="141"/>
      <c r="C72" s="32"/>
      <c r="D72" s="375"/>
      <c r="E72" s="375"/>
      <c r="F72" s="375"/>
      <c r="G72" s="375"/>
      <c r="H72" s="375"/>
      <c r="I72" s="375"/>
      <c r="J72" s="375"/>
      <c r="K72" s="375"/>
      <c r="L72" s="375"/>
      <c r="M72" s="375"/>
      <c r="N72" s="376"/>
      <c r="O72" s="376"/>
      <c r="P72" s="376"/>
      <c r="Q72" s="376"/>
      <c r="R72" s="376"/>
      <c r="S72" s="376"/>
      <c r="T72" s="376"/>
      <c r="U72" s="376"/>
      <c r="V72" s="376"/>
      <c r="W72" s="376"/>
      <c r="X72" s="376"/>
      <c r="Y72" s="376"/>
      <c r="Z72" s="376"/>
      <c r="AA72" s="376"/>
      <c r="AB72" s="376"/>
      <c r="AC72" s="376"/>
      <c r="AD72" s="376"/>
      <c r="AE72" s="376"/>
      <c r="AF72" s="376"/>
      <c r="AG72" s="376"/>
      <c r="AH72" s="376"/>
      <c r="AI72" s="376"/>
      <c r="AJ72" s="376"/>
      <c r="AK72" s="376"/>
      <c r="AL72" s="376"/>
      <c r="AM72" s="376"/>
      <c r="AN72" s="376"/>
      <c r="AO72" s="376"/>
      <c r="AP72" s="376"/>
      <c r="AQ72" s="376"/>
      <c r="AR72" s="376"/>
      <c r="AS72" s="376"/>
      <c r="AV72" s="376"/>
      <c r="BA72" s="376"/>
    </row>
    <row r="73" spans="1:56" s="164" customFormat="1" ht="39">
      <c r="A73" s="173"/>
      <c r="B73" s="140" t="s">
        <v>656</v>
      </c>
      <c r="C73" s="36" t="s">
        <v>212</v>
      </c>
      <c r="D73" s="25" t="s">
        <v>190</v>
      </c>
      <c r="E73" s="25" t="s">
        <v>191</v>
      </c>
      <c r="F73" s="25" t="s">
        <v>192</v>
      </c>
      <c r="G73" s="25" t="s">
        <v>193</v>
      </c>
      <c r="H73" s="35" t="s">
        <v>188</v>
      </c>
      <c r="I73" s="25" t="s">
        <v>194</v>
      </c>
      <c r="J73" s="25" t="s">
        <v>195</v>
      </c>
      <c r="K73" s="25" t="s">
        <v>196</v>
      </c>
      <c r="L73" s="25" t="s">
        <v>197</v>
      </c>
      <c r="M73" s="35" t="s">
        <v>17</v>
      </c>
      <c r="N73" s="25" t="s">
        <v>198</v>
      </c>
      <c r="O73" s="25" t="s">
        <v>199</v>
      </c>
      <c r="P73" s="25" t="s">
        <v>307</v>
      </c>
      <c r="Q73" s="25" t="s">
        <v>306</v>
      </c>
      <c r="R73" s="35" t="s">
        <v>304</v>
      </c>
      <c r="S73" s="25" t="s">
        <v>1102</v>
      </c>
      <c r="T73" s="25" t="s">
        <v>346</v>
      </c>
      <c r="U73" s="25" t="s">
        <v>347</v>
      </c>
      <c r="V73" s="25" t="s">
        <v>1061</v>
      </c>
      <c r="W73" s="250" t="s">
        <v>1059</v>
      </c>
      <c r="X73" s="25" t="s">
        <v>1062</v>
      </c>
      <c r="Y73" s="25" t="s">
        <v>1063</v>
      </c>
      <c r="Z73" s="25" t="s">
        <v>1064</v>
      </c>
      <c r="AA73" s="25">
        <v>42735</v>
      </c>
      <c r="AB73" s="250" t="s">
        <v>967</v>
      </c>
      <c r="AC73" s="244">
        <v>42825</v>
      </c>
      <c r="AD73" s="244">
        <v>42916</v>
      </c>
      <c r="AE73" s="244">
        <v>43008</v>
      </c>
      <c r="AF73" s="25">
        <v>43100</v>
      </c>
      <c r="AG73" s="417" t="s">
        <v>1205</v>
      </c>
      <c r="AH73" s="244">
        <v>43190</v>
      </c>
      <c r="AI73" s="244">
        <v>43281</v>
      </c>
      <c r="AJ73" s="244">
        <v>43373</v>
      </c>
      <c r="AK73" s="25">
        <v>43465</v>
      </c>
      <c r="AL73" s="429" t="s">
        <v>1240</v>
      </c>
      <c r="AM73" s="244">
        <v>43555</v>
      </c>
      <c r="AN73" s="244">
        <v>43646</v>
      </c>
      <c r="AO73" s="244">
        <v>43738</v>
      </c>
      <c r="AP73" s="244">
        <v>43830</v>
      </c>
      <c r="AQ73" s="467" t="s">
        <v>1273</v>
      </c>
      <c r="AR73" s="244">
        <v>43921</v>
      </c>
      <c r="AS73" s="244">
        <v>44012</v>
      </c>
      <c r="AT73" s="244">
        <v>44104</v>
      </c>
      <c r="AU73" s="82" t="s">
        <v>1431</v>
      </c>
      <c r="AV73" s="509" t="s">
        <v>1426</v>
      </c>
      <c r="AW73" s="244">
        <v>44286</v>
      </c>
      <c r="AX73" s="244">
        <v>44377</v>
      </c>
      <c r="AY73" s="244">
        <v>44469</v>
      </c>
      <c r="AZ73" s="244">
        <v>44561</v>
      </c>
      <c r="BA73" s="546" t="s">
        <v>1410</v>
      </c>
      <c r="BB73" s="244">
        <v>44651</v>
      </c>
      <c r="BC73" s="244">
        <v>44742</v>
      </c>
      <c r="BD73" s="244">
        <v>44834</v>
      </c>
    </row>
    <row r="74" spans="1:56" s="164" customFormat="1">
      <c r="A74" s="173"/>
      <c r="B74" s="175" t="s">
        <v>179</v>
      </c>
      <c r="C74" s="174" t="s">
        <v>179</v>
      </c>
      <c r="D74" s="367">
        <v>1053178</v>
      </c>
      <c r="E74" s="367">
        <v>1033245</v>
      </c>
      <c r="F74" s="367">
        <v>1013873</v>
      </c>
      <c r="G74" s="367">
        <v>996082</v>
      </c>
      <c r="H74" s="157">
        <v>996082</v>
      </c>
      <c r="I74" s="367">
        <v>968871</v>
      </c>
      <c r="J74" s="367">
        <v>914753</v>
      </c>
      <c r="K74" s="367">
        <v>891429</v>
      </c>
      <c r="L74" s="367">
        <v>842854</v>
      </c>
      <c r="M74" s="157">
        <v>842854</v>
      </c>
      <c r="N74" s="367">
        <v>861677.75926600001</v>
      </c>
      <c r="O74" s="367">
        <v>944573.05563800002</v>
      </c>
      <c r="P74" s="367">
        <v>968313</v>
      </c>
      <c r="Q74" s="367">
        <v>1006500</v>
      </c>
      <c r="R74" s="157">
        <v>1006500</v>
      </c>
      <c r="S74" s="367">
        <v>984515.14762199996</v>
      </c>
      <c r="T74" s="367">
        <v>1009499.959437</v>
      </c>
      <c r="U74" s="367">
        <v>982605.24029900006</v>
      </c>
      <c r="V74" s="367">
        <v>668606.62600499997</v>
      </c>
      <c r="W74" s="157">
        <v>668606.62600499997</v>
      </c>
      <c r="X74" s="367">
        <v>664021</v>
      </c>
      <c r="Y74" s="367">
        <v>664383</v>
      </c>
      <c r="Z74" s="367">
        <v>644529</v>
      </c>
      <c r="AA74" s="367">
        <v>646888</v>
      </c>
      <c r="AB74" s="157">
        <v>646888</v>
      </c>
      <c r="AC74" s="367">
        <v>629152</v>
      </c>
      <c r="AD74" s="367">
        <v>607910.18729999999</v>
      </c>
      <c r="AE74" s="367">
        <v>600232.363656</v>
      </c>
      <c r="AF74" s="367">
        <v>674290.52400600002</v>
      </c>
      <c r="AG74" s="157">
        <v>674290.52400600002</v>
      </c>
      <c r="AH74" s="367">
        <v>661570.01447399997</v>
      </c>
      <c r="AI74" s="367">
        <v>661721.25</v>
      </c>
      <c r="AJ74" s="367">
        <v>623398.13538800005</v>
      </c>
      <c r="AK74" s="367">
        <v>585580.54761799995</v>
      </c>
      <c r="AL74" s="157">
        <v>585580.54761799995</v>
      </c>
      <c r="AM74" s="367">
        <v>572243.27699499996</v>
      </c>
      <c r="AN74" s="367">
        <v>551947.77661399997</v>
      </c>
      <c r="AO74" s="367">
        <v>553190.18229100003</v>
      </c>
      <c r="AP74" s="367">
        <v>569959.35678399995</v>
      </c>
      <c r="AQ74" s="157">
        <v>569959.35678399995</v>
      </c>
      <c r="AR74" s="367">
        <v>575836.60204100003</v>
      </c>
      <c r="AS74" s="367">
        <v>1115718.7679369999</v>
      </c>
      <c r="AT74" s="367">
        <v>928962.66962499998</v>
      </c>
      <c r="AU74" s="367">
        <v>913956.27875699999</v>
      </c>
      <c r="AV74" s="157">
        <v>913956.27875699999</v>
      </c>
      <c r="AW74" s="367">
        <v>891941.40676599997</v>
      </c>
      <c r="AX74" s="367">
        <v>850162.09897100006</v>
      </c>
      <c r="AY74" s="367">
        <v>852460.79550999997</v>
      </c>
      <c r="AZ74" s="367">
        <v>915001.061155</v>
      </c>
      <c r="BA74" s="157">
        <v>915001.061155</v>
      </c>
      <c r="BB74" s="367">
        <v>924342.31108500005</v>
      </c>
      <c r="BC74" s="367">
        <v>995430.14004199998</v>
      </c>
      <c r="BD74" s="367">
        <v>1059699.186158</v>
      </c>
    </row>
    <row r="75" spans="1:56" s="164" customFormat="1">
      <c r="A75" s="173"/>
      <c r="B75" s="175" t="s">
        <v>180</v>
      </c>
      <c r="C75" s="174" t="s">
        <v>180</v>
      </c>
      <c r="D75" s="367">
        <v>1203629</v>
      </c>
      <c r="E75" s="367">
        <v>1182216</v>
      </c>
      <c r="F75" s="367">
        <v>1161754</v>
      </c>
      <c r="G75" s="367">
        <v>1194235</v>
      </c>
      <c r="H75" s="157">
        <v>1194235</v>
      </c>
      <c r="I75" s="367">
        <v>1208268</v>
      </c>
      <c r="J75" s="367">
        <v>1174778</v>
      </c>
      <c r="K75" s="367">
        <v>1051974</v>
      </c>
      <c r="L75" s="367">
        <v>1039541</v>
      </c>
      <c r="M75" s="157">
        <v>1039541</v>
      </c>
      <c r="N75" s="367">
        <v>1052780</v>
      </c>
      <c r="O75" s="367">
        <v>1081219</v>
      </c>
      <c r="P75" s="367">
        <v>1097386</v>
      </c>
      <c r="Q75" s="367">
        <v>1143875</v>
      </c>
      <c r="R75" s="157">
        <v>1143875</v>
      </c>
      <c r="S75" s="367">
        <v>1100930.144942</v>
      </c>
      <c r="T75" s="367">
        <v>1147575.458751</v>
      </c>
      <c r="U75" s="367">
        <v>1167936.7871369999</v>
      </c>
      <c r="V75" s="367">
        <v>1189175.6754300001</v>
      </c>
      <c r="W75" s="157">
        <v>1189175.6754300001</v>
      </c>
      <c r="X75" s="367">
        <v>885789</v>
      </c>
      <c r="Y75" s="367">
        <v>886021</v>
      </c>
      <c r="Z75" s="367">
        <v>877524</v>
      </c>
      <c r="AA75" s="367">
        <v>898972</v>
      </c>
      <c r="AB75" s="157">
        <v>898972</v>
      </c>
      <c r="AC75" s="367">
        <v>883556</v>
      </c>
      <c r="AD75" s="367">
        <v>897262.76946800004</v>
      </c>
      <c r="AE75" s="367">
        <v>899657.62681199994</v>
      </c>
      <c r="AF75" s="367">
        <v>931803.05156299996</v>
      </c>
      <c r="AG75" s="157">
        <v>931803.05156299996</v>
      </c>
      <c r="AH75" s="367">
        <v>925643.45802200004</v>
      </c>
      <c r="AI75" s="367">
        <v>955152.25</v>
      </c>
      <c r="AJ75" s="367">
        <v>955016.68919599999</v>
      </c>
      <c r="AK75" s="367">
        <v>982304.76515800005</v>
      </c>
      <c r="AL75" s="157">
        <v>982304.76515800005</v>
      </c>
      <c r="AM75" s="367">
        <v>1036154.6480160001</v>
      </c>
      <c r="AN75" s="367">
        <v>1124537.594301</v>
      </c>
      <c r="AO75" s="367">
        <v>1236574.384505</v>
      </c>
      <c r="AP75" s="367">
        <v>1297724.088802</v>
      </c>
      <c r="AQ75" s="157">
        <v>1297724.088802</v>
      </c>
      <c r="AR75" s="367">
        <v>1371074.164573</v>
      </c>
      <c r="AS75" s="367">
        <v>1400057.950795</v>
      </c>
      <c r="AT75" s="367">
        <v>1414589.291278</v>
      </c>
      <c r="AU75" s="367">
        <v>1442195.721133</v>
      </c>
      <c r="AV75" s="157">
        <v>1442195.721133</v>
      </c>
      <c r="AW75" s="367">
        <v>1446177.5866489999</v>
      </c>
      <c r="AX75" s="367">
        <v>1437707.6339100001</v>
      </c>
      <c r="AY75" s="367">
        <v>1474860.433641</v>
      </c>
      <c r="AZ75" s="367">
        <v>1530756.913194</v>
      </c>
      <c r="BA75" s="157">
        <v>1530756.913194</v>
      </c>
      <c r="BB75" s="367">
        <v>1556028.2624550001</v>
      </c>
      <c r="BC75" s="367">
        <v>1641964.587057</v>
      </c>
      <c r="BD75" s="367">
        <v>1720616.5960210001</v>
      </c>
    </row>
    <row r="76" spans="1:56" s="164" customFormat="1">
      <c r="A76" s="173"/>
      <c r="B76" s="175" t="s">
        <v>641</v>
      </c>
      <c r="C76" s="174" t="s">
        <v>181</v>
      </c>
      <c r="D76" s="367">
        <v>401168</v>
      </c>
      <c r="E76" s="367">
        <v>393586</v>
      </c>
      <c r="F76" s="367">
        <v>388181</v>
      </c>
      <c r="G76" s="367">
        <v>391373</v>
      </c>
      <c r="H76" s="157">
        <v>391373</v>
      </c>
      <c r="I76" s="367">
        <v>247699</v>
      </c>
      <c r="J76" s="367">
        <v>244307</v>
      </c>
      <c r="K76" s="367">
        <v>243433</v>
      </c>
      <c r="L76" s="367">
        <v>243855</v>
      </c>
      <c r="M76" s="157">
        <v>243855</v>
      </c>
      <c r="N76" s="367">
        <v>240008.68390900001</v>
      </c>
      <c r="O76" s="367">
        <v>237692.454054</v>
      </c>
      <c r="P76" s="367">
        <v>236388</v>
      </c>
      <c r="Q76" s="367">
        <v>235818</v>
      </c>
      <c r="R76" s="157">
        <v>235818</v>
      </c>
      <c r="S76" s="367">
        <v>232969.27447800001</v>
      </c>
      <c r="T76" s="367">
        <v>229954.27063499999</v>
      </c>
      <c r="U76" s="367">
        <v>227995.64658500001</v>
      </c>
      <c r="V76" s="367">
        <v>228153.23278200001</v>
      </c>
      <c r="W76" s="157">
        <v>228153.23278200001</v>
      </c>
      <c r="X76" s="367">
        <v>225083</v>
      </c>
      <c r="Y76" s="367">
        <v>222512</v>
      </c>
      <c r="Z76" s="367">
        <v>221682</v>
      </c>
      <c r="AA76" s="367">
        <v>222033</v>
      </c>
      <c r="AB76" s="157">
        <v>222033</v>
      </c>
      <c r="AC76" s="367">
        <v>219096</v>
      </c>
      <c r="AD76" s="367">
        <v>217376.430666</v>
      </c>
      <c r="AE76" s="367">
        <v>215536.192079</v>
      </c>
      <c r="AF76" s="367">
        <v>214162.976046</v>
      </c>
      <c r="AG76" s="157">
        <v>214162.976046</v>
      </c>
      <c r="AH76" s="367">
        <v>211290.95985300001</v>
      </c>
      <c r="AI76" s="367">
        <v>209490.96875</v>
      </c>
      <c r="AJ76" s="367">
        <v>208170.25809399999</v>
      </c>
      <c r="AK76" s="367">
        <v>210078.847484</v>
      </c>
      <c r="AL76" s="157">
        <v>210078.847484</v>
      </c>
      <c r="AM76" s="367">
        <v>207760.26884800001</v>
      </c>
      <c r="AN76" s="367">
        <v>206680.150911</v>
      </c>
      <c r="AO76" s="367">
        <v>208543.92637100001</v>
      </c>
      <c r="AP76" s="367">
        <v>248354.163321</v>
      </c>
      <c r="AQ76" s="157">
        <v>248354.163321</v>
      </c>
      <c r="AR76" s="367">
        <v>245730.73706399999</v>
      </c>
      <c r="AS76" s="367">
        <v>243489.534931</v>
      </c>
      <c r="AT76" s="367">
        <v>241796.99618300001</v>
      </c>
      <c r="AU76" s="367">
        <v>244331.20924699999</v>
      </c>
      <c r="AV76" s="157">
        <v>244331.20924699999</v>
      </c>
      <c r="AW76" s="367">
        <v>243422.45929299999</v>
      </c>
      <c r="AX76" s="367">
        <v>246765.569364</v>
      </c>
      <c r="AY76" s="367">
        <v>249389.92133899999</v>
      </c>
      <c r="AZ76" s="367">
        <v>251184.68337700001</v>
      </c>
      <c r="BA76" s="157">
        <v>251184.68337700001</v>
      </c>
      <c r="BB76" s="367">
        <v>248392.17283299999</v>
      </c>
      <c r="BC76" s="367">
        <v>247032.515174</v>
      </c>
      <c r="BD76" s="367">
        <v>247590.151984</v>
      </c>
    </row>
    <row r="77" spans="1:56" s="164" customFormat="1">
      <c r="A77" s="159"/>
      <c r="B77" s="175" t="s">
        <v>1146</v>
      </c>
      <c r="C77" s="174" t="s">
        <v>1147</v>
      </c>
      <c r="D77" s="368"/>
      <c r="E77" s="368"/>
      <c r="F77" s="368"/>
      <c r="G77" s="368"/>
      <c r="H77" s="369"/>
      <c r="I77" s="368"/>
      <c r="J77" s="368"/>
      <c r="K77" s="368"/>
      <c r="L77" s="368"/>
      <c r="M77" s="369"/>
      <c r="N77" s="368"/>
      <c r="O77" s="368"/>
      <c r="P77" s="368"/>
      <c r="Q77" s="368"/>
      <c r="R77" s="369"/>
      <c r="S77" s="368"/>
      <c r="T77" s="368"/>
      <c r="U77" s="368"/>
      <c r="V77" s="368"/>
      <c r="W77" s="369"/>
      <c r="X77" s="367">
        <v>301481</v>
      </c>
      <c r="Y77" s="367">
        <v>306168</v>
      </c>
      <c r="Z77" s="367">
        <v>321366</v>
      </c>
      <c r="AA77" s="367">
        <v>322773</v>
      </c>
      <c r="AB77" s="157">
        <v>322773</v>
      </c>
      <c r="AC77" s="367">
        <v>318260</v>
      </c>
      <c r="AD77" s="367">
        <v>322097.003601</v>
      </c>
      <c r="AE77" s="367">
        <v>325206.91586900002</v>
      </c>
      <c r="AF77" s="367">
        <v>328802.346128</v>
      </c>
      <c r="AG77" s="157">
        <v>328802.346128</v>
      </c>
      <c r="AH77" s="367">
        <v>334600.97641800001</v>
      </c>
      <c r="AI77" s="367">
        <v>356130.84375</v>
      </c>
      <c r="AJ77" s="367">
        <v>358550.75460099999</v>
      </c>
      <c r="AK77" s="367">
        <v>367999.85687100003</v>
      </c>
      <c r="AL77" s="157">
        <v>367999.85687100003</v>
      </c>
      <c r="AM77" s="367">
        <v>387178.12528199999</v>
      </c>
      <c r="AN77" s="367">
        <v>400903.71131500002</v>
      </c>
      <c r="AO77" s="367">
        <v>417035.26829099999</v>
      </c>
      <c r="AP77" s="367">
        <v>424030.43849199999</v>
      </c>
      <c r="AQ77" s="157">
        <v>424030.43849199999</v>
      </c>
      <c r="AR77" s="367">
        <v>458434.00066000002</v>
      </c>
      <c r="AS77" s="367">
        <v>449394.38916800002</v>
      </c>
      <c r="AT77" s="367">
        <v>455365.65207399998</v>
      </c>
      <c r="AU77" s="367">
        <v>463350.156808</v>
      </c>
      <c r="AV77" s="157">
        <v>463350.156808</v>
      </c>
      <c r="AW77" s="367">
        <v>456928.99987399997</v>
      </c>
      <c r="AX77" s="367">
        <v>438790.557057</v>
      </c>
      <c r="AY77" s="367">
        <v>449892.29179599998</v>
      </c>
      <c r="AZ77" s="367">
        <v>482521.27622599999</v>
      </c>
      <c r="BA77" s="157">
        <v>482521.27622599999</v>
      </c>
      <c r="BB77" s="367">
        <v>478668.052532</v>
      </c>
      <c r="BC77" s="367">
        <v>528099.11389799998</v>
      </c>
      <c r="BD77" s="367">
        <v>562076.67443699995</v>
      </c>
    </row>
    <row r="78" spans="1:56" s="164" customFormat="1">
      <c r="A78" s="159"/>
      <c r="B78" s="175" t="s">
        <v>642</v>
      </c>
      <c r="C78" s="174" t="s">
        <v>182</v>
      </c>
      <c r="D78" s="367">
        <v>88907</v>
      </c>
      <c r="E78" s="367">
        <v>83913</v>
      </c>
      <c r="F78" s="367">
        <v>81875</v>
      </c>
      <c r="G78" s="367">
        <v>91308</v>
      </c>
      <c r="H78" s="157">
        <v>91308</v>
      </c>
      <c r="I78" s="367">
        <v>143757</v>
      </c>
      <c r="J78" s="367">
        <v>141855</v>
      </c>
      <c r="K78" s="367">
        <v>139081</v>
      </c>
      <c r="L78" s="367">
        <v>134024</v>
      </c>
      <c r="M78" s="157">
        <v>134024</v>
      </c>
      <c r="N78" s="367">
        <v>134188</v>
      </c>
      <c r="O78" s="367">
        <v>133844</v>
      </c>
      <c r="P78" s="367">
        <v>132280</v>
      </c>
      <c r="Q78" s="367">
        <v>136124</v>
      </c>
      <c r="R78" s="157">
        <v>136124</v>
      </c>
      <c r="S78" s="367">
        <v>129467.249537</v>
      </c>
      <c r="T78" s="367">
        <v>134282.76360000001</v>
      </c>
      <c r="U78" s="367">
        <v>134738.38881800001</v>
      </c>
      <c r="V78" s="367">
        <v>131198.49092099999</v>
      </c>
      <c r="W78" s="157">
        <v>131198.49092099999</v>
      </c>
      <c r="X78" s="367">
        <v>126415</v>
      </c>
      <c r="Y78" s="367">
        <v>124160</v>
      </c>
      <c r="Z78" s="367">
        <v>115574</v>
      </c>
      <c r="AA78" s="367">
        <v>115999</v>
      </c>
      <c r="AB78" s="157">
        <v>115999</v>
      </c>
      <c r="AC78" s="367">
        <v>117322</v>
      </c>
      <c r="AD78" s="367">
        <v>116611.876877</v>
      </c>
      <c r="AE78" s="367">
        <v>114940.262359</v>
      </c>
      <c r="AF78" s="367">
        <v>129935.471263</v>
      </c>
      <c r="AG78" s="157">
        <v>129935.471263</v>
      </c>
      <c r="AH78" s="367">
        <v>123880.838764</v>
      </c>
      <c r="AI78" s="367">
        <v>131440.96875</v>
      </c>
      <c r="AJ78" s="367">
        <v>139883.95422099999</v>
      </c>
      <c r="AK78" s="367">
        <v>148372.19734399999</v>
      </c>
      <c r="AL78" s="157">
        <v>148372.19734399999</v>
      </c>
      <c r="AM78" s="367">
        <v>161292.410416</v>
      </c>
      <c r="AN78" s="367">
        <v>155744.225252</v>
      </c>
      <c r="AO78" s="367">
        <v>162021.61204400001</v>
      </c>
      <c r="AP78" s="367">
        <v>169774.125046</v>
      </c>
      <c r="AQ78" s="157">
        <v>169774.125046</v>
      </c>
      <c r="AR78" s="367">
        <v>164733.74305200001</v>
      </c>
      <c r="AS78" s="367">
        <v>175745.395831</v>
      </c>
      <c r="AT78" s="367">
        <v>183907.93802999999</v>
      </c>
      <c r="AU78" s="367">
        <v>196337.15222399999</v>
      </c>
      <c r="AV78" s="157">
        <v>196337.15222399999</v>
      </c>
      <c r="AW78" s="367">
        <v>204368.24663400001</v>
      </c>
      <c r="AX78" s="367">
        <v>219113.39027599999</v>
      </c>
      <c r="AY78" s="367">
        <v>232649.55921800001</v>
      </c>
      <c r="AZ78" s="367">
        <v>228947.757988</v>
      </c>
      <c r="BA78" s="157">
        <v>228947.757988</v>
      </c>
      <c r="BB78" s="367">
        <v>242139.67224799999</v>
      </c>
      <c r="BC78" s="367">
        <v>254065.96039200001</v>
      </c>
      <c r="BD78" s="367">
        <v>265608.36080099997</v>
      </c>
    </row>
    <row r="79" spans="1:56" s="164" customFormat="1">
      <c r="A79" s="173" t="s">
        <v>867</v>
      </c>
      <c r="B79" s="175" t="s">
        <v>646</v>
      </c>
      <c r="C79" s="174" t="s">
        <v>186</v>
      </c>
      <c r="D79" s="367">
        <v>-66237</v>
      </c>
      <c r="E79" s="367">
        <v>-62807</v>
      </c>
      <c r="F79" s="367">
        <v>-62284</v>
      </c>
      <c r="G79" s="367">
        <v>-64623</v>
      </c>
      <c r="H79" s="157">
        <v>-64623</v>
      </c>
      <c r="I79" s="367">
        <v>-5997</v>
      </c>
      <c r="J79" s="367">
        <v>-5093</v>
      </c>
      <c r="K79" s="367">
        <v>-6788</v>
      </c>
      <c r="L79" s="367">
        <v>-7347</v>
      </c>
      <c r="M79" s="157">
        <v>-7347</v>
      </c>
      <c r="N79" s="367">
        <v>-7006</v>
      </c>
      <c r="O79" s="367">
        <v>-7969</v>
      </c>
      <c r="P79" s="367">
        <v>-6981</v>
      </c>
      <c r="Q79" s="367">
        <v>-9303</v>
      </c>
      <c r="R79" s="157">
        <v>-9303</v>
      </c>
      <c r="S79" s="367">
        <v>-8692.5713429999996</v>
      </c>
      <c r="T79" s="367">
        <v>-7482.4698589999998</v>
      </c>
      <c r="U79" s="367">
        <v>-12209.905954</v>
      </c>
      <c r="V79" s="367">
        <v>-12763.441136000001</v>
      </c>
      <c r="W79" s="157">
        <v>-12763.441136000001</v>
      </c>
      <c r="X79" s="367">
        <v>-12526</v>
      </c>
      <c r="Y79" s="367">
        <v>-11937</v>
      </c>
      <c r="Z79" s="367">
        <v>-8820</v>
      </c>
      <c r="AA79" s="367">
        <v>-13246</v>
      </c>
      <c r="AB79" s="157">
        <v>-13246</v>
      </c>
      <c r="AC79" s="367">
        <v>-13201</v>
      </c>
      <c r="AD79" s="367">
        <v>-12502.875978</v>
      </c>
      <c r="AE79" s="367">
        <v>-12586.8444</v>
      </c>
      <c r="AF79" s="367">
        <v>-17827.838197000001</v>
      </c>
      <c r="AG79" s="157">
        <v>-17827.838197000001</v>
      </c>
      <c r="AH79" s="367">
        <v>-15191.492768</v>
      </c>
      <c r="AI79" s="367">
        <v>-14927.416870117189</v>
      </c>
      <c r="AJ79" s="367">
        <v>-17616.105882</v>
      </c>
      <c r="AK79" s="367">
        <v>-20066.137773000002</v>
      </c>
      <c r="AL79" s="157">
        <v>-20066.137773000002</v>
      </c>
      <c r="AM79" s="367">
        <v>-20814.15137</v>
      </c>
      <c r="AN79" s="367">
        <v>-21889.372593</v>
      </c>
      <c r="AO79" s="367">
        <v>-22952.555396</v>
      </c>
      <c r="AP79" s="367">
        <v>-23871.913055000001</v>
      </c>
      <c r="AQ79" s="157">
        <v>-23871.913055000001</v>
      </c>
      <c r="AR79" s="367">
        <v>-25657.925350000001</v>
      </c>
      <c r="AS79" s="367">
        <v>-25616.862346999998</v>
      </c>
      <c r="AT79" s="377">
        <v>-26546.767509999998</v>
      </c>
      <c r="AU79" s="377">
        <v>-27593.140991</v>
      </c>
      <c r="AV79" s="157">
        <v>-27593.140991</v>
      </c>
      <c r="AW79" s="377">
        <v>-25036.289122000002</v>
      </c>
      <c r="AX79" s="377">
        <v>-25153.437652000001</v>
      </c>
      <c r="AY79" s="377">
        <v>-26562.886984999997</v>
      </c>
      <c r="AZ79" s="377">
        <v>-27668.329658999999</v>
      </c>
      <c r="BA79" s="157">
        <v>-27668.329658999999</v>
      </c>
      <c r="BB79" s="377">
        <v>-27977.503732999998</v>
      </c>
      <c r="BC79" s="377">
        <v>-35271.651204000002</v>
      </c>
      <c r="BD79" s="377">
        <v>-37299.949737000003</v>
      </c>
    </row>
    <row r="80" spans="1:56" s="164" customFormat="1">
      <c r="A80" s="159"/>
      <c r="B80" s="370" t="s">
        <v>652</v>
      </c>
      <c r="C80" s="371" t="s">
        <v>187</v>
      </c>
      <c r="D80" s="372">
        <v>2680645</v>
      </c>
      <c r="E80" s="372">
        <v>2630153</v>
      </c>
      <c r="F80" s="372">
        <v>2583399</v>
      </c>
      <c r="G80" s="372">
        <v>2608375</v>
      </c>
      <c r="H80" s="373">
        <v>2608375</v>
      </c>
      <c r="I80" s="372">
        <v>2562598</v>
      </c>
      <c r="J80" s="372">
        <v>2470600</v>
      </c>
      <c r="K80" s="372">
        <v>2319129</v>
      </c>
      <c r="L80" s="372">
        <v>2252927</v>
      </c>
      <c r="M80" s="373">
        <v>2252927</v>
      </c>
      <c r="N80" s="372">
        <v>2281647.977703</v>
      </c>
      <c r="O80" s="372">
        <v>2389358.8693579999</v>
      </c>
      <c r="P80" s="372">
        <v>2427386</v>
      </c>
      <c r="Q80" s="372">
        <v>2513014</v>
      </c>
      <c r="R80" s="373">
        <v>2513014</v>
      </c>
      <c r="S80" s="372">
        <v>2439188.245236</v>
      </c>
      <c r="T80" s="372">
        <v>2513829.9825640004</v>
      </c>
      <c r="U80" s="372">
        <v>2501066.1568849999</v>
      </c>
      <c r="V80" s="372">
        <v>2204370.5840019998</v>
      </c>
      <c r="W80" s="373">
        <v>2204370.5840019998</v>
      </c>
      <c r="X80" s="372">
        <v>2190263</v>
      </c>
      <c r="Y80" s="372">
        <v>2191307</v>
      </c>
      <c r="Z80" s="372">
        <v>2171855</v>
      </c>
      <c r="AA80" s="372">
        <v>2193419</v>
      </c>
      <c r="AB80" s="373">
        <v>2193419</v>
      </c>
      <c r="AC80" s="372">
        <v>2154185</v>
      </c>
      <c r="AD80" s="372">
        <v>2148755.391934</v>
      </c>
      <c r="AE80" s="372">
        <v>2142985.5163750001</v>
      </c>
      <c r="AF80" s="372">
        <v>2261165.5308090001</v>
      </c>
      <c r="AG80" s="373">
        <v>2261165.5308090001</v>
      </c>
      <c r="AH80" s="372">
        <v>2241794.7547630006</v>
      </c>
      <c r="AI80" s="372">
        <v>2299008.8643798828</v>
      </c>
      <c r="AJ80" s="372">
        <v>2267403.6856179996</v>
      </c>
      <c r="AK80" s="372">
        <v>2274271.0767019996</v>
      </c>
      <c r="AL80" s="373">
        <v>2274271.0767019996</v>
      </c>
      <c r="AM80" s="372">
        <v>2343813.578187</v>
      </c>
      <c r="AN80" s="372">
        <v>2417925.0858</v>
      </c>
      <c r="AO80" s="372">
        <v>2554411.8181060003</v>
      </c>
      <c r="AP80" s="372">
        <v>2685969.2593900003</v>
      </c>
      <c r="AQ80" s="373">
        <v>2685969.2593900003</v>
      </c>
      <c r="AR80" s="372">
        <v>2790152.32204</v>
      </c>
      <c r="AS80" s="372">
        <v>3358789.1763149998</v>
      </c>
      <c r="AT80" s="372">
        <v>3198075.7796799997</v>
      </c>
      <c r="AU80" s="372">
        <v>3232577.3771780003</v>
      </c>
      <c r="AV80" s="373">
        <v>3232577.3771780003</v>
      </c>
      <c r="AW80" s="372">
        <v>3217802.4100939999</v>
      </c>
      <c r="AX80" s="372">
        <v>3167386.8119259998</v>
      </c>
      <c r="AY80" s="372">
        <v>3232690.1145189996</v>
      </c>
      <c r="AZ80" s="372">
        <v>3380744.3622809998</v>
      </c>
      <c r="BA80" s="373">
        <v>3380744.3622809998</v>
      </c>
      <c r="BB80" s="372">
        <v>3421591.9674200001</v>
      </c>
      <c r="BC80" s="372">
        <v>3631320.6653589997</v>
      </c>
      <c r="BD80" s="372">
        <v>3818291.0196640003</v>
      </c>
    </row>
    <row r="81" spans="1:3">
      <c r="A81" t="s">
        <v>1495</v>
      </c>
      <c r="B81" t="s">
        <v>1494</v>
      </c>
      <c r="C81" t="s">
        <v>1493</v>
      </c>
    </row>
  </sheetData>
  <pageMargins left="0.7" right="0.7" top="0.75" bottom="0.75" header="0.3" footer="0.3"/>
  <pageSetup paperSize="9" scale="51" fitToHeight="2" orientation="landscape" r:id="rId1"/>
  <headerFooter>
    <oddHeader>&amp;C&amp;A</oddHeader>
  </headerFooter>
  <rowBreaks count="1" manualBreakCount="1">
    <brk id="3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2D050"/>
  </sheetPr>
  <dimension ref="A1:BD81"/>
  <sheetViews>
    <sheetView view="pageBreakPreview" zoomScale="80" zoomScaleNormal="80" zoomScaleSheetLayoutView="80" workbookViewId="0">
      <pane xSplit="3" ySplit="1" topLeftCell="AW17" activePane="bottomRight" state="frozen"/>
      <selection activeCell="C148" sqref="C148"/>
      <selection pane="topRight" activeCell="C148" sqref="C148"/>
      <selection pane="bottomLeft" activeCell="C148" sqref="C148"/>
      <selection pane="bottomRight" activeCell="BF41" sqref="BF41"/>
    </sheetView>
  </sheetViews>
  <sheetFormatPr defaultRowHeight="14.5" outlineLevelCol="2"/>
  <cols>
    <col min="1" max="1" width="5.54296875" customWidth="1"/>
    <col min="2" max="2" width="45.54296875" customWidth="1"/>
    <col min="3" max="3" width="38.26953125" customWidth="1"/>
    <col min="4" max="7" width="12.1796875" hidden="1" customWidth="1" outlineLevel="2"/>
    <col min="8" max="8" width="12.1796875" hidden="1" customWidth="1" outlineLevel="1" collapsed="1"/>
    <col min="9" max="12" width="12.1796875" hidden="1" customWidth="1" outlineLevel="2"/>
    <col min="13" max="13" width="12.1796875" hidden="1" customWidth="1" outlineLevel="1" collapsed="1"/>
    <col min="14" max="17" width="12.1796875" hidden="1" customWidth="1" outlineLevel="2"/>
    <col min="18" max="18" width="12.1796875" hidden="1" customWidth="1" outlineLevel="1" collapsed="1"/>
    <col min="19" max="22" width="12.1796875" hidden="1" customWidth="1" outlineLevel="2"/>
    <col min="23" max="23" width="12.1796875" hidden="1" customWidth="1" outlineLevel="1" collapsed="1"/>
    <col min="24" max="24" width="12.1796875" hidden="1" customWidth="1" outlineLevel="2" collapsed="1"/>
    <col min="25" max="28" width="12.1796875" hidden="1" customWidth="1" outlineLevel="2"/>
    <col min="29" max="29" width="12.1796875" hidden="1" customWidth="1" outlineLevel="2" collapsed="1"/>
    <col min="30" max="30" width="10.1796875" hidden="1" customWidth="1" outlineLevel="2"/>
    <col min="31" max="31" width="10.7265625" hidden="1" customWidth="1" outlineLevel="2"/>
    <col min="32" max="32" width="10.54296875" hidden="1" customWidth="1" outlineLevel="2"/>
    <col min="33" max="33" width="9.1796875" hidden="1" customWidth="1" outlineLevel="1" collapsed="1"/>
    <col min="34" max="34" width="12.1796875" hidden="1" customWidth="1" outlineLevel="2"/>
    <col min="35" max="35" width="10.1796875" hidden="1" customWidth="1" outlineLevel="2"/>
    <col min="36" max="36" width="10.7265625" hidden="1" customWidth="1" outlineLevel="2"/>
    <col min="37" max="37" width="10.54296875" hidden="1" customWidth="1" outlineLevel="2"/>
    <col min="38" max="38" width="9.1796875" hidden="1" customWidth="1" outlineLevel="1" collapsed="1"/>
    <col min="39" max="39" width="12.1796875" customWidth="1" collapsed="1"/>
    <col min="40" max="40" width="10.1796875" customWidth="1"/>
    <col min="41" max="41" width="10.7265625" customWidth="1"/>
    <col min="42" max="42" width="10.54296875" customWidth="1"/>
    <col min="44" max="45" width="10.54296875" customWidth="1"/>
    <col min="46" max="46" width="10.26953125" bestFit="1" customWidth="1"/>
    <col min="47" max="47" width="10.26953125" hidden="1" customWidth="1"/>
    <col min="48" max="48" width="0" hidden="1" customWidth="1"/>
    <col min="49" max="49" width="10.26953125" bestFit="1" customWidth="1"/>
    <col min="50" max="50" width="10.1796875" bestFit="1" customWidth="1"/>
    <col min="51" max="51" width="10.26953125" bestFit="1" customWidth="1"/>
    <col min="52" max="52" width="10.54296875" bestFit="1" customWidth="1"/>
    <col min="54" max="54" width="10.26953125" bestFit="1" customWidth="1"/>
    <col min="55" max="55" width="10.54296875" bestFit="1" customWidth="1"/>
    <col min="56" max="56" width="12.7265625" bestFit="1" customWidth="1"/>
  </cols>
  <sheetData>
    <row r="1" spans="1:56" s="164" customFormat="1" ht="20">
      <c r="A1" s="173" t="s">
        <v>861</v>
      </c>
      <c r="B1" s="382"/>
      <c r="C1" s="383"/>
      <c r="D1" s="159"/>
      <c r="E1" s="159"/>
      <c r="F1" s="159"/>
      <c r="G1" s="159"/>
      <c r="H1" s="159"/>
      <c r="I1" s="159"/>
      <c r="J1" s="159"/>
      <c r="K1" s="159"/>
      <c r="L1" s="159"/>
      <c r="M1" s="159"/>
      <c r="N1" s="384"/>
      <c r="O1" s="385"/>
      <c r="P1" s="376"/>
      <c r="Q1" s="384"/>
      <c r="R1" s="384"/>
      <c r="S1" s="384"/>
      <c r="T1" s="384"/>
      <c r="U1" s="384"/>
      <c r="V1" s="384"/>
      <c r="W1" s="384"/>
      <c r="X1" s="384"/>
      <c r="Y1" s="384"/>
      <c r="Z1" s="384"/>
      <c r="AA1" s="384"/>
      <c r="AB1" s="384"/>
      <c r="AC1" s="384"/>
      <c r="AH1" s="384"/>
      <c r="AM1" s="384"/>
    </row>
    <row r="2" spans="1:56" s="164" customFormat="1" ht="26">
      <c r="A2" s="173" t="s">
        <v>864</v>
      </c>
      <c r="B2" s="140" t="s">
        <v>658</v>
      </c>
      <c r="C2" s="36" t="s">
        <v>216</v>
      </c>
      <c r="D2" s="35" t="s">
        <v>52</v>
      </c>
      <c r="E2" s="35" t="s">
        <v>4</v>
      </c>
      <c r="F2" s="35" t="s">
        <v>6</v>
      </c>
      <c r="G2" s="35" t="s">
        <v>8</v>
      </c>
      <c r="H2" s="35" t="s">
        <v>188</v>
      </c>
      <c r="I2" s="35" t="s">
        <v>12</v>
      </c>
      <c r="J2" s="35" t="s">
        <v>14</v>
      </c>
      <c r="K2" s="35" t="s">
        <v>15</v>
      </c>
      <c r="L2" s="35" t="s">
        <v>38</v>
      </c>
      <c r="M2" s="35" t="s">
        <v>39</v>
      </c>
      <c r="N2" s="35" t="s">
        <v>303</v>
      </c>
      <c r="O2" s="35" t="s">
        <v>313</v>
      </c>
      <c r="P2" s="35" t="s">
        <v>314</v>
      </c>
      <c r="Q2" s="35" t="s">
        <v>315</v>
      </c>
      <c r="R2" s="35" t="s">
        <v>304</v>
      </c>
      <c r="S2" s="250" t="s">
        <v>1068</v>
      </c>
      <c r="T2" s="250" t="s">
        <v>344</v>
      </c>
      <c r="U2" s="250" t="s">
        <v>345</v>
      </c>
      <c r="V2" s="250" t="s">
        <v>354</v>
      </c>
      <c r="W2" s="250" t="s">
        <v>1059</v>
      </c>
      <c r="X2" s="250" t="s">
        <v>1067</v>
      </c>
      <c r="Y2" s="250" t="s">
        <v>1066</v>
      </c>
      <c r="Z2" s="250" t="s">
        <v>1060</v>
      </c>
      <c r="AA2" s="250" t="s">
        <v>965</v>
      </c>
      <c r="AB2" s="250" t="s">
        <v>967</v>
      </c>
      <c r="AC2" s="250" t="s">
        <v>1148</v>
      </c>
      <c r="AD2" s="406" t="s">
        <v>1182</v>
      </c>
      <c r="AE2" s="410" t="s">
        <v>1190</v>
      </c>
      <c r="AF2" s="417" t="s">
        <v>1204</v>
      </c>
      <c r="AG2" s="417" t="s">
        <v>1205</v>
      </c>
      <c r="AH2" s="429" t="s">
        <v>1218</v>
      </c>
      <c r="AI2" s="429" t="s">
        <v>1222</v>
      </c>
      <c r="AJ2" s="429" t="s">
        <v>1233</v>
      </c>
      <c r="AK2" s="429" t="s">
        <v>1239</v>
      </c>
      <c r="AL2" s="429" t="s">
        <v>1240</v>
      </c>
      <c r="AM2" s="467" t="s">
        <v>1249</v>
      </c>
      <c r="AN2" s="467" t="s">
        <v>1265</v>
      </c>
      <c r="AO2" s="467" t="s">
        <v>1269</v>
      </c>
      <c r="AP2" s="467" t="s">
        <v>1272</v>
      </c>
      <c r="AQ2" s="467" t="s">
        <v>1273</v>
      </c>
      <c r="AR2" s="476" t="s">
        <v>1277</v>
      </c>
      <c r="AS2" s="476" t="s">
        <v>1278</v>
      </c>
      <c r="AT2" s="490" t="s">
        <v>1285</v>
      </c>
      <c r="AU2" s="18" t="s">
        <v>1425</v>
      </c>
      <c r="AV2" s="18" t="s">
        <v>1426</v>
      </c>
      <c r="AW2" s="560" t="s">
        <v>1455</v>
      </c>
      <c r="AX2" s="560" t="s">
        <v>1432</v>
      </c>
      <c r="AY2" s="560" t="s">
        <v>1433</v>
      </c>
      <c r="AZ2" s="560" t="s">
        <v>1434</v>
      </c>
      <c r="BA2" s="560" t="s">
        <v>1435</v>
      </c>
      <c r="BB2" s="560" t="s">
        <v>1436</v>
      </c>
      <c r="BC2" s="560" t="s">
        <v>1551</v>
      </c>
      <c r="BD2" s="560" t="s">
        <v>1567</v>
      </c>
    </row>
    <row r="3" spans="1:56" s="164" customFormat="1">
      <c r="A3" s="173"/>
      <c r="B3" s="175" t="s">
        <v>179</v>
      </c>
      <c r="C3" s="174" t="s">
        <v>179</v>
      </c>
      <c r="D3" s="43">
        <v>953</v>
      </c>
      <c r="E3" s="43">
        <v>849</v>
      </c>
      <c r="F3" s="43">
        <v>795</v>
      </c>
      <c r="G3" s="43">
        <v>859</v>
      </c>
      <c r="H3" s="44">
        <v>3456</v>
      </c>
      <c r="I3" s="43">
        <v>787.75946547884189</v>
      </c>
      <c r="J3" s="43">
        <v>676</v>
      </c>
      <c r="K3" s="43">
        <v>651.04888888888888</v>
      </c>
      <c r="L3" s="43">
        <v>604.022405121171</v>
      </c>
      <c r="M3" s="44">
        <v>2719.0791238265538</v>
      </c>
      <c r="N3" s="43">
        <v>723</v>
      </c>
      <c r="O3" s="43">
        <v>625</v>
      </c>
      <c r="P3" s="43">
        <v>550.6</v>
      </c>
      <c r="Q3" s="43">
        <v>590</v>
      </c>
      <c r="R3" s="44">
        <v>2489</v>
      </c>
      <c r="S3" s="43">
        <v>388.905431600631</v>
      </c>
      <c r="T3" s="43">
        <v>392.836278272247</v>
      </c>
      <c r="U3" s="43">
        <v>346.20404646553209</v>
      </c>
      <c r="V3" s="43">
        <v>334.23438177528988</v>
      </c>
      <c r="W3" s="44">
        <v>1462.1801381137</v>
      </c>
      <c r="X3" s="367">
        <v>308.43152295703999</v>
      </c>
      <c r="Y3" s="367">
        <v>311.76641255925904</v>
      </c>
      <c r="Z3" s="367">
        <v>324.89338714034193</v>
      </c>
      <c r="AA3" s="367">
        <v>373.03594946914893</v>
      </c>
      <c r="AB3" s="157">
        <v>1318.1272721257899</v>
      </c>
      <c r="AC3" s="367">
        <v>378.39935746339</v>
      </c>
      <c r="AD3" s="367">
        <v>352.976136672211</v>
      </c>
      <c r="AE3" s="367">
        <v>351.11322899242907</v>
      </c>
      <c r="AF3" s="367">
        <v>418.5029347944299</v>
      </c>
      <c r="AG3" s="157">
        <v>1500.99165792246</v>
      </c>
      <c r="AH3" s="367">
        <v>457.54024329008098</v>
      </c>
      <c r="AI3" s="367">
        <v>491.09659753023197</v>
      </c>
      <c r="AJ3" s="367">
        <v>544.09748375955689</v>
      </c>
      <c r="AK3" s="367">
        <v>518.51552718982009</v>
      </c>
      <c r="AL3" s="157">
        <v>2011.2498517696899</v>
      </c>
      <c r="AM3" s="367">
        <v>454.03593997964299</v>
      </c>
      <c r="AN3" s="367">
        <v>436.23069272651907</v>
      </c>
      <c r="AO3" s="367">
        <v>391.91716372897804</v>
      </c>
      <c r="AP3" s="367">
        <v>408.58640459467006</v>
      </c>
      <c r="AQ3" s="157">
        <v>1690.7702010298101</v>
      </c>
      <c r="AR3" s="367">
        <v>333.58525581661797</v>
      </c>
      <c r="AS3" s="367">
        <v>231.78435694447603</v>
      </c>
      <c r="AT3" s="367">
        <v>330.14840861547992</v>
      </c>
      <c r="AU3" s="367">
        <v>407.08973607128496</v>
      </c>
      <c r="AV3" s="157">
        <v>1302.60775744786</v>
      </c>
      <c r="AW3" s="367">
        <v>345.05565813189997</v>
      </c>
      <c r="AX3" s="367">
        <v>449</v>
      </c>
      <c r="AY3" s="367">
        <v>471</v>
      </c>
      <c r="AZ3" s="367">
        <v>619</v>
      </c>
      <c r="BA3" s="157">
        <v>1884.0505816500499</v>
      </c>
      <c r="BB3" s="367">
        <v>688.335706381509</v>
      </c>
      <c r="BC3" s="367">
        <v>781</v>
      </c>
      <c r="BD3" s="367">
        <v>1025</v>
      </c>
    </row>
    <row r="4" spans="1:56" s="164" customFormat="1">
      <c r="A4" s="173"/>
      <c r="B4" s="175" t="s">
        <v>180</v>
      </c>
      <c r="C4" s="174" t="s">
        <v>180</v>
      </c>
      <c r="D4" s="43">
        <v>4969</v>
      </c>
      <c r="E4" s="43">
        <v>5038</v>
      </c>
      <c r="F4" s="43">
        <v>5642</v>
      </c>
      <c r="G4" s="43">
        <v>5692</v>
      </c>
      <c r="H4" s="44">
        <v>21341</v>
      </c>
      <c r="I4" s="43">
        <v>4981.6792873051227</v>
      </c>
      <c r="J4" s="43">
        <v>5311</v>
      </c>
      <c r="K4" s="43">
        <v>5851.2666666666664</v>
      </c>
      <c r="L4" s="43">
        <v>5528.0173754000898</v>
      </c>
      <c r="M4" s="44">
        <v>21671.743406347789</v>
      </c>
      <c r="N4" s="43">
        <v>4436</v>
      </c>
      <c r="O4" s="43">
        <v>5017</v>
      </c>
      <c r="P4" s="43">
        <v>5264</v>
      </c>
      <c r="Q4" s="43">
        <v>4282</v>
      </c>
      <c r="R4" s="44">
        <v>18999</v>
      </c>
      <c r="S4" s="43">
        <v>2942.91577947513</v>
      </c>
      <c r="T4" s="43">
        <v>3738.5235480023102</v>
      </c>
      <c r="U4" s="43">
        <v>3753.4777462697593</v>
      </c>
      <c r="V4" s="43">
        <v>2990.5217778454007</v>
      </c>
      <c r="W4" s="44">
        <v>13425.4388515926</v>
      </c>
      <c r="X4" s="367">
        <v>2035.85990619176</v>
      </c>
      <c r="Y4" s="367">
        <v>2904.6364401282099</v>
      </c>
      <c r="Z4" s="367">
        <v>2942.0011363981603</v>
      </c>
      <c r="AA4" s="367">
        <v>2957.6181402534694</v>
      </c>
      <c r="AB4" s="157">
        <v>10840.1156229716</v>
      </c>
      <c r="AC4" s="367">
        <v>2884.8940902857498</v>
      </c>
      <c r="AD4" s="367">
        <v>3176.62326010488</v>
      </c>
      <c r="AE4" s="367">
        <v>3540.6688699018787</v>
      </c>
      <c r="AF4" s="367">
        <v>3730.6004687972927</v>
      </c>
      <c r="AG4" s="157">
        <v>13332.7866890898</v>
      </c>
      <c r="AH4" s="367">
        <v>3433.77156759844</v>
      </c>
      <c r="AI4" s="367">
        <v>4486.04337380781</v>
      </c>
      <c r="AJ4" s="367">
        <v>4609.2887698386494</v>
      </c>
      <c r="AK4" s="367">
        <v>4405.7784978678974</v>
      </c>
      <c r="AL4" s="157">
        <v>16934.882209112799</v>
      </c>
      <c r="AM4" s="367">
        <v>3568.3019752913901</v>
      </c>
      <c r="AN4" s="367">
        <v>4171.9800291779302</v>
      </c>
      <c r="AO4" s="367">
        <v>4197.9388753558787</v>
      </c>
      <c r="AP4" s="367">
        <v>4047.8063448686003</v>
      </c>
      <c r="AQ4" s="157">
        <v>15986.0272246938</v>
      </c>
      <c r="AR4" s="367">
        <v>3182.54732885982</v>
      </c>
      <c r="AS4" s="367">
        <v>2130.3927682351095</v>
      </c>
      <c r="AT4" s="367">
        <v>2913.3226489352405</v>
      </c>
      <c r="AU4" s="367">
        <v>2785.6874319680296</v>
      </c>
      <c r="AV4" s="157">
        <v>11011.9501779982</v>
      </c>
      <c r="AW4" s="367">
        <v>3199.6334577662701</v>
      </c>
      <c r="AX4" s="367">
        <v>4271</v>
      </c>
      <c r="AY4" s="367">
        <v>4907</v>
      </c>
      <c r="AZ4" s="367">
        <v>4919</v>
      </c>
      <c r="BA4" s="157">
        <v>17296.985985222102</v>
      </c>
      <c r="BB4" s="367">
        <v>5396.7946681665298</v>
      </c>
      <c r="BC4" s="367">
        <v>6505</v>
      </c>
      <c r="BD4" s="367">
        <v>6711</v>
      </c>
    </row>
    <row r="5" spans="1:56" s="164" customFormat="1">
      <c r="A5" s="173"/>
      <c r="B5" s="175" t="s">
        <v>641</v>
      </c>
      <c r="C5" s="174" t="s">
        <v>181</v>
      </c>
      <c r="D5" s="43">
        <v>676</v>
      </c>
      <c r="E5" s="43">
        <v>424</v>
      </c>
      <c r="F5" s="43">
        <v>376</v>
      </c>
      <c r="G5" s="43">
        <v>578</v>
      </c>
      <c r="H5" s="44">
        <v>2054</v>
      </c>
      <c r="I5" s="43">
        <v>587.59020044543433</v>
      </c>
      <c r="J5" s="43">
        <v>339</v>
      </c>
      <c r="K5" s="43">
        <v>316.9377777777778</v>
      </c>
      <c r="L5" s="43">
        <v>480.12162780064</v>
      </c>
      <c r="M5" s="44">
        <v>1723.3884666964686</v>
      </c>
      <c r="N5" s="43">
        <v>119</v>
      </c>
      <c r="O5" s="43">
        <v>111</v>
      </c>
      <c r="P5" s="43">
        <v>99</v>
      </c>
      <c r="Q5" s="43">
        <v>129</v>
      </c>
      <c r="R5" s="44">
        <v>458</v>
      </c>
      <c r="S5" s="43">
        <v>108.616565289303</v>
      </c>
      <c r="T5" s="43">
        <v>74.468977098974989</v>
      </c>
      <c r="U5" s="43">
        <v>71.798259812362005</v>
      </c>
      <c r="V5" s="43">
        <v>116.078391582275</v>
      </c>
      <c r="W5" s="44">
        <v>370.96219378291499</v>
      </c>
      <c r="X5" s="367">
        <v>100.489189841879</v>
      </c>
      <c r="Y5" s="367">
        <v>57.864378017278014</v>
      </c>
      <c r="Z5" s="367">
        <v>67.334903023869003</v>
      </c>
      <c r="AA5" s="367">
        <v>91.163719753989994</v>
      </c>
      <c r="AB5" s="157">
        <v>316.85219063701601</v>
      </c>
      <c r="AC5" s="367">
        <v>106.355673840997</v>
      </c>
      <c r="AD5" s="367">
        <v>64.002316080623984</v>
      </c>
      <c r="AE5" s="367">
        <v>74.788828087764003</v>
      </c>
      <c r="AF5" s="367">
        <v>113.78376531103605</v>
      </c>
      <c r="AG5" s="157">
        <v>358.93058332042108</v>
      </c>
      <c r="AH5" s="367">
        <v>121.761775568205</v>
      </c>
      <c r="AI5" s="367">
        <v>67.187992498200998</v>
      </c>
      <c r="AJ5" s="367">
        <v>66.741310264662019</v>
      </c>
      <c r="AK5" s="367">
        <v>100.41043757232502</v>
      </c>
      <c r="AL5" s="157">
        <v>356.10151590339302</v>
      </c>
      <c r="AM5" s="367">
        <v>104.046747841486</v>
      </c>
      <c r="AN5" s="367">
        <v>61.058936735081005</v>
      </c>
      <c r="AO5" s="367">
        <v>52.197890033866017</v>
      </c>
      <c r="AP5" s="367">
        <v>110.00440330201204</v>
      </c>
      <c r="AQ5" s="157">
        <v>327.30797791244402</v>
      </c>
      <c r="AR5" s="367">
        <v>96.0715512067123</v>
      </c>
      <c r="AS5" s="367">
        <v>64.152789050658711</v>
      </c>
      <c r="AT5" s="367">
        <v>63.030370875257006</v>
      </c>
      <c r="AU5" s="367">
        <v>82.488248639095985</v>
      </c>
      <c r="AV5" s="157">
        <v>305.742959771725</v>
      </c>
      <c r="AW5" s="367">
        <v>79.355755130277501</v>
      </c>
      <c r="AX5" s="367">
        <v>66</v>
      </c>
      <c r="AY5" s="367">
        <v>66</v>
      </c>
      <c r="AZ5" s="367">
        <v>142</v>
      </c>
      <c r="BA5" s="157">
        <v>352.56246055883003</v>
      </c>
      <c r="BB5" s="367">
        <v>178.98796825720601</v>
      </c>
      <c r="BC5" s="367">
        <v>98</v>
      </c>
      <c r="BD5" s="367">
        <v>141</v>
      </c>
    </row>
    <row r="6" spans="1:56" s="164" customFormat="1">
      <c r="A6" s="159"/>
      <c r="B6" s="175" t="s">
        <v>1146</v>
      </c>
      <c r="C6" s="174" t="s">
        <v>1147</v>
      </c>
      <c r="D6" s="241"/>
      <c r="E6" s="241"/>
      <c r="F6" s="241"/>
      <c r="G6" s="241"/>
      <c r="H6" s="163"/>
      <c r="I6" s="241"/>
      <c r="J6" s="241"/>
      <c r="K6" s="241"/>
      <c r="L6" s="241"/>
      <c r="M6" s="163"/>
      <c r="N6" s="241"/>
      <c r="O6" s="241"/>
      <c r="P6" s="241"/>
      <c r="Q6" s="241"/>
      <c r="R6" s="163"/>
      <c r="S6" s="241"/>
      <c r="T6" s="241"/>
      <c r="U6" s="241"/>
      <c r="V6" s="241"/>
      <c r="W6" s="163"/>
      <c r="X6" s="367">
        <v>683.28776117049597</v>
      </c>
      <c r="Y6" s="367">
        <v>876.76451466011395</v>
      </c>
      <c r="Z6" s="367">
        <v>1065.1810654090903</v>
      </c>
      <c r="AA6" s="367">
        <v>930.55974724395992</v>
      </c>
      <c r="AB6" s="157">
        <v>3555.7930884836601</v>
      </c>
      <c r="AC6" s="367">
        <v>860.06152350582499</v>
      </c>
      <c r="AD6" s="367">
        <v>1003.5258285158252</v>
      </c>
      <c r="AE6" s="367">
        <v>1180.2624915302301</v>
      </c>
      <c r="AF6" s="367">
        <v>1088.0109609778094</v>
      </c>
      <c r="AG6" s="157">
        <v>4131.8608045296896</v>
      </c>
      <c r="AH6" s="367">
        <v>1249.73596974213</v>
      </c>
      <c r="AI6" s="367">
        <v>1524.36046580475</v>
      </c>
      <c r="AJ6" s="367">
        <v>1675.5731937690298</v>
      </c>
      <c r="AK6" s="367">
        <v>1441.8665956663806</v>
      </c>
      <c r="AL6" s="157">
        <v>5891.5362249822902</v>
      </c>
      <c r="AM6" s="367">
        <v>1261.2374153225301</v>
      </c>
      <c r="AN6" s="367">
        <v>1514.4499408561601</v>
      </c>
      <c r="AO6" s="367">
        <v>1644.16648223782</v>
      </c>
      <c r="AP6" s="367">
        <v>1450.6166977241505</v>
      </c>
      <c r="AQ6" s="157">
        <v>5870.4705361406604</v>
      </c>
      <c r="AR6" s="367">
        <v>1213.2265751094401</v>
      </c>
      <c r="AS6" s="367">
        <v>944.39613400839949</v>
      </c>
      <c r="AT6" s="367">
        <v>1393.95007076874</v>
      </c>
      <c r="AU6" s="367">
        <v>1185.3007834093296</v>
      </c>
      <c r="AV6" s="157">
        <v>4736.8735632959197</v>
      </c>
      <c r="AW6" s="367">
        <v>1232.34757940954</v>
      </c>
      <c r="AX6" s="367">
        <v>1580</v>
      </c>
      <c r="AY6" s="367">
        <v>1910</v>
      </c>
      <c r="AZ6" s="367">
        <v>1687</v>
      </c>
      <c r="BA6" s="157">
        <v>6408.6104466758998</v>
      </c>
      <c r="BB6" s="367">
        <v>1779.1081159824</v>
      </c>
      <c r="BC6" s="367">
        <v>2236</v>
      </c>
      <c r="BD6" s="367">
        <v>2389</v>
      </c>
    </row>
    <row r="7" spans="1:56" s="164" customFormat="1">
      <c r="A7" s="173"/>
      <c r="B7" s="175" t="s">
        <v>642</v>
      </c>
      <c r="C7" s="174" t="s">
        <v>182</v>
      </c>
      <c r="D7" s="43">
        <v>134</v>
      </c>
      <c r="E7" s="43">
        <v>195</v>
      </c>
      <c r="F7" s="43">
        <v>192</v>
      </c>
      <c r="G7" s="43">
        <v>182</v>
      </c>
      <c r="H7" s="44">
        <v>703</v>
      </c>
      <c r="I7" s="43">
        <v>164.11581291759467</v>
      </c>
      <c r="J7" s="43">
        <v>192</v>
      </c>
      <c r="K7" s="43">
        <v>215.87555555555556</v>
      </c>
      <c r="L7" s="43">
        <v>326.69364426154601</v>
      </c>
      <c r="M7" s="44">
        <v>898.56504246759062</v>
      </c>
      <c r="N7" s="43">
        <v>171</v>
      </c>
      <c r="O7" s="43">
        <v>277</v>
      </c>
      <c r="P7" s="43">
        <v>223</v>
      </c>
      <c r="Q7" s="43">
        <v>260</v>
      </c>
      <c r="R7" s="44">
        <v>931</v>
      </c>
      <c r="S7" s="43">
        <v>168.450851355043</v>
      </c>
      <c r="T7" s="43">
        <v>170.67547982206801</v>
      </c>
      <c r="U7" s="43">
        <v>181.82177621756199</v>
      </c>
      <c r="V7" s="43">
        <v>213.93928324140404</v>
      </c>
      <c r="W7" s="44">
        <v>734.88739063607704</v>
      </c>
      <c r="X7" s="367">
        <v>130.86692603596401</v>
      </c>
      <c r="Y7" s="367">
        <v>155.11956363002997</v>
      </c>
      <c r="Z7" s="367">
        <v>153.20223200296203</v>
      </c>
      <c r="AA7" s="367">
        <v>228.72315321219395</v>
      </c>
      <c r="AB7" s="157">
        <v>667.91187488114997</v>
      </c>
      <c r="AC7" s="367">
        <v>119.320788943099</v>
      </c>
      <c r="AD7" s="367">
        <v>192.24348695986896</v>
      </c>
      <c r="AE7" s="367">
        <v>195.71252139924903</v>
      </c>
      <c r="AF7" s="367">
        <v>286.44376608454098</v>
      </c>
      <c r="AG7" s="157">
        <v>792.717563386758</v>
      </c>
      <c r="AH7" s="367">
        <v>174.90227930794299</v>
      </c>
      <c r="AI7" s="367">
        <v>220.75008787955701</v>
      </c>
      <c r="AJ7" s="367">
        <v>243.73659964684595</v>
      </c>
      <c r="AK7" s="367">
        <v>293.38241072280505</v>
      </c>
      <c r="AL7" s="157">
        <v>932.77037755715105</v>
      </c>
      <c r="AM7" s="367">
        <v>191.20027502034401</v>
      </c>
      <c r="AN7" s="367">
        <v>273.02392330466597</v>
      </c>
      <c r="AO7" s="367">
        <v>286.94682036436308</v>
      </c>
      <c r="AP7" s="367">
        <v>317.02824514821708</v>
      </c>
      <c r="AQ7" s="157">
        <v>1068.19826383759</v>
      </c>
      <c r="AR7" s="367">
        <v>162.445054170547</v>
      </c>
      <c r="AS7" s="367">
        <v>164.53057887233399</v>
      </c>
      <c r="AT7" s="367">
        <v>213.19034052028803</v>
      </c>
      <c r="AU7" s="367">
        <v>261.30943076456197</v>
      </c>
      <c r="AV7" s="157">
        <v>800.47440432772805</v>
      </c>
      <c r="AW7" s="367">
        <v>164.109175075336</v>
      </c>
      <c r="AX7" s="367">
        <v>207</v>
      </c>
      <c r="AY7" s="367">
        <v>200</v>
      </c>
      <c r="AZ7" s="367">
        <v>224</v>
      </c>
      <c r="BA7" s="157">
        <v>794.55750667493203</v>
      </c>
      <c r="BB7" s="367">
        <v>157.855520676358</v>
      </c>
      <c r="BC7" s="367">
        <v>189</v>
      </c>
      <c r="BD7" s="367">
        <v>197</v>
      </c>
    </row>
    <row r="8" spans="1:56" s="164" customFormat="1">
      <c r="A8" s="173"/>
      <c r="B8" s="175" t="s">
        <v>643</v>
      </c>
      <c r="C8" s="174" t="s">
        <v>206</v>
      </c>
      <c r="D8" s="43">
        <v>6732</v>
      </c>
      <c r="E8" s="43">
        <v>6506</v>
      </c>
      <c r="F8" s="43">
        <v>7005</v>
      </c>
      <c r="G8" s="43">
        <v>7311</v>
      </c>
      <c r="H8" s="46">
        <v>27554</v>
      </c>
      <c r="I8" s="45">
        <v>6521.1447661469938</v>
      </c>
      <c r="J8" s="45">
        <v>6518</v>
      </c>
      <c r="K8" s="45">
        <v>7035.1288888888885</v>
      </c>
      <c r="L8" s="45">
        <v>6939</v>
      </c>
      <c r="M8" s="46">
        <v>27013</v>
      </c>
      <c r="N8" s="45">
        <v>5449</v>
      </c>
      <c r="O8" s="45">
        <v>6030</v>
      </c>
      <c r="P8" s="45">
        <v>6137</v>
      </c>
      <c r="Q8" s="45">
        <v>5261</v>
      </c>
      <c r="R8" s="46">
        <v>22877</v>
      </c>
      <c r="S8" s="45">
        <v>3608.8886277201068</v>
      </c>
      <c r="T8" s="45">
        <v>4376.5042831956007</v>
      </c>
      <c r="U8" s="45">
        <v>4353.3018287652149</v>
      </c>
      <c r="V8" s="45">
        <v>3654.7738344443696</v>
      </c>
      <c r="W8" s="46">
        <v>15993.468574125291</v>
      </c>
      <c r="X8" s="372">
        <v>3257.9353061971387</v>
      </c>
      <c r="Y8" s="372">
        <v>4307.1513089948903</v>
      </c>
      <c r="Z8" s="372">
        <v>4551.6127239744237</v>
      </c>
      <c r="AA8" s="372">
        <v>4582.1007099327626</v>
      </c>
      <c r="AB8" s="373">
        <v>16698.800049099216</v>
      </c>
      <c r="AC8" s="372">
        <v>4348.0314340390605</v>
      </c>
      <c r="AD8" s="372">
        <v>4789.3700283334092</v>
      </c>
      <c r="AE8" s="372">
        <v>5342.5459399115507</v>
      </c>
      <c r="AF8" s="372">
        <v>5637.341895965109</v>
      </c>
      <c r="AG8" s="373">
        <v>20117.289298249128</v>
      </c>
      <c r="AH8" s="372">
        <v>5437.7118355067987</v>
      </c>
      <c r="AI8" s="372">
        <v>6789.4375175205505</v>
      </c>
      <c r="AJ8" s="372">
        <v>7139.4373572787435</v>
      </c>
      <c r="AK8" s="372">
        <v>6759.9534690192277</v>
      </c>
      <c r="AL8" s="373">
        <v>26126.540179325322</v>
      </c>
      <c r="AM8" s="372">
        <v>5578.8223534553927</v>
      </c>
      <c r="AN8" s="372">
        <v>6456.743522800356</v>
      </c>
      <c r="AO8" s="372">
        <v>6573.1672317209077</v>
      </c>
      <c r="AP8" s="372">
        <v>6334.04109563765</v>
      </c>
      <c r="AQ8" s="373">
        <v>24942.774203614306</v>
      </c>
      <c r="AR8" s="372">
        <v>4987.8757651631377</v>
      </c>
      <c r="AS8" s="372">
        <v>3535.2566271109786</v>
      </c>
      <c r="AT8" s="372">
        <v>4913.6408397150062</v>
      </c>
      <c r="AU8" s="372">
        <v>4720.8756308522989</v>
      </c>
      <c r="AV8" s="373">
        <v>18157.64886284143</v>
      </c>
      <c r="AW8" s="372">
        <v>5019.5016255133232</v>
      </c>
      <c r="AX8" s="372">
        <v>6573</v>
      </c>
      <c r="AY8" s="372">
        <v>7554</v>
      </c>
      <c r="AZ8" s="372">
        <v>7591</v>
      </c>
      <c r="BA8" s="373">
        <v>26737.766980781813</v>
      </c>
      <c r="BB8" s="372">
        <v>8201.0819794640029</v>
      </c>
      <c r="BC8" s="372">
        <v>9809</v>
      </c>
      <c r="BD8" s="372">
        <v>10463</v>
      </c>
    </row>
    <row r="9" spans="1:56" s="164" customFormat="1">
      <c r="A9" s="173" t="s">
        <v>867</v>
      </c>
      <c r="B9" s="175" t="s">
        <v>646</v>
      </c>
      <c r="C9" s="174" t="s">
        <v>189</v>
      </c>
      <c r="D9" s="43">
        <v>-780</v>
      </c>
      <c r="E9" s="43">
        <v>-766</v>
      </c>
      <c r="F9" s="43">
        <v>-711</v>
      </c>
      <c r="G9" s="43">
        <v>-801</v>
      </c>
      <c r="H9" s="44">
        <v>-3058</v>
      </c>
      <c r="I9" s="43">
        <v>-760</v>
      </c>
      <c r="J9" s="43">
        <v>-688</v>
      </c>
      <c r="K9" s="43">
        <v>-684</v>
      </c>
      <c r="L9" s="43">
        <v>-740</v>
      </c>
      <c r="M9" s="44">
        <v>-2872</v>
      </c>
      <c r="N9" s="43">
        <v>-462</v>
      </c>
      <c r="O9" s="43">
        <v>-507</v>
      </c>
      <c r="P9" s="43">
        <v>-438</v>
      </c>
      <c r="Q9" s="43">
        <v>-506</v>
      </c>
      <c r="R9" s="44">
        <v>-1913</v>
      </c>
      <c r="S9" s="43">
        <v>-263.4527085880847</v>
      </c>
      <c r="T9" s="43">
        <v>-311.80416324733091</v>
      </c>
      <c r="U9" s="43">
        <v>-365.41063315419376</v>
      </c>
      <c r="V9" s="43">
        <v>-403.06219093003438</v>
      </c>
      <c r="W9" s="44">
        <v>-1343.7296959196447</v>
      </c>
      <c r="X9" s="367">
        <v>-793.84263436562105</v>
      </c>
      <c r="Y9" s="367">
        <v>-1026.6861893813627</v>
      </c>
      <c r="Z9" s="367">
        <v>-1100.0592848715071</v>
      </c>
      <c r="AA9" s="367">
        <v>-1153.8251089572823</v>
      </c>
      <c r="AB9" s="157">
        <v>-4075.4132175757732</v>
      </c>
      <c r="AC9" s="367">
        <v>-1056.7573812139563</v>
      </c>
      <c r="AD9" s="367">
        <v>-1210.7220176454841</v>
      </c>
      <c r="AE9" s="367">
        <v>-1333.1160803541256</v>
      </c>
      <c r="AF9" s="367">
        <v>-1402.983106903411</v>
      </c>
      <c r="AG9" s="157">
        <v>-5003.5775861169768</v>
      </c>
      <c r="AH9" s="367">
        <v>-1478.0461123156028</v>
      </c>
      <c r="AI9" s="367">
        <v>-1782.483619434885</v>
      </c>
      <c r="AJ9" s="367">
        <v>-1940.0803672894579</v>
      </c>
      <c r="AK9" s="367">
        <v>-1871.5460219298118</v>
      </c>
      <c r="AL9" s="157">
        <v>-7072.1561209697575</v>
      </c>
      <c r="AM9" s="367">
        <v>-1497.97600098413</v>
      </c>
      <c r="AN9" s="367">
        <v>-1791.5428688925942</v>
      </c>
      <c r="AO9" s="367">
        <v>-1829.6288051878089</v>
      </c>
      <c r="AP9" s="367">
        <v>-1724.0241348904976</v>
      </c>
      <c r="AQ9" s="157">
        <v>-6843.1718099550308</v>
      </c>
      <c r="AR9" s="367">
        <v>-1342.2381603621157</v>
      </c>
      <c r="AS9" s="367">
        <v>-947.74065308555032</v>
      </c>
      <c r="AT9" s="367">
        <v>-1441.248601501429</v>
      </c>
      <c r="AU9" s="367">
        <v>-1355.1799747627531</v>
      </c>
      <c r="AV9" s="157">
        <v>-5087.4073897118687</v>
      </c>
      <c r="AW9" s="367">
        <v>-1413.7189171424859</v>
      </c>
      <c r="AX9" s="367">
        <v>-1771</v>
      </c>
      <c r="AY9" s="367">
        <v>-2164</v>
      </c>
      <c r="AZ9" s="367">
        <v>-2114</v>
      </c>
      <c r="BA9" s="157">
        <v>-7463.4282878143449</v>
      </c>
      <c r="BB9" s="367">
        <v>-2269.8386035839681</v>
      </c>
      <c r="BC9" s="367">
        <v>-2938</v>
      </c>
      <c r="BD9" s="367">
        <v>-3271</v>
      </c>
    </row>
    <row r="10" spans="1:56" s="164" customFormat="1" ht="26">
      <c r="A10" s="173"/>
      <c r="B10" s="175" t="s">
        <v>1457</v>
      </c>
      <c r="C10" s="555" t="s">
        <v>1476</v>
      </c>
      <c r="D10" s="43"/>
      <c r="E10" s="43"/>
      <c r="F10" s="43"/>
      <c r="G10" s="43"/>
      <c r="H10" s="44"/>
      <c r="I10" s="43"/>
      <c r="J10" s="43"/>
      <c r="K10" s="43"/>
      <c r="L10" s="43"/>
      <c r="M10" s="44"/>
      <c r="N10" s="43"/>
      <c r="O10" s="43"/>
      <c r="P10" s="43"/>
      <c r="Q10" s="43"/>
      <c r="R10" s="44"/>
      <c r="S10" s="43"/>
      <c r="T10" s="43"/>
      <c r="U10" s="43"/>
      <c r="V10" s="43"/>
      <c r="W10" s="44"/>
      <c r="X10" s="367"/>
      <c r="Y10" s="367"/>
      <c r="Z10" s="367"/>
      <c r="AA10" s="367"/>
      <c r="AB10" s="157"/>
      <c r="AC10" s="367"/>
      <c r="AD10" s="367"/>
      <c r="AE10" s="367"/>
      <c r="AF10" s="367"/>
      <c r="AG10" s="157"/>
      <c r="AH10" s="367"/>
      <c r="AI10" s="367"/>
      <c r="AJ10" s="367"/>
      <c r="AK10" s="367"/>
      <c r="AL10" s="157"/>
      <c r="AM10" s="367"/>
      <c r="AN10" s="367"/>
      <c r="AO10" s="367"/>
      <c r="AP10" s="367"/>
      <c r="AQ10" s="157"/>
      <c r="AR10" s="367"/>
      <c r="AS10" s="367"/>
      <c r="AT10" s="367"/>
      <c r="AU10" s="367"/>
      <c r="AV10" s="157"/>
      <c r="AW10" s="367">
        <v>3605.7827083707998</v>
      </c>
      <c r="AX10" s="367">
        <v>4802</v>
      </c>
      <c r="AY10" s="367">
        <v>5390</v>
      </c>
      <c r="AZ10" s="367">
        <v>5477</v>
      </c>
      <c r="BA10" s="157">
        <v>19275.338692967802</v>
      </c>
      <c r="BB10" s="367">
        <v>5931.2433758800198</v>
      </c>
      <c r="BC10" s="367">
        <v>6871</v>
      </c>
      <c r="BD10" s="367">
        <v>7192</v>
      </c>
    </row>
    <row r="11" spans="1:56" s="164" customFormat="1" ht="26">
      <c r="A11" s="173"/>
      <c r="B11" s="175" t="s">
        <v>1477</v>
      </c>
      <c r="C11" s="556" t="s">
        <v>1475</v>
      </c>
      <c r="D11" s="43"/>
      <c r="E11" s="43"/>
      <c r="F11" s="43"/>
      <c r="G11" s="43"/>
      <c r="H11" s="44"/>
      <c r="I11" s="43"/>
      <c r="J11" s="43"/>
      <c r="K11" s="43"/>
      <c r="L11" s="43"/>
      <c r="M11" s="44"/>
      <c r="N11" s="43"/>
      <c r="O11" s="43"/>
      <c r="P11" s="43"/>
      <c r="Q11" s="43"/>
      <c r="R11" s="44"/>
      <c r="S11" s="43"/>
      <c r="T11" s="43"/>
      <c r="U11" s="43"/>
      <c r="V11" s="43"/>
      <c r="W11" s="44"/>
      <c r="X11" s="367"/>
      <c r="Y11" s="367"/>
      <c r="Z11" s="367"/>
      <c r="AA11" s="367"/>
      <c r="AB11" s="157"/>
      <c r="AC11" s="367"/>
      <c r="AD11" s="367"/>
      <c r="AE11" s="367"/>
      <c r="AF11" s="367"/>
      <c r="AG11" s="157"/>
      <c r="AH11" s="367"/>
      <c r="AI11" s="367"/>
      <c r="AJ11" s="367"/>
      <c r="AK11" s="367"/>
      <c r="AL11" s="157"/>
      <c r="AM11" s="367"/>
      <c r="AN11" s="367"/>
      <c r="AO11" s="367"/>
      <c r="AP11" s="367"/>
      <c r="AQ11" s="157"/>
      <c r="AR11" s="367"/>
      <c r="AS11" s="367"/>
      <c r="AT11" s="367"/>
      <c r="AU11" s="367"/>
      <c r="AV11" s="157"/>
      <c r="AW11" s="367">
        <v>76</v>
      </c>
      <c r="AX11" s="367">
        <v>76</v>
      </c>
      <c r="AY11" s="367">
        <v>105</v>
      </c>
      <c r="AZ11" s="367">
        <v>80</v>
      </c>
      <c r="BA11" s="157">
        <v>337</v>
      </c>
      <c r="BB11" s="367">
        <v>88</v>
      </c>
      <c r="BC11" s="367">
        <v>110</v>
      </c>
      <c r="BD11" s="367">
        <v>87</v>
      </c>
    </row>
    <row r="12" spans="1:56" s="164" customFormat="1">
      <c r="A12" s="173"/>
      <c r="B12" s="370" t="s">
        <v>644</v>
      </c>
      <c r="C12" s="371" t="s">
        <v>207</v>
      </c>
      <c r="D12" s="45">
        <v>5952</v>
      </c>
      <c r="E12" s="45">
        <v>5740</v>
      </c>
      <c r="F12" s="45">
        <v>6294</v>
      </c>
      <c r="G12" s="45">
        <v>6510</v>
      </c>
      <c r="H12" s="46">
        <v>24496</v>
      </c>
      <c r="I12" s="45">
        <v>5761</v>
      </c>
      <c r="J12" s="45">
        <v>5830</v>
      </c>
      <c r="K12" s="45">
        <v>6351</v>
      </c>
      <c r="L12" s="45">
        <v>6199</v>
      </c>
      <c r="M12" s="46">
        <v>24141</v>
      </c>
      <c r="N12" s="45">
        <v>4987</v>
      </c>
      <c r="O12" s="45">
        <v>5523</v>
      </c>
      <c r="P12" s="45">
        <v>5699</v>
      </c>
      <c r="Q12" s="45">
        <v>4755</v>
      </c>
      <c r="R12" s="46">
        <v>20964</v>
      </c>
      <c r="S12" s="45">
        <v>3345.4359191320223</v>
      </c>
      <c r="T12" s="45">
        <v>4064.7001199482697</v>
      </c>
      <c r="U12" s="45">
        <v>3987.891195611021</v>
      </c>
      <c r="V12" s="45">
        <v>3251.7116435143353</v>
      </c>
      <c r="W12" s="46">
        <v>14649.738878205646</v>
      </c>
      <c r="X12" s="372">
        <v>2464.0926718315177</v>
      </c>
      <c r="Y12" s="372">
        <v>3280.4651196135273</v>
      </c>
      <c r="Z12" s="372">
        <v>3451.5534391029169</v>
      </c>
      <c r="AA12" s="372">
        <v>3428.2756009754803</v>
      </c>
      <c r="AB12" s="373">
        <v>12624.386831523443</v>
      </c>
      <c r="AC12" s="372">
        <v>3291.2740528251043</v>
      </c>
      <c r="AD12" s="372">
        <v>3578.6480106879249</v>
      </c>
      <c r="AE12" s="372">
        <v>4009.4298595574251</v>
      </c>
      <c r="AF12" s="372">
        <v>4234.3587890616973</v>
      </c>
      <c r="AG12" s="373">
        <v>15113.710712132151</v>
      </c>
      <c r="AH12" s="372">
        <v>3959.6657231911963</v>
      </c>
      <c r="AI12" s="372">
        <v>5006.953898085666</v>
      </c>
      <c r="AJ12" s="372">
        <v>5199.3569899892864</v>
      </c>
      <c r="AK12" s="372">
        <v>4888.4074470894157</v>
      </c>
      <c r="AL12" s="373">
        <v>19054.384058355565</v>
      </c>
      <c r="AM12" s="372">
        <v>4080.8463524712629</v>
      </c>
      <c r="AN12" s="372">
        <v>4665.200653907762</v>
      </c>
      <c r="AO12" s="372">
        <v>4743.5384265330995</v>
      </c>
      <c r="AP12" s="372">
        <v>4610.0169607471526</v>
      </c>
      <c r="AQ12" s="373">
        <v>18099.602393659276</v>
      </c>
      <c r="AR12" s="372">
        <v>3645.637604801022</v>
      </c>
      <c r="AS12" s="372">
        <v>2587.5159740254285</v>
      </c>
      <c r="AT12" s="372">
        <v>3472.392238213577</v>
      </c>
      <c r="AU12" s="372">
        <v>3365.6956560895455</v>
      </c>
      <c r="AV12" s="373">
        <v>13071.241473129574</v>
      </c>
      <c r="AW12" s="372">
        <v>3682.3282093591401</v>
      </c>
      <c r="AX12" s="372">
        <v>4878</v>
      </c>
      <c r="AY12" s="372">
        <v>5495</v>
      </c>
      <c r="AZ12" s="372">
        <v>5557</v>
      </c>
      <c r="BA12" s="373">
        <v>19611.958676508901</v>
      </c>
      <c r="BB12" s="372">
        <v>6019.4896702289798</v>
      </c>
      <c r="BC12" s="372">
        <v>6981</v>
      </c>
      <c r="BD12" s="372">
        <v>7279</v>
      </c>
    </row>
    <row r="13" spans="1:56" s="164" customFormat="1">
      <c r="A13" s="173"/>
      <c r="B13" s="141"/>
      <c r="C13" s="32"/>
      <c r="D13" s="375"/>
      <c r="E13" s="375"/>
      <c r="F13" s="375"/>
      <c r="G13" s="375"/>
      <c r="H13" s="375"/>
      <c r="I13" s="375"/>
      <c r="J13" s="375"/>
      <c r="K13" s="375"/>
      <c r="L13" s="375"/>
      <c r="M13" s="375"/>
      <c r="N13" s="376"/>
      <c r="O13" s="376"/>
      <c r="P13" s="376"/>
      <c r="Q13" s="376"/>
      <c r="R13" s="376"/>
      <c r="S13" s="376"/>
      <c r="T13" s="376"/>
      <c r="U13" s="376"/>
      <c r="V13" s="376"/>
      <c r="W13" s="376"/>
      <c r="X13" s="376"/>
      <c r="Y13" s="376"/>
      <c r="Z13" s="376"/>
      <c r="AA13" s="376"/>
      <c r="AB13" s="376"/>
      <c r="AC13" s="376"/>
      <c r="AD13" s="376"/>
      <c r="AE13" s="376"/>
      <c r="AF13" s="376"/>
      <c r="AG13" s="376"/>
      <c r="AH13" s="376"/>
      <c r="AI13" s="376"/>
      <c r="AJ13" s="376"/>
      <c r="AK13" s="376"/>
      <c r="AL13" s="376"/>
      <c r="AM13" s="376"/>
      <c r="AN13" s="376"/>
      <c r="AO13" s="376"/>
      <c r="AP13" s="376"/>
      <c r="AR13" s="376"/>
      <c r="AS13" s="376"/>
      <c r="AV13" s="547"/>
    </row>
    <row r="14" spans="1:56" s="164" customFormat="1" ht="26">
      <c r="A14" s="173"/>
      <c r="B14" s="140" t="s">
        <v>659</v>
      </c>
      <c r="C14" s="36" t="s">
        <v>217</v>
      </c>
      <c r="D14" s="35" t="s">
        <v>52</v>
      </c>
      <c r="E14" s="35" t="s">
        <v>4</v>
      </c>
      <c r="F14" s="35" t="s">
        <v>6</v>
      </c>
      <c r="G14" s="35" t="s">
        <v>8</v>
      </c>
      <c r="H14" s="35" t="s">
        <v>188</v>
      </c>
      <c r="I14" s="35" t="s">
        <v>12</v>
      </c>
      <c r="J14" s="35" t="s">
        <v>14</v>
      </c>
      <c r="K14" s="35" t="s">
        <v>15</v>
      </c>
      <c r="L14" s="35" t="s">
        <v>38</v>
      </c>
      <c r="M14" s="35" t="s">
        <v>39</v>
      </c>
      <c r="N14" s="35" t="s">
        <v>303</v>
      </c>
      <c r="O14" s="35" t="s">
        <v>313</v>
      </c>
      <c r="P14" s="35" t="s">
        <v>314</v>
      </c>
      <c r="Q14" s="35" t="s">
        <v>315</v>
      </c>
      <c r="R14" s="35" t="s">
        <v>304</v>
      </c>
      <c r="S14" s="250" t="s">
        <v>1068</v>
      </c>
      <c r="T14" s="250" t="s">
        <v>344</v>
      </c>
      <c r="U14" s="250" t="s">
        <v>345</v>
      </c>
      <c r="V14" s="250" t="s">
        <v>354</v>
      </c>
      <c r="W14" s="250" t="s">
        <v>1059</v>
      </c>
      <c r="X14" s="250" t="s">
        <v>1067</v>
      </c>
      <c r="Y14" s="250" t="s">
        <v>1066</v>
      </c>
      <c r="Z14" s="250" t="s">
        <v>1060</v>
      </c>
      <c r="AA14" s="250" t="s">
        <v>965</v>
      </c>
      <c r="AB14" s="250" t="s">
        <v>967</v>
      </c>
      <c r="AC14" s="250" t="s">
        <v>1148</v>
      </c>
      <c r="AD14" s="406" t="s">
        <v>1182</v>
      </c>
      <c r="AE14" s="410" t="s">
        <v>1190</v>
      </c>
      <c r="AF14" s="417" t="s">
        <v>1204</v>
      </c>
      <c r="AG14" s="417" t="s">
        <v>1205</v>
      </c>
      <c r="AH14" s="429" t="s">
        <v>1218</v>
      </c>
      <c r="AI14" s="429" t="s">
        <v>1222</v>
      </c>
      <c r="AJ14" s="429" t="s">
        <v>1233</v>
      </c>
      <c r="AK14" s="429" t="s">
        <v>1239</v>
      </c>
      <c r="AL14" s="429" t="s">
        <v>1240</v>
      </c>
      <c r="AM14" s="467" t="s">
        <v>1249</v>
      </c>
      <c r="AN14" s="467" t="s">
        <v>1265</v>
      </c>
      <c r="AO14" s="467" t="s">
        <v>1269</v>
      </c>
      <c r="AP14" s="469" t="s">
        <v>1272</v>
      </c>
      <c r="AQ14" s="469" t="s">
        <v>1273</v>
      </c>
      <c r="AR14" s="476" t="s">
        <v>1277</v>
      </c>
      <c r="AS14" s="476" t="s">
        <v>1278</v>
      </c>
      <c r="AT14" s="490" t="s">
        <v>1285</v>
      </c>
      <c r="AU14" s="18" t="s">
        <v>1425</v>
      </c>
      <c r="AV14" s="18" t="s">
        <v>1426</v>
      </c>
      <c r="AW14" s="560" t="s">
        <v>1455</v>
      </c>
      <c r="AX14" s="560" t="s">
        <v>1432</v>
      </c>
      <c r="AY14" s="560" t="s">
        <v>1433</v>
      </c>
      <c r="AZ14" s="560" t="s">
        <v>1434</v>
      </c>
      <c r="BA14" s="560" t="s">
        <v>1435</v>
      </c>
      <c r="BB14" s="560" t="s">
        <v>1436</v>
      </c>
      <c r="BC14" s="560" t="s">
        <v>1551</v>
      </c>
      <c r="BD14" s="560" t="s">
        <v>1567</v>
      </c>
    </row>
    <row r="15" spans="1:56" s="164" customFormat="1">
      <c r="A15" s="173"/>
      <c r="B15" s="175" t="s">
        <v>179</v>
      </c>
      <c r="C15" s="174" t="s">
        <v>179</v>
      </c>
      <c r="D15" s="43">
        <v>439</v>
      </c>
      <c r="E15" s="43">
        <v>412</v>
      </c>
      <c r="F15" s="43">
        <v>436</v>
      </c>
      <c r="G15" s="43">
        <v>501</v>
      </c>
      <c r="H15" s="44">
        <v>1788</v>
      </c>
      <c r="I15" s="43">
        <v>464</v>
      </c>
      <c r="J15" s="43">
        <v>358</v>
      </c>
      <c r="K15" s="43">
        <v>414</v>
      </c>
      <c r="L15" s="43">
        <v>405</v>
      </c>
      <c r="M15" s="44">
        <v>1640.612427358069</v>
      </c>
      <c r="N15" s="43">
        <v>408</v>
      </c>
      <c r="O15" s="43">
        <v>280</v>
      </c>
      <c r="P15" s="43">
        <v>299</v>
      </c>
      <c r="Q15" s="43">
        <v>249</v>
      </c>
      <c r="R15" s="44">
        <v>1236</v>
      </c>
      <c r="S15" s="43">
        <v>215.85454028954547</v>
      </c>
      <c r="T15" s="43">
        <v>188.06790300025438</v>
      </c>
      <c r="U15" s="43">
        <v>149.7998133430641</v>
      </c>
      <c r="V15" s="43">
        <v>301.58600774655633</v>
      </c>
      <c r="W15" s="44">
        <v>855.30826437942028</v>
      </c>
      <c r="X15" s="367">
        <v>145.8934208060775</v>
      </c>
      <c r="Y15" s="367">
        <v>168.97644510992879</v>
      </c>
      <c r="Z15" s="367">
        <v>167.38415283231433</v>
      </c>
      <c r="AA15" s="367">
        <v>170.05388253400542</v>
      </c>
      <c r="AB15" s="157">
        <v>652.30790128232604</v>
      </c>
      <c r="AC15" s="367">
        <v>218.58625670097803</v>
      </c>
      <c r="AD15" s="367">
        <v>245.01109991288305</v>
      </c>
      <c r="AE15" s="367">
        <v>161.46923852591891</v>
      </c>
      <c r="AF15" s="367">
        <v>219.06345551244996</v>
      </c>
      <c r="AG15" s="157">
        <v>844.1300506522299</v>
      </c>
      <c r="AH15" s="367">
        <v>286.60039833545898</v>
      </c>
      <c r="AI15" s="367">
        <v>325.23260947704102</v>
      </c>
      <c r="AJ15" s="367">
        <v>319.11648001634211</v>
      </c>
      <c r="AK15" s="367">
        <v>383.30260914194605</v>
      </c>
      <c r="AL15" s="157">
        <v>1314.2520969707882</v>
      </c>
      <c r="AM15" s="367">
        <v>297.45772095638898</v>
      </c>
      <c r="AN15" s="367">
        <v>269.19391127806006</v>
      </c>
      <c r="AO15" s="367">
        <v>235.16687134206398</v>
      </c>
      <c r="AP15" s="367">
        <v>263.67685955521688</v>
      </c>
      <c r="AQ15" s="157">
        <v>1065.4953631317298</v>
      </c>
      <c r="AR15" s="367">
        <v>184.57721503326357</v>
      </c>
      <c r="AS15" s="367">
        <v>112.34969577700549</v>
      </c>
      <c r="AT15" s="367">
        <v>211.66349663393794</v>
      </c>
      <c r="AU15" s="367">
        <v>180.53556284740458</v>
      </c>
      <c r="AV15" s="157">
        <v>689.12597029161202</v>
      </c>
      <c r="AW15" s="367">
        <v>247.43696493880111</v>
      </c>
      <c r="AX15" s="367">
        <v>282</v>
      </c>
      <c r="AY15" s="367">
        <v>326</v>
      </c>
      <c r="AZ15" s="367">
        <v>442</v>
      </c>
      <c r="BA15" s="157">
        <v>1296.7287491977031</v>
      </c>
      <c r="BB15" s="367">
        <v>504.08732505027842</v>
      </c>
      <c r="BC15" s="367">
        <v>576</v>
      </c>
      <c r="BD15" s="367">
        <v>640</v>
      </c>
    </row>
    <row r="16" spans="1:56" s="164" customFormat="1">
      <c r="A16" s="173"/>
      <c r="B16" s="175" t="s">
        <v>180</v>
      </c>
      <c r="C16" s="174" t="s">
        <v>180</v>
      </c>
      <c r="D16" s="43">
        <v>205</v>
      </c>
      <c r="E16" s="43">
        <v>-57</v>
      </c>
      <c r="F16" s="43">
        <v>285</v>
      </c>
      <c r="G16" s="43">
        <v>120</v>
      </c>
      <c r="H16" s="44">
        <v>553</v>
      </c>
      <c r="I16" s="43">
        <v>203</v>
      </c>
      <c r="J16" s="43">
        <v>89</v>
      </c>
      <c r="K16" s="43">
        <v>254</v>
      </c>
      <c r="L16" s="43">
        <v>-61</v>
      </c>
      <c r="M16" s="44">
        <v>484.98882431828338</v>
      </c>
      <c r="N16" s="43">
        <v>107</v>
      </c>
      <c r="O16" s="43">
        <v>147</v>
      </c>
      <c r="P16" s="43">
        <v>288</v>
      </c>
      <c r="Q16" s="43">
        <v>-113</v>
      </c>
      <c r="R16" s="44">
        <v>429</v>
      </c>
      <c r="S16" s="43">
        <v>216.07997555762188</v>
      </c>
      <c r="T16" s="43">
        <v>514.03125824804613</v>
      </c>
      <c r="U16" s="43">
        <v>386.49716069371402</v>
      </c>
      <c r="V16" s="43">
        <v>226.40840919466291</v>
      </c>
      <c r="W16" s="44">
        <v>1343.0168036940449</v>
      </c>
      <c r="X16" s="367">
        <v>226.32098449925689</v>
      </c>
      <c r="Y16" s="367">
        <v>412.82758278236605</v>
      </c>
      <c r="Z16" s="367">
        <v>309.75959902564</v>
      </c>
      <c r="AA16" s="367">
        <v>284.58738570100218</v>
      </c>
      <c r="AB16" s="157">
        <v>1233.4955520082651</v>
      </c>
      <c r="AC16" s="367">
        <v>369.38897501741098</v>
      </c>
      <c r="AD16" s="367">
        <v>257.80472487926994</v>
      </c>
      <c r="AE16" s="367">
        <v>254.31190105747095</v>
      </c>
      <c r="AF16" s="367">
        <v>302.96550408516498</v>
      </c>
      <c r="AG16" s="157">
        <v>1184.4711050393169</v>
      </c>
      <c r="AH16" s="367">
        <v>203.01830976717099</v>
      </c>
      <c r="AI16" s="367">
        <v>389.18122941739898</v>
      </c>
      <c r="AJ16" s="367">
        <v>320.31754777591408</v>
      </c>
      <c r="AK16" s="367">
        <v>169.64910478625703</v>
      </c>
      <c r="AL16" s="157">
        <v>1082.1661917467411</v>
      </c>
      <c r="AM16" s="367">
        <v>119.20690408938269</v>
      </c>
      <c r="AN16" s="367">
        <v>265.75333165116029</v>
      </c>
      <c r="AO16" s="367">
        <v>229.21723666721104</v>
      </c>
      <c r="AP16" s="367">
        <v>156.88026767866489</v>
      </c>
      <c r="AQ16" s="157">
        <v>771.0577400864189</v>
      </c>
      <c r="AR16" s="367">
        <v>81.157085095935599</v>
      </c>
      <c r="AS16" s="367">
        <v>141.62026059487934</v>
      </c>
      <c r="AT16" s="367">
        <v>244.99762377656128</v>
      </c>
      <c r="AU16" s="367">
        <v>77.212603072952362</v>
      </c>
      <c r="AV16" s="157">
        <v>544.98757254034479</v>
      </c>
      <c r="AW16" s="367">
        <v>363.2734731644</v>
      </c>
      <c r="AX16" s="367">
        <v>477</v>
      </c>
      <c r="AY16" s="367">
        <v>420</v>
      </c>
      <c r="AZ16" s="367">
        <v>393</v>
      </c>
      <c r="BA16" s="157">
        <v>1653.2309195796149</v>
      </c>
      <c r="BB16" s="367">
        <v>312.07915578501201</v>
      </c>
      <c r="BC16" s="367">
        <v>820</v>
      </c>
      <c r="BD16" s="367">
        <v>716</v>
      </c>
    </row>
    <row r="17" spans="1:56" s="164" customFormat="1">
      <c r="A17" s="173"/>
      <c r="B17" s="175" t="s">
        <v>641</v>
      </c>
      <c r="C17" s="174" t="s">
        <v>181</v>
      </c>
      <c r="D17" s="43">
        <v>78</v>
      </c>
      <c r="E17" s="43">
        <v>59</v>
      </c>
      <c r="F17" s="43">
        <v>78</v>
      </c>
      <c r="G17" s="43">
        <v>41</v>
      </c>
      <c r="H17" s="44">
        <v>256</v>
      </c>
      <c r="I17" s="43">
        <v>68</v>
      </c>
      <c r="J17" s="43">
        <v>62</v>
      </c>
      <c r="K17" s="43">
        <v>82</v>
      </c>
      <c r="L17" s="43">
        <v>38</v>
      </c>
      <c r="M17" s="44">
        <v>250.02235136343319</v>
      </c>
      <c r="N17" s="43">
        <v>67</v>
      </c>
      <c r="O17" s="43">
        <v>66</v>
      </c>
      <c r="P17" s="43">
        <v>59</v>
      </c>
      <c r="Q17" s="43">
        <v>60</v>
      </c>
      <c r="R17" s="44">
        <v>252</v>
      </c>
      <c r="S17" s="43">
        <v>65.764353661699303</v>
      </c>
      <c r="T17" s="43">
        <v>37.360289237441407</v>
      </c>
      <c r="U17" s="43">
        <v>44.012305303973804</v>
      </c>
      <c r="V17" s="43">
        <v>66.555914311305486</v>
      </c>
      <c r="W17" s="44">
        <v>213.69286251442</v>
      </c>
      <c r="X17" s="367">
        <v>67.685320043958697</v>
      </c>
      <c r="Y17" s="367">
        <v>29.782163185375495</v>
      </c>
      <c r="Z17" s="367">
        <v>44.807794681292904</v>
      </c>
      <c r="AA17" s="367">
        <v>51.224756551527321</v>
      </c>
      <c r="AB17" s="157">
        <v>193.50003446215442</v>
      </c>
      <c r="AC17" s="367">
        <v>70.444129079883098</v>
      </c>
      <c r="AD17" s="367">
        <v>36.818290125321901</v>
      </c>
      <c r="AE17" s="367">
        <v>44.000394351649</v>
      </c>
      <c r="AF17" s="367">
        <v>72.070796604413516</v>
      </c>
      <c r="AG17" s="157">
        <v>223.3336101612675</v>
      </c>
      <c r="AH17" s="367">
        <v>85.250125729444107</v>
      </c>
      <c r="AI17" s="367">
        <v>30.862184680101798</v>
      </c>
      <c r="AJ17" s="367">
        <v>25.245585666566416</v>
      </c>
      <c r="AK17" s="367">
        <v>47.722985933220279</v>
      </c>
      <c r="AL17" s="157">
        <v>189.08088200933258</v>
      </c>
      <c r="AM17" s="367">
        <v>65.540780970276302</v>
      </c>
      <c r="AN17" s="367">
        <v>23.102983809876402</v>
      </c>
      <c r="AO17" s="367">
        <v>27.147449344005086</v>
      </c>
      <c r="AP17" s="367">
        <v>70.781598676139112</v>
      </c>
      <c r="AQ17" s="157">
        <v>186.5728128002969</v>
      </c>
      <c r="AR17" s="367">
        <v>71.165573406927905</v>
      </c>
      <c r="AS17" s="367">
        <v>44.679061045602197</v>
      </c>
      <c r="AT17" s="367">
        <v>43.297720700928828</v>
      </c>
      <c r="AU17" s="367">
        <v>41.952422762730798</v>
      </c>
      <c r="AV17" s="157">
        <v>201.09477791619022</v>
      </c>
      <c r="AW17" s="367">
        <v>47.628052778011494</v>
      </c>
      <c r="AX17" s="367">
        <v>23</v>
      </c>
      <c r="AY17" s="367">
        <v>30</v>
      </c>
      <c r="AZ17" s="367">
        <v>35</v>
      </c>
      <c r="BA17" s="157">
        <v>135.57571263402599</v>
      </c>
      <c r="BB17" s="367">
        <v>48.200001201302797</v>
      </c>
      <c r="BC17" s="367">
        <v>15.425078497370095</v>
      </c>
      <c r="BD17" s="367">
        <v>38</v>
      </c>
    </row>
    <row r="18" spans="1:56" s="164" customFormat="1">
      <c r="A18" s="159"/>
      <c r="B18" s="175" t="s">
        <v>1146</v>
      </c>
      <c r="C18" s="174" t="s">
        <v>1147</v>
      </c>
      <c r="D18" s="241"/>
      <c r="E18" s="241"/>
      <c r="F18" s="241"/>
      <c r="G18" s="241"/>
      <c r="H18" s="163"/>
      <c r="I18" s="241"/>
      <c r="J18" s="241"/>
      <c r="K18" s="241"/>
      <c r="L18" s="241"/>
      <c r="M18" s="163"/>
      <c r="N18" s="241"/>
      <c r="O18" s="241"/>
      <c r="P18" s="241"/>
      <c r="Q18" s="241"/>
      <c r="R18" s="163"/>
      <c r="S18" s="241"/>
      <c r="T18" s="241"/>
      <c r="U18" s="241"/>
      <c r="V18" s="241"/>
      <c r="W18" s="163"/>
      <c r="X18" s="367">
        <v>47.407842625999798</v>
      </c>
      <c r="Y18" s="367">
        <v>81.428907088380811</v>
      </c>
      <c r="Z18" s="367">
        <v>111.57725954082389</v>
      </c>
      <c r="AA18" s="367">
        <v>66.920203393516516</v>
      </c>
      <c r="AB18" s="157">
        <v>307.33421264872101</v>
      </c>
      <c r="AC18" s="367">
        <v>54.716688589378201</v>
      </c>
      <c r="AD18" s="367">
        <v>95.387094015922983</v>
      </c>
      <c r="AE18" s="367">
        <v>131.99650614688801</v>
      </c>
      <c r="AF18" s="367">
        <v>76.153196244622052</v>
      </c>
      <c r="AG18" s="157">
        <v>358.25348499681127</v>
      </c>
      <c r="AH18" s="367">
        <v>80.779370256913197</v>
      </c>
      <c r="AI18" s="367">
        <v>111.49616532658268</v>
      </c>
      <c r="AJ18" s="367">
        <v>146.57604722743758</v>
      </c>
      <c r="AK18" s="367">
        <v>84.151134917290534</v>
      </c>
      <c r="AL18" s="157">
        <v>423.00271772822401</v>
      </c>
      <c r="AM18" s="367">
        <v>88.838589319237599</v>
      </c>
      <c r="AN18" s="367">
        <v>117.72223083181548</v>
      </c>
      <c r="AO18" s="367">
        <v>160.9156748678414</v>
      </c>
      <c r="AP18" s="367">
        <v>103.95946215187654</v>
      </c>
      <c r="AQ18" s="157">
        <v>471.43595717077102</v>
      </c>
      <c r="AR18" s="367">
        <v>87.884235439562914</v>
      </c>
      <c r="AS18" s="367">
        <v>111.33724108342139</v>
      </c>
      <c r="AT18" s="367">
        <v>182.77055392630069</v>
      </c>
      <c r="AU18" s="367">
        <v>127.80883369860001</v>
      </c>
      <c r="AV18" s="157">
        <v>509.80086414789503</v>
      </c>
      <c r="AW18" s="367">
        <v>114.60571706959681</v>
      </c>
      <c r="AX18" s="367">
        <v>164</v>
      </c>
      <c r="AY18" s="367">
        <v>211</v>
      </c>
      <c r="AZ18" s="367">
        <v>115</v>
      </c>
      <c r="BA18" s="157">
        <v>605.11547538725301</v>
      </c>
      <c r="BB18" s="367">
        <v>64.092617767562004</v>
      </c>
      <c r="BC18" s="367">
        <v>46</v>
      </c>
      <c r="BD18" s="367">
        <v>121</v>
      </c>
    </row>
    <row r="19" spans="1:56" s="164" customFormat="1">
      <c r="A19" s="173"/>
      <c r="B19" s="175" t="s">
        <v>642</v>
      </c>
      <c r="C19" s="174" t="s">
        <v>182</v>
      </c>
      <c r="D19" s="43">
        <v>-31</v>
      </c>
      <c r="E19" s="43">
        <v>-37</v>
      </c>
      <c r="F19" s="43">
        <v>-25</v>
      </c>
      <c r="G19" s="43">
        <v>-91</v>
      </c>
      <c r="H19" s="44">
        <v>-184</v>
      </c>
      <c r="I19" s="43">
        <v>-41</v>
      </c>
      <c r="J19" s="43">
        <v>-66</v>
      </c>
      <c r="K19" s="43">
        <v>-27</v>
      </c>
      <c r="L19" s="43">
        <v>-55</v>
      </c>
      <c r="M19" s="44">
        <v>-188.64997764863659</v>
      </c>
      <c r="N19" s="43">
        <v>-27</v>
      </c>
      <c r="O19" s="43">
        <v>-12</v>
      </c>
      <c r="P19" s="43">
        <v>-8</v>
      </c>
      <c r="Q19" s="43">
        <v>-52</v>
      </c>
      <c r="R19" s="44">
        <v>-99</v>
      </c>
      <c r="S19" s="43">
        <v>-1.2056737144741021</v>
      </c>
      <c r="T19" s="43">
        <v>-28.665008947833698</v>
      </c>
      <c r="U19" s="43">
        <v>-32.702050863557702</v>
      </c>
      <c r="V19" s="43">
        <v>-70.050412175677522</v>
      </c>
      <c r="W19" s="44">
        <v>-132.62314570154302</v>
      </c>
      <c r="X19" s="367">
        <v>-32.103793594321402</v>
      </c>
      <c r="Y19" s="367">
        <v>-25.847648527107303</v>
      </c>
      <c r="Z19" s="367">
        <v>-33.122263419327801</v>
      </c>
      <c r="AA19" s="367">
        <v>-45.765206006761176</v>
      </c>
      <c r="AB19" s="157">
        <v>-136.83891154751768</v>
      </c>
      <c r="AC19" s="367">
        <v>-35.032102888867001</v>
      </c>
      <c r="AD19" s="367">
        <v>-22.355035186150097</v>
      </c>
      <c r="AE19" s="367">
        <v>-47.394466131613903</v>
      </c>
      <c r="AF19" s="367">
        <v>-44.625404963962282</v>
      </c>
      <c r="AG19" s="157">
        <v>-149.40700917059328</v>
      </c>
      <c r="AH19" s="367">
        <v>-30.165134800372503</v>
      </c>
      <c r="AI19" s="367">
        <v>-41.933333980145484</v>
      </c>
      <c r="AJ19" s="367">
        <v>-34.296778361416202</v>
      </c>
      <c r="AK19" s="367">
        <v>-48.074720445375817</v>
      </c>
      <c r="AL19" s="157">
        <v>-154.46996758731001</v>
      </c>
      <c r="AM19" s="367">
        <v>-50.524439142515298</v>
      </c>
      <c r="AN19" s="367">
        <v>-40.898464064855801</v>
      </c>
      <c r="AO19" s="367">
        <v>-11.829746410394408</v>
      </c>
      <c r="AP19" s="367">
        <v>-26.178620755834274</v>
      </c>
      <c r="AQ19" s="157">
        <v>-129.43127037359977</v>
      </c>
      <c r="AR19" s="367">
        <v>-37.358336072156</v>
      </c>
      <c r="AS19" s="367">
        <v>-51.881296073157984</v>
      </c>
      <c r="AT19" s="367">
        <v>16.268788177531388</v>
      </c>
      <c r="AU19" s="367">
        <v>-17.579301423759361</v>
      </c>
      <c r="AV19" s="157">
        <v>-90.550145391545968</v>
      </c>
      <c r="AW19" s="367">
        <v>-35.376606856321203</v>
      </c>
      <c r="AX19" s="367">
        <v>-34</v>
      </c>
      <c r="AY19" s="367">
        <v>-34</v>
      </c>
      <c r="AZ19" s="367">
        <v>-32</v>
      </c>
      <c r="BA19" s="157">
        <v>-135.14474320563201</v>
      </c>
      <c r="BB19" s="367">
        <v>-29.273029482014998</v>
      </c>
      <c r="BC19" s="367">
        <v>-72.24804223898559</v>
      </c>
      <c r="BD19" s="367">
        <v>-28</v>
      </c>
    </row>
    <row r="20" spans="1:56" s="164" customFormat="1">
      <c r="A20" s="173" t="s">
        <v>867</v>
      </c>
      <c r="B20" s="175" t="s">
        <v>646</v>
      </c>
      <c r="C20" s="174" t="s">
        <v>183</v>
      </c>
      <c r="D20" s="43">
        <v>2</v>
      </c>
      <c r="E20" s="43">
        <v>-52</v>
      </c>
      <c r="F20" s="43">
        <v>-59</v>
      </c>
      <c r="G20" s="43">
        <v>24</v>
      </c>
      <c r="H20" s="44">
        <v>-85</v>
      </c>
      <c r="I20" s="43">
        <v>-51</v>
      </c>
      <c r="J20" s="43">
        <v>-41</v>
      </c>
      <c r="K20" s="43">
        <v>-22</v>
      </c>
      <c r="L20" s="43">
        <v>256</v>
      </c>
      <c r="M20" s="44">
        <v>142.29772016092983</v>
      </c>
      <c r="N20" s="43">
        <v>-47</v>
      </c>
      <c r="O20" s="43">
        <v>-37</v>
      </c>
      <c r="P20" s="43">
        <v>29</v>
      </c>
      <c r="Q20" s="43">
        <v>13</v>
      </c>
      <c r="R20" s="44">
        <v>-42</v>
      </c>
      <c r="S20" s="43">
        <v>11.201326112160409</v>
      </c>
      <c r="T20" s="43">
        <v>-12.678101766139669</v>
      </c>
      <c r="U20" s="43">
        <v>19.066036379410399</v>
      </c>
      <c r="V20" s="43">
        <v>2.3038627864217585</v>
      </c>
      <c r="W20" s="44">
        <v>17.893123511852899</v>
      </c>
      <c r="X20" s="367">
        <v>-3.4257983115902597</v>
      </c>
      <c r="Y20" s="367">
        <v>-19.293745261070981</v>
      </c>
      <c r="Z20" s="367">
        <v>-3.6957371029239319</v>
      </c>
      <c r="AA20" s="367">
        <v>-6.1819609443623236</v>
      </c>
      <c r="AB20" s="157">
        <v>-31.597241619947496</v>
      </c>
      <c r="AC20" s="367">
        <v>-18.566695369818689</v>
      </c>
      <c r="AD20" s="367">
        <v>18.516224994830264</v>
      </c>
      <c r="AE20" s="367">
        <v>-12.20608904980145</v>
      </c>
      <c r="AF20" s="367">
        <v>-3.7636265370670117</v>
      </c>
      <c r="AG20" s="157">
        <v>-17.019185961856891</v>
      </c>
      <c r="AH20" s="367">
        <v>-15.60081170282556</v>
      </c>
      <c r="AI20" s="367">
        <v>-31.669693653009489</v>
      </c>
      <c r="AJ20" s="367">
        <v>-9.8744830008806463</v>
      </c>
      <c r="AK20" s="367">
        <v>22.042218268599886</v>
      </c>
      <c r="AL20" s="157">
        <v>-35.102770088115811</v>
      </c>
      <c r="AM20" s="367">
        <v>-11.112351117215319</v>
      </c>
      <c r="AN20" s="367">
        <v>0.23775982647678029</v>
      </c>
      <c r="AO20" s="367">
        <v>5.1627774862924998</v>
      </c>
      <c r="AP20" s="367">
        <v>-5.2020095917197011</v>
      </c>
      <c r="AQ20" s="157">
        <v>-10.912823396165741</v>
      </c>
      <c r="AR20" s="367">
        <v>20.805411924982948</v>
      </c>
      <c r="AS20" s="367">
        <v>26.13432475292808</v>
      </c>
      <c r="AT20" s="367">
        <v>-8.6084557403620572</v>
      </c>
      <c r="AU20" s="367">
        <v>-1.9814826255102744</v>
      </c>
      <c r="AV20" s="157">
        <v>37.351798312008583</v>
      </c>
      <c r="AW20" s="367">
        <v>-23.14040907208814</v>
      </c>
      <c r="AX20" s="367">
        <v>-45</v>
      </c>
      <c r="AY20" s="367">
        <v>-16</v>
      </c>
      <c r="AZ20" s="367">
        <v>-28</v>
      </c>
      <c r="BA20" s="157">
        <v>-111.95622381778388</v>
      </c>
      <c r="BB20" s="367">
        <v>-3.6558967388397763</v>
      </c>
      <c r="BC20" s="367">
        <v>-78</v>
      </c>
      <c r="BD20" s="367">
        <v>-61</v>
      </c>
    </row>
    <row r="21" spans="1:56" s="164" customFormat="1">
      <c r="A21" s="173"/>
      <c r="B21" s="175" t="s">
        <v>1458</v>
      </c>
      <c r="C21" s="555" t="s">
        <v>1456</v>
      </c>
      <c r="D21" s="43"/>
      <c r="E21" s="43"/>
      <c r="F21" s="43"/>
      <c r="G21" s="43"/>
      <c r="H21" s="44"/>
      <c r="I21" s="43"/>
      <c r="J21" s="43"/>
      <c r="K21" s="43"/>
      <c r="L21" s="43"/>
      <c r="M21" s="44"/>
      <c r="N21" s="43"/>
      <c r="O21" s="43"/>
      <c r="P21" s="43"/>
      <c r="Q21" s="43"/>
      <c r="R21" s="44"/>
      <c r="S21" s="43"/>
      <c r="T21" s="43"/>
      <c r="U21" s="43"/>
      <c r="V21" s="43"/>
      <c r="W21" s="44"/>
      <c r="X21" s="367"/>
      <c r="Y21" s="367"/>
      <c r="Z21" s="367"/>
      <c r="AA21" s="367"/>
      <c r="AB21" s="157"/>
      <c r="AC21" s="367"/>
      <c r="AD21" s="367"/>
      <c r="AE21" s="367"/>
      <c r="AF21" s="367"/>
      <c r="AG21" s="157"/>
      <c r="AH21" s="367"/>
      <c r="AI21" s="367"/>
      <c r="AJ21" s="367"/>
      <c r="AK21" s="367"/>
      <c r="AL21" s="157"/>
      <c r="AM21" s="367"/>
      <c r="AN21" s="367"/>
      <c r="AO21" s="367"/>
      <c r="AP21" s="367"/>
      <c r="AQ21" s="157"/>
      <c r="AR21" s="367"/>
      <c r="AS21" s="367"/>
      <c r="AT21" s="367"/>
      <c r="AU21" s="367"/>
      <c r="AV21" s="157"/>
      <c r="AW21" s="367">
        <v>715</v>
      </c>
      <c r="AX21" s="367">
        <v>867</v>
      </c>
      <c r="AY21" s="367">
        <v>937</v>
      </c>
      <c r="AZ21" s="367">
        <v>925</v>
      </c>
      <c r="BA21" s="157">
        <v>3444</v>
      </c>
      <c r="BB21" s="367">
        <v>895</v>
      </c>
      <c r="BC21" s="367">
        <v>1307</v>
      </c>
      <c r="BD21" s="367">
        <v>1426</v>
      </c>
    </row>
    <row r="22" spans="1:56" s="164" customFormat="1">
      <c r="A22" s="173"/>
      <c r="B22" s="175" t="s">
        <v>1474</v>
      </c>
      <c r="C22" s="556" t="s">
        <v>1473</v>
      </c>
      <c r="D22" s="43"/>
      <c r="E22" s="43"/>
      <c r="F22" s="43"/>
      <c r="G22" s="43"/>
      <c r="H22" s="44"/>
      <c r="I22" s="43"/>
      <c r="J22" s="43"/>
      <c r="K22" s="43"/>
      <c r="L22" s="43"/>
      <c r="M22" s="44"/>
      <c r="N22" s="43"/>
      <c r="O22" s="43"/>
      <c r="P22" s="43"/>
      <c r="Q22" s="43"/>
      <c r="R22" s="44"/>
      <c r="S22" s="43"/>
      <c r="T22" s="43"/>
      <c r="U22" s="43"/>
      <c r="V22" s="43"/>
      <c r="W22" s="44"/>
      <c r="X22" s="367"/>
      <c r="Y22" s="367"/>
      <c r="Z22" s="367"/>
      <c r="AA22" s="367"/>
      <c r="AB22" s="157"/>
      <c r="AC22" s="367"/>
      <c r="AD22" s="367"/>
      <c r="AE22" s="367"/>
      <c r="AF22" s="367"/>
      <c r="AG22" s="157"/>
      <c r="AH22" s="367"/>
      <c r="AI22" s="367"/>
      <c r="AJ22" s="367"/>
      <c r="AK22" s="367"/>
      <c r="AL22" s="157"/>
      <c r="AM22" s="367"/>
      <c r="AN22" s="367"/>
      <c r="AO22" s="367"/>
      <c r="AP22" s="367"/>
      <c r="AQ22" s="157"/>
      <c r="AR22" s="367"/>
      <c r="AS22" s="367"/>
      <c r="AT22" s="367"/>
      <c r="AU22" s="367"/>
      <c r="AV22" s="157"/>
      <c r="AW22" s="367">
        <v>61</v>
      </c>
      <c r="AX22" s="367">
        <v>55</v>
      </c>
      <c r="AY22" s="367">
        <v>71</v>
      </c>
      <c r="AZ22" s="367">
        <v>59</v>
      </c>
      <c r="BA22" s="157">
        <v>246</v>
      </c>
      <c r="BB22" s="367">
        <v>111</v>
      </c>
      <c r="BC22" s="367">
        <v>108</v>
      </c>
      <c r="BD22" s="367">
        <v>49</v>
      </c>
    </row>
    <row r="23" spans="1:56" s="164" customFormat="1">
      <c r="A23" s="173"/>
      <c r="B23" s="370" t="s">
        <v>645</v>
      </c>
      <c r="C23" s="371" t="s">
        <v>185</v>
      </c>
      <c r="D23" s="45">
        <v>693</v>
      </c>
      <c r="E23" s="45">
        <v>325</v>
      </c>
      <c r="F23" s="45">
        <v>715</v>
      </c>
      <c r="G23" s="45">
        <v>595</v>
      </c>
      <c r="H23" s="46">
        <v>2328</v>
      </c>
      <c r="I23" s="45">
        <v>643</v>
      </c>
      <c r="J23" s="45">
        <v>402</v>
      </c>
      <c r="K23" s="45">
        <v>701</v>
      </c>
      <c r="L23" s="45">
        <v>583</v>
      </c>
      <c r="M23" s="46">
        <v>2329</v>
      </c>
      <c r="N23" s="45">
        <v>508</v>
      </c>
      <c r="O23" s="45">
        <v>444</v>
      </c>
      <c r="P23" s="45">
        <v>667</v>
      </c>
      <c r="Q23" s="45">
        <v>157</v>
      </c>
      <c r="R23" s="46">
        <v>1776</v>
      </c>
      <c r="S23" s="45">
        <v>507.69452190655301</v>
      </c>
      <c r="T23" s="45">
        <v>697.11633977176859</v>
      </c>
      <c r="U23" s="45">
        <v>565.67326485660465</v>
      </c>
      <c r="V23" s="45">
        <v>526.80378186326902</v>
      </c>
      <c r="W23" s="46">
        <v>2297.2879083981957</v>
      </c>
      <c r="X23" s="372">
        <v>451.77797606938122</v>
      </c>
      <c r="Y23" s="372">
        <v>647.87370437787285</v>
      </c>
      <c r="Z23" s="372">
        <v>596.71080555781941</v>
      </c>
      <c r="AA23" s="372">
        <v>520.8390612289279</v>
      </c>
      <c r="AB23" s="373">
        <v>2217.2015472340017</v>
      </c>
      <c r="AC23" s="372">
        <v>658.53725112896461</v>
      </c>
      <c r="AD23" s="372">
        <v>631.18239874207814</v>
      </c>
      <c r="AE23" s="372">
        <v>532.17848490051142</v>
      </c>
      <c r="AF23" s="372">
        <v>621.8639209456212</v>
      </c>
      <c r="AG23" s="373">
        <v>2443.7620557171758</v>
      </c>
      <c r="AH23" s="372">
        <v>609.88125758578917</v>
      </c>
      <c r="AI23" s="372">
        <v>783.16916126796957</v>
      </c>
      <c r="AJ23" s="372">
        <v>767.08539932396332</v>
      </c>
      <c r="AK23" s="372">
        <v>658.79333260193789</v>
      </c>
      <c r="AL23" s="373">
        <v>2818.9291507796602</v>
      </c>
      <c r="AM23" s="372">
        <v>509.40920507555495</v>
      </c>
      <c r="AN23" s="372">
        <v>635.11175333253334</v>
      </c>
      <c r="AO23" s="372">
        <v>645.78026329701959</v>
      </c>
      <c r="AP23" s="372">
        <v>563.91655771434341</v>
      </c>
      <c r="AQ23" s="373">
        <v>2354.2177794194513</v>
      </c>
      <c r="AR23" s="372">
        <v>408.23118482851697</v>
      </c>
      <c r="AS23" s="372">
        <v>384.2392871806785</v>
      </c>
      <c r="AT23" s="372">
        <v>690.39099999999996</v>
      </c>
      <c r="AU23" s="372">
        <v>407.95</v>
      </c>
      <c r="AV23" s="373">
        <v>1890.8109999999999</v>
      </c>
      <c r="AW23" s="372">
        <v>776</v>
      </c>
      <c r="AX23" s="372">
        <v>922</v>
      </c>
      <c r="AY23" s="372">
        <v>1008</v>
      </c>
      <c r="AZ23" s="372">
        <v>984</v>
      </c>
      <c r="BA23" s="373">
        <v>3690</v>
      </c>
      <c r="BB23" s="372">
        <v>1006</v>
      </c>
      <c r="BC23" s="372">
        <v>1415</v>
      </c>
      <c r="BD23" s="372">
        <v>1475</v>
      </c>
    </row>
    <row r="24" spans="1:56" s="164" customFormat="1">
      <c r="A24" s="173"/>
      <c r="B24" s="141"/>
      <c r="C24" s="32"/>
      <c r="D24" s="375"/>
      <c r="E24" s="375"/>
      <c r="F24" s="375"/>
      <c r="G24" s="375"/>
      <c r="H24" s="375"/>
      <c r="I24" s="375"/>
      <c r="J24" s="375"/>
      <c r="K24" s="375"/>
      <c r="L24" s="375"/>
      <c r="M24" s="375"/>
      <c r="N24" s="384"/>
      <c r="O24" s="385"/>
      <c r="P24" s="376"/>
      <c r="Q24" s="384"/>
      <c r="R24" s="384"/>
      <c r="S24" s="384"/>
      <c r="T24" s="384"/>
      <c r="U24" s="384"/>
      <c r="V24" s="384"/>
      <c r="W24" s="384"/>
      <c r="X24" s="384"/>
      <c r="Y24" s="384"/>
      <c r="Z24" s="384"/>
      <c r="AA24" s="384"/>
      <c r="AB24" s="384"/>
      <c r="AC24" s="384"/>
      <c r="AD24" s="384"/>
      <c r="AE24" s="384"/>
      <c r="AF24" s="384"/>
      <c r="AG24" s="384"/>
      <c r="AH24" s="384"/>
      <c r="AI24" s="384"/>
      <c r="AJ24" s="384"/>
      <c r="AK24" s="384"/>
      <c r="AL24" s="384"/>
      <c r="AM24" s="384"/>
      <c r="AN24" s="384"/>
      <c r="AO24" s="384"/>
      <c r="AP24" s="384"/>
      <c r="AQ24" s="384"/>
      <c r="AR24" s="384"/>
      <c r="AS24" s="384"/>
      <c r="AV24" s="384"/>
      <c r="BA24" s="384"/>
    </row>
    <row r="25" spans="1:56" s="164" customFormat="1" ht="26">
      <c r="A25" s="173"/>
      <c r="B25" s="140" t="s">
        <v>660</v>
      </c>
      <c r="C25" s="36" t="s">
        <v>218</v>
      </c>
      <c r="D25" s="35" t="s">
        <v>52</v>
      </c>
      <c r="E25" s="35" t="s">
        <v>4</v>
      </c>
      <c r="F25" s="35" t="s">
        <v>6</v>
      </c>
      <c r="G25" s="35" t="s">
        <v>8</v>
      </c>
      <c r="H25" s="35" t="s">
        <v>188</v>
      </c>
      <c r="I25" s="35" t="s">
        <v>12</v>
      </c>
      <c r="J25" s="35" t="s">
        <v>14</v>
      </c>
      <c r="K25" s="35" t="s">
        <v>15</v>
      </c>
      <c r="L25" s="35" t="s">
        <v>38</v>
      </c>
      <c r="M25" s="35" t="s">
        <v>39</v>
      </c>
      <c r="N25" s="35" t="s">
        <v>303</v>
      </c>
      <c r="O25" s="35" t="s">
        <v>313</v>
      </c>
      <c r="P25" s="35" t="s">
        <v>314</v>
      </c>
      <c r="Q25" s="35" t="s">
        <v>315</v>
      </c>
      <c r="R25" s="35" t="s">
        <v>304</v>
      </c>
      <c r="S25" s="250" t="s">
        <v>1068</v>
      </c>
      <c r="T25" s="250" t="s">
        <v>344</v>
      </c>
      <c r="U25" s="250" t="s">
        <v>345</v>
      </c>
      <c r="V25" s="250" t="s">
        <v>354</v>
      </c>
      <c r="W25" s="250" t="s">
        <v>1059</v>
      </c>
      <c r="X25" s="250" t="s">
        <v>1067</v>
      </c>
      <c r="Y25" s="250" t="s">
        <v>1066</v>
      </c>
      <c r="Z25" s="250" t="s">
        <v>1060</v>
      </c>
      <c r="AA25" s="250" t="s">
        <v>965</v>
      </c>
      <c r="AB25" s="250" t="s">
        <v>967</v>
      </c>
      <c r="AC25" s="250" t="s">
        <v>1148</v>
      </c>
      <c r="AD25" s="406" t="s">
        <v>1182</v>
      </c>
      <c r="AE25" s="410" t="s">
        <v>1190</v>
      </c>
      <c r="AF25" s="417" t="s">
        <v>1204</v>
      </c>
      <c r="AG25" s="417" t="s">
        <v>1205</v>
      </c>
      <c r="AH25" s="429" t="s">
        <v>1218</v>
      </c>
      <c r="AI25" s="429" t="s">
        <v>1222</v>
      </c>
      <c r="AJ25" s="429" t="s">
        <v>1233</v>
      </c>
      <c r="AK25" s="429" t="s">
        <v>1239</v>
      </c>
      <c r="AL25" s="429" t="s">
        <v>1240</v>
      </c>
      <c r="AM25" s="467" t="s">
        <v>1249</v>
      </c>
      <c r="AN25" s="467" t="s">
        <v>1265</v>
      </c>
      <c r="AO25" s="467" t="s">
        <v>1269</v>
      </c>
      <c r="AP25" s="469" t="s">
        <v>1272</v>
      </c>
      <c r="AQ25" s="469" t="s">
        <v>1273</v>
      </c>
      <c r="AR25" s="476" t="s">
        <v>1277</v>
      </c>
      <c r="AS25" s="476" t="s">
        <v>1278</v>
      </c>
      <c r="AT25" s="490" t="s">
        <v>1285</v>
      </c>
      <c r="AU25" s="18" t="s">
        <v>1425</v>
      </c>
      <c r="AV25" s="18" t="s">
        <v>1426</v>
      </c>
      <c r="AW25" s="560" t="s">
        <v>1455</v>
      </c>
      <c r="AX25" s="560" t="s">
        <v>1432</v>
      </c>
      <c r="AY25" s="560" t="s">
        <v>1433</v>
      </c>
      <c r="AZ25" s="560" t="s">
        <v>1434</v>
      </c>
      <c r="BA25" s="560" t="s">
        <v>1435</v>
      </c>
      <c r="BB25" s="560" t="s">
        <v>1436</v>
      </c>
      <c r="BC25" s="560" t="s">
        <v>1551</v>
      </c>
      <c r="BD25" s="560" t="s">
        <v>1567</v>
      </c>
    </row>
    <row r="26" spans="1:56" s="164" customFormat="1">
      <c r="A26" s="173"/>
      <c r="B26" s="175" t="s">
        <v>179</v>
      </c>
      <c r="C26" s="174" t="s">
        <v>179</v>
      </c>
      <c r="D26" s="43">
        <v>490</v>
      </c>
      <c r="E26" s="43">
        <v>454</v>
      </c>
      <c r="F26" s="43">
        <v>451</v>
      </c>
      <c r="G26" s="43">
        <v>459</v>
      </c>
      <c r="H26" s="44">
        <v>1854</v>
      </c>
      <c r="I26" s="43">
        <v>464</v>
      </c>
      <c r="J26" s="43">
        <v>358</v>
      </c>
      <c r="K26" s="43">
        <v>367</v>
      </c>
      <c r="L26" s="43">
        <v>405</v>
      </c>
      <c r="M26" s="44">
        <v>1594</v>
      </c>
      <c r="N26" s="43">
        <v>352</v>
      </c>
      <c r="O26" s="43">
        <v>279</v>
      </c>
      <c r="P26" s="43">
        <v>273</v>
      </c>
      <c r="Q26" s="43">
        <v>263</v>
      </c>
      <c r="R26" s="44">
        <v>1167</v>
      </c>
      <c r="S26" s="43">
        <v>215.85454028954547</v>
      </c>
      <c r="T26" s="43">
        <v>188.06790300025438</v>
      </c>
      <c r="U26" s="43">
        <v>149.7998133430641</v>
      </c>
      <c r="V26" s="43">
        <v>150.93530299906456</v>
      </c>
      <c r="W26" s="44">
        <v>704.65755963192851</v>
      </c>
      <c r="X26" s="367">
        <v>145.8934208060775</v>
      </c>
      <c r="Y26" s="367">
        <v>168.97644510992879</v>
      </c>
      <c r="Z26" s="367">
        <v>167.38415283231433</v>
      </c>
      <c r="AA26" s="367">
        <v>192.98816851976301</v>
      </c>
      <c r="AB26" s="157">
        <v>675.24218726808363</v>
      </c>
      <c r="AC26" s="367">
        <v>218.58625670097803</v>
      </c>
      <c r="AD26" s="367">
        <v>228.22558220423772</v>
      </c>
      <c r="AE26" s="367">
        <v>188.03548716965818</v>
      </c>
      <c r="AF26" s="367">
        <v>219.06345551244996</v>
      </c>
      <c r="AG26" s="157">
        <v>853.91078158732387</v>
      </c>
      <c r="AH26" s="367">
        <v>286.60039833545898</v>
      </c>
      <c r="AI26" s="367">
        <v>325.23260947704102</v>
      </c>
      <c r="AJ26" s="367">
        <v>319.11648001634211</v>
      </c>
      <c r="AK26" s="367">
        <v>338.54667428300132</v>
      </c>
      <c r="AL26" s="157">
        <v>1269.4961621118434</v>
      </c>
      <c r="AM26" s="367">
        <v>283.46322595638901</v>
      </c>
      <c r="AN26" s="367">
        <v>269.19391127806006</v>
      </c>
      <c r="AO26" s="367">
        <v>235.16687134206398</v>
      </c>
      <c r="AP26" s="367">
        <v>263.67685955521677</v>
      </c>
      <c r="AQ26" s="157">
        <v>1051.5008681317297</v>
      </c>
      <c r="AR26" s="367">
        <v>184.57721503326357</v>
      </c>
      <c r="AS26" s="367">
        <v>112.34969577700549</v>
      </c>
      <c r="AT26" s="367">
        <v>211.66349663393794</v>
      </c>
      <c r="AU26" s="367">
        <v>180.53556284740458</v>
      </c>
      <c r="AV26" s="157">
        <v>689.12597029161202</v>
      </c>
      <c r="AW26" s="367">
        <v>247.43696493880111</v>
      </c>
      <c r="AX26" s="367">
        <v>282</v>
      </c>
      <c r="AY26" s="367">
        <v>326</v>
      </c>
      <c r="AZ26" s="367">
        <v>455</v>
      </c>
      <c r="BA26" s="157">
        <v>1309.9460274586579</v>
      </c>
      <c r="BB26" s="367">
        <v>504.08732505027842</v>
      </c>
      <c r="BC26" s="367">
        <v>576</v>
      </c>
      <c r="BD26" s="367">
        <v>640</v>
      </c>
    </row>
    <row r="27" spans="1:56" s="164" customFormat="1">
      <c r="A27" s="173"/>
      <c r="B27" s="175" t="s">
        <v>180</v>
      </c>
      <c r="C27" s="174" t="s">
        <v>180</v>
      </c>
      <c r="D27" s="43">
        <v>233</v>
      </c>
      <c r="E27" s="43">
        <v>-28</v>
      </c>
      <c r="F27" s="43">
        <v>331</v>
      </c>
      <c r="G27" s="43">
        <v>145</v>
      </c>
      <c r="H27" s="44">
        <v>681</v>
      </c>
      <c r="I27" s="43">
        <v>187</v>
      </c>
      <c r="J27" s="43">
        <v>89</v>
      </c>
      <c r="K27" s="43">
        <v>276</v>
      </c>
      <c r="L27" s="43">
        <v>50</v>
      </c>
      <c r="M27" s="44">
        <v>602</v>
      </c>
      <c r="N27" s="43">
        <v>106</v>
      </c>
      <c r="O27" s="43">
        <v>135</v>
      </c>
      <c r="P27" s="43">
        <v>288</v>
      </c>
      <c r="Q27" s="43">
        <v>-42</v>
      </c>
      <c r="R27" s="44">
        <v>487</v>
      </c>
      <c r="S27" s="43">
        <v>216.07997555762188</v>
      </c>
      <c r="T27" s="43">
        <v>514.03125824804613</v>
      </c>
      <c r="U27" s="43">
        <v>386.49716069371402</v>
      </c>
      <c r="V27" s="43">
        <v>258.13192625696183</v>
      </c>
      <c r="W27" s="44">
        <v>1374.7403207563439</v>
      </c>
      <c r="X27" s="367">
        <v>226.32098449925689</v>
      </c>
      <c r="Y27" s="367">
        <v>412.82758278236605</v>
      </c>
      <c r="Z27" s="367">
        <v>309.75959902564</v>
      </c>
      <c r="AA27" s="367">
        <v>284.58738570100218</v>
      </c>
      <c r="AB27" s="157">
        <v>1233.4955520082651</v>
      </c>
      <c r="AC27" s="367">
        <v>369.38897501741098</v>
      </c>
      <c r="AD27" s="367">
        <v>257.80472487926994</v>
      </c>
      <c r="AE27" s="367">
        <v>254.31190105747095</v>
      </c>
      <c r="AF27" s="367">
        <v>320.93040130238234</v>
      </c>
      <c r="AG27" s="157">
        <v>1202.4360022565343</v>
      </c>
      <c r="AH27" s="367">
        <v>203.01830976717099</v>
      </c>
      <c r="AI27" s="367">
        <v>372.3381875268841</v>
      </c>
      <c r="AJ27" s="367">
        <v>320.31754777591408</v>
      </c>
      <c r="AK27" s="367">
        <v>169.64910478625714</v>
      </c>
      <c r="AL27" s="157">
        <v>1065.3231498562263</v>
      </c>
      <c r="AM27" s="367">
        <v>119.20690408938269</v>
      </c>
      <c r="AN27" s="367">
        <v>265.75333165116029</v>
      </c>
      <c r="AO27" s="367">
        <v>229.21723666721104</v>
      </c>
      <c r="AP27" s="367">
        <v>182.09503111316252</v>
      </c>
      <c r="AQ27" s="157">
        <v>796.27250352091653</v>
      </c>
      <c r="AR27" s="367">
        <v>81.157085095935599</v>
      </c>
      <c r="AS27" s="367">
        <v>141.62026059487934</v>
      </c>
      <c r="AT27" s="367">
        <v>244.99762377656128</v>
      </c>
      <c r="AU27" s="367">
        <v>77.212603072952362</v>
      </c>
      <c r="AV27" s="157">
        <v>544.98757254034479</v>
      </c>
      <c r="AW27" s="367">
        <v>363.2734731644</v>
      </c>
      <c r="AX27" s="367">
        <v>477</v>
      </c>
      <c r="AY27" s="367">
        <v>420</v>
      </c>
      <c r="AZ27" s="367">
        <v>393</v>
      </c>
      <c r="BA27" s="157">
        <v>1653.2309195796149</v>
      </c>
      <c r="BB27" s="367">
        <v>312.07915578501201</v>
      </c>
      <c r="BC27" s="367">
        <v>820</v>
      </c>
      <c r="BD27" s="367">
        <v>716</v>
      </c>
    </row>
    <row r="28" spans="1:56" s="164" customFormat="1" ht="26">
      <c r="A28" s="173" t="s">
        <v>829</v>
      </c>
      <c r="B28" s="175" t="s">
        <v>791</v>
      </c>
      <c r="C28" s="174" t="s">
        <v>394</v>
      </c>
      <c r="D28" s="43">
        <v>56.958259216911436</v>
      </c>
      <c r="E28" s="43">
        <v>201.57138874276768</v>
      </c>
      <c r="F28" s="43">
        <v>212.20697748483107</v>
      </c>
      <c r="G28" s="43">
        <v>202.24544869903565</v>
      </c>
      <c r="H28" s="44">
        <f>SUM(D28:G28)</f>
        <v>672.98207414354579</v>
      </c>
      <c r="I28" s="43">
        <v>184.05529008177706</v>
      </c>
      <c r="J28" s="43">
        <v>192.39182823878485</v>
      </c>
      <c r="K28" s="43">
        <v>215.5917587086451</v>
      </c>
      <c r="L28" s="43">
        <v>105.23688210813168</v>
      </c>
      <c r="M28" s="44">
        <f>SUM(I28:L28)</f>
        <v>697.2757591373387</v>
      </c>
      <c r="N28" s="43">
        <v>98.896376836570255</v>
      </c>
      <c r="O28" s="43">
        <v>128.571733841824</v>
      </c>
      <c r="P28" s="43">
        <v>345.63728658165246</v>
      </c>
      <c r="Q28" s="43">
        <v>300.40678495922509</v>
      </c>
      <c r="R28" s="44">
        <f>SUM(N28:Q28)</f>
        <v>873.51218221927184</v>
      </c>
      <c r="S28" s="43">
        <v>276.92963192468142</v>
      </c>
      <c r="T28" s="43">
        <v>457.34658698726821</v>
      </c>
      <c r="U28" s="43">
        <v>545.02753161794499</v>
      </c>
      <c r="V28" s="43">
        <v>370.38944864833275</v>
      </c>
      <c r="W28" s="44">
        <v>1649.6931991782274</v>
      </c>
      <c r="X28" s="367">
        <v>281.0324718503108</v>
      </c>
      <c r="Y28" s="367">
        <v>336.10347853473229</v>
      </c>
      <c r="Z28" s="367">
        <v>300.41881016777018</v>
      </c>
      <c r="AA28" s="367">
        <v>229.02612487535964</v>
      </c>
      <c r="AB28" s="157">
        <v>1146.5808854281729</v>
      </c>
      <c r="AC28" s="367">
        <v>324.20482240466902</v>
      </c>
      <c r="AD28" s="367">
        <v>327.30209059014248</v>
      </c>
      <c r="AE28" s="367">
        <v>271.13586702477426</v>
      </c>
      <c r="AF28" s="367">
        <v>254.95182944406213</v>
      </c>
      <c r="AG28" s="157">
        <v>1177.816108914461</v>
      </c>
      <c r="AH28" s="367">
        <v>218.11469242320547</v>
      </c>
      <c r="AI28" s="367">
        <v>273.94923520449163</v>
      </c>
      <c r="AJ28" s="367">
        <v>261.64732340601051</v>
      </c>
      <c r="AK28" s="367">
        <v>241.27332211412556</v>
      </c>
      <c r="AL28" s="157">
        <v>994.9845731478332</v>
      </c>
      <c r="AM28" s="367">
        <v>138.07372606508991</v>
      </c>
      <c r="AN28" s="367">
        <v>264.66521875637551</v>
      </c>
      <c r="AO28" s="367">
        <v>272.29343753545891</v>
      </c>
      <c r="AP28" s="367">
        <v>191.23316740084772</v>
      </c>
      <c r="AQ28" s="157">
        <v>866.26289012742541</v>
      </c>
      <c r="AR28" s="367">
        <v>294.84219766656952</v>
      </c>
      <c r="AS28" s="367">
        <v>110.48408175857116</v>
      </c>
      <c r="AT28" s="367">
        <v>202.11930199403218</v>
      </c>
      <c r="AU28" s="367">
        <v>132.82430168241456</v>
      </c>
      <c r="AV28" s="157">
        <v>740.26988310158742</v>
      </c>
      <c r="AW28" s="367">
        <v>253.75519172086956</v>
      </c>
      <c r="AX28" s="367">
        <v>447.34527632652498</v>
      </c>
      <c r="AY28" s="367">
        <v>436.3370518428585</v>
      </c>
      <c r="AZ28" s="367">
        <v>351.70132578751918</v>
      </c>
      <c r="BA28" s="157">
        <v>1489.1388456777722</v>
      </c>
      <c r="BB28" s="367">
        <v>253.65272031736924</v>
      </c>
      <c r="BC28" s="367">
        <v>861.29782462017704</v>
      </c>
      <c r="BD28" s="367">
        <v>741.22039698675621</v>
      </c>
    </row>
    <row r="29" spans="1:56" s="164" customFormat="1">
      <c r="A29" s="173"/>
      <c r="B29" s="175" t="s">
        <v>641</v>
      </c>
      <c r="C29" s="174" t="s">
        <v>181</v>
      </c>
      <c r="D29" s="43">
        <v>78</v>
      </c>
      <c r="E29" s="43">
        <v>60</v>
      </c>
      <c r="F29" s="43">
        <v>78</v>
      </c>
      <c r="G29" s="43">
        <v>42</v>
      </c>
      <c r="H29" s="44">
        <v>258</v>
      </c>
      <c r="I29" s="43">
        <v>68</v>
      </c>
      <c r="J29" s="43">
        <v>62</v>
      </c>
      <c r="K29" s="43">
        <v>82</v>
      </c>
      <c r="L29" s="43">
        <v>51</v>
      </c>
      <c r="M29" s="44">
        <v>263</v>
      </c>
      <c r="N29" s="43">
        <v>67</v>
      </c>
      <c r="O29" s="43">
        <v>66</v>
      </c>
      <c r="P29" s="43">
        <v>59</v>
      </c>
      <c r="Q29" s="43">
        <v>61</v>
      </c>
      <c r="R29" s="44">
        <v>253</v>
      </c>
      <c r="S29" s="43">
        <v>65.764353661699303</v>
      </c>
      <c r="T29" s="43">
        <v>37.360289237441407</v>
      </c>
      <c r="U29" s="43">
        <v>44.012305303973804</v>
      </c>
      <c r="V29" s="43">
        <v>66.555914311305486</v>
      </c>
      <c r="W29" s="44">
        <v>213.69286251442</v>
      </c>
      <c r="X29" s="367">
        <v>67.685320043958697</v>
      </c>
      <c r="Y29" s="367">
        <v>29.782163185375495</v>
      </c>
      <c r="Z29" s="367">
        <v>44.807794681292904</v>
      </c>
      <c r="AA29" s="367">
        <v>51.224756551527321</v>
      </c>
      <c r="AB29" s="157">
        <v>193.50003446215442</v>
      </c>
      <c r="AC29" s="367">
        <v>70.444129079883098</v>
      </c>
      <c r="AD29" s="367">
        <v>36.818290125321901</v>
      </c>
      <c r="AE29" s="367">
        <v>44.000394351649</v>
      </c>
      <c r="AF29" s="367">
        <v>72.070796604413516</v>
      </c>
      <c r="AG29" s="157">
        <v>223.3336101612675</v>
      </c>
      <c r="AH29" s="367">
        <v>85.250125729444107</v>
      </c>
      <c r="AI29" s="367">
        <v>30.862184680101798</v>
      </c>
      <c r="AJ29" s="367">
        <v>25.245585666566416</v>
      </c>
      <c r="AK29" s="367">
        <v>47.722985933220279</v>
      </c>
      <c r="AL29" s="157">
        <v>189.08088200933258</v>
      </c>
      <c r="AM29" s="367">
        <v>65.540780970276302</v>
      </c>
      <c r="AN29" s="367">
        <v>23.102983809876402</v>
      </c>
      <c r="AO29" s="367">
        <v>27.147449344005086</v>
      </c>
      <c r="AP29" s="367">
        <v>70.781598676139112</v>
      </c>
      <c r="AQ29" s="157">
        <v>186.5728128002969</v>
      </c>
      <c r="AR29" s="367">
        <v>71.165573406927905</v>
      </c>
      <c r="AS29" s="367">
        <v>44.679061045602197</v>
      </c>
      <c r="AT29" s="367">
        <v>43.297720700928828</v>
      </c>
      <c r="AU29" s="367">
        <v>41.952422762730798</v>
      </c>
      <c r="AV29" s="157">
        <v>201.09477791619022</v>
      </c>
      <c r="AW29" s="367">
        <v>47.628052778011494</v>
      </c>
      <c r="AX29" s="367">
        <v>23</v>
      </c>
      <c r="AY29" s="367">
        <v>30</v>
      </c>
      <c r="AZ29" s="367">
        <v>35</v>
      </c>
      <c r="BA29" s="157">
        <v>135.57571263402599</v>
      </c>
      <c r="BB29" s="367">
        <v>48.200001201302797</v>
      </c>
      <c r="BC29" s="367">
        <v>15.425078497370095</v>
      </c>
      <c r="BD29" s="367">
        <v>38</v>
      </c>
    </row>
    <row r="30" spans="1:56" s="164" customFormat="1">
      <c r="A30" s="159"/>
      <c r="B30" s="175" t="s">
        <v>1146</v>
      </c>
      <c r="C30" s="174" t="s">
        <v>1147</v>
      </c>
      <c r="D30" s="241"/>
      <c r="E30" s="241"/>
      <c r="F30" s="241"/>
      <c r="G30" s="241"/>
      <c r="H30" s="163"/>
      <c r="I30" s="241"/>
      <c r="J30" s="241"/>
      <c r="K30" s="241"/>
      <c r="L30" s="241"/>
      <c r="M30" s="163"/>
      <c r="N30" s="241"/>
      <c r="O30" s="241"/>
      <c r="P30" s="241"/>
      <c r="Q30" s="241"/>
      <c r="R30" s="163"/>
      <c r="S30" s="241"/>
      <c r="T30" s="241"/>
      <c r="U30" s="241"/>
      <c r="V30" s="241"/>
      <c r="W30" s="163"/>
      <c r="X30" s="367">
        <v>47.407842625999798</v>
      </c>
      <c r="Y30" s="367">
        <v>81.428907088380811</v>
      </c>
      <c r="Z30" s="367">
        <v>111.57725954082389</v>
      </c>
      <c r="AA30" s="367">
        <v>66.920203393516516</v>
      </c>
      <c r="AB30" s="157">
        <v>307.33421264872101</v>
      </c>
      <c r="AC30" s="367">
        <v>54.716688589378201</v>
      </c>
      <c r="AD30" s="367">
        <v>95.387094015922983</v>
      </c>
      <c r="AE30" s="367">
        <v>131.99650614688801</v>
      </c>
      <c r="AF30" s="367">
        <v>76.153196244622052</v>
      </c>
      <c r="AG30" s="157">
        <v>358.25348499681127</v>
      </c>
      <c r="AH30" s="367">
        <v>80.779370256913197</v>
      </c>
      <c r="AI30" s="367">
        <v>111.49616532658268</v>
      </c>
      <c r="AJ30" s="367">
        <v>146.57604722743758</v>
      </c>
      <c r="AK30" s="367">
        <v>84.151134917290534</v>
      </c>
      <c r="AL30" s="157">
        <v>423.00271772822401</v>
      </c>
      <c r="AM30" s="367">
        <v>88.838589319237599</v>
      </c>
      <c r="AN30" s="367">
        <v>117.72223083181548</v>
      </c>
      <c r="AO30" s="367">
        <v>160.9156748678414</v>
      </c>
      <c r="AP30" s="367">
        <v>103.95946215187654</v>
      </c>
      <c r="AQ30" s="157">
        <v>471.43595717077102</v>
      </c>
      <c r="AR30" s="367">
        <v>87.884235439562914</v>
      </c>
      <c r="AS30" s="367">
        <v>111.33724108342139</v>
      </c>
      <c r="AT30" s="367">
        <v>182.77055392630069</v>
      </c>
      <c r="AU30" s="367">
        <v>127.80883369860001</v>
      </c>
      <c r="AV30" s="157">
        <v>509.80086414789503</v>
      </c>
      <c r="AW30" s="367">
        <v>114.60571706959681</v>
      </c>
      <c r="AX30" s="367">
        <v>164</v>
      </c>
      <c r="AY30" s="367">
        <v>211</v>
      </c>
      <c r="AZ30" s="367">
        <v>115</v>
      </c>
      <c r="BA30" s="157">
        <v>605.11547538725301</v>
      </c>
      <c r="BB30" s="367">
        <v>64.092617767562004</v>
      </c>
      <c r="BC30" s="367">
        <v>46</v>
      </c>
      <c r="BD30" s="367">
        <v>121</v>
      </c>
    </row>
    <row r="31" spans="1:56" s="164" customFormat="1">
      <c r="A31" s="173"/>
      <c r="B31" s="175" t="s">
        <v>642</v>
      </c>
      <c r="C31" s="174" t="s">
        <v>182</v>
      </c>
      <c r="D31" s="43">
        <v>-31</v>
      </c>
      <c r="E31" s="43">
        <v>-28</v>
      </c>
      <c r="F31" s="43">
        <v>-22</v>
      </c>
      <c r="G31" s="43">
        <v>-91</v>
      </c>
      <c r="H31" s="44">
        <v>-172</v>
      </c>
      <c r="I31" s="43">
        <v>-41</v>
      </c>
      <c r="J31" s="43">
        <v>-66</v>
      </c>
      <c r="K31" s="43">
        <v>-27</v>
      </c>
      <c r="L31" s="57">
        <v>-56</v>
      </c>
      <c r="M31" s="44">
        <v>-190</v>
      </c>
      <c r="N31" s="43">
        <v>-27</v>
      </c>
      <c r="O31" s="43">
        <v>-12</v>
      </c>
      <c r="P31" s="43">
        <v>-8</v>
      </c>
      <c r="Q31" s="43">
        <v>-43</v>
      </c>
      <c r="R31" s="44">
        <v>-90</v>
      </c>
      <c r="S31" s="43">
        <v>-1.2056737144741021</v>
      </c>
      <c r="T31" s="43">
        <v>-28.665008947833698</v>
      </c>
      <c r="U31" s="43">
        <v>-32.702050863557702</v>
      </c>
      <c r="V31" s="43">
        <v>-64.728525435455268</v>
      </c>
      <c r="W31" s="44">
        <v>-127.30125896132077</v>
      </c>
      <c r="X31" s="367">
        <v>-32.103793594321402</v>
      </c>
      <c r="Y31" s="367">
        <v>-25.847648527107303</v>
      </c>
      <c r="Z31" s="367">
        <v>-33.122263419327801</v>
      </c>
      <c r="AA31" s="367">
        <v>-45.765206006761176</v>
      </c>
      <c r="AB31" s="157">
        <v>-136.83891154751768</v>
      </c>
      <c r="AC31" s="367">
        <v>-35.032102888867001</v>
      </c>
      <c r="AD31" s="367">
        <v>-22.355035186150097</v>
      </c>
      <c r="AE31" s="367">
        <v>-47.394466131613903</v>
      </c>
      <c r="AF31" s="367">
        <v>-44.625404963962282</v>
      </c>
      <c r="AG31" s="157">
        <v>-149.40700917059328</v>
      </c>
      <c r="AH31" s="367">
        <v>-30.165134800372503</v>
      </c>
      <c r="AI31" s="367">
        <v>-41.933333980145484</v>
      </c>
      <c r="AJ31" s="367">
        <v>-34.296778361416202</v>
      </c>
      <c r="AK31" s="367">
        <v>-48.074720445375817</v>
      </c>
      <c r="AL31" s="157">
        <v>-154.46996758731001</v>
      </c>
      <c r="AM31" s="367">
        <v>-50.524439142515298</v>
      </c>
      <c r="AN31" s="367">
        <v>-40.898464064855801</v>
      </c>
      <c r="AO31" s="367">
        <v>-11.829746410394408</v>
      </c>
      <c r="AP31" s="367">
        <v>-26.178620755834274</v>
      </c>
      <c r="AQ31" s="157">
        <v>-129.43127037359977</v>
      </c>
      <c r="AR31" s="367">
        <v>-37.358336072156</v>
      </c>
      <c r="AS31" s="367">
        <v>-51.881296073157984</v>
      </c>
      <c r="AT31" s="367">
        <v>-21.705345650757227</v>
      </c>
      <c r="AU31" s="367">
        <v>-17.579301423759347</v>
      </c>
      <c r="AV31" s="157">
        <v>-128.52427921983457</v>
      </c>
      <c r="AW31" s="367">
        <v>-35.376606856321203</v>
      </c>
      <c r="AX31" s="367">
        <v>-34</v>
      </c>
      <c r="AY31" s="367">
        <v>-34</v>
      </c>
      <c r="AZ31" s="367">
        <v>-41</v>
      </c>
      <c r="BA31" s="157">
        <v>-143.61012602241766</v>
      </c>
      <c r="BB31" s="367">
        <v>-29.273029482014998</v>
      </c>
      <c r="BC31" s="367">
        <v>-72.24804223898559</v>
      </c>
      <c r="BD31" s="367">
        <v>-28</v>
      </c>
    </row>
    <row r="32" spans="1:56" s="164" customFormat="1">
      <c r="A32" s="173" t="s">
        <v>867</v>
      </c>
      <c r="B32" s="378" t="s">
        <v>646</v>
      </c>
      <c r="C32" s="379" t="s">
        <v>183</v>
      </c>
      <c r="D32" s="43">
        <v>1</v>
      </c>
      <c r="E32" s="43">
        <v>-51</v>
      </c>
      <c r="F32" s="43">
        <v>-57</v>
      </c>
      <c r="G32" s="43">
        <v>23</v>
      </c>
      <c r="H32" s="44">
        <v>-84</v>
      </c>
      <c r="I32" s="57">
        <v>-50</v>
      </c>
      <c r="J32" s="57">
        <v>-41</v>
      </c>
      <c r="K32" s="57">
        <v>-22</v>
      </c>
      <c r="L32" s="57">
        <v>53</v>
      </c>
      <c r="M32" s="44">
        <v>-60</v>
      </c>
      <c r="N32" s="57">
        <v>-46</v>
      </c>
      <c r="O32" s="57">
        <v>-36</v>
      </c>
      <c r="P32" s="43">
        <v>28</v>
      </c>
      <c r="Q32" s="43">
        <v>13</v>
      </c>
      <c r="R32" s="44">
        <v>-41</v>
      </c>
      <c r="S32" s="43">
        <v>11.201326112160409</v>
      </c>
      <c r="T32" s="43">
        <v>-13.678101766139669</v>
      </c>
      <c r="U32" s="43">
        <v>18.066036379410399</v>
      </c>
      <c r="V32" s="43">
        <v>2.3038627864217585</v>
      </c>
      <c r="W32" s="44">
        <v>17.893123511852899</v>
      </c>
      <c r="X32" s="367">
        <v>-3.4257983115902597</v>
      </c>
      <c r="Y32" s="367">
        <v>-19.293745261070981</v>
      </c>
      <c r="Z32" s="367">
        <v>-3.6957371029239319</v>
      </c>
      <c r="AA32" s="367">
        <v>-6.1819609443623236</v>
      </c>
      <c r="AB32" s="157">
        <v>-31.597241619947496</v>
      </c>
      <c r="AC32" s="367">
        <v>-18.566695369818689</v>
      </c>
      <c r="AD32" s="367">
        <v>18.516224994830264</v>
      </c>
      <c r="AE32" s="367">
        <v>-12.205089049801451</v>
      </c>
      <c r="AF32" s="367">
        <v>-3.7626265370670118</v>
      </c>
      <c r="AG32" s="157">
        <v>-17.019185961856891</v>
      </c>
      <c r="AH32" s="367">
        <v>-15.60081170282556</v>
      </c>
      <c r="AI32" s="367">
        <v>-31.669693653009489</v>
      </c>
      <c r="AJ32" s="367">
        <v>-9.8744830008806463</v>
      </c>
      <c r="AK32" s="367">
        <v>22.042218268599886</v>
      </c>
      <c r="AL32" s="157">
        <v>-35.102770088115811</v>
      </c>
      <c r="AM32" s="367">
        <v>-11.111351117215319</v>
      </c>
      <c r="AN32" s="367">
        <v>0.23775982647678029</v>
      </c>
      <c r="AO32" s="367">
        <v>5.1627774862924998</v>
      </c>
      <c r="AP32" s="367">
        <v>-5.2030095917197015</v>
      </c>
      <c r="AQ32" s="157">
        <v>-10.913823396165741</v>
      </c>
      <c r="AR32" s="367">
        <v>20.805411924982948</v>
      </c>
      <c r="AS32" s="367">
        <v>26.13432475292808</v>
      </c>
      <c r="AT32" s="367">
        <v>-8.6084557403620572</v>
      </c>
      <c r="AU32" s="367">
        <v>-1.9814826255102744</v>
      </c>
      <c r="AV32" s="157">
        <v>37.351798312008583</v>
      </c>
      <c r="AW32" s="367">
        <v>-23.14040907208814</v>
      </c>
      <c r="AX32" s="367">
        <v>-45</v>
      </c>
      <c r="AY32" s="367">
        <v>-16</v>
      </c>
      <c r="AZ32" s="367">
        <v>-27</v>
      </c>
      <c r="BA32" s="157">
        <v>-110.95622381778388</v>
      </c>
      <c r="BB32" s="367">
        <v>-3.6558967388397763</v>
      </c>
      <c r="BC32" s="367">
        <v>-78</v>
      </c>
      <c r="BD32" s="367">
        <v>-61</v>
      </c>
    </row>
    <row r="33" spans="1:56" s="164" customFormat="1" ht="26">
      <c r="A33" s="173"/>
      <c r="B33" s="378" t="s">
        <v>1459</v>
      </c>
      <c r="C33" s="557" t="s">
        <v>1460</v>
      </c>
      <c r="D33" s="43"/>
      <c r="E33" s="43"/>
      <c r="F33" s="43"/>
      <c r="G33" s="43"/>
      <c r="H33" s="44"/>
      <c r="I33" s="57"/>
      <c r="J33" s="57"/>
      <c r="K33" s="57"/>
      <c r="L33" s="57"/>
      <c r="M33" s="44"/>
      <c r="N33" s="57"/>
      <c r="O33" s="57"/>
      <c r="P33" s="43"/>
      <c r="Q33" s="43"/>
      <c r="R33" s="44"/>
      <c r="S33" s="43"/>
      <c r="T33" s="43"/>
      <c r="U33" s="43"/>
      <c r="V33" s="43"/>
      <c r="W33" s="44"/>
      <c r="X33" s="367"/>
      <c r="Y33" s="367"/>
      <c r="Z33" s="367"/>
      <c r="AA33" s="367"/>
      <c r="AB33" s="157"/>
      <c r="AC33" s="367"/>
      <c r="AD33" s="367"/>
      <c r="AE33" s="367"/>
      <c r="AF33" s="367"/>
      <c r="AG33" s="157"/>
      <c r="AH33" s="367"/>
      <c r="AI33" s="367"/>
      <c r="AJ33" s="367"/>
      <c r="AK33" s="367"/>
      <c r="AL33" s="157"/>
      <c r="AM33" s="367"/>
      <c r="AN33" s="367"/>
      <c r="AO33" s="367"/>
      <c r="AP33" s="367"/>
      <c r="AQ33" s="157"/>
      <c r="AR33" s="367"/>
      <c r="AS33" s="367"/>
      <c r="AT33" s="367"/>
      <c r="AU33" s="367"/>
      <c r="AV33" s="157"/>
      <c r="AW33" s="367">
        <v>715</v>
      </c>
      <c r="AX33" s="367">
        <v>867</v>
      </c>
      <c r="AY33" s="367">
        <v>937</v>
      </c>
      <c r="AZ33" s="367">
        <v>930</v>
      </c>
      <c r="BA33" s="157">
        <v>3449.3018954441691</v>
      </c>
      <c r="BB33" s="367">
        <v>895</v>
      </c>
      <c r="BC33" s="367">
        <v>1307</v>
      </c>
      <c r="BD33" s="367">
        <v>1426</v>
      </c>
    </row>
    <row r="34" spans="1:56" s="164" customFormat="1" ht="26">
      <c r="A34" s="173"/>
      <c r="B34" s="378" t="s">
        <v>1472</v>
      </c>
      <c r="C34" s="558" t="s">
        <v>1467</v>
      </c>
      <c r="D34" s="43"/>
      <c r="E34" s="43"/>
      <c r="F34" s="43"/>
      <c r="G34" s="43"/>
      <c r="H34" s="44"/>
      <c r="I34" s="57"/>
      <c r="J34" s="57"/>
      <c r="K34" s="57"/>
      <c r="L34" s="57"/>
      <c r="M34" s="44"/>
      <c r="N34" s="57"/>
      <c r="O34" s="57"/>
      <c r="P34" s="43"/>
      <c r="Q34" s="43"/>
      <c r="R34" s="44"/>
      <c r="S34" s="43"/>
      <c r="T34" s="43"/>
      <c r="U34" s="43"/>
      <c r="V34" s="43"/>
      <c r="W34" s="44"/>
      <c r="X34" s="367"/>
      <c r="Y34" s="367"/>
      <c r="Z34" s="367"/>
      <c r="AA34" s="367"/>
      <c r="AB34" s="157"/>
      <c r="AC34" s="367"/>
      <c r="AD34" s="367"/>
      <c r="AE34" s="367"/>
      <c r="AF34" s="367"/>
      <c r="AG34" s="157"/>
      <c r="AH34" s="367"/>
      <c r="AI34" s="367"/>
      <c r="AJ34" s="367"/>
      <c r="AK34" s="367"/>
      <c r="AL34" s="157"/>
      <c r="AM34" s="367"/>
      <c r="AN34" s="367"/>
      <c r="AO34" s="367"/>
      <c r="AP34" s="367"/>
      <c r="AQ34" s="157"/>
      <c r="AR34" s="367"/>
      <c r="AS34" s="367"/>
      <c r="AT34" s="367"/>
      <c r="AU34" s="367"/>
      <c r="AV34" s="157"/>
      <c r="AW34" s="367">
        <v>61</v>
      </c>
      <c r="AX34" s="367">
        <v>55</v>
      </c>
      <c r="AY34" s="367">
        <v>71</v>
      </c>
      <c r="AZ34" s="367">
        <v>59</v>
      </c>
      <c r="BA34" s="157">
        <v>246</v>
      </c>
      <c r="BB34" s="367">
        <v>111</v>
      </c>
      <c r="BC34" s="367">
        <v>108</v>
      </c>
      <c r="BD34" s="367">
        <v>49</v>
      </c>
    </row>
    <row r="35" spans="1:56" s="164" customFormat="1" ht="26.5">
      <c r="A35" s="173"/>
      <c r="B35" s="370" t="s">
        <v>1549</v>
      </c>
      <c r="C35" s="595" t="s">
        <v>1548</v>
      </c>
      <c r="D35" s="43"/>
      <c r="E35" s="43"/>
      <c r="F35" s="43"/>
      <c r="G35" s="43"/>
      <c r="H35" s="44"/>
      <c r="I35" s="57"/>
      <c r="J35" s="57"/>
      <c r="K35" s="57"/>
      <c r="L35" s="57"/>
      <c r="M35" s="44"/>
      <c r="N35" s="57"/>
      <c r="O35" s="57"/>
      <c r="P35" s="43"/>
      <c r="Q35" s="43"/>
      <c r="R35" s="44"/>
      <c r="S35" s="43"/>
      <c r="T35" s="43"/>
      <c r="U35" s="43"/>
      <c r="V35" s="43"/>
      <c r="W35" s="44"/>
      <c r="X35" s="367"/>
      <c r="Y35" s="367"/>
      <c r="Z35" s="367"/>
      <c r="AA35" s="367"/>
      <c r="AB35" s="157"/>
      <c r="AC35" s="367"/>
      <c r="AD35" s="367"/>
      <c r="AE35" s="367"/>
      <c r="AF35" s="367"/>
      <c r="AG35" s="157"/>
      <c r="AH35" s="367"/>
      <c r="AI35" s="367"/>
      <c r="AJ35" s="367"/>
      <c r="AK35" s="367"/>
      <c r="AL35" s="157"/>
      <c r="AM35" s="367"/>
      <c r="AN35" s="367"/>
      <c r="AO35" s="367"/>
      <c r="AP35" s="367"/>
      <c r="AQ35" s="157"/>
      <c r="AR35" s="367"/>
      <c r="AS35" s="367"/>
      <c r="AT35" s="367"/>
      <c r="AU35" s="367"/>
      <c r="AV35" s="157"/>
      <c r="AW35" s="372">
        <v>604.90891057886881</v>
      </c>
      <c r="AX35" s="372">
        <v>837.77574596347529</v>
      </c>
      <c r="AY35" s="372">
        <v>953.21100190117681</v>
      </c>
      <c r="AZ35" s="372">
        <v>889.31409662357373</v>
      </c>
      <c r="BA35" s="373">
        <v>3285.2097550670946</v>
      </c>
      <c r="BB35" s="372">
        <v>832.76988625184435</v>
      </c>
      <c r="BC35" s="372">
        <v>1344.5404965363932</v>
      </c>
      <c r="BD35" s="372">
        <v>1449.2983130295975</v>
      </c>
    </row>
    <row r="36" spans="1:56" s="164" customFormat="1" ht="26.5">
      <c r="A36" s="173"/>
      <c r="B36" s="370" t="s">
        <v>1547</v>
      </c>
      <c r="C36" s="595" t="s">
        <v>1550</v>
      </c>
      <c r="D36" s="43"/>
      <c r="E36" s="43"/>
      <c r="F36" s="43"/>
      <c r="G36" s="43"/>
      <c r="H36" s="44"/>
      <c r="I36" s="57"/>
      <c r="J36" s="57"/>
      <c r="K36" s="57"/>
      <c r="L36" s="57"/>
      <c r="M36" s="44"/>
      <c r="N36" s="57"/>
      <c r="O36" s="57"/>
      <c r="P36" s="43"/>
      <c r="Q36" s="43"/>
      <c r="R36" s="44"/>
      <c r="S36" s="43"/>
      <c r="T36" s="43"/>
      <c r="U36" s="43"/>
      <c r="V36" s="43"/>
      <c r="W36" s="44"/>
      <c r="X36" s="367"/>
      <c r="Y36" s="367"/>
      <c r="Z36" s="367"/>
      <c r="AA36" s="367"/>
      <c r="AB36" s="157"/>
      <c r="AC36" s="367"/>
      <c r="AD36" s="367"/>
      <c r="AE36" s="367"/>
      <c r="AF36" s="367"/>
      <c r="AG36" s="157"/>
      <c r="AH36" s="367"/>
      <c r="AI36" s="367"/>
      <c r="AJ36" s="367"/>
      <c r="AK36" s="367"/>
      <c r="AL36" s="157"/>
      <c r="AM36" s="367"/>
      <c r="AN36" s="367"/>
      <c r="AO36" s="367"/>
      <c r="AP36" s="367"/>
      <c r="AQ36" s="157"/>
      <c r="AR36" s="367"/>
      <c r="AS36" s="367"/>
      <c r="AT36" s="367"/>
      <c r="AU36" s="367"/>
      <c r="AV36" s="157"/>
      <c r="AW36" s="372">
        <v>61</v>
      </c>
      <c r="AX36" s="372">
        <v>55</v>
      </c>
      <c r="AY36" s="372">
        <v>71</v>
      </c>
      <c r="AZ36" s="372">
        <v>59</v>
      </c>
      <c r="BA36" s="373">
        <v>246</v>
      </c>
      <c r="BB36" s="372">
        <v>111</v>
      </c>
      <c r="BC36" s="372">
        <v>108</v>
      </c>
      <c r="BD36" s="372">
        <v>49</v>
      </c>
    </row>
    <row r="37" spans="1:56" s="164" customFormat="1">
      <c r="A37" s="173" t="s">
        <v>827</v>
      </c>
      <c r="B37" s="142" t="s">
        <v>430</v>
      </c>
      <c r="C37" s="106" t="s">
        <v>395</v>
      </c>
      <c r="D37" s="43">
        <f>+D38+D28-D27</f>
        <v>594.95825921691142</v>
      </c>
      <c r="E37" s="43">
        <f>+E38+E28-E27</f>
        <v>636.57138874276768</v>
      </c>
      <c r="F37" s="43">
        <f>+F38+F28-F27</f>
        <v>662.2069774848311</v>
      </c>
      <c r="G37" s="43">
        <f>+G38+G28-G27</f>
        <v>635.24544869903571</v>
      </c>
      <c r="H37" s="44">
        <f>SUM(D37:G37)</f>
        <v>2528.982074143546</v>
      </c>
      <c r="I37" s="43">
        <v>625.70911714140709</v>
      </c>
      <c r="J37" s="43">
        <v>504.8019512816669</v>
      </c>
      <c r="K37" s="43">
        <v>615.74931705625602</v>
      </c>
      <c r="L37" s="43">
        <v>562.19216489437952</v>
      </c>
      <c r="M37" s="44">
        <f>SUM(I37:L37)</f>
        <v>2308.4525503737095</v>
      </c>
      <c r="N37" s="57">
        <v>465.15952433768098</v>
      </c>
      <c r="O37" s="57">
        <v>426.53887746246386</v>
      </c>
      <c r="P37" s="57">
        <v>698.33341220710201</v>
      </c>
      <c r="Q37" s="57">
        <v>592.88695825839261</v>
      </c>
      <c r="R37" s="44">
        <f>SUM(N37:Q37)</f>
        <v>2182.9187722656393</v>
      </c>
      <c r="S37" s="43">
        <v>568.54417827361249</v>
      </c>
      <c r="T37" s="43">
        <v>640.43166851099056</v>
      </c>
      <c r="U37" s="43">
        <v>724.2036357808355</v>
      </c>
      <c r="V37" s="43">
        <v>525.45211982520357</v>
      </c>
      <c r="W37" s="44">
        <v>2458.6316023906425</v>
      </c>
      <c r="X37" s="367">
        <v>506.48946342043649</v>
      </c>
      <c r="Y37" s="367">
        <v>571.14960013023551</v>
      </c>
      <c r="Z37" s="367">
        <v>587.37001669994265</v>
      </c>
      <c r="AA37" s="367">
        <v>488.21208638903317</v>
      </c>
      <c r="AB37" s="157">
        <v>2153.2211666396479</v>
      </c>
      <c r="AC37" s="367">
        <v>614</v>
      </c>
      <c r="AD37" s="381">
        <v>683.89181293333525</v>
      </c>
      <c r="AE37" s="381">
        <v>575.57981361540146</v>
      </c>
      <c r="AF37" s="381">
        <v>573.8502463045204</v>
      </c>
      <c r="AG37" s="374">
        <v>2446.8873807136838</v>
      </c>
      <c r="AH37" s="381">
        <v>624.97764024182607</v>
      </c>
      <c r="AI37" s="381">
        <v>667.93716981467469</v>
      </c>
      <c r="AJ37" s="381">
        <v>708.41517219446848</v>
      </c>
      <c r="AK37" s="381">
        <v>685.64853403128598</v>
      </c>
      <c r="AL37" s="374">
        <v>2686.9785162822554</v>
      </c>
      <c r="AM37" s="381">
        <v>514.28153184125517</v>
      </c>
      <c r="AN37" s="381">
        <v>634.02364043771615</v>
      </c>
      <c r="AO37" s="381">
        <v>688.85646416533132</v>
      </c>
      <c r="AP37" s="381">
        <v>598.26945743646831</v>
      </c>
      <c r="AQ37" s="374">
        <v>2435.4284342504243</v>
      </c>
      <c r="AR37" s="381">
        <v>621.91629739915118</v>
      </c>
      <c r="AS37" s="381">
        <v>353.10310834437001</v>
      </c>
      <c r="AT37" s="381">
        <v>609.5373848174263</v>
      </c>
      <c r="AU37" s="381">
        <v>463.56233694186466</v>
      </c>
      <c r="AV37" s="374">
        <v>2048.1191275028123</v>
      </c>
      <c r="AW37" s="381">
        <f>AW35+AW36</f>
        <v>665.90891057886881</v>
      </c>
      <c r="AX37" s="381">
        <f t="shared" ref="AX37:BB37" si="0">AX35+AX36</f>
        <v>892.77574596347529</v>
      </c>
      <c r="AY37" s="381">
        <f t="shared" si="0"/>
        <v>1024.2110019011768</v>
      </c>
      <c r="AZ37" s="381">
        <f t="shared" si="0"/>
        <v>948.31409662357373</v>
      </c>
      <c r="BA37" s="373">
        <f t="shared" si="0"/>
        <v>3531.2097550670946</v>
      </c>
      <c r="BB37" s="381">
        <f t="shared" si="0"/>
        <v>943.76988625184435</v>
      </c>
      <c r="BC37" s="381">
        <f>+BC35+BC36</f>
        <v>1452.5404965363932</v>
      </c>
      <c r="BD37" s="381">
        <f>+BD35+BD36</f>
        <v>1498.2983130295975</v>
      </c>
    </row>
    <row r="38" spans="1:56" s="164" customFormat="1">
      <c r="A38" s="173"/>
      <c r="B38" s="378" t="s">
        <v>1264</v>
      </c>
      <c r="C38" s="379" t="s">
        <v>214</v>
      </c>
      <c r="D38" s="45">
        <v>771</v>
      </c>
      <c r="E38" s="45">
        <v>407</v>
      </c>
      <c r="F38" s="45">
        <v>781</v>
      </c>
      <c r="G38" s="45">
        <v>578</v>
      </c>
      <c r="H38" s="46">
        <v>2537</v>
      </c>
      <c r="I38" s="45">
        <v>628</v>
      </c>
      <c r="J38" s="45">
        <v>402</v>
      </c>
      <c r="K38" s="45">
        <v>676</v>
      </c>
      <c r="L38" s="45">
        <v>503</v>
      </c>
      <c r="M38" s="46">
        <v>2209</v>
      </c>
      <c r="N38" s="45">
        <v>452</v>
      </c>
      <c r="O38" s="45">
        <v>432</v>
      </c>
      <c r="P38" s="45">
        <v>640</v>
      </c>
      <c r="Q38" s="45">
        <v>252</v>
      </c>
      <c r="R38" s="46">
        <v>1776</v>
      </c>
      <c r="S38" s="45">
        <v>507.69452190655301</v>
      </c>
      <c r="T38" s="45">
        <v>697.11633977176859</v>
      </c>
      <c r="U38" s="45">
        <v>565.67326485660465</v>
      </c>
      <c r="V38" s="45">
        <v>413.1984809182984</v>
      </c>
      <c r="W38" s="46">
        <v>2183.6826074532246</v>
      </c>
      <c r="X38" s="372">
        <v>451.77797606938122</v>
      </c>
      <c r="Y38" s="372">
        <v>647.87370437787285</v>
      </c>
      <c r="Z38" s="372">
        <v>596.71080555781941</v>
      </c>
      <c r="AA38" s="372">
        <v>543.77334721468549</v>
      </c>
      <c r="AB38" s="373">
        <v>2240.1358332197588</v>
      </c>
      <c r="AC38" s="372">
        <v>658.53725112896461</v>
      </c>
      <c r="AD38" s="377">
        <v>614.39688103343269</v>
      </c>
      <c r="AE38" s="377">
        <v>558.74473354425072</v>
      </c>
      <c r="AF38" s="377">
        <v>639.82881816283862</v>
      </c>
      <c r="AG38" s="380">
        <v>2471.5076838694868</v>
      </c>
      <c r="AH38" s="377">
        <v>609.88125758578917</v>
      </c>
      <c r="AI38" s="377">
        <v>766.32611937745457</v>
      </c>
      <c r="AJ38" s="377">
        <v>767.08539932396332</v>
      </c>
      <c r="AK38" s="377">
        <v>614.03739774299345</v>
      </c>
      <c r="AL38" s="380">
        <v>2757.3301740302004</v>
      </c>
      <c r="AM38" s="377">
        <v>495.41471007555498</v>
      </c>
      <c r="AN38" s="377">
        <v>635.11175333253334</v>
      </c>
      <c r="AO38" s="377">
        <v>645.78026329701959</v>
      </c>
      <c r="AP38" s="377">
        <v>589.13132114884093</v>
      </c>
      <c r="AQ38" s="380">
        <v>2365.4380478539492</v>
      </c>
      <c r="AR38" s="377">
        <v>408.23118482851697</v>
      </c>
      <c r="AS38" s="377">
        <v>384.2392871806785</v>
      </c>
      <c r="AT38" s="377">
        <v>652.41700000000003</v>
      </c>
      <c r="AU38" s="377">
        <v>407.95</v>
      </c>
      <c r="AV38" s="380">
        <v>1852.837</v>
      </c>
      <c r="AW38" s="377">
        <v>776</v>
      </c>
      <c r="AX38" s="377">
        <v>921.53599999999994</v>
      </c>
      <c r="AY38" s="377">
        <v>1008</v>
      </c>
      <c r="AZ38" s="377">
        <v>989</v>
      </c>
      <c r="BA38" s="380">
        <v>3695</v>
      </c>
      <c r="BB38" s="377">
        <f>+BB33+BB34</f>
        <v>1006</v>
      </c>
      <c r="BC38" s="377">
        <v>1415</v>
      </c>
      <c r="BD38" s="377">
        <v>1475</v>
      </c>
    </row>
    <row r="39" spans="1:56" s="164" customFormat="1">
      <c r="A39" s="173"/>
      <c r="B39" s="141"/>
      <c r="C39" s="32"/>
      <c r="D39" s="375"/>
      <c r="E39" s="375"/>
      <c r="F39" s="375"/>
      <c r="G39" s="375"/>
      <c r="H39" s="375"/>
      <c r="I39" s="375"/>
      <c r="J39" s="375"/>
      <c r="K39" s="375"/>
      <c r="L39" s="375"/>
      <c r="M39" s="375"/>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V39" s="376"/>
      <c r="BA39" s="376"/>
    </row>
    <row r="40" spans="1:56" s="164" customFormat="1" ht="26">
      <c r="A40" s="173"/>
      <c r="B40" s="140" t="s">
        <v>661</v>
      </c>
      <c r="C40" s="36" t="s">
        <v>219</v>
      </c>
      <c r="D40" s="35" t="s">
        <v>52</v>
      </c>
      <c r="E40" s="35" t="s">
        <v>4</v>
      </c>
      <c r="F40" s="35" t="s">
        <v>6</v>
      </c>
      <c r="G40" s="35" t="s">
        <v>8</v>
      </c>
      <c r="H40" s="35" t="s">
        <v>188</v>
      </c>
      <c r="I40" s="35" t="s">
        <v>12</v>
      </c>
      <c r="J40" s="35" t="s">
        <v>14</v>
      </c>
      <c r="K40" s="35" t="s">
        <v>15</v>
      </c>
      <c r="L40" s="35" t="s">
        <v>38</v>
      </c>
      <c r="M40" s="35" t="s">
        <v>39</v>
      </c>
      <c r="N40" s="35" t="s">
        <v>303</v>
      </c>
      <c r="O40" s="35" t="s">
        <v>313</v>
      </c>
      <c r="P40" s="35" t="s">
        <v>314</v>
      </c>
      <c r="Q40" s="35" t="s">
        <v>315</v>
      </c>
      <c r="R40" s="35" t="s">
        <v>304</v>
      </c>
      <c r="S40" s="250" t="s">
        <v>1068</v>
      </c>
      <c r="T40" s="250" t="s">
        <v>344</v>
      </c>
      <c r="U40" s="250" t="s">
        <v>345</v>
      </c>
      <c r="V40" s="250" t="s">
        <v>354</v>
      </c>
      <c r="W40" s="250" t="s">
        <v>1059</v>
      </c>
      <c r="X40" s="250" t="s">
        <v>1067</v>
      </c>
      <c r="Y40" s="250" t="s">
        <v>1066</v>
      </c>
      <c r="Z40" s="250" t="s">
        <v>1060</v>
      </c>
      <c r="AA40" s="250" t="s">
        <v>965</v>
      </c>
      <c r="AB40" s="250" t="s">
        <v>967</v>
      </c>
      <c r="AC40" s="250" t="s">
        <v>1148</v>
      </c>
      <c r="AD40" s="406" t="s">
        <v>1182</v>
      </c>
      <c r="AE40" s="410" t="s">
        <v>1190</v>
      </c>
      <c r="AF40" s="417" t="s">
        <v>1204</v>
      </c>
      <c r="AG40" s="417" t="s">
        <v>1205</v>
      </c>
      <c r="AH40" s="429" t="s">
        <v>1218</v>
      </c>
      <c r="AI40" s="429" t="s">
        <v>1222</v>
      </c>
      <c r="AJ40" s="429" t="s">
        <v>1233</v>
      </c>
      <c r="AK40" s="429" t="s">
        <v>1239</v>
      </c>
      <c r="AL40" s="429" t="s">
        <v>1240</v>
      </c>
      <c r="AM40" s="467" t="s">
        <v>1249</v>
      </c>
      <c r="AN40" s="467" t="s">
        <v>1265</v>
      </c>
      <c r="AO40" s="467" t="s">
        <v>1269</v>
      </c>
      <c r="AP40" s="469" t="s">
        <v>1272</v>
      </c>
      <c r="AQ40" s="469" t="s">
        <v>1273</v>
      </c>
      <c r="AR40" s="476" t="s">
        <v>1277</v>
      </c>
      <c r="AS40" s="476" t="s">
        <v>1278</v>
      </c>
      <c r="AT40" s="490" t="s">
        <v>1285</v>
      </c>
      <c r="AU40" s="18" t="s">
        <v>1425</v>
      </c>
      <c r="AV40" s="18" t="s">
        <v>1426</v>
      </c>
      <c r="AW40" s="560" t="s">
        <v>1455</v>
      </c>
      <c r="AX40" s="560" t="s">
        <v>1432</v>
      </c>
      <c r="AY40" s="560" t="s">
        <v>1433</v>
      </c>
      <c r="AZ40" s="560" t="s">
        <v>1434</v>
      </c>
      <c r="BA40" s="560" t="s">
        <v>1435</v>
      </c>
      <c r="BB40" s="560" t="s">
        <v>1436</v>
      </c>
      <c r="BC40" s="560" t="s">
        <v>1551</v>
      </c>
      <c r="BD40" s="560" t="s">
        <v>1567</v>
      </c>
    </row>
    <row r="41" spans="1:56" s="164" customFormat="1">
      <c r="A41" s="173"/>
      <c r="B41" s="175" t="s">
        <v>179</v>
      </c>
      <c r="C41" s="174" t="s">
        <v>179</v>
      </c>
      <c r="D41" s="43">
        <v>146</v>
      </c>
      <c r="E41" s="43">
        <v>152</v>
      </c>
      <c r="F41" s="43">
        <v>117</v>
      </c>
      <c r="G41" s="43">
        <v>236</v>
      </c>
      <c r="H41" s="44">
        <v>651</v>
      </c>
      <c r="I41" s="43">
        <v>163</v>
      </c>
      <c r="J41" s="43">
        <v>163</v>
      </c>
      <c r="K41" s="43">
        <v>232</v>
      </c>
      <c r="L41" s="43">
        <v>446</v>
      </c>
      <c r="M41" s="44">
        <v>1003.612427358069</v>
      </c>
      <c r="N41" s="43">
        <v>152</v>
      </c>
      <c r="O41" s="43">
        <v>143</v>
      </c>
      <c r="P41" s="43">
        <v>135</v>
      </c>
      <c r="Q41" s="43">
        <v>451</v>
      </c>
      <c r="R41" s="44">
        <v>881</v>
      </c>
      <c r="S41" s="43">
        <v>142.58724677832399</v>
      </c>
      <c r="T41" s="43">
        <v>178.32643859776303</v>
      </c>
      <c r="U41" s="43">
        <v>157.30730421753998</v>
      </c>
      <c r="V41" s="43">
        <v>2020.4836360275531</v>
      </c>
      <c r="W41" s="44">
        <v>2498.7046256211802</v>
      </c>
      <c r="X41" s="367">
        <v>119.622330818911</v>
      </c>
      <c r="Y41" s="367">
        <v>148.64421312383899</v>
      </c>
      <c r="Z41" s="367">
        <v>115.60633117924203</v>
      </c>
      <c r="AA41" s="367">
        <v>136.28655606775999</v>
      </c>
      <c r="AB41" s="157">
        <v>520.15943118975201</v>
      </c>
      <c r="AC41" s="367">
        <v>115.40939683806501</v>
      </c>
      <c r="AD41" s="367">
        <v>119.721238470315</v>
      </c>
      <c r="AE41" s="367">
        <v>136.97839524539199</v>
      </c>
      <c r="AF41" s="367">
        <v>207.93507533074998</v>
      </c>
      <c r="AG41" s="157">
        <v>580.04410588452197</v>
      </c>
      <c r="AH41" s="367">
        <v>176.56857813207299</v>
      </c>
      <c r="AI41" s="367">
        <v>185.33050023706804</v>
      </c>
      <c r="AJ41" s="367">
        <v>177.85743902272901</v>
      </c>
      <c r="AK41" s="367">
        <v>242.83846635837386</v>
      </c>
      <c r="AL41" s="157">
        <v>782.59498375024396</v>
      </c>
      <c r="AM41" s="367">
        <v>141.72841038307001</v>
      </c>
      <c r="AN41" s="367">
        <v>156.72895289378596</v>
      </c>
      <c r="AO41" s="367">
        <v>134.37836694983108</v>
      </c>
      <c r="AP41" s="367">
        <v>159.31918848600191</v>
      </c>
      <c r="AQ41" s="157">
        <v>592.15491871268898</v>
      </c>
      <c r="AR41" s="367">
        <v>131.69600827499099</v>
      </c>
      <c r="AS41" s="367">
        <v>241.70421003257999</v>
      </c>
      <c r="AT41" s="367">
        <v>215.99334112687706</v>
      </c>
      <c r="AU41" s="367">
        <v>262.33445116198607</v>
      </c>
      <c r="AV41" s="157">
        <v>851.72801059643405</v>
      </c>
      <c r="AW41" s="367">
        <v>197.41164514036799</v>
      </c>
      <c r="AX41" s="367">
        <v>201</v>
      </c>
      <c r="AY41" s="367">
        <v>148</v>
      </c>
      <c r="AZ41" s="367">
        <v>219</v>
      </c>
      <c r="BA41" s="157">
        <v>764.97075867015997</v>
      </c>
      <c r="BB41" s="367">
        <v>19.154434244463399</v>
      </c>
      <c r="BC41" s="367">
        <v>130</v>
      </c>
      <c r="BD41" s="367">
        <v>154</v>
      </c>
    </row>
    <row r="42" spans="1:56" s="164" customFormat="1">
      <c r="A42" s="173"/>
      <c r="B42" s="175" t="s">
        <v>180</v>
      </c>
      <c r="C42" s="174" t="s">
        <v>180</v>
      </c>
      <c r="D42" s="43">
        <v>139</v>
      </c>
      <c r="E42" s="43">
        <v>137</v>
      </c>
      <c r="F42" s="43">
        <v>139</v>
      </c>
      <c r="G42" s="43">
        <v>195</v>
      </c>
      <c r="H42" s="44">
        <v>610</v>
      </c>
      <c r="I42" s="43">
        <v>140</v>
      </c>
      <c r="J42" s="43">
        <v>139</v>
      </c>
      <c r="K42" s="43">
        <v>687</v>
      </c>
      <c r="L42" s="43">
        <v>277</v>
      </c>
      <c r="M42" s="44">
        <v>1242.9888243182834</v>
      </c>
      <c r="N42" s="43">
        <v>121</v>
      </c>
      <c r="O42" s="43">
        <v>121</v>
      </c>
      <c r="P42" s="43">
        <v>115</v>
      </c>
      <c r="Q42" s="43">
        <v>184</v>
      </c>
      <c r="R42" s="44">
        <v>541</v>
      </c>
      <c r="S42" s="43">
        <v>99.591590592451894</v>
      </c>
      <c r="T42" s="43">
        <v>99.884415093613114</v>
      </c>
      <c r="U42" s="43">
        <v>101.86395077370898</v>
      </c>
      <c r="V42" s="43">
        <v>97.202367335157987</v>
      </c>
      <c r="W42" s="44">
        <v>398.54232379493197</v>
      </c>
      <c r="X42" s="367">
        <v>86.031487194297895</v>
      </c>
      <c r="Y42" s="367">
        <v>87.244801042898118</v>
      </c>
      <c r="Z42" s="367">
        <v>82.702788098726984</v>
      </c>
      <c r="AA42" s="367">
        <v>100.30245336205101</v>
      </c>
      <c r="AB42" s="157">
        <v>356.28152969797401</v>
      </c>
      <c r="AC42" s="367">
        <v>82.722062061906996</v>
      </c>
      <c r="AD42" s="367">
        <v>87.264860232548031</v>
      </c>
      <c r="AE42" s="367">
        <v>88.388226796763945</v>
      </c>
      <c r="AF42" s="367">
        <v>105.78371576085603</v>
      </c>
      <c r="AG42" s="157">
        <v>364.158864852075</v>
      </c>
      <c r="AH42" s="367">
        <v>101.54072167622</v>
      </c>
      <c r="AI42" s="367">
        <v>99.195713260303009</v>
      </c>
      <c r="AJ42" s="367">
        <v>97.154557761876987</v>
      </c>
      <c r="AK42" s="367">
        <v>188.04556350418304</v>
      </c>
      <c r="AL42" s="157">
        <v>485.93655620258301</v>
      </c>
      <c r="AM42" s="367">
        <v>107.12351231579299</v>
      </c>
      <c r="AN42" s="367">
        <v>102.83520674221201</v>
      </c>
      <c r="AO42" s="367">
        <v>103.65665193803302</v>
      </c>
      <c r="AP42" s="367">
        <v>179.36874914534593</v>
      </c>
      <c r="AQ42" s="157">
        <v>492.98412014138398</v>
      </c>
      <c r="AR42" s="367">
        <v>113.586850981284</v>
      </c>
      <c r="AS42" s="367">
        <v>113.006464641813</v>
      </c>
      <c r="AT42" s="367">
        <v>167.02551808067196</v>
      </c>
      <c r="AU42" s="367">
        <v>125.32884742862103</v>
      </c>
      <c r="AV42" s="157">
        <v>518.94768113239002</v>
      </c>
      <c r="AW42" s="367">
        <v>117.64183943876399</v>
      </c>
      <c r="AX42" s="367">
        <v>121</v>
      </c>
      <c r="AY42" s="367">
        <v>128</v>
      </c>
      <c r="AZ42" s="367">
        <v>133</v>
      </c>
      <c r="BA42" s="157">
        <v>500.25250749960497</v>
      </c>
      <c r="BB42" s="367">
        <v>114.520931185194</v>
      </c>
      <c r="BC42" s="367">
        <v>105</v>
      </c>
      <c r="BD42" s="367">
        <v>98</v>
      </c>
    </row>
    <row r="43" spans="1:56" s="164" customFormat="1">
      <c r="A43" s="173"/>
      <c r="B43" s="175" t="s">
        <v>641</v>
      </c>
      <c r="C43" s="174" t="s">
        <v>181</v>
      </c>
      <c r="D43" s="43">
        <v>24</v>
      </c>
      <c r="E43" s="43">
        <v>24</v>
      </c>
      <c r="F43" s="43">
        <v>22</v>
      </c>
      <c r="G43" s="43">
        <v>29</v>
      </c>
      <c r="H43" s="44">
        <v>99</v>
      </c>
      <c r="I43" s="43">
        <v>23</v>
      </c>
      <c r="J43" s="43">
        <v>25</v>
      </c>
      <c r="K43" s="43">
        <v>24</v>
      </c>
      <c r="L43" s="43">
        <v>26</v>
      </c>
      <c r="M43" s="44">
        <v>98.022351363433188</v>
      </c>
      <c r="N43" s="43">
        <v>15</v>
      </c>
      <c r="O43" s="43">
        <v>14</v>
      </c>
      <c r="P43" s="43">
        <v>14</v>
      </c>
      <c r="Q43" s="43">
        <v>15</v>
      </c>
      <c r="R43" s="44">
        <v>58</v>
      </c>
      <c r="S43" s="43">
        <v>12.441786496243401</v>
      </c>
      <c r="T43" s="43">
        <v>12.558027638233801</v>
      </c>
      <c r="U43" s="43">
        <v>12.5569722600513</v>
      </c>
      <c r="V43" s="43">
        <v>12.619421313584496</v>
      </c>
      <c r="W43" s="44">
        <v>50.176207708112997</v>
      </c>
      <c r="X43" s="367">
        <v>11.527359665217199</v>
      </c>
      <c r="Y43" s="367">
        <v>11.835581788755603</v>
      </c>
      <c r="Z43" s="367">
        <v>11.855196611691298</v>
      </c>
      <c r="AA43" s="367">
        <v>11.176892355741302</v>
      </c>
      <c r="AB43" s="157">
        <v>46.395030421405401</v>
      </c>
      <c r="AC43" s="367">
        <v>11.0571506945503</v>
      </c>
      <c r="AD43" s="367">
        <v>11.223363144334499</v>
      </c>
      <c r="AE43" s="367">
        <v>12.239313608432203</v>
      </c>
      <c r="AF43" s="367">
        <v>13.462274652800501</v>
      </c>
      <c r="AG43" s="157">
        <v>47.982102100117501</v>
      </c>
      <c r="AH43" s="367">
        <v>11.7588471937273</v>
      </c>
      <c r="AI43" s="367">
        <v>13.086457295408398</v>
      </c>
      <c r="AJ43" s="367">
        <v>11.9889622772316</v>
      </c>
      <c r="AK43" s="367">
        <v>13.850735185688304</v>
      </c>
      <c r="AL43" s="157">
        <v>50.6850019520556</v>
      </c>
      <c r="AM43" s="367">
        <v>11.3742499322434</v>
      </c>
      <c r="AN43" s="367">
        <v>11.809635476836398</v>
      </c>
      <c r="AO43" s="367">
        <v>11.286343203619305</v>
      </c>
      <c r="AP43" s="367">
        <v>13.6137481860798</v>
      </c>
      <c r="AQ43" s="157">
        <v>48.083976798778899</v>
      </c>
      <c r="AR43" s="367">
        <v>12.141786668244</v>
      </c>
      <c r="AS43" s="367">
        <v>11.915851816566501</v>
      </c>
      <c r="AT43" s="367">
        <v>13.030148860593901</v>
      </c>
      <c r="AU43" s="367">
        <v>16.702018329461797</v>
      </c>
      <c r="AV43" s="157">
        <v>53.789805674866201</v>
      </c>
      <c r="AW43" s="367">
        <v>13.1178715108293</v>
      </c>
      <c r="AX43" s="367">
        <v>13</v>
      </c>
      <c r="AY43" s="367">
        <v>14</v>
      </c>
      <c r="AZ43" s="367">
        <v>15</v>
      </c>
      <c r="BA43" s="157">
        <v>54.8012023302663</v>
      </c>
      <c r="BB43" s="367">
        <v>12.7726116034674</v>
      </c>
      <c r="BC43" s="367">
        <v>10.728635325806898</v>
      </c>
      <c r="BD43" s="367">
        <v>10</v>
      </c>
    </row>
    <row r="44" spans="1:56" s="164" customFormat="1">
      <c r="A44" s="159"/>
      <c r="B44" s="175" t="s">
        <v>1146</v>
      </c>
      <c r="C44" s="174" t="s">
        <v>1147</v>
      </c>
      <c r="D44" s="241"/>
      <c r="E44" s="241"/>
      <c r="F44" s="241"/>
      <c r="G44" s="241"/>
      <c r="H44" s="163"/>
      <c r="I44" s="241"/>
      <c r="J44" s="241"/>
      <c r="K44" s="241"/>
      <c r="L44" s="241"/>
      <c r="M44" s="163"/>
      <c r="N44" s="241"/>
      <c r="O44" s="241"/>
      <c r="P44" s="241"/>
      <c r="Q44" s="241"/>
      <c r="R44" s="163"/>
      <c r="S44" s="241"/>
      <c r="T44" s="241"/>
      <c r="U44" s="241"/>
      <c r="V44" s="241"/>
      <c r="W44" s="163"/>
      <c r="X44" s="367">
        <v>20.642994088979499</v>
      </c>
      <c r="Y44" s="367">
        <v>21.750422527743901</v>
      </c>
      <c r="Z44" s="367">
        <v>22.738833184031094</v>
      </c>
      <c r="AA44" s="367">
        <v>51.864357863734512</v>
      </c>
      <c r="AB44" s="157">
        <v>116.99660766448901</v>
      </c>
      <c r="AC44" s="367">
        <v>21.317030979600901</v>
      </c>
      <c r="AD44" s="367">
        <v>20.774651314106297</v>
      </c>
      <c r="AE44" s="367">
        <v>23.292530131471999</v>
      </c>
      <c r="AF44" s="367">
        <v>26.883198353162996</v>
      </c>
      <c r="AG44" s="157">
        <v>92.267410778342196</v>
      </c>
      <c r="AH44" s="367">
        <v>23.871818921466499</v>
      </c>
      <c r="AI44" s="367">
        <v>23.3148036981624</v>
      </c>
      <c r="AJ44" s="367">
        <v>24.563180908767603</v>
      </c>
      <c r="AK44" s="367">
        <v>28.918532078649498</v>
      </c>
      <c r="AL44" s="157">
        <v>100.668335607046</v>
      </c>
      <c r="AM44" s="367">
        <v>26.746796187343101</v>
      </c>
      <c r="AN44" s="367">
        <v>31.323250421547002</v>
      </c>
      <c r="AO44" s="367">
        <v>28.478882677967295</v>
      </c>
      <c r="AP44" s="367">
        <v>33.070003287668499</v>
      </c>
      <c r="AQ44" s="157">
        <v>119.618932574526</v>
      </c>
      <c r="AR44" s="367">
        <v>40.774409060569901</v>
      </c>
      <c r="AS44" s="367">
        <v>28.823298807992398</v>
      </c>
      <c r="AT44" s="367">
        <v>30.591860755261703</v>
      </c>
      <c r="AU44" s="367">
        <v>35.781212130480988</v>
      </c>
      <c r="AV44" s="157">
        <v>135.970780754305</v>
      </c>
      <c r="AW44" s="367">
        <v>29.6945069140396</v>
      </c>
      <c r="AX44" s="367">
        <v>30</v>
      </c>
      <c r="AY44" s="367">
        <v>30</v>
      </c>
      <c r="AZ44" s="367">
        <v>39</v>
      </c>
      <c r="BA44" s="157">
        <v>128.58808565247699</v>
      </c>
      <c r="BB44" s="367">
        <v>28.068126898498999</v>
      </c>
      <c r="BC44" s="367">
        <v>28</v>
      </c>
      <c r="BD44" s="367">
        <v>30</v>
      </c>
    </row>
    <row r="45" spans="1:56" s="164" customFormat="1">
      <c r="A45" s="173"/>
      <c r="B45" s="175" t="s">
        <v>642</v>
      </c>
      <c r="C45" s="174" t="s">
        <v>182</v>
      </c>
      <c r="D45" s="43">
        <v>20</v>
      </c>
      <c r="E45" s="43">
        <v>14</v>
      </c>
      <c r="F45" s="43">
        <v>31</v>
      </c>
      <c r="G45" s="43">
        <v>2</v>
      </c>
      <c r="H45" s="44">
        <v>67</v>
      </c>
      <c r="I45" s="43">
        <v>20</v>
      </c>
      <c r="J45" s="43">
        <v>24</v>
      </c>
      <c r="K45" s="43">
        <v>20</v>
      </c>
      <c r="L45" s="43">
        <v>26</v>
      </c>
      <c r="M45" s="44">
        <v>90.350022351363407</v>
      </c>
      <c r="N45" s="43">
        <v>20</v>
      </c>
      <c r="O45" s="43">
        <v>20</v>
      </c>
      <c r="P45" s="43">
        <v>19</v>
      </c>
      <c r="Q45" s="43">
        <v>26</v>
      </c>
      <c r="R45" s="44">
        <v>85</v>
      </c>
      <c r="S45" s="43">
        <v>17.242617154616699</v>
      </c>
      <c r="T45" s="43">
        <v>16.5207742351208</v>
      </c>
      <c r="U45" s="43">
        <v>22.882093507274</v>
      </c>
      <c r="V45" s="43">
        <v>49.293137677066497</v>
      </c>
      <c r="W45" s="44">
        <v>105.938622574078</v>
      </c>
      <c r="X45" s="367">
        <v>15.6865382483406</v>
      </c>
      <c r="Y45" s="367">
        <v>15.929136628447299</v>
      </c>
      <c r="Z45" s="367">
        <v>34.826921807266594</v>
      </c>
      <c r="AA45" s="367">
        <v>18.026688031018807</v>
      </c>
      <c r="AB45" s="157">
        <v>84.4692847150733</v>
      </c>
      <c r="AC45" s="367">
        <v>15.767859489487099</v>
      </c>
      <c r="AD45" s="367">
        <v>17.151891142180101</v>
      </c>
      <c r="AE45" s="367">
        <v>18.277673030969797</v>
      </c>
      <c r="AF45" s="367">
        <v>37.242839119957701</v>
      </c>
      <c r="AG45" s="157">
        <v>88.440262782594701</v>
      </c>
      <c r="AH45" s="367">
        <v>27.189022036539701</v>
      </c>
      <c r="AI45" s="367">
        <v>19.428726223958297</v>
      </c>
      <c r="AJ45" s="367">
        <v>20.929811186800805</v>
      </c>
      <c r="AK45" s="367">
        <v>32.532902483780198</v>
      </c>
      <c r="AL45" s="157">
        <v>100.080461931079</v>
      </c>
      <c r="AM45" s="367">
        <v>18.994068088092899</v>
      </c>
      <c r="AN45" s="367">
        <v>22.788259433781</v>
      </c>
      <c r="AO45" s="367">
        <v>19.902845382049598</v>
      </c>
      <c r="AP45" s="367">
        <v>31.297345980772711</v>
      </c>
      <c r="AQ45" s="157">
        <v>92.982518884696205</v>
      </c>
      <c r="AR45" s="367">
        <v>19.265716413153601</v>
      </c>
      <c r="AS45" s="367">
        <v>19.053793308242401</v>
      </c>
      <c r="AT45" s="367">
        <v>29.160456117308399</v>
      </c>
      <c r="AU45" s="367">
        <v>48.130455737076595</v>
      </c>
      <c r="AV45" s="157">
        <v>115.610421575781</v>
      </c>
      <c r="AW45" s="367">
        <v>23.600775548325</v>
      </c>
      <c r="AX45" s="367">
        <v>25</v>
      </c>
      <c r="AY45" s="367">
        <v>25</v>
      </c>
      <c r="AZ45" s="367">
        <v>36</v>
      </c>
      <c r="BA45" s="157">
        <v>109.988407635736</v>
      </c>
      <c r="BB45" s="367">
        <v>24.776022836473899</v>
      </c>
      <c r="BC45" s="367">
        <v>23</v>
      </c>
      <c r="BD45" s="367">
        <v>24</v>
      </c>
    </row>
    <row r="46" spans="1:56" s="164" customFormat="1">
      <c r="A46" s="173" t="s">
        <v>867</v>
      </c>
      <c r="B46" s="175" t="s">
        <v>646</v>
      </c>
      <c r="C46" s="174" t="s">
        <v>184</v>
      </c>
      <c r="D46" s="43">
        <v>-2</v>
      </c>
      <c r="E46" s="43">
        <v>-3</v>
      </c>
      <c r="F46" s="43">
        <v>-2</v>
      </c>
      <c r="G46" s="43">
        <v>-3</v>
      </c>
      <c r="H46" s="44">
        <v>-10</v>
      </c>
      <c r="I46" s="43">
        <v>-4</v>
      </c>
      <c r="J46" s="43">
        <v>-5</v>
      </c>
      <c r="K46" s="43">
        <v>-9</v>
      </c>
      <c r="L46" s="43">
        <v>-5</v>
      </c>
      <c r="M46" s="44">
        <v>-22.702279839070172</v>
      </c>
      <c r="N46" s="43">
        <v>-6</v>
      </c>
      <c r="O46" s="43">
        <v>-1</v>
      </c>
      <c r="P46" s="43">
        <v>-2</v>
      </c>
      <c r="Q46" s="43">
        <v>-3</v>
      </c>
      <c r="R46" s="44">
        <v>-12</v>
      </c>
      <c r="S46" s="43">
        <v>-1.63417272730744</v>
      </c>
      <c r="T46" s="43">
        <v>-2.1303543960433902</v>
      </c>
      <c r="U46" s="43">
        <v>-2.2039085739970896</v>
      </c>
      <c r="V46" s="43">
        <v>-13.50756748542898</v>
      </c>
      <c r="W46" s="44">
        <v>-19.4760031827769</v>
      </c>
      <c r="X46" s="367">
        <v>-2.9892864422100898</v>
      </c>
      <c r="Y46" s="367">
        <v>-2.3774949983088396</v>
      </c>
      <c r="Z46" s="367">
        <v>-2.2049298430579998</v>
      </c>
      <c r="AA46" s="367">
        <v>-0.56153330139600044</v>
      </c>
      <c r="AB46" s="157">
        <v>-5.13324458497293</v>
      </c>
      <c r="AC46" s="367">
        <v>-1.1644314964968401</v>
      </c>
      <c r="AD46" s="367">
        <v>-1.2239984612084502</v>
      </c>
      <c r="AE46" s="367">
        <v>-1.2302448883595498</v>
      </c>
      <c r="AF46" s="367">
        <v>-3.2736977872391004</v>
      </c>
      <c r="AG46" s="157">
        <v>-6.8923726333039408</v>
      </c>
      <c r="AH46" s="367">
        <v>-2.5252438401514099</v>
      </c>
      <c r="AI46" s="367">
        <v>-1.3978844328588398</v>
      </c>
      <c r="AJ46" s="367">
        <v>-1.1250257426333705</v>
      </c>
      <c r="AK46" s="367">
        <v>-1.4110719458591001</v>
      </c>
      <c r="AL46" s="157">
        <v>-6.4562259615027209</v>
      </c>
      <c r="AM46" s="367">
        <v>-1.3017092321106301</v>
      </c>
      <c r="AN46" s="367">
        <v>-0.80284148128234001</v>
      </c>
      <c r="AO46" s="367">
        <v>-0.92359295770281002</v>
      </c>
      <c r="AP46" s="367">
        <v>-0.36584747236590009</v>
      </c>
      <c r="AQ46" s="157">
        <v>-3.39499114346168</v>
      </c>
      <c r="AR46" s="367">
        <v>0.88723787041751012</v>
      </c>
      <c r="AS46" s="367">
        <v>-1.0152465449094801</v>
      </c>
      <c r="AT46" s="367">
        <v>1.21095586654743</v>
      </c>
      <c r="AU46" s="367">
        <v>1.4298863500429889E-2</v>
      </c>
      <c r="AV46" s="157">
        <v>1.0972460555558901</v>
      </c>
      <c r="AW46" s="367">
        <v>-0.76890101465503802</v>
      </c>
      <c r="AX46" s="367">
        <v>1</v>
      </c>
      <c r="AY46" s="367">
        <v>-2</v>
      </c>
      <c r="AZ46" s="367">
        <v>-2</v>
      </c>
      <c r="BA46" s="157">
        <v>-4.27188291303169</v>
      </c>
      <c r="BB46" s="367">
        <v>-0.73713684491407705</v>
      </c>
      <c r="BC46" s="367">
        <v>-1</v>
      </c>
      <c r="BD46" s="367">
        <v>-1</v>
      </c>
    </row>
    <row r="47" spans="1:56" s="164" customFormat="1">
      <c r="A47" s="173"/>
      <c r="B47" s="175" t="s">
        <v>1462</v>
      </c>
      <c r="C47" s="555" t="s">
        <v>1461</v>
      </c>
      <c r="D47" s="43"/>
      <c r="E47" s="43"/>
      <c r="F47" s="43"/>
      <c r="G47" s="43"/>
      <c r="H47" s="44"/>
      <c r="I47" s="43"/>
      <c r="J47" s="43"/>
      <c r="K47" s="43"/>
      <c r="L47" s="43"/>
      <c r="M47" s="44"/>
      <c r="N47" s="43"/>
      <c r="O47" s="43"/>
      <c r="P47" s="43"/>
      <c r="Q47" s="43"/>
      <c r="R47" s="44"/>
      <c r="S47" s="43"/>
      <c r="T47" s="43"/>
      <c r="U47" s="43"/>
      <c r="V47" s="43"/>
      <c r="W47" s="44"/>
      <c r="X47" s="367"/>
      <c r="Y47" s="367"/>
      <c r="Z47" s="367"/>
      <c r="AA47" s="367"/>
      <c r="AB47" s="157"/>
      <c r="AC47" s="367"/>
      <c r="AD47" s="367"/>
      <c r="AE47" s="367"/>
      <c r="AF47" s="367"/>
      <c r="AG47" s="157"/>
      <c r="AH47" s="367"/>
      <c r="AI47" s="367"/>
      <c r="AJ47" s="367"/>
      <c r="AK47" s="367"/>
      <c r="AL47" s="157"/>
      <c r="AM47" s="367"/>
      <c r="AN47" s="367"/>
      <c r="AO47" s="367"/>
      <c r="AP47" s="367"/>
      <c r="AQ47" s="157"/>
      <c r="AR47" s="367"/>
      <c r="AS47" s="367"/>
      <c r="AT47" s="367"/>
      <c r="AU47" s="367"/>
      <c r="AV47" s="157"/>
      <c r="AW47" s="367">
        <v>380.69773753767078</v>
      </c>
      <c r="AX47" s="367">
        <v>391</v>
      </c>
      <c r="AY47" s="367">
        <v>343</v>
      </c>
      <c r="AZ47" s="367">
        <v>440</v>
      </c>
      <c r="BA47" s="157">
        <v>1555.3290788752124</v>
      </c>
      <c r="BB47" s="367">
        <v>198.55498992318363</v>
      </c>
      <c r="BC47" s="367">
        <v>296</v>
      </c>
      <c r="BD47" s="367">
        <v>315</v>
      </c>
    </row>
    <row r="48" spans="1:56" s="164" customFormat="1">
      <c r="A48" s="173"/>
      <c r="B48" s="175" t="s">
        <v>1471</v>
      </c>
      <c r="C48" s="556" t="s">
        <v>1470</v>
      </c>
      <c r="D48" s="43"/>
      <c r="E48" s="43"/>
      <c r="F48" s="43"/>
      <c r="G48" s="43"/>
      <c r="H48" s="44"/>
      <c r="I48" s="43"/>
      <c r="J48" s="43"/>
      <c r="K48" s="43"/>
      <c r="L48" s="43"/>
      <c r="M48" s="44"/>
      <c r="N48" s="43"/>
      <c r="O48" s="43"/>
      <c r="P48" s="43"/>
      <c r="Q48" s="43"/>
      <c r="R48" s="44"/>
      <c r="S48" s="43"/>
      <c r="T48" s="43"/>
      <c r="U48" s="43"/>
      <c r="V48" s="43"/>
      <c r="W48" s="44"/>
      <c r="X48" s="367"/>
      <c r="Y48" s="367"/>
      <c r="Z48" s="367"/>
      <c r="AA48" s="367"/>
      <c r="AB48" s="157"/>
      <c r="AC48" s="367"/>
      <c r="AD48" s="367"/>
      <c r="AE48" s="367"/>
      <c r="AF48" s="367"/>
      <c r="AG48" s="157"/>
      <c r="AH48" s="367"/>
      <c r="AI48" s="367"/>
      <c r="AJ48" s="367"/>
      <c r="AK48" s="367"/>
      <c r="AL48" s="157"/>
      <c r="AM48" s="367"/>
      <c r="AN48" s="367"/>
      <c r="AO48" s="367"/>
      <c r="AP48" s="367"/>
      <c r="AQ48" s="157"/>
      <c r="AR48" s="367"/>
      <c r="AS48" s="367"/>
      <c r="AT48" s="367"/>
      <c r="AU48" s="367"/>
      <c r="AV48" s="157"/>
      <c r="AW48" s="367">
        <v>27</v>
      </c>
      <c r="AX48" s="367">
        <v>27</v>
      </c>
      <c r="AY48" s="367">
        <v>31</v>
      </c>
      <c r="AZ48" s="367">
        <v>30</v>
      </c>
      <c r="BA48" s="157">
        <v>115</v>
      </c>
      <c r="BB48" s="367">
        <v>-50</v>
      </c>
      <c r="BC48" s="367">
        <v>1</v>
      </c>
      <c r="BD48" s="367">
        <v>-1</v>
      </c>
    </row>
    <row r="49" spans="1:56" s="164" customFormat="1">
      <c r="A49" s="173"/>
      <c r="B49" s="370" t="s">
        <v>649</v>
      </c>
      <c r="C49" s="371" t="s">
        <v>205</v>
      </c>
      <c r="D49" s="45">
        <v>327</v>
      </c>
      <c r="E49" s="45">
        <v>324</v>
      </c>
      <c r="F49" s="45">
        <v>307</v>
      </c>
      <c r="G49" s="45">
        <v>459</v>
      </c>
      <c r="H49" s="46">
        <v>1417</v>
      </c>
      <c r="I49" s="45">
        <v>342</v>
      </c>
      <c r="J49" s="45">
        <v>346</v>
      </c>
      <c r="K49" s="45">
        <v>954</v>
      </c>
      <c r="L49" s="45">
        <v>770</v>
      </c>
      <c r="M49" s="46">
        <v>2412</v>
      </c>
      <c r="N49" s="45">
        <v>302</v>
      </c>
      <c r="O49" s="45">
        <v>297</v>
      </c>
      <c r="P49" s="45">
        <v>281</v>
      </c>
      <c r="Q49" s="45">
        <v>673</v>
      </c>
      <c r="R49" s="46">
        <v>1553</v>
      </c>
      <c r="S49" s="45">
        <v>270.22906829432856</v>
      </c>
      <c r="T49" s="45">
        <v>306.15930116868736</v>
      </c>
      <c r="U49" s="45">
        <v>293.40641218457716</v>
      </c>
      <c r="V49" s="45">
        <v>2165.0909948679332</v>
      </c>
      <c r="W49" s="46">
        <v>3034.8857765155267</v>
      </c>
      <c r="X49" s="372">
        <v>251.52142357353608</v>
      </c>
      <c r="Y49" s="372">
        <v>284.02666011337504</v>
      </c>
      <c r="Z49" s="372">
        <v>266.52514103790003</v>
      </c>
      <c r="AA49" s="372">
        <v>316.0954143789096</v>
      </c>
      <c r="AB49" s="373">
        <v>1118.1686391037208</v>
      </c>
      <c r="AC49" s="372">
        <v>245.1090685671135</v>
      </c>
      <c r="AD49" s="372">
        <v>254.91200584227548</v>
      </c>
      <c r="AE49" s="372">
        <v>277.94589392467037</v>
      </c>
      <c r="AF49" s="372">
        <v>388.0334054302881</v>
      </c>
      <c r="AG49" s="373">
        <v>1166.0003737643474</v>
      </c>
      <c r="AH49" s="372">
        <v>338.40474411987509</v>
      </c>
      <c r="AI49" s="372">
        <v>338.9593162820413</v>
      </c>
      <c r="AJ49" s="372">
        <v>331.36892541477272</v>
      </c>
      <c r="AK49" s="372">
        <v>504.77612766481576</v>
      </c>
      <c r="AL49" s="373">
        <v>1513.5091134815048</v>
      </c>
      <c r="AM49" s="372">
        <v>304.66532767443175</v>
      </c>
      <c r="AN49" s="372">
        <v>324.68246348688001</v>
      </c>
      <c r="AO49" s="372">
        <v>296.77949719379751</v>
      </c>
      <c r="AP49" s="372">
        <v>416.30318761350298</v>
      </c>
      <c r="AQ49" s="373">
        <v>1342.4304759686122</v>
      </c>
      <c r="AR49" s="372">
        <v>318.35200926866003</v>
      </c>
      <c r="AS49" s="372">
        <v>413.48837206228472</v>
      </c>
      <c r="AT49" s="372">
        <v>457.01228080726048</v>
      </c>
      <c r="AU49" s="372">
        <v>488.29128365112689</v>
      </c>
      <c r="AV49" s="373">
        <v>1677.1439457893318</v>
      </c>
      <c r="AW49" s="372">
        <v>407.58761891551097</v>
      </c>
      <c r="AX49" s="372">
        <v>418</v>
      </c>
      <c r="AY49" s="372">
        <v>374</v>
      </c>
      <c r="AZ49" s="372">
        <v>470</v>
      </c>
      <c r="BA49" s="373">
        <v>1670.1849614594601</v>
      </c>
      <c r="BB49" s="372">
        <v>148.85434548981399</v>
      </c>
      <c r="BC49" s="372">
        <v>297</v>
      </c>
      <c r="BD49" s="372">
        <v>314</v>
      </c>
    </row>
    <row r="50" spans="1:56" s="164" customFormat="1">
      <c r="A50" s="173"/>
      <c r="B50" s="141"/>
      <c r="C50" s="32"/>
      <c r="D50" s="375"/>
      <c r="E50" s="375"/>
      <c r="F50" s="375"/>
      <c r="G50" s="375"/>
      <c r="H50" s="375"/>
      <c r="I50" s="375"/>
      <c r="J50" s="375"/>
      <c r="K50" s="375"/>
      <c r="L50" s="375"/>
      <c r="M50" s="375"/>
      <c r="N50" s="384"/>
      <c r="O50" s="385"/>
      <c r="P50" s="376"/>
      <c r="Q50" s="384"/>
      <c r="R50" s="384"/>
      <c r="S50" s="384"/>
      <c r="T50" s="384"/>
      <c r="U50" s="384"/>
      <c r="V50" s="384"/>
      <c r="W50" s="384"/>
      <c r="X50" s="384"/>
      <c r="Y50" s="384"/>
      <c r="Z50" s="384"/>
      <c r="AA50" s="384"/>
      <c r="AB50" s="384"/>
      <c r="AC50" s="384"/>
      <c r="AD50" s="384"/>
      <c r="AE50" s="384"/>
      <c r="AF50" s="384"/>
      <c r="AG50" s="384"/>
      <c r="AH50" s="384"/>
      <c r="AI50" s="384"/>
      <c r="AJ50" s="384"/>
      <c r="AK50" s="384"/>
      <c r="AL50" s="384"/>
      <c r="AM50" s="384"/>
      <c r="AN50" s="384"/>
      <c r="AO50" s="384"/>
      <c r="AP50" s="384"/>
      <c r="AQ50" s="384"/>
      <c r="AR50" s="384"/>
      <c r="AS50" s="384"/>
      <c r="AV50" s="384"/>
      <c r="BA50" s="384"/>
    </row>
    <row r="51" spans="1:56" s="164" customFormat="1" ht="26">
      <c r="A51" s="173"/>
      <c r="B51" s="140" t="s">
        <v>662</v>
      </c>
      <c r="C51" s="36" t="s">
        <v>220</v>
      </c>
      <c r="D51" s="35" t="s">
        <v>52</v>
      </c>
      <c r="E51" s="35" t="s">
        <v>4</v>
      </c>
      <c r="F51" s="35" t="s">
        <v>6</v>
      </c>
      <c r="G51" s="35" t="s">
        <v>8</v>
      </c>
      <c r="H51" s="35" t="s">
        <v>188</v>
      </c>
      <c r="I51" s="35" t="s">
        <v>12</v>
      </c>
      <c r="J51" s="35" t="s">
        <v>14</v>
      </c>
      <c r="K51" s="35" t="s">
        <v>15</v>
      </c>
      <c r="L51" s="35" t="s">
        <v>38</v>
      </c>
      <c r="M51" s="35" t="s">
        <v>39</v>
      </c>
      <c r="N51" s="35" t="s">
        <v>303</v>
      </c>
      <c r="O51" s="35" t="s">
        <v>313</v>
      </c>
      <c r="P51" s="35" t="s">
        <v>314</v>
      </c>
      <c r="Q51" s="35" t="s">
        <v>315</v>
      </c>
      <c r="R51" s="35" t="s">
        <v>304</v>
      </c>
      <c r="S51" s="250" t="s">
        <v>1068</v>
      </c>
      <c r="T51" s="250" t="s">
        <v>344</v>
      </c>
      <c r="U51" s="250" t="s">
        <v>345</v>
      </c>
      <c r="V51" s="250" t="s">
        <v>354</v>
      </c>
      <c r="W51" s="250" t="s">
        <v>1059</v>
      </c>
      <c r="X51" s="250" t="s">
        <v>1067</v>
      </c>
      <c r="Y51" s="250" t="s">
        <v>1066</v>
      </c>
      <c r="Z51" s="250" t="s">
        <v>1060</v>
      </c>
      <c r="AA51" s="250" t="s">
        <v>965</v>
      </c>
      <c r="AB51" s="250" t="s">
        <v>967</v>
      </c>
      <c r="AC51" s="250" t="s">
        <v>1148</v>
      </c>
      <c r="AD51" s="406" t="s">
        <v>1182</v>
      </c>
      <c r="AE51" s="410" t="s">
        <v>1190</v>
      </c>
      <c r="AF51" s="417" t="s">
        <v>1204</v>
      </c>
      <c r="AG51" s="417" t="s">
        <v>1205</v>
      </c>
      <c r="AH51" s="429" t="s">
        <v>1218</v>
      </c>
      <c r="AI51" s="429" t="s">
        <v>1222</v>
      </c>
      <c r="AJ51" s="429" t="s">
        <v>1233</v>
      </c>
      <c r="AK51" s="429" t="s">
        <v>1239</v>
      </c>
      <c r="AL51" s="429" t="s">
        <v>1240</v>
      </c>
      <c r="AM51" s="467" t="s">
        <v>1249</v>
      </c>
      <c r="AN51" s="467" t="s">
        <v>1265</v>
      </c>
      <c r="AO51" s="467" t="s">
        <v>1269</v>
      </c>
      <c r="AP51" s="469" t="s">
        <v>1272</v>
      </c>
      <c r="AQ51" s="469" t="s">
        <v>1273</v>
      </c>
      <c r="AR51" s="476" t="s">
        <v>1277</v>
      </c>
      <c r="AS51" s="476" t="s">
        <v>1278</v>
      </c>
      <c r="AT51" s="490" t="s">
        <v>1285</v>
      </c>
      <c r="AU51" s="18" t="s">
        <v>1425</v>
      </c>
      <c r="AV51" s="18" t="s">
        <v>1426</v>
      </c>
      <c r="AW51" s="560" t="s">
        <v>1455</v>
      </c>
      <c r="AX51" s="560" t="s">
        <v>1432</v>
      </c>
      <c r="AY51" s="560" t="s">
        <v>1433</v>
      </c>
      <c r="AZ51" s="560" t="s">
        <v>1434</v>
      </c>
      <c r="BA51" s="560" t="s">
        <v>1435</v>
      </c>
      <c r="BB51" s="560" t="s">
        <v>1436</v>
      </c>
      <c r="BC51" s="560" t="s">
        <v>1551</v>
      </c>
      <c r="BD51" s="560" t="s">
        <v>1567</v>
      </c>
    </row>
    <row r="52" spans="1:56" s="164" customFormat="1">
      <c r="A52" s="173"/>
      <c r="B52" s="175" t="s">
        <v>179</v>
      </c>
      <c r="C52" s="174" t="s">
        <v>179</v>
      </c>
      <c r="D52" s="43">
        <v>293</v>
      </c>
      <c r="E52" s="43">
        <v>260</v>
      </c>
      <c r="F52" s="43">
        <v>319</v>
      </c>
      <c r="G52" s="43">
        <v>265</v>
      </c>
      <c r="H52" s="44">
        <v>1137</v>
      </c>
      <c r="I52" s="43">
        <v>301</v>
      </c>
      <c r="J52" s="43">
        <v>195</v>
      </c>
      <c r="K52" s="43">
        <v>182</v>
      </c>
      <c r="L52" s="43">
        <v>-41</v>
      </c>
      <c r="M52" s="44">
        <v>637</v>
      </c>
      <c r="N52" s="43">
        <v>256</v>
      </c>
      <c r="O52" s="43">
        <v>137</v>
      </c>
      <c r="P52" s="43">
        <v>164</v>
      </c>
      <c r="Q52" s="43">
        <v>-203</v>
      </c>
      <c r="R52" s="44">
        <v>354</v>
      </c>
      <c r="S52" s="43">
        <v>73.267293511221496</v>
      </c>
      <c r="T52" s="43">
        <v>9.7414644024913031</v>
      </c>
      <c r="U52" s="43">
        <v>-7.507490874475792</v>
      </c>
      <c r="V52" s="43">
        <v>-1718.897628280997</v>
      </c>
      <c r="W52" s="44">
        <v>-1643.3963612417599</v>
      </c>
      <c r="X52" s="367">
        <v>26.271089987166501</v>
      </c>
      <c r="Y52" s="367">
        <v>20.332231986089798</v>
      </c>
      <c r="Z52" s="367">
        <v>51.777821653072294</v>
      </c>
      <c r="AA52" s="367">
        <v>33.767326466245407</v>
      </c>
      <c r="AB52" s="157">
        <v>132.148470092574</v>
      </c>
      <c r="AC52" s="367">
        <v>103.17685986291301</v>
      </c>
      <c r="AD52" s="367">
        <v>125.28986144256801</v>
      </c>
      <c r="AE52" s="367">
        <v>24.490843280526985</v>
      </c>
      <c r="AF52" s="367">
        <v>11.128380181699962</v>
      </c>
      <c r="AG52" s="157">
        <v>264.08594476770799</v>
      </c>
      <c r="AH52" s="367">
        <v>110.031820203386</v>
      </c>
      <c r="AI52" s="367">
        <v>139.90210923997302</v>
      </c>
      <c r="AJ52" s="367">
        <v>141.25904099361304</v>
      </c>
      <c r="AK52" s="367">
        <v>140.46414278357307</v>
      </c>
      <c r="AL52" s="157">
        <v>531.65711322054517</v>
      </c>
      <c r="AM52" s="367">
        <v>155.729310573319</v>
      </c>
      <c r="AN52" s="367">
        <v>112.46495838427401</v>
      </c>
      <c r="AO52" s="367">
        <v>100.78850439223298</v>
      </c>
      <c r="AP52" s="367">
        <v>104.35767106921499</v>
      </c>
      <c r="AQ52" s="157">
        <v>473.34044441904098</v>
      </c>
      <c r="AR52" s="367">
        <v>52.881206758272597</v>
      </c>
      <c r="AS52" s="367">
        <v>-129.35451425557449</v>
      </c>
      <c r="AT52" s="367">
        <v>-4.3298444929390971</v>
      </c>
      <c r="AU52" s="367">
        <v>-81.798888314581404</v>
      </c>
      <c r="AV52" s="157">
        <v>-162.602040304822</v>
      </c>
      <c r="AW52" s="367">
        <v>50.025319798433102</v>
      </c>
      <c r="AX52" s="367">
        <v>81</v>
      </c>
      <c r="AY52" s="367">
        <v>178</v>
      </c>
      <c r="AZ52" s="367">
        <v>223</v>
      </c>
      <c r="BA52" s="157">
        <v>531.75799052754303</v>
      </c>
      <c r="BB52" s="367">
        <v>484.93289080581502</v>
      </c>
      <c r="BC52" s="367">
        <v>446</v>
      </c>
      <c r="BD52" s="367">
        <v>486</v>
      </c>
    </row>
    <row r="53" spans="1:56" s="164" customFormat="1">
      <c r="A53" s="173"/>
      <c r="B53" s="175" t="s">
        <v>180</v>
      </c>
      <c r="C53" s="174" t="s">
        <v>180</v>
      </c>
      <c r="D53" s="43">
        <v>66</v>
      </c>
      <c r="E53" s="43">
        <v>-194</v>
      </c>
      <c r="F53" s="43">
        <v>146</v>
      </c>
      <c r="G53" s="43">
        <v>-75</v>
      </c>
      <c r="H53" s="44">
        <v>-57</v>
      </c>
      <c r="I53" s="43">
        <v>63</v>
      </c>
      <c r="J53" s="43">
        <v>-50</v>
      </c>
      <c r="K53" s="43">
        <v>-433</v>
      </c>
      <c r="L53" s="43">
        <v>-338</v>
      </c>
      <c r="M53" s="44">
        <v>-758</v>
      </c>
      <c r="N53" s="43">
        <v>-15</v>
      </c>
      <c r="O53" s="43">
        <v>26</v>
      </c>
      <c r="P53" s="43">
        <v>173</v>
      </c>
      <c r="Q53" s="43">
        <v>-297</v>
      </c>
      <c r="R53" s="44">
        <v>-113</v>
      </c>
      <c r="S53" s="43">
        <v>116.48838496517</v>
      </c>
      <c r="T53" s="43">
        <v>414.14684315443299</v>
      </c>
      <c r="U53" s="43">
        <v>284.63320992000502</v>
      </c>
      <c r="V53" s="43">
        <v>129.20604185950504</v>
      </c>
      <c r="W53" s="44">
        <v>944.47447989911302</v>
      </c>
      <c r="X53" s="367">
        <v>140.28949730495901</v>
      </c>
      <c r="Y53" s="367">
        <v>325.58278173946798</v>
      </c>
      <c r="Z53" s="367">
        <v>227.05681092691299</v>
      </c>
      <c r="AA53" s="367">
        <v>184.28493233895108</v>
      </c>
      <c r="AB53" s="157">
        <v>877.21402231029106</v>
      </c>
      <c r="AC53" s="367">
        <v>286.66691295550402</v>
      </c>
      <c r="AD53" s="367">
        <v>170.53986464672198</v>
      </c>
      <c r="AE53" s="367">
        <v>165.923674260707</v>
      </c>
      <c r="AF53" s="367">
        <v>197.18178832430894</v>
      </c>
      <c r="AG53" s="157">
        <v>820.31224018724197</v>
      </c>
      <c r="AH53" s="367">
        <v>101.477588090951</v>
      </c>
      <c r="AI53" s="367">
        <v>289.98551615709601</v>
      </c>
      <c r="AJ53" s="367">
        <v>223.16299001403712</v>
      </c>
      <c r="AK53" s="367">
        <v>-18.396458717926173</v>
      </c>
      <c r="AL53" s="157">
        <v>596.22963554415799</v>
      </c>
      <c r="AM53" s="367">
        <v>12.0833917735897</v>
      </c>
      <c r="AN53" s="367">
        <v>162.9181249089483</v>
      </c>
      <c r="AO53" s="367">
        <v>125.56058472917802</v>
      </c>
      <c r="AP53" s="367">
        <v>-22.488481466681055</v>
      </c>
      <c r="AQ53" s="157">
        <v>278.07361994503498</v>
      </c>
      <c r="AR53" s="367">
        <v>-32.429765885348402</v>
      </c>
      <c r="AS53" s="367">
        <v>28.613795953066354</v>
      </c>
      <c r="AT53" s="367">
        <v>77.972105695889354</v>
      </c>
      <c r="AU53" s="367">
        <v>-48.116244355668691</v>
      </c>
      <c r="AV53" s="157">
        <v>26.039891407954801</v>
      </c>
      <c r="AW53" s="367">
        <v>245.63163372563599</v>
      </c>
      <c r="AX53" s="367">
        <v>354</v>
      </c>
      <c r="AY53" s="367">
        <v>293</v>
      </c>
      <c r="AZ53" s="367">
        <v>260</v>
      </c>
      <c r="BA53" s="157">
        <v>1152.97841208001</v>
      </c>
      <c r="BB53" s="367">
        <v>197.558224599818</v>
      </c>
      <c r="BC53" s="367">
        <v>714</v>
      </c>
      <c r="BD53" s="367">
        <v>618</v>
      </c>
    </row>
    <row r="54" spans="1:56" s="164" customFormat="1">
      <c r="A54" s="173" t="s">
        <v>914</v>
      </c>
      <c r="B54" s="175" t="s">
        <v>641</v>
      </c>
      <c r="C54" s="174" t="s">
        <v>908</v>
      </c>
      <c r="D54" s="43">
        <v>54</v>
      </c>
      <c r="E54" s="43">
        <v>35</v>
      </c>
      <c r="F54" s="43">
        <v>56</v>
      </c>
      <c r="G54" s="43">
        <v>12</v>
      </c>
      <c r="H54" s="44">
        <v>157</v>
      </c>
      <c r="I54" s="43">
        <v>45</v>
      </c>
      <c r="J54" s="43">
        <v>37</v>
      </c>
      <c r="K54" s="43">
        <v>58</v>
      </c>
      <c r="L54" s="43">
        <v>12</v>
      </c>
      <c r="M54" s="44">
        <v>152</v>
      </c>
      <c r="N54" s="43">
        <v>52</v>
      </c>
      <c r="O54" s="43">
        <v>52</v>
      </c>
      <c r="P54" s="43">
        <v>45</v>
      </c>
      <c r="Q54" s="43">
        <v>46</v>
      </c>
      <c r="R54" s="44">
        <v>195</v>
      </c>
      <c r="S54" s="43">
        <v>53.322567165455901</v>
      </c>
      <c r="T54" s="43">
        <v>24.802261599207604</v>
      </c>
      <c r="U54" s="43">
        <v>31.455333043922494</v>
      </c>
      <c r="V54" s="43">
        <v>53.936492997721004</v>
      </c>
      <c r="W54" s="44">
        <v>163.516654806307</v>
      </c>
      <c r="X54" s="367">
        <v>56.1579603787415</v>
      </c>
      <c r="Y54" s="367">
        <v>17.946581396619898</v>
      </c>
      <c r="Z54" s="367">
        <v>32.952598069601606</v>
      </c>
      <c r="AA54" s="367">
        <v>40.047864195786005</v>
      </c>
      <c r="AB54" s="157">
        <v>147.10500404074901</v>
      </c>
      <c r="AC54" s="367">
        <v>59.386978385332803</v>
      </c>
      <c r="AD54" s="367">
        <v>25.594926980987402</v>
      </c>
      <c r="AE54" s="367">
        <v>31.761080743216795</v>
      </c>
      <c r="AF54" s="367">
        <v>58.608521951613</v>
      </c>
      <c r="AG54" s="157">
        <v>175.35150806115001</v>
      </c>
      <c r="AH54" s="367">
        <v>73.491278535716802</v>
      </c>
      <c r="AI54" s="367">
        <v>17.775727384693397</v>
      </c>
      <c r="AJ54" s="367">
        <v>13.256623389334811</v>
      </c>
      <c r="AK54" s="367">
        <v>33.872250747531972</v>
      </c>
      <c r="AL54" s="157">
        <v>138.395880057277</v>
      </c>
      <c r="AM54" s="367">
        <v>54.1665310380329</v>
      </c>
      <c r="AN54" s="367">
        <v>11.293348333039997</v>
      </c>
      <c r="AO54" s="367">
        <v>15.861106140385797</v>
      </c>
      <c r="AP54" s="367">
        <v>57.167850490059308</v>
      </c>
      <c r="AQ54" s="157">
        <v>138.488836001518</v>
      </c>
      <c r="AR54" s="367">
        <v>59.023786738683903</v>
      </c>
      <c r="AS54" s="367">
        <v>32.763209229035695</v>
      </c>
      <c r="AT54" s="367">
        <v>30.267571840334902</v>
      </c>
      <c r="AU54" s="367">
        <v>25.250404433269026</v>
      </c>
      <c r="AV54" s="157">
        <v>147.30497224132404</v>
      </c>
      <c r="AW54" s="367">
        <v>34.510181267182197</v>
      </c>
      <c r="AX54" s="367">
        <v>9</v>
      </c>
      <c r="AY54" s="367">
        <v>17</v>
      </c>
      <c r="AZ54" s="367">
        <v>20</v>
      </c>
      <c r="BA54" s="157">
        <v>80.774510303759698</v>
      </c>
      <c r="BB54" s="367">
        <v>35.427389597835401</v>
      </c>
      <c r="BC54" s="367">
        <v>4.696443171563196</v>
      </c>
      <c r="BD54" s="367">
        <v>28</v>
      </c>
    </row>
    <row r="55" spans="1:56" s="164" customFormat="1">
      <c r="A55" s="159"/>
      <c r="B55" s="175" t="s">
        <v>1146</v>
      </c>
      <c r="C55" s="174" t="s">
        <v>1147</v>
      </c>
      <c r="D55" s="241"/>
      <c r="E55" s="241"/>
      <c r="F55" s="241"/>
      <c r="G55" s="241"/>
      <c r="H55" s="163"/>
      <c r="I55" s="241"/>
      <c r="J55" s="241"/>
      <c r="K55" s="241"/>
      <c r="L55" s="241"/>
      <c r="M55" s="163"/>
      <c r="N55" s="241"/>
      <c r="O55" s="241"/>
      <c r="P55" s="241"/>
      <c r="Q55" s="241"/>
      <c r="R55" s="163"/>
      <c r="S55" s="241"/>
      <c r="T55" s="241"/>
      <c r="U55" s="241"/>
      <c r="V55" s="241"/>
      <c r="W55" s="163"/>
      <c r="X55" s="367">
        <v>26.764848537020299</v>
      </c>
      <c r="Y55" s="367">
        <v>59.678484560636903</v>
      </c>
      <c r="Z55" s="367">
        <v>88.838426356792795</v>
      </c>
      <c r="AA55" s="367">
        <v>15.055845529782005</v>
      </c>
      <c r="AB55" s="157">
        <v>190.337604984232</v>
      </c>
      <c r="AC55" s="367">
        <v>33.3996576097773</v>
      </c>
      <c r="AD55" s="367">
        <v>74.612442701816704</v>
      </c>
      <c r="AE55" s="367">
        <v>108.703976015416</v>
      </c>
      <c r="AF55" s="367">
        <v>49.269997891459035</v>
      </c>
      <c r="AG55" s="157">
        <v>265.98607421846901</v>
      </c>
      <c r="AH55" s="367">
        <v>56.907551335446698</v>
      </c>
      <c r="AI55" s="367">
        <v>88.181361628420291</v>
      </c>
      <c r="AJ55" s="367">
        <v>122.01286631867002</v>
      </c>
      <c r="AK55" s="367">
        <v>55.232602838641036</v>
      </c>
      <c r="AL55" s="157">
        <v>322.33438212117801</v>
      </c>
      <c r="AM55" s="367">
        <v>62.091793131894498</v>
      </c>
      <c r="AN55" s="367">
        <v>86.398980410268507</v>
      </c>
      <c r="AO55" s="367">
        <v>132.43679218987401</v>
      </c>
      <c r="AP55" s="367">
        <v>70.889458864208024</v>
      </c>
      <c r="AQ55" s="157">
        <v>351.81702459624501</v>
      </c>
      <c r="AR55" s="367">
        <v>47.109826378992999</v>
      </c>
      <c r="AS55" s="367">
        <v>82.513942275429002</v>
      </c>
      <c r="AT55" s="367">
        <v>152.17869317103899</v>
      </c>
      <c r="AU55" s="367">
        <v>92.027621568118974</v>
      </c>
      <c r="AV55" s="157">
        <v>373.83008339358997</v>
      </c>
      <c r="AW55" s="367">
        <v>84.9112101555572</v>
      </c>
      <c r="AX55" s="367">
        <v>134</v>
      </c>
      <c r="AY55" s="367">
        <v>181</v>
      </c>
      <c r="AZ55" s="367">
        <v>77</v>
      </c>
      <c r="BA55" s="157">
        <v>476.52738973477602</v>
      </c>
      <c r="BB55" s="367">
        <v>36.024490869063001</v>
      </c>
      <c r="BC55" s="367">
        <v>18</v>
      </c>
      <c r="BD55" s="367">
        <v>91</v>
      </c>
    </row>
    <row r="56" spans="1:56" s="164" customFormat="1">
      <c r="A56" s="173"/>
      <c r="B56" s="175" t="s">
        <v>642</v>
      </c>
      <c r="C56" s="174" t="s">
        <v>182</v>
      </c>
      <c r="D56" s="43">
        <v>-51</v>
      </c>
      <c r="E56" s="43">
        <v>-51</v>
      </c>
      <c r="F56" s="43">
        <v>-56</v>
      </c>
      <c r="G56" s="43">
        <v>-93</v>
      </c>
      <c r="H56" s="44">
        <v>-251</v>
      </c>
      <c r="I56" s="43">
        <v>-61</v>
      </c>
      <c r="J56" s="43">
        <v>-90</v>
      </c>
      <c r="K56" s="43">
        <v>-47</v>
      </c>
      <c r="L56" s="43">
        <v>-81</v>
      </c>
      <c r="M56" s="44">
        <v>-279</v>
      </c>
      <c r="N56" s="43">
        <v>-47</v>
      </c>
      <c r="O56" s="43">
        <v>-32</v>
      </c>
      <c r="P56" s="43">
        <v>-27</v>
      </c>
      <c r="Q56" s="43">
        <v>-78</v>
      </c>
      <c r="R56" s="44">
        <v>-184</v>
      </c>
      <c r="S56" s="43">
        <v>-18.448290869090801</v>
      </c>
      <c r="T56" s="43">
        <v>-45.185783182954495</v>
      </c>
      <c r="U56" s="43">
        <v>-55.584144370831702</v>
      </c>
      <c r="V56" s="43">
        <v>-119.343549852744</v>
      </c>
      <c r="W56" s="44">
        <v>-238.56176827562101</v>
      </c>
      <c r="X56" s="367">
        <v>-47.790331842661999</v>
      </c>
      <c r="Y56" s="367">
        <v>-41.776785155554606</v>
      </c>
      <c r="Z56" s="367">
        <v>-67.949185226594395</v>
      </c>
      <c r="AA56" s="367">
        <v>-63.791894037779997</v>
      </c>
      <c r="AB56" s="157">
        <v>-221.308196262591</v>
      </c>
      <c r="AC56" s="367">
        <v>-50.799962378354103</v>
      </c>
      <c r="AD56" s="367">
        <v>-39.506926328330202</v>
      </c>
      <c r="AE56" s="367">
        <v>-65.672139162583704</v>
      </c>
      <c r="AF56" s="367">
        <v>-81.868244083920004</v>
      </c>
      <c r="AG56" s="157">
        <v>-237.847271953188</v>
      </c>
      <c r="AH56" s="367">
        <v>-57.354156836912203</v>
      </c>
      <c r="AI56" s="367">
        <v>-61.362060204103784</v>
      </c>
      <c r="AJ56" s="367">
        <v>-55.226589548217</v>
      </c>
      <c r="AK56" s="367">
        <v>-80.607622929156008</v>
      </c>
      <c r="AL56" s="157">
        <v>-254.550429518389</v>
      </c>
      <c r="AM56" s="367">
        <v>-69.518507230608193</v>
      </c>
      <c r="AN56" s="367">
        <v>-63.686723498636802</v>
      </c>
      <c r="AO56" s="367">
        <v>-31.732591792444001</v>
      </c>
      <c r="AP56" s="367">
        <v>-57.475966736606992</v>
      </c>
      <c r="AQ56" s="157">
        <v>-222.41378925829599</v>
      </c>
      <c r="AR56" s="367">
        <v>-56.624052485309598</v>
      </c>
      <c r="AS56" s="367">
        <v>-70.935089381400388</v>
      </c>
      <c r="AT56" s="367">
        <v>-12.891667939777021</v>
      </c>
      <c r="AU56" s="367">
        <v>-65.709757160835963</v>
      </c>
      <c r="AV56" s="157">
        <v>-206.16056696732699</v>
      </c>
      <c r="AW56" s="367">
        <v>-58.9773824046462</v>
      </c>
      <c r="AX56" s="367">
        <v>-59</v>
      </c>
      <c r="AY56" s="367">
        <v>-60</v>
      </c>
      <c r="AZ56" s="367">
        <v>-67</v>
      </c>
      <c r="BA56" s="157">
        <v>-245.13315084136801</v>
      </c>
      <c r="BB56" s="367">
        <v>-54.049052318488897</v>
      </c>
      <c r="BC56" s="367">
        <v>-95</v>
      </c>
      <c r="BD56" s="367">
        <v>-53</v>
      </c>
    </row>
    <row r="57" spans="1:56" s="164" customFormat="1">
      <c r="A57" s="173" t="s">
        <v>867</v>
      </c>
      <c r="B57" s="175" t="s">
        <v>646</v>
      </c>
      <c r="C57" s="174" t="s">
        <v>183</v>
      </c>
      <c r="D57" s="43">
        <v>4</v>
      </c>
      <c r="E57" s="43">
        <v>-49</v>
      </c>
      <c r="F57" s="43">
        <v>-57</v>
      </c>
      <c r="G57" s="43">
        <v>27</v>
      </c>
      <c r="H57" s="44">
        <v>-75</v>
      </c>
      <c r="I57" s="43">
        <v>-47</v>
      </c>
      <c r="J57" s="43">
        <v>-36</v>
      </c>
      <c r="K57" s="43">
        <v>-13</v>
      </c>
      <c r="L57" s="43">
        <v>261</v>
      </c>
      <c r="M57" s="44">
        <v>165</v>
      </c>
      <c r="N57" s="43">
        <v>-40</v>
      </c>
      <c r="O57" s="43">
        <v>-36</v>
      </c>
      <c r="P57" s="43">
        <v>31</v>
      </c>
      <c r="Q57" s="43">
        <v>16</v>
      </c>
      <c r="R57" s="44">
        <v>-29</v>
      </c>
      <c r="S57" s="43">
        <v>12.835498839467849</v>
      </c>
      <c r="T57" s="43">
        <v>-12.54774737009628</v>
      </c>
      <c r="U57" s="43">
        <v>20.269944953407489</v>
      </c>
      <c r="V57" s="43">
        <v>16.811430271850739</v>
      </c>
      <c r="W57" s="44">
        <v>36.369126694629799</v>
      </c>
      <c r="X57" s="367">
        <v>-1.4365118693801699</v>
      </c>
      <c r="Y57" s="367">
        <v>-17.916250262762141</v>
      </c>
      <c r="Z57" s="367">
        <v>-3.4908072598659317</v>
      </c>
      <c r="AA57" s="367">
        <v>-3.6204276429663267</v>
      </c>
      <c r="AB57" s="157">
        <v>-26.463997034974568</v>
      </c>
      <c r="AC57" s="367">
        <v>-18.40226387332185</v>
      </c>
      <c r="AD57" s="367">
        <v>19.740223456038713</v>
      </c>
      <c r="AE57" s="367">
        <v>-10.974844161441901</v>
      </c>
      <c r="AF57" s="367">
        <v>-0.48992874982791002</v>
      </c>
      <c r="AG57" s="157">
        <v>-10.12681332855295</v>
      </c>
      <c r="AH57" s="367">
        <v>-13.077567862674151</v>
      </c>
      <c r="AI57" s="367">
        <v>-30.272809220150652</v>
      </c>
      <c r="AJ57" s="367">
        <v>-8.7494572582472685</v>
      </c>
      <c r="AK57" s="367">
        <v>23.45229021445898</v>
      </c>
      <c r="AL57" s="157">
        <v>-28.64654412661309</v>
      </c>
      <c r="AM57" s="367">
        <v>-9.8076418851046885</v>
      </c>
      <c r="AN57" s="367">
        <v>1.0406013077591196</v>
      </c>
      <c r="AO57" s="367">
        <v>6.0863704439953095</v>
      </c>
      <c r="AP57" s="367">
        <v>-4.8381621193538003</v>
      </c>
      <c r="AQ57" s="157">
        <v>-7.5188322527040601</v>
      </c>
      <c r="AR57" s="367">
        <v>19.918174054565441</v>
      </c>
      <c r="AS57" s="367">
        <v>27.149571297837561</v>
      </c>
      <c r="AT57" s="367">
        <v>-9.8194116069094814</v>
      </c>
      <c r="AU57" s="367">
        <v>-0.99378148903443275</v>
      </c>
      <c r="AV57" s="157">
        <v>36.254552256452691</v>
      </c>
      <c r="AW57" s="367">
        <v>-23.3715080574331</v>
      </c>
      <c r="AX57" s="367">
        <v>-43</v>
      </c>
      <c r="AY57" s="367">
        <v>-15</v>
      </c>
      <c r="AZ57" s="367">
        <v>-28</v>
      </c>
      <c r="BA57" s="157">
        <v>-108.68434090475219</v>
      </c>
      <c r="BB57" s="367">
        <v>-3.9187598939256993</v>
      </c>
      <c r="BC57" s="367">
        <v>-77</v>
      </c>
      <c r="BD57" s="367">
        <v>-59</v>
      </c>
    </row>
    <row r="58" spans="1:56" s="164" customFormat="1" ht="26">
      <c r="A58" s="173"/>
      <c r="B58" s="175" t="s">
        <v>1464</v>
      </c>
      <c r="C58" s="555" t="s">
        <v>1463</v>
      </c>
      <c r="D58" s="43"/>
      <c r="E58" s="43"/>
      <c r="F58" s="43"/>
      <c r="G58" s="43"/>
      <c r="H58" s="44"/>
      <c r="I58" s="43"/>
      <c r="J58" s="43"/>
      <c r="K58" s="43"/>
      <c r="L58" s="43"/>
      <c r="M58" s="44"/>
      <c r="N58" s="43"/>
      <c r="O58" s="43"/>
      <c r="P58" s="43"/>
      <c r="Q58" s="43"/>
      <c r="R58" s="44"/>
      <c r="S58" s="43"/>
      <c r="T58" s="43"/>
      <c r="U58" s="43"/>
      <c r="V58" s="43"/>
      <c r="W58" s="44"/>
      <c r="X58" s="367"/>
      <c r="Y58" s="367"/>
      <c r="Z58" s="367"/>
      <c r="AA58" s="367"/>
      <c r="AB58" s="157"/>
      <c r="AC58" s="367"/>
      <c r="AD58" s="367"/>
      <c r="AE58" s="367"/>
      <c r="AF58" s="367"/>
      <c r="AG58" s="157"/>
      <c r="AH58" s="367"/>
      <c r="AI58" s="367"/>
      <c r="AJ58" s="367"/>
      <c r="AK58" s="367"/>
      <c r="AL58" s="157"/>
      <c r="AM58" s="367"/>
      <c r="AN58" s="367"/>
      <c r="AO58" s="367"/>
      <c r="AP58" s="367"/>
      <c r="AQ58" s="157"/>
      <c r="AR58" s="367"/>
      <c r="AS58" s="367"/>
      <c r="AT58" s="367"/>
      <c r="AU58" s="367"/>
      <c r="AV58" s="157"/>
      <c r="AW58" s="367">
        <v>334</v>
      </c>
      <c r="AX58" s="367">
        <v>476</v>
      </c>
      <c r="AY58" s="367">
        <v>594</v>
      </c>
      <c r="AZ58" s="367">
        <v>485</v>
      </c>
      <c r="BA58" s="157">
        <v>1889</v>
      </c>
      <c r="BB58" s="367">
        <v>696</v>
      </c>
      <c r="BC58" s="367">
        <v>1011</v>
      </c>
      <c r="BD58" s="367">
        <v>1111</v>
      </c>
    </row>
    <row r="59" spans="1:56" s="164" customFormat="1">
      <c r="A59" s="173"/>
      <c r="B59" s="175" t="s">
        <v>1469</v>
      </c>
      <c r="C59" s="174" t="s">
        <v>1468</v>
      </c>
      <c r="D59" s="43"/>
      <c r="E59" s="43"/>
      <c r="F59" s="43"/>
      <c r="G59" s="43"/>
      <c r="H59" s="44"/>
      <c r="I59" s="43"/>
      <c r="J59" s="43"/>
      <c r="K59" s="43"/>
      <c r="L59" s="43"/>
      <c r="M59" s="44"/>
      <c r="N59" s="43"/>
      <c r="O59" s="43"/>
      <c r="P59" s="43"/>
      <c r="Q59" s="43"/>
      <c r="R59" s="44"/>
      <c r="S59" s="43"/>
      <c r="T59" s="43"/>
      <c r="U59" s="43"/>
      <c r="V59" s="43"/>
      <c r="W59" s="44"/>
      <c r="X59" s="367"/>
      <c r="Y59" s="367"/>
      <c r="Z59" s="367"/>
      <c r="AA59" s="367"/>
      <c r="AB59" s="157"/>
      <c r="AC59" s="367"/>
      <c r="AD59" s="367"/>
      <c r="AE59" s="367"/>
      <c r="AF59" s="367"/>
      <c r="AG59" s="157"/>
      <c r="AH59" s="367"/>
      <c r="AI59" s="367"/>
      <c r="AJ59" s="367"/>
      <c r="AK59" s="367"/>
      <c r="AL59" s="157"/>
      <c r="AM59" s="367"/>
      <c r="AN59" s="367"/>
      <c r="AO59" s="367"/>
      <c r="AP59" s="367"/>
      <c r="AQ59" s="157"/>
      <c r="AR59" s="367"/>
      <c r="AS59" s="367"/>
      <c r="AT59" s="367"/>
      <c r="AU59" s="367"/>
      <c r="AV59" s="157"/>
      <c r="AW59" s="367">
        <v>34</v>
      </c>
      <c r="AX59" s="367">
        <v>28</v>
      </c>
      <c r="AY59" s="367">
        <v>40</v>
      </c>
      <c r="AZ59" s="367">
        <v>29</v>
      </c>
      <c r="BA59" s="157">
        <v>131</v>
      </c>
      <c r="BB59" s="367">
        <v>161</v>
      </c>
      <c r="BC59" s="367">
        <v>107</v>
      </c>
      <c r="BD59" s="367">
        <v>50</v>
      </c>
    </row>
    <row r="60" spans="1:56" s="164" customFormat="1">
      <c r="A60" s="173"/>
      <c r="B60" s="370" t="s">
        <v>650</v>
      </c>
      <c r="C60" s="371" t="s">
        <v>204</v>
      </c>
      <c r="D60" s="45">
        <v>366</v>
      </c>
      <c r="E60" s="45">
        <v>1</v>
      </c>
      <c r="F60" s="45">
        <v>408</v>
      </c>
      <c r="G60" s="45">
        <v>136</v>
      </c>
      <c r="H60" s="46">
        <v>911</v>
      </c>
      <c r="I60" s="45">
        <v>301</v>
      </c>
      <c r="J60" s="45">
        <v>56</v>
      </c>
      <c r="K60" s="45">
        <v>-253</v>
      </c>
      <c r="L60" s="45">
        <v>-187</v>
      </c>
      <c r="M60" s="46">
        <v>-83</v>
      </c>
      <c r="N60" s="45">
        <v>206</v>
      </c>
      <c r="O60" s="45">
        <v>147</v>
      </c>
      <c r="P60" s="45">
        <v>386</v>
      </c>
      <c r="Q60" s="45">
        <v>-516</v>
      </c>
      <c r="R60" s="46">
        <v>223</v>
      </c>
      <c r="S60" s="45">
        <v>237.46545361222442</v>
      </c>
      <c r="T60" s="45">
        <v>390.95703860308117</v>
      </c>
      <c r="U60" s="45">
        <v>272.26685267202748</v>
      </c>
      <c r="V60" s="45">
        <v>-1638.2872130046644</v>
      </c>
      <c r="W60" s="46">
        <v>-737.59786811733113</v>
      </c>
      <c r="X60" s="372">
        <v>200.25655249584514</v>
      </c>
      <c r="Y60" s="372">
        <v>363.84704426449781</v>
      </c>
      <c r="Z60" s="372">
        <v>330.18566451991933</v>
      </c>
      <c r="AA60" s="372">
        <v>204.74364685001817</v>
      </c>
      <c r="AB60" s="373">
        <v>1099.0329081302802</v>
      </c>
      <c r="AC60" s="372">
        <v>413.4281825618512</v>
      </c>
      <c r="AD60" s="372">
        <v>376.27039289980257</v>
      </c>
      <c r="AE60" s="372">
        <v>254.23259097584122</v>
      </c>
      <c r="AF60" s="372">
        <v>233.83051551533302</v>
      </c>
      <c r="AG60" s="373">
        <v>1277.761681952828</v>
      </c>
      <c r="AH60" s="372">
        <v>271.47651346591419</v>
      </c>
      <c r="AI60" s="372">
        <v>444.20984498592827</v>
      </c>
      <c r="AJ60" s="372">
        <v>435.71647390919082</v>
      </c>
      <c r="AK60" s="372">
        <v>154.01720493712287</v>
      </c>
      <c r="AL60" s="373">
        <v>1305.4200372981559</v>
      </c>
      <c r="AM60" s="372">
        <v>204.74387740112326</v>
      </c>
      <c r="AN60" s="372">
        <v>310.4292898456531</v>
      </c>
      <c r="AO60" s="372">
        <v>349.00076610322208</v>
      </c>
      <c r="AP60" s="372">
        <v>147.61337010084046</v>
      </c>
      <c r="AQ60" s="373">
        <v>1011.7873034508387</v>
      </c>
      <c r="AR60" s="372">
        <v>89.879175559856932</v>
      </c>
      <c r="AS60" s="372">
        <v>-29.249084881606287</v>
      </c>
      <c r="AT60" s="372">
        <v>233.37799999999999</v>
      </c>
      <c r="AU60" s="372">
        <v>-80.34099999999998</v>
      </c>
      <c r="AV60" s="373">
        <v>213.667</v>
      </c>
      <c r="AW60" s="372">
        <v>368.06707383689701</v>
      </c>
      <c r="AX60" s="372">
        <v>504</v>
      </c>
      <c r="AY60" s="372">
        <v>634</v>
      </c>
      <c r="AZ60" s="372">
        <v>514</v>
      </c>
      <c r="BA60" s="373">
        <v>2019.7710085670999</v>
      </c>
      <c r="BB60" s="372">
        <v>857.22797625343401</v>
      </c>
      <c r="BC60" s="372">
        <v>1118</v>
      </c>
      <c r="BD60" s="372">
        <v>1161</v>
      </c>
    </row>
    <row r="61" spans="1:56" s="164" customFormat="1">
      <c r="A61" s="173"/>
      <c r="B61" s="141"/>
      <c r="C61" s="32"/>
      <c r="D61" s="375"/>
      <c r="E61" s="375"/>
      <c r="F61" s="375"/>
      <c r="G61" s="375"/>
      <c r="H61" s="375"/>
      <c r="I61" s="375"/>
      <c r="J61" s="375"/>
      <c r="K61" s="375"/>
      <c r="L61" s="375"/>
      <c r="M61" s="375"/>
      <c r="N61" s="384"/>
      <c r="O61" s="385"/>
      <c r="P61" s="376"/>
      <c r="Q61" s="384"/>
      <c r="R61" s="384"/>
      <c r="S61" s="384"/>
      <c r="T61" s="384"/>
      <c r="U61" s="384"/>
      <c r="V61" s="384"/>
      <c r="W61" s="384"/>
      <c r="X61" s="384"/>
      <c r="Y61" s="384"/>
      <c r="Z61" s="384"/>
      <c r="AA61" s="384"/>
      <c r="AB61" s="384"/>
      <c r="AC61" s="384"/>
      <c r="AD61" s="384"/>
      <c r="AE61" s="384"/>
      <c r="AF61" s="384"/>
      <c r="AG61" s="384"/>
      <c r="AH61" s="384"/>
      <c r="AI61" s="384"/>
      <c r="AJ61" s="384"/>
      <c r="AK61" s="384"/>
      <c r="AL61" s="384"/>
      <c r="AM61" s="384"/>
      <c r="AN61" s="384"/>
      <c r="AO61" s="384"/>
      <c r="AP61" s="384"/>
      <c r="AQ61" s="384"/>
      <c r="AR61" s="384"/>
      <c r="AS61" s="384"/>
      <c r="AV61" s="384"/>
      <c r="BA61" s="384"/>
    </row>
    <row r="62" spans="1:56" s="164" customFormat="1" ht="26">
      <c r="A62" s="173"/>
      <c r="B62" s="140" t="s">
        <v>663</v>
      </c>
      <c r="C62" s="36" t="s">
        <v>221</v>
      </c>
      <c r="D62" s="35" t="s">
        <v>52</v>
      </c>
      <c r="E62" s="35" t="s">
        <v>4</v>
      </c>
      <c r="F62" s="35" t="s">
        <v>6</v>
      </c>
      <c r="G62" s="35" t="s">
        <v>8</v>
      </c>
      <c r="H62" s="35" t="s">
        <v>188</v>
      </c>
      <c r="I62" s="35" t="s">
        <v>12</v>
      </c>
      <c r="J62" s="35" t="s">
        <v>14</v>
      </c>
      <c r="K62" s="35" t="s">
        <v>15</v>
      </c>
      <c r="L62" s="35" t="s">
        <v>38</v>
      </c>
      <c r="M62" s="35" t="s">
        <v>39</v>
      </c>
      <c r="N62" s="35" t="s">
        <v>303</v>
      </c>
      <c r="O62" s="35" t="s">
        <v>313</v>
      </c>
      <c r="P62" s="35" t="s">
        <v>314</v>
      </c>
      <c r="Q62" s="35" t="s">
        <v>315</v>
      </c>
      <c r="R62" s="35" t="s">
        <v>304</v>
      </c>
      <c r="S62" s="250" t="s">
        <v>1068</v>
      </c>
      <c r="T62" s="250" t="s">
        <v>344</v>
      </c>
      <c r="U62" s="250" t="s">
        <v>345</v>
      </c>
      <c r="V62" s="250" t="s">
        <v>354</v>
      </c>
      <c r="W62" s="250" t="s">
        <v>1059</v>
      </c>
      <c r="X62" s="250" t="s">
        <v>1067</v>
      </c>
      <c r="Y62" s="250" t="s">
        <v>1066</v>
      </c>
      <c r="Z62" s="250" t="s">
        <v>1060</v>
      </c>
      <c r="AA62" s="250" t="s">
        <v>965</v>
      </c>
      <c r="AB62" s="250" t="s">
        <v>967</v>
      </c>
      <c r="AC62" s="250" t="s">
        <v>1148</v>
      </c>
      <c r="AD62" s="406" t="s">
        <v>1182</v>
      </c>
      <c r="AE62" s="410" t="s">
        <v>1190</v>
      </c>
      <c r="AF62" s="417" t="s">
        <v>1204</v>
      </c>
      <c r="AG62" s="417" t="s">
        <v>1205</v>
      </c>
      <c r="AH62" s="429" t="s">
        <v>1218</v>
      </c>
      <c r="AI62" s="429" t="s">
        <v>1222</v>
      </c>
      <c r="AJ62" s="429" t="s">
        <v>1233</v>
      </c>
      <c r="AK62" s="429" t="s">
        <v>1239</v>
      </c>
      <c r="AL62" s="429" t="s">
        <v>1240</v>
      </c>
      <c r="AM62" s="467" t="s">
        <v>1249</v>
      </c>
      <c r="AN62" s="467" t="s">
        <v>1265</v>
      </c>
      <c r="AO62" s="467" t="s">
        <v>1269</v>
      </c>
      <c r="AP62" s="469" t="s">
        <v>1272</v>
      </c>
      <c r="AQ62" s="469" t="s">
        <v>1273</v>
      </c>
      <c r="AR62" s="476" t="s">
        <v>1277</v>
      </c>
      <c r="AS62" s="476" t="s">
        <v>1278</v>
      </c>
      <c r="AT62" s="490" t="s">
        <v>1285</v>
      </c>
      <c r="AU62" s="18" t="s">
        <v>1425</v>
      </c>
      <c r="AV62" s="18" t="s">
        <v>1426</v>
      </c>
      <c r="AW62" s="560" t="s">
        <v>1455</v>
      </c>
      <c r="AX62" s="560" t="s">
        <v>1432</v>
      </c>
      <c r="AY62" s="560" t="s">
        <v>1433</v>
      </c>
      <c r="AZ62" s="560" t="s">
        <v>1434</v>
      </c>
      <c r="BA62" s="560" t="s">
        <v>1435</v>
      </c>
      <c r="BB62" s="560" t="s">
        <v>1436</v>
      </c>
      <c r="BC62" s="560" t="s">
        <v>1551</v>
      </c>
      <c r="BD62" s="560" t="s">
        <v>1567</v>
      </c>
    </row>
    <row r="63" spans="1:56" s="164" customFormat="1">
      <c r="A63" s="173"/>
      <c r="B63" s="175" t="s">
        <v>179</v>
      </c>
      <c r="C63" s="174" t="s">
        <v>179</v>
      </c>
      <c r="D63" s="43">
        <v>344</v>
      </c>
      <c r="E63" s="43">
        <v>303</v>
      </c>
      <c r="F63" s="43">
        <v>332</v>
      </c>
      <c r="G63" s="43">
        <v>273</v>
      </c>
      <c r="H63" s="44">
        <v>1252</v>
      </c>
      <c r="I63" s="43">
        <v>301</v>
      </c>
      <c r="J63" s="43">
        <v>195</v>
      </c>
      <c r="K63" s="43">
        <v>136</v>
      </c>
      <c r="L63" s="43">
        <v>152</v>
      </c>
      <c r="M63" s="44">
        <v>784</v>
      </c>
      <c r="N63" s="43">
        <v>200</v>
      </c>
      <c r="O63" s="43">
        <v>136</v>
      </c>
      <c r="P63" s="43">
        <v>138</v>
      </c>
      <c r="Q63" s="43">
        <v>12</v>
      </c>
      <c r="R63" s="44">
        <v>486</v>
      </c>
      <c r="S63" s="43">
        <v>73.267293511221496</v>
      </c>
      <c r="T63" s="43">
        <v>9.7414644024913031</v>
      </c>
      <c r="U63" s="43">
        <v>-7.507490874475792</v>
      </c>
      <c r="V63" s="43">
        <v>-124.33803474844689</v>
      </c>
      <c r="W63" s="44">
        <v>-48.83676770920988</v>
      </c>
      <c r="X63" s="367">
        <v>26.271089987166501</v>
      </c>
      <c r="Y63" s="367">
        <v>20.332231986089798</v>
      </c>
      <c r="Z63" s="367">
        <v>51.777821653072294</v>
      </c>
      <c r="AA63" s="367">
        <v>56.701612452003019</v>
      </c>
      <c r="AB63" s="157">
        <v>155.08275607833161</v>
      </c>
      <c r="AC63" s="367">
        <v>103.17685986291301</v>
      </c>
      <c r="AD63" s="367">
        <v>108.50434373392267</v>
      </c>
      <c r="AE63" s="367">
        <v>51.057091924266309</v>
      </c>
      <c r="AF63" s="367">
        <v>80.598355668081325</v>
      </c>
      <c r="AG63" s="157">
        <v>343.33665118918327</v>
      </c>
      <c r="AH63" s="367">
        <v>110.031820203386</v>
      </c>
      <c r="AI63" s="367">
        <v>139.90210923997302</v>
      </c>
      <c r="AJ63" s="367">
        <v>141.25904099361304</v>
      </c>
      <c r="AK63" s="367">
        <v>91.940913041375694</v>
      </c>
      <c r="AL63" s="157">
        <v>483.13388347834774</v>
      </c>
      <c r="AM63" s="367">
        <v>141.734815573319</v>
      </c>
      <c r="AN63" s="367">
        <v>112.46495838427401</v>
      </c>
      <c r="AO63" s="367">
        <v>100.78850439223298</v>
      </c>
      <c r="AP63" s="367">
        <v>130.99316541953019</v>
      </c>
      <c r="AQ63" s="157">
        <v>485.98144376935619</v>
      </c>
      <c r="AR63" s="367">
        <v>52.881206758272597</v>
      </c>
      <c r="AS63" s="367">
        <v>-63.800365957002512</v>
      </c>
      <c r="AT63" s="367">
        <v>-4.3298444929390971</v>
      </c>
      <c r="AU63" s="367">
        <v>-62.985927996967376</v>
      </c>
      <c r="AV63" s="157">
        <v>-78.234931688635996</v>
      </c>
      <c r="AW63" s="367">
        <v>50.025319798433102</v>
      </c>
      <c r="AX63" s="367">
        <v>81</v>
      </c>
      <c r="AY63" s="367">
        <v>178</v>
      </c>
      <c r="AZ63" s="367">
        <v>289</v>
      </c>
      <c r="BA63" s="157">
        <v>597.56049866361059</v>
      </c>
      <c r="BB63" s="367">
        <v>363.68268988856016</v>
      </c>
      <c r="BC63" s="367">
        <v>436</v>
      </c>
      <c r="BD63" s="367">
        <v>486</v>
      </c>
    </row>
    <row r="64" spans="1:56" s="164" customFormat="1">
      <c r="A64" s="173"/>
      <c r="B64" s="175" t="s">
        <v>180</v>
      </c>
      <c r="C64" s="174" t="s">
        <v>180</v>
      </c>
      <c r="D64" s="43">
        <v>92</v>
      </c>
      <c r="E64" s="43">
        <v>-163</v>
      </c>
      <c r="F64" s="43">
        <v>191</v>
      </c>
      <c r="G64" s="43">
        <v>-19</v>
      </c>
      <c r="H64" s="44">
        <v>101</v>
      </c>
      <c r="I64" s="43">
        <v>48</v>
      </c>
      <c r="J64" s="43">
        <v>-50</v>
      </c>
      <c r="K64" s="43">
        <v>139</v>
      </c>
      <c r="L64" s="43">
        <v>-106</v>
      </c>
      <c r="M64" s="44">
        <v>31</v>
      </c>
      <c r="N64" s="43">
        <v>-15</v>
      </c>
      <c r="O64" s="43">
        <v>14</v>
      </c>
      <c r="P64" s="43">
        <v>173</v>
      </c>
      <c r="Q64" s="43">
        <v>-162</v>
      </c>
      <c r="R64" s="44">
        <v>10</v>
      </c>
      <c r="S64" s="43">
        <v>116.48838496517</v>
      </c>
      <c r="T64" s="43">
        <v>414.14684315443299</v>
      </c>
      <c r="U64" s="43">
        <v>284.63320992000502</v>
      </c>
      <c r="V64" s="43">
        <v>160.92955892180396</v>
      </c>
      <c r="W64" s="44">
        <v>976.19799696141195</v>
      </c>
      <c r="X64" s="367">
        <v>140.28949730495901</v>
      </c>
      <c r="Y64" s="367">
        <v>325.58278173946798</v>
      </c>
      <c r="Z64" s="367">
        <v>227.05681092691299</v>
      </c>
      <c r="AA64" s="367">
        <v>199.40115964027666</v>
      </c>
      <c r="AB64" s="157">
        <v>892.33024961161664</v>
      </c>
      <c r="AC64" s="367">
        <v>286.66691295550402</v>
      </c>
      <c r="AD64" s="367">
        <v>170.53986464672198</v>
      </c>
      <c r="AE64" s="367">
        <v>165.923674260707</v>
      </c>
      <c r="AF64" s="367">
        <v>215.1466855415263</v>
      </c>
      <c r="AG64" s="157">
        <v>838.27713740445927</v>
      </c>
      <c r="AH64" s="367">
        <v>101.477588090951</v>
      </c>
      <c r="AI64" s="367">
        <v>273.14247426658113</v>
      </c>
      <c r="AJ64" s="367">
        <v>223.16299001403712</v>
      </c>
      <c r="AK64" s="367">
        <v>66.954297153780701</v>
      </c>
      <c r="AL64" s="157">
        <v>664.73734952534994</v>
      </c>
      <c r="AM64" s="367">
        <v>12.0833917735897</v>
      </c>
      <c r="AN64" s="367">
        <v>162.9181249089483</v>
      </c>
      <c r="AO64" s="367">
        <v>125.56058472917802</v>
      </c>
      <c r="AP64" s="367">
        <v>45.065853926026847</v>
      </c>
      <c r="AQ64" s="157">
        <v>345.62795533774289</v>
      </c>
      <c r="AR64" s="367">
        <v>-32.429765885348402</v>
      </c>
      <c r="AS64" s="367">
        <v>28.613795953066354</v>
      </c>
      <c r="AT64" s="367">
        <v>122.85210569588936</v>
      </c>
      <c r="AU64" s="367">
        <v>-48.116244355668691</v>
      </c>
      <c r="AV64" s="157">
        <v>70.919891407954793</v>
      </c>
      <c r="AW64" s="367">
        <v>245.63163372563599</v>
      </c>
      <c r="AX64" s="367">
        <v>354</v>
      </c>
      <c r="AY64" s="367">
        <v>293</v>
      </c>
      <c r="AZ64" s="367">
        <v>260</v>
      </c>
      <c r="BA64" s="157">
        <v>1152.97841208001</v>
      </c>
      <c r="BB64" s="367">
        <v>197.558224599818</v>
      </c>
      <c r="BC64" s="367">
        <v>714</v>
      </c>
      <c r="BD64" s="367">
        <v>618</v>
      </c>
    </row>
    <row r="65" spans="1:56" s="164" customFormat="1">
      <c r="A65" s="173" t="s">
        <v>914</v>
      </c>
      <c r="B65" s="175" t="s">
        <v>641</v>
      </c>
      <c r="C65" s="174" t="s">
        <v>908</v>
      </c>
      <c r="D65" s="43">
        <v>55</v>
      </c>
      <c r="E65" s="43">
        <v>35</v>
      </c>
      <c r="F65" s="43">
        <v>56</v>
      </c>
      <c r="G65" s="43">
        <v>13</v>
      </c>
      <c r="H65" s="44">
        <v>159</v>
      </c>
      <c r="I65" s="43">
        <v>45</v>
      </c>
      <c r="J65" s="43">
        <v>37</v>
      </c>
      <c r="K65" s="43">
        <v>58</v>
      </c>
      <c r="L65" s="43">
        <v>25</v>
      </c>
      <c r="M65" s="44">
        <v>165</v>
      </c>
      <c r="N65" s="43">
        <v>52</v>
      </c>
      <c r="O65" s="43">
        <v>52</v>
      </c>
      <c r="P65" s="43">
        <v>45</v>
      </c>
      <c r="Q65" s="43">
        <v>46</v>
      </c>
      <c r="R65" s="44">
        <v>195</v>
      </c>
      <c r="S65" s="43">
        <v>53.322567165455901</v>
      </c>
      <c r="T65" s="43">
        <v>24.802261599207604</v>
      </c>
      <c r="U65" s="43">
        <v>31.455333043922494</v>
      </c>
      <c r="V65" s="43">
        <v>53.936492997721004</v>
      </c>
      <c r="W65" s="44">
        <v>163.516654806307</v>
      </c>
      <c r="X65" s="367">
        <v>56.1579603787415</v>
      </c>
      <c r="Y65" s="367">
        <v>17.946581396619898</v>
      </c>
      <c r="Z65" s="367">
        <v>32.952598069601606</v>
      </c>
      <c r="AA65" s="367">
        <v>40.047864195786005</v>
      </c>
      <c r="AB65" s="157">
        <v>147.10500404074901</v>
      </c>
      <c r="AC65" s="367">
        <v>59.386978385332803</v>
      </c>
      <c r="AD65" s="367">
        <v>25.594926980987402</v>
      </c>
      <c r="AE65" s="367">
        <v>31.761080743216795</v>
      </c>
      <c r="AF65" s="367">
        <v>58.608521951613</v>
      </c>
      <c r="AG65" s="157">
        <v>175.35150806115001</v>
      </c>
      <c r="AH65" s="367">
        <v>73.491278535716802</v>
      </c>
      <c r="AI65" s="367">
        <v>17.775727384693397</v>
      </c>
      <c r="AJ65" s="367">
        <v>13.256623389334811</v>
      </c>
      <c r="AK65" s="367">
        <v>33.872250747531972</v>
      </c>
      <c r="AL65" s="157">
        <v>138.395880057277</v>
      </c>
      <c r="AM65" s="367">
        <v>54.1665310380329</v>
      </c>
      <c r="AN65" s="367">
        <v>11.293348333039997</v>
      </c>
      <c r="AO65" s="367">
        <v>15.861106140385797</v>
      </c>
      <c r="AP65" s="367">
        <v>57.167850490059308</v>
      </c>
      <c r="AQ65" s="157">
        <v>138.488836001518</v>
      </c>
      <c r="AR65" s="367">
        <v>59.023786738683903</v>
      </c>
      <c r="AS65" s="367">
        <v>32.763209229035695</v>
      </c>
      <c r="AT65" s="367">
        <v>30.267571840334902</v>
      </c>
      <c r="AU65" s="367">
        <v>25.250404433269026</v>
      </c>
      <c r="AV65" s="157">
        <v>147.30497224132404</v>
      </c>
      <c r="AW65" s="367">
        <v>34.510181267182197</v>
      </c>
      <c r="AX65" s="367">
        <v>9</v>
      </c>
      <c r="AY65" s="367">
        <v>17</v>
      </c>
      <c r="AZ65" s="367">
        <v>20</v>
      </c>
      <c r="BA65" s="157">
        <v>80.774510303759698</v>
      </c>
      <c r="BB65" s="367">
        <v>35.427389597835401</v>
      </c>
      <c r="BC65" s="367">
        <v>5</v>
      </c>
      <c r="BD65" s="367">
        <v>28</v>
      </c>
    </row>
    <row r="66" spans="1:56" s="164" customFormat="1">
      <c r="A66" s="159"/>
      <c r="B66" s="175" t="s">
        <v>1146</v>
      </c>
      <c r="C66" s="174" t="s">
        <v>1147</v>
      </c>
      <c r="D66" s="241"/>
      <c r="E66" s="241"/>
      <c r="F66" s="241"/>
      <c r="G66" s="241"/>
      <c r="H66" s="163"/>
      <c r="I66" s="241"/>
      <c r="J66" s="241"/>
      <c r="K66" s="241"/>
      <c r="L66" s="241"/>
      <c r="M66" s="163"/>
      <c r="N66" s="241"/>
      <c r="O66" s="241"/>
      <c r="P66" s="241"/>
      <c r="Q66" s="241"/>
      <c r="R66" s="163"/>
      <c r="S66" s="241"/>
      <c r="T66" s="241"/>
      <c r="U66" s="241"/>
      <c r="V66" s="241"/>
      <c r="W66" s="163"/>
      <c r="X66" s="367">
        <v>26.764848537020299</v>
      </c>
      <c r="Y66" s="367">
        <v>59.678484560636903</v>
      </c>
      <c r="Z66" s="367">
        <v>88.838426356792795</v>
      </c>
      <c r="AA66" s="367">
        <v>35.280206464962674</v>
      </c>
      <c r="AB66" s="157">
        <v>210.56196591941267</v>
      </c>
      <c r="AC66" s="367">
        <v>33.3996576097773</v>
      </c>
      <c r="AD66" s="367">
        <v>74.612442701816704</v>
      </c>
      <c r="AE66" s="367">
        <v>108.703976015416</v>
      </c>
      <c r="AF66" s="367">
        <v>49.269997891459035</v>
      </c>
      <c r="AG66" s="157">
        <v>265.98607421846901</v>
      </c>
      <c r="AH66" s="367">
        <v>56.907551335446698</v>
      </c>
      <c r="AI66" s="367">
        <v>88.181361628420291</v>
      </c>
      <c r="AJ66" s="367">
        <v>122.01286631867002</v>
      </c>
      <c r="AK66" s="367">
        <v>55.232602838641036</v>
      </c>
      <c r="AL66" s="157">
        <v>322.33438212117801</v>
      </c>
      <c r="AM66" s="367">
        <v>62.091793131894498</v>
      </c>
      <c r="AN66" s="367">
        <v>86.398980410268507</v>
      </c>
      <c r="AO66" s="367">
        <v>132.43679218987401</v>
      </c>
      <c r="AP66" s="367">
        <v>70.889458864208024</v>
      </c>
      <c r="AQ66" s="157">
        <v>351.81702459624501</v>
      </c>
      <c r="AR66" s="367">
        <v>47.109826378992999</v>
      </c>
      <c r="AS66" s="367">
        <v>82.513942275429002</v>
      </c>
      <c r="AT66" s="367">
        <v>152.17869317103899</v>
      </c>
      <c r="AU66" s="367">
        <v>92.027621568118974</v>
      </c>
      <c r="AV66" s="157">
        <v>373.83008339358997</v>
      </c>
      <c r="AW66" s="367">
        <v>84.9112101555572</v>
      </c>
      <c r="AX66" s="367">
        <v>134</v>
      </c>
      <c r="AY66" s="367">
        <v>181</v>
      </c>
      <c r="AZ66" s="367">
        <v>77</v>
      </c>
      <c r="BA66" s="157">
        <v>476.52738973477602</v>
      </c>
      <c r="BB66" s="367">
        <v>36.024490869063001</v>
      </c>
      <c r="BC66" s="367">
        <v>18</v>
      </c>
      <c r="BD66" s="367">
        <v>91</v>
      </c>
    </row>
    <row r="67" spans="1:56" s="164" customFormat="1">
      <c r="A67" s="173"/>
      <c r="B67" s="175" t="s">
        <v>642</v>
      </c>
      <c r="C67" s="174" t="s">
        <v>182</v>
      </c>
      <c r="D67" s="43">
        <v>-51</v>
      </c>
      <c r="E67" s="43">
        <v>-42</v>
      </c>
      <c r="F67" s="43">
        <v>-53</v>
      </c>
      <c r="G67" s="43">
        <v>-92</v>
      </c>
      <c r="H67" s="44">
        <v>-238</v>
      </c>
      <c r="I67" s="43">
        <v>-61</v>
      </c>
      <c r="J67" s="43">
        <v>-90</v>
      </c>
      <c r="K67" s="43">
        <v>-47</v>
      </c>
      <c r="L67" s="43">
        <v>-81</v>
      </c>
      <c r="M67" s="44">
        <v>-279</v>
      </c>
      <c r="N67" s="43">
        <v>-47</v>
      </c>
      <c r="O67" s="43">
        <v>-32</v>
      </c>
      <c r="P67" s="43">
        <v>-27</v>
      </c>
      <c r="Q67" s="43">
        <v>-67</v>
      </c>
      <c r="R67" s="44">
        <v>-173</v>
      </c>
      <c r="S67" s="43">
        <v>-18.448290869090801</v>
      </c>
      <c r="T67" s="43">
        <v>-45.185783182954495</v>
      </c>
      <c r="U67" s="43">
        <v>-49.661350403113708</v>
      </c>
      <c r="V67" s="43">
        <v>-86.402176334099522</v>
      </c>
      <c r="W67" s="44">
        <v>-199.69760078925853</v>
      </c>
      <c r="X67" s="367">
        <v>-47.790331842661999</v>
      </c>
      <c r="Y67" s="367">
        <v>-41.776785155554606</v>
      </c>
      <c r="Z67" s="367">
        <v>-48.044283270664309</v>
      </c>
      <c r="AA67" s="367">
        <v>-62.25410557717035</v>
      </c>
      <c r="AB67" s="157">
        <v>-199.86550584605126</v>
      </c>
      <c r="AC67" s="367">
        <v>-50.799962378354103</v>
      </c>
      <c r="AD67" s="367">
        <v>-39.506926328330202</v>
      </c>
      <c r="AE67" s="367">
        <v>-65.672139162583704</v>
      </c>
      <c r="AF67" s="367">
        <v>-66.222154143460614</v>
      </c>
      <c r="AG67" s="157">
        <v>-222.20118201272862</v>
      </c>
      <c r="AH67" s="367">
        <v>-57.354156836912203</v>
      </c>
      <c r="AI67" s="367">
        <v>-61.362060204103784</v>
      </c>
      <c r="AJ67" s="367">
        <v>-55.226589548217</v>
      </c>
      <c r="AK67" s="367">
        <v>-66.833217686849352</v>
      </c>
      <c r="AL67" s="157">
        <v>-240.77602427608235</v>
      </c>
      <c r="AM67" s="367">
        <v>-69.518507230608193</v>
      </c>
      <c r="AN67" s="367">
        <v>-63.686723498636802</v>
      </c>
      <c r="AO67" s="367">
        <v>-31.732591792444001</v>
      </c>
      <c r="AP67" s="367">
        <v>-57.475966736606992</v>
      </c>
      <c r="AQ67" s="157">
        <v>-222.41378925829599</v>
      </c>
      <c r="AR67" s="367">
        <v>-56.624052485309598</v>
      </c>
      <c r="AS67" s="367">
        <v>-70.935089381400388</v>
      </c>
      <c r="AT67" s="367">
        <v>-50.865801768065637</v>
      </c>
      <c r="AU67" s="367">
        <v>-47.915151308700764</v>
      </c>
      <c r="AV67" s="157">
        <v>-226.34009494348038</v>
      </c>
      <c r="AW67" s="367">
        <v>-58.9773824046462</v>
      </c>
      <c r="AX67" s="367">
        <v>-59</v>
      </c>
      <c r="AY67" s="367">
        <v>-60</v>
      </c>
      <c r="AZ67" s="367">
        <v>-76</v>
      </c>
      <c r="BA67" s="157">
        <v>-253.59853365815366</v>
      </c>
      <c r="BB67" s="367">
        <v>-54.049052318488897</v>
      </c>
      <c r="BC67" s="367">
        <v>-95</v>
      </c>
      <c r="BD67" s="367">
        <v>-53</v>
      </c>
    </row>
    <row r="68" spans="1:56" s="164" customFormat="1">
      <c r="A68" s="173" t="s">
        <v>867</v>
      </c>
      <c r="B68" s="175" t="s">
        <v>646</v>
      </c>
      <c r="C68" s="174" t="s">
        <v>183</v>
      </c>
      <c r="D68" s="43">
        <v>4</v>
      </c>
      <c r="E68" s="43">
        <v>-50</v>
      </c>
      <c r="F68" s="43">
        <v>-56</v>
      </c>
      <c r="G68" s="43">
        <v>26</v>
      </c>
      <c r="H68" s="44">
        <v>-76</v>
      </c>
      <c r="I68" s="57">
        <v>-48</v>
      </c>
      <c r="J68" s="57">
        <v>-36</v>
      </c>
      <c r="K68" s="57">
        <v>-13</v>
      </c>
      <c r="L68" s="43">
        <v>60</v>
      </c>
      <c r="M68" s="44">
        <v>-37</v>
      </c>
      <c r="N68" s="57">
        <v>-40</v>
      </c>
      <c r="O68" s="43">
        <v>-35</v>
      </c>
      <c r="P68" s="43">
        <v>30</v>
      </c>
      <c r="Q68" s="43">
        <v>16</v>
      </c>
      <c r="R68" s="44">
        <v>-29</v>
      </c>
      <c r="S68" s="43">
        <v>12.835498839467849</v>
      </c>
      <c r="T68" s="43">
        <v>-12.54774737009628</v>
      </c>
      <c r="U68" s="43">
        <v>20.269944953407489</v>
      </c>
      <c r="V68" s="43">
        <v>15.811430271850739</v>
      </c>
      <c r="W68" s="44">
        <v>37.369126694629799</v>
      </c>
      <c r="X68" s="367">
        <v>-1.4365118693801699</v>
      </c>
      <c r="Y68" s="367">
        <v>-17.916250262762141</v>
      </c>
      <c r="Z68" s="367">
        <v>-3.4908072598659317</v>
      </c>
      <c r="AA68" s="367">
        <v>-3.6204276429663267</v>
      </c>
      <c r="AB68" s="157">
        <v>-26.463997034974568</v>
      </c>
      <c r="AC68" s="367">
        <v>-18.40226387332185</v>
      </c>
      <c r="AD68" s="367">
        <v>19.741223456038711</v>
      </c>
      <c r="AE68" s="367">
        <v>-10.974844161441901</v>
      </c>
      <c r="AF68" s="367">
        <v>-0.49092874982791002</v>
      </c>
      <c r="AG68" s="157">
        <v>-10.127813328552952</v>
      </c>
      <c r="AH68" s="367">
        <v>-13.077567862674151</v>
      </c>
      <c r="AI68" s="367">
        <v>-30.271809220150651</v>
      </c>
      <c r="AJ68" s="367">
        <v>-8.7494572582472685</v>
      </c>
      <c r="AK68" s="367">
        <v>23.45229021445898</v>
      </c>
      <c r="AL68" s="157">
        <v>-28.64654412661309</v>
      </c>
      <c r="AM68" s="367">
        <v>-9.8086418851046897</v>
      </c>
      <c r="AN68" s="367">
        <v>1.0406013077591196</v>
      </c>
      <c r="AO68" s="367">
        <v>6.0863704439953095</v>
      </c>
      <c r="AP68" s="367">
        <v>-4.8371621193537999</v>
      </c>
      <c r="AQ68" s="157">
        <v>-7.5178322527040597</v>
      </c>
      <c r="AR68" s="367">
        <v>19.918174054565441</v>
      </c>
      <c r="AS68" s="367">
        <v>27.14857129783756</v>
      </c>
      <c r="AT68" s="367">
        <v>-9.8194116069094814</v>
      </c>
      <c r="AU68" s="367">
        <v>-1.9947814890107112</v>
      </c>
      <c r="AV68" s="157">
        <v>35.253552256476411</v>
      </c>
      <c r="AW68" s="367">
        <v>-23.3715080574331</v>
      </c>
      <c r="AX68" s="367">
        <v>-43</v>
      </c>
      <c r="AY68" s="367">
        <v>-15</v>
      </c>
      <c r="AZ68" s="367">
        <v>-27</v>
      </c>
      <c r="BA68" s="157">
        <v>-107.68434090475219</v>
      </c>
      <c r="BB68" s="367">
        <v>-3.9187598939256993</v>
      </c>
      <c r="BC68" s="367">
        <v>-77</v>
      </c>
      <c r="BD68" s="367">
        <v>-59</v>
      </c>
    </row>
    <row r="69" spans="1:56" s="164" customFormat="1" ht="26">
      <c r="A69" s="173"/>
      <c r="B69" s="175" t="s">
        <v>1465</v>
      </c>
      <c r="C69" s="555" t="s">
        <v>1460</v>
      </c>
      <c r="D69" s="43"/>
      <c r="E69" s="43"/>
      <c r="F69" s="43"/>
      <c r="G69" s="43"/>
      <c r="H69" s="44"/>
      <c r="I69" s="57"/>
      <c r="J69" s="57"/>
      <c r="K69" s="57"/>
      <c r="L69" s="43"/>
      <c r="M69" s="44"/>
      <c r="N69" s="57"/>
      <c r="O69" s="43"/>
      <c r="P69" s="43"/>
      <c r="Q69" s="43"/>
      <c r="R69" s="44"/>
      <c r="S69" s="43"/>
      <c r="T69" s="43"/>
      <c r="U69" s="43"/>
      <c r="V69" s="43"/>
      <c r="W69" s="44"/>
      <c r="X69" s="367"/>
      <c r="Y69" s="367"/>
      <c r="Z69" s="367"/>
      <c r="AA69" s="367"/>
      <c r="AB69" s="157"/>
      <c r="AC69" s="367"/>
      <c r="AD69" s="367"/>
      <c r="AE69" s="367"/>
      <c r="AF69" s="367"/>
      <c r="AG69" s="157"/>
      <c r="AH69" s="367"/>
      <c r="AI69" s="367"/>
      <c r="AJ69" s="367"/>
      <c r="AK69" s="367"/>
      <c r="AL69" s="157"/>
      <c r="AM69" s="367"/>
      <c r="AN69" s="367"/>
      <c r="AO69" s="367"/>
      <c r="AP69" s="367"/>
      <c r="AQ69" s="157"/>
      <c r="AR69" s="367"/>
      <c r="AS69" s="367"/>
      <c r="AT69" s="367"/>
      <c r="AU69" s="367"/>
      <c r="AV69" s="157"/>
      <c r="AW69" s="367">
        <v>334</v>
      </c>
      <c r="AX69" s="367">
        <v>476</v>
      </c>
      <c r="AY69" s="367">
        <v>594</v>
      </c>
      <c r="AZ69" s="367">
        <v>543</v>
      </c>
      <c r="BA69" s="157">
        <v>1947</v>
      </c>
      <c r="BB69" s="367">
        <v>575</v>
      </c>
      <c r="BC69" s="367">
        <v>1001</v>
      </c>
      <c r="BD69" s="367">
        <v>1111</v>
      </c>
    </row>
    <row r="70" spans="1:56" s="164" customFormat="1" ht="26">
      <c r="A70" s="173"/>
      <c r="B70" s="175" t="s">
        <v>1466</v>
      </c>
      <c r="C70" s="556" t="s">
        <v>1478</v>
      </c>
      <c r="D70" s="43"/>
      <c r="E70" s="43"/>
      <c r="F70" s="43"/>
      <c r="G70" s="43"/>
      <c r="H70" s="44"/>
      <c r="I70" s="57"/>
      <c r="J70" s="57"/>
      <c r="K70" s="57"/>
      <c r="L70" s="43"/>
      <c r="M70" s="44"/>
      <c r="N70" s="57"/>
      <c r="O70" s="43"/>
      <c r="P70" s="43"/>
      <c r="Q70" s="43"/>
      <c r="R70" s="44"/>
      <c r="S70" s="43"/>
      <c r="T70" s="43"/>
      <c r="U70" s="43"/>
      <c r="V70" s="43"/>
      <c r="W70" s="44"/>
      <c r="X70" s="367"/>
      <c r="Y70" s="367"/>
      <c r="Z70" s="367"/>
      <c r="AA70" s="367"/>
      <c r="AB70" s="157"/>
      <c r="AC70" s="367"/>
      <c r="AD70" s="367"/>
      <c r="AE70" s="367"/>
      <c r="AF70" s="367"/>
      <c r="AG70" s="157"/>
      <c r="AH70" s="367"/>
      <c r="AI70" s="367"/>
      <c r="AJ70" s="367"/>
      <c r="AK70" s="367"/>
      <c r="AL70" s="157"/>
      <c r="AM70" s="367"/>
      <c r="AN70" s="367"/>
      <c r="AO70" s="367"/>
      <c r="AP70" s="367"/>
      <c r="AQ70" s="157"/>
      <c r="AR70" s="367"/>
      <c r="AS70" s="367"/>
      <c r="AT70" s="367"/>
      <c r="AU70" s="367"/>
      <c r="AV70" s="157"/>
      <c r="AW70" s="367">
        <v>34</v>
      </c>
      <c r="AX70" s="367">
        <v>28</v>
      </c>
      <c r="AY70" s="367">
        <v>40</v>
      </c>
      <c r="AZ70" s="367">
        <v>48</v>
      </c>
      <c r="BA70" s="157">
        <v>150.28274102587056</v>
      </c>
      <c r="BB70" s="367">
        <v>161</v>
      </c>
      <c r="BC70" s="367">
        <v>107</v>
      </c>
      <c r="BD70" s="367">
        <v>50</v>
      </c>
    </row>
    <row r="71" spans="1:56" s="164" customFormat="1" ht="15.75" customHeight="1">
      <c r="A71" s="173"/>
      <c r="B71" s="370" t="s">
        <v>651</v>
      </c>
      <c r="C71" s="371" t="s">
        <v>203</v>
      </c>
      <c r="D71" s="45">
        <v>444</v>
      </c>
      <c r="E71" s="45">
        <v>83</v>
      </c>
      <c r="F71" s="45">
        <v>470</v>
      </c>
      <c r="G71" s="45">
        <v>201</v>
      </c>
      <c r="H71" s="46">
        <v>1198</v>
      </c>
      <c r="I71" s="45">
        <v>285</v>
      </c>
      <c r="J71" s="45">
        <v>56</v>
      </c>
      <c r="K71" s="45">
        <v>273</v>
      </c>
      <c r="L71" s="45">
        <v>50</v>
      </c>
      <c r="M71" s="46">
        <v>664</v>
      </c>
      <c r="N71" s="45">
        <v>150</v>
      </c>
      <c r="O71" s="45">
        <v>135</v>
      </c>
      <c r="P71" s="45">
        <v>359</v>
      </c>
      <c r="Q71" s="45">
        <v>-155</v>
      </c>
      <c r="R71" s="46">
        <v>489</v>
      </c>
      <c r="S71" s="45">
        <v>237.46545361222442</v>
      </c>
      <c r="T71" s="45">
        <v>390.95703860308117</v>
      </c>
      <c r="U71" s="45">
        <v>278.18964663974549</v>
      </c>
      <c r="V71" s="45">
        <v>20.937271108829293</v>
      </c>
      <c r="W71" s="46">
        <v>927.54940996388041</v>
      </c>
      <c r="X71" s="372">
        <v>200.25655249584514</v>
      </c>
      <c r="Y71" s="372">
        <v>363.84704426449781</v>
      </c>
      <c r="Z71" s="372">
        <v>350.09056647584941</v>
      </c>
      <c r="AA71" s="372">
        <v>264.55630953289176</v>
      </c>
      <c r="AB71" s="373">
        <v>1178.7504727690839</v>
      </c>
      <c r="AC71" s="372">
        <v>413.4281825618512</v>
      </c>
      <c r="AD71" s="372">
        <v>359.4848751911573</v>
      </c>
      <c r="AE71" s="372">
        <v>280.79883961958046</v>
      </c>
      <c r="AF71" s="372">
        <v>336.91147815939115</v>
      </c>
      <c r="AG71" s="373">
        <v>1390.6233755319802</v>
      </c>
      <c r="AH71" s="372">
        <v>271.47651346591419</v>
      </c>
      <c r="AI71" s="372">
        <v>427.36680309541345</v>
      </c>
      <c r="AJ71" s="372">
        <v>435.71647390919082</v>
      </c>
      <c r="AK71" s="372">
        <v>204.61913630893903</v>
      </c>
      <c r="AL71" s="373">
        <v>1339.1789267794572</v>
      </c>
      <c r="AM71" s="372">
        <v>190.74938240112326</v>
      </c>
      <c r="AN71" s="372">
        <v>310.4292898456531</v>
      </c>
      <c r="AO71" s="372">
        <v>349.00076610322208</v>
      </c>
      <c r="AP71" s="372">
        <v>241.80319984386355</v>
      </c>
      <c r="AQ71" s="373">
        <v>1091.9826381938622</v>
      </c>
      <c r="AR71" s="372">
        <v>89.879175559856932</v>
      </c>
      <c r="AS71" s="372">
        <v>36.305063416965709</v>
      </c>
      <c r="AT71" s="372">
        <v>240.28399999999999</v>
      </c>
      <c r="AU71" s="372">
        <v>-43.734000000000037</v>
      </c>
      <c r="AV71" s="373">
        <v>322.73399999999998</v>
      </c>
      <c r="AW71" s="372">
        <v>368</v>
      </c>
      <c r="AX71" s="372">
        <v>504</v>
      </c>
      <c r="AY71" s="372">
        <v>634</v>
      </c>
      <c r="AZ71" s="372">
        <v>591</v>
      </c>
      <c r="BA71" s="373">
        <v>2097</v>
      </c>
      <c r="BB71" s="372">
        <v>736</v>
      </c>
      <c r="BC71" s="372">
        <v>1108</v>
      </c>
      <c r="BD71" s="372">
        <v>1161</v>
      </c>
    </row>
    <row r="72" spans="1:56" s="164" customFormat="1">
      <c r="A72" s="173"/>
      <c r="B72" s="141"/>
      <c r="C72" s="32"/>
      <c r="D72" s="375"/>
      <c r="E72" s="375"/>
      <c r="F72" s="375"/>
      <c r="G72" s="375"/>
      <c r="H72" s="375"/>
      <c r="I72" s="375"/>
      <c r="J72" s="375"/>
      <c r="K72" s="375"/>
      <c r="L72" s="375"/>
      <c r="M72" s="375"/>
      <c r="N72" s="376"/>
      <c r="O72" s="376"/>
      <c r="P72" s="376"/>
      <c r="Q72" s="376"/>
      <c r="R72" s="376"/>
      <c r="S72" s="376"/>
      <c r="T72" s="376"/>
      <c r="U72" s="376"/>
      <c r="V72" s="376"/>
      <c r="W72" s="376"/>
      <c r="X72" s="376"/>
      <c r="Y72" s="376"/>
      <c r="Z72" s="376"/>
      <c r="AA72" s="376"/>
      <c r="AB72" s="376"/>
      <c r="AC72" s="376"/>
      <c r="AD72" s="376"/>
      <c r="AE72" s="376"/>
      <c r="AF72" s="376"/>
      <c r="AG72" s="376"/>
      <c r="AH72" s="376"/>
      <c r="AI72" s="376"/>
      <c r="AJ72" s="376"/>
      <c r="AK72" s="376"/>
      <c r="AL72" s="376"/>
      <c r="AM72" s="376"/>
      <c r="AN72" s="376"/>
      <c r="AO72" s="376"/>
      <c r="AP72" s="376"/>
      <c r="AQ72" s="376"/>
      <c r="AR72" s="376"/>
      <c r="AS72" s="376"/>
      <c r="AV72" s="376"/>
      <c r="BA72" s="376"/>
    </row>
    <row r="73" spans="1:56" s="164" customFormat="1" ht="39">
      <c r="A73" s="173"/>
      <c r="B73" s="140" t="s">
        <v>664</v>
      </c>
      <c r="C73" s="36" t="s">
        <v>222</v>
      </c>
      <c r="D73" s="25" t="s">
        <v>190</v>
      </c>
      <c r="E73" s="25" t="s">
        <v>191</v>
      </c>
      <c r="F73" s="25" t="s">
        <v>192</v>
      </c>
      <c r="G73" s="25" t="s">
        <v>193</v>
      </c>
      <c r="H73" s="35" t="s">
        <v>188</v>
      </c>
      <c r="I73" s="25" t="s">
        <v>194</v>
      </c>
      <c r="J73" s="25" t="s">
        <v>195</v>
      </c>
      <c r="K73" s="25" t="s">
        <v>196</v>
      </c>
      <c r="L73" s="25" t="s">
        <v>197</v>
      </c>
      <c r="M73" s="35" t="s">
        <v>17</v>
      </c>
      <c r="N73" s="25" t="s">
        <v>198</v>
      </c>
      <c r="O73" s="25" t="s">
        <v>199</v>
      </c>
      <c r="P73" s="25" t="s">
        <v>322</v>
      </c>
      <c r="Q73" s="25" t="s">
        <v>302</v>
      </c>
      <c r="R73" s="35" t="s">
        <v>304</v>
      </c>
      <c r="S73" s="25" t="s">
        <v>1069</v>
      </c>
      <c r="T73" s="25" t="s">
        <v>346</v>
      </c>
      <c r="U73" s="25" t="s">
        <v>347</v>
      </c>
      <c r="V73" s="25" t="s">
        <v>1061</v>
      </c>
      <c r="W73" s="250" t="s">
        <v>1059</v>
      </c>
      <c r="X73" s="25" t="s">
        <v>1062</v>
      </c>
      <c r="Y73" s="25" t="s">
        <v>1063</v>
      </c>
      <c r="Z73" s="25" t="s">
        <v>1064</v>
      </c>
      <c r="AA73" s="25" t="s">
        <v>1065</v>
      </c>
      <c r="AB73" s="250" t="s">
        <v>967</v>
      </c>
      <c r="AC73" s="244">
        <v>42825</v>
      </c>
      <c r="AD73" s="244">
        <v>42916</v>
      </c>
      <c r="AE73" s="244">
        <v>43008</v>
      </c>
      <c r="AF73" s="244">
        <v>43100</v>
      </c>
      <c r="AG73" s="417" t="s">
        <v>1207</v>
      </c>
      <c r="AH73" s="244">
        <v>43190</v>
      </c>
      <c r="AI73" s="244">
        <v>43281</v>
      </c>
      <c r="AJ73" s="244">
        <v>43373</v>
      </c>
      <c r="AK73" s="244">
        <v>43465</v>
      </c>
      <c r="AL73" s="429" t="s">
        <v>1240</v>
      </c>
      <c r="AM73" s="244">
        <v>43555</v>
      </c>
      <c r="AN73" s="244">
        <v>43646</v>
      </c>
      <c r="AO73" s="244">
        <v>43738</v>
      </c>
      <c r="AP73" s="470">
        <v>43830</v>
      </c>
      <c r="AQ73" s="469" t="s">
        <v>1273</v>
      </c>
      <c r="AR73" s="244">
        <v>43921</v>
      </c>
      <c r="AS73" s="244">
        <v>44012</v>
      </c>
      <c r="AT73" s="244">
        <v>44104</v>
      </c>
      <c r="AU73" s="82" t="s">
        <v>1431</v>
      </c>
      <c r="AV73" s="509" t="s">
        <v>1427</v>
      </c>
      <c r="AW73" s="244">
        <v>44286</v>
      </c>
      <c r="AX73" s="244">
        <v>44377</v>
      </c>
      <c r="AY73" s="244">
        <v>44469</v>
      </c>
      <c r="AZ73" s="244">
        <v>44561</v>
      </c>
      <c r="BA73" s="546" t="s">
        <v>1410</v>
      </c>
      <c r="BB73" s="244">
        <v>44651</v>
      </c>
      <c r="BC73" s="244">
        <v>44742</v>
      </c>
      <c r="BD73" s="244">
        <v>44834</v>
      </c>
    </row>
    <row r="74" spans="1:56" s="164" customFormat="1">
      <c r="A74" s="173"/>
      <c r="B74" s="175" t="s">
        <v>179</v>
      </c>
      <c r="C74" s="174" t="s">
        <v>179</v>
      </c>
      <c r="D74" s="43">
        <v>4753</v>
      </c>
      <c r="E74" s="43">
        <v>4435</v>
      </c>
      <c r="F74" s="43">
        <v>4626</v>
      </c>
      <c r="G74" s="43">
        <v>4508</v>
      </c>
      <c r="H74" s="44">
        <v>4508</v>
      </c>
      <c r="I74" s="43">
        <v>4081</v>
      </c>
      <c r="J74" s="43">
        <v>4044</v>
      </c>
      <c r="K74" s="43">
        <v>4033</v>
      </c>
      <c r="L74" s="43">
        <v>3908</v>
      </c>
      <c r="M74" s="44">
        <v>3908</v>
      </c>
      <c r="N74" s="43">
        <v>3857</v>
      </c>
      <c r="O74" s="43">
        <v>4159</v>
      </c>
      <c r="P74" s="43">
        <v>3950</v>
      </c>
      <c r="Q74" s="43">
        <v>3553</v>
      </c>
      <c r="R74" s="44">
        <v>3553</v>
      </c>
      <c r="S74" s="43">
        <v>3529.4871571735798</v>
      </c>
      <c r="T74" s="43">
        <v>3570.29163372945</v>
      </c>
      <c r="U74" s="43">
        <v>3521.25153305501</v>
      </c>
      <c r="V74" s="43">
        <v>2332.6470571991799</v>
      </c>
      <c r="W74" s="44">
        <v>2332.6470571991799</v>
      </c>
      <c r="X74" s="367">
        <v>2400.479556236</v>
      </c>
      <c r="Y74" s="367">
        <v>2336.99067609131</v>
      </c>
      <c r="Z74" s="367">
        <v>2332.2916750895602</v>
      </c>
      <c r="AA74" s="367">
        <v>2202.6208287309701</v>
      </c>
      <c r="AB74" s="157">
        <v>2202.6208287309701</v>
      </c>
      <c r="AC74" s="367">
        <v>2179.71157311877</v>
      </c>
      <c r="AD74" s="367">
        <v>2244.2876187839202</v>
      </c>
      <c r="AE74" s="367">
        <v>2275.7625162312802</v>
      </c>
      <c r="AF74" s="367">
        <v>2605.2489143265602</v>
      </c>
      <c r="AG74" s="157">
        <v>2605.2489143265602</v>
      </c>
      <c r="AH74" s="367">
        <v>2605.2216796875</v>
      </c>
      <c r="AI74" s="367">
        <v>2346.03002929688</v>
      </c>
      <c r="AJ74" s="367">
        <v>2236.3256399339798</v>
      </c>
      <c r="AK74" s="367">
        <v>2084.36159898199</v>
      </c>
      <c r="AL74" s="157">
        <v>2084.36159898199</v>
      </c>
      <c r="AM74" s="367">
        <v>1999.8716607080501</v>
      </c>
      <c r="AN74" s="367">
        <v>1942.93078222333</v>
      </c>
      <c r="AO74" s="367">
        <v>1807.4566499738501</v>
      </c>
      <c r="AP74" s="367">
        <v>1933.76995583906</v>
      </c>
      <c r="AQ74" s="157">
        <v>1933.76995583906</v>
      </c>
      <c r="AR74" s="367">
        <v>1760.5913169688499</v>
      </c>
      <c r="AS74" s="367">
        <v>3510.4262276593699</v>
      </c>
      <c r="AT74" s="367">
        <v>2983.18134112087</v>
      </c>
      <c r="AU74" s="367">
        <v>3073.56833049836</v>
      </c>
      <c r="AV74" s="157">
        <v>3073.56833049836</v>
      </c>
      <c r="AW74" s="367">
        <v>2880.3894812568601</v>
      </c>
      <c r="AX74" s="367">
        <v>2871.7811747432902</v>
      </c>
      <c r="AY74" s="367">
        <v>2744.0314025301</v>
      </c>
      <c r="AZ74" s="367">
        <v>2809.2507480735198</v>
      </c>
      <c r="BA74" s="157">
        <v>2809.2507480735198</v>
      </c>
      <c r="BB74" s="367">
        <v>2783.4090490078102</v>
      </c>
      <c r="BC74" s="367">
        <v>2619.6219375299602</v>
      </c>
      <c r="BD74" s="367">
        <v>2472.6396765009099</v>
      </c>
    </row>
    <row r="75" spans="1:56" s="164" customFormat="1">
      <c r="A75" s="173"/>
      <c r="B75" s="175" t="s">
        <v>180</v>
      </c>
      <c r="C75" s="174" t="s">
        <v>180</v>
      </c>
      <c r="D75" s="43">
        <v>5432</v>
      </c>
      <c r="E75" s="43">
        <v>5074</v>
      </c>
      <c r="F75" s="43">
        <v>5301</v>
      </c>
      <c r="G75" s="43">
        <v>5405</v>
      </c>
      <c r="H75" s="44">
        <v>5405</v>
      </c>
      <c r="I75" s="43">
        <v>5090</v>
      </c>
      <c r="J75" s="43">
        <v>5194</v>
      </c>
      <c r="K75" s="43">
        <v>4759</v>
      </c>
      <c r="L75" s="43">
        <v>4820</v>
      </c>
      <c r="M75" s="44">
        <v>4820</v>
      </c>
      <c r="N75" s="43">
        <v>4713</v>
      </c>
      <c r="O75" s="43">
        <v>4761</v>
      </c>
      <c r="P75" s="43">
        <v>4481</v>
      </c>
      <c r="Q75" s="43">
        <v>4362</v>
      </c>
      <c r="R75" s="44">
        <v>4362</v>
      </c>
      <c r="S75" s="43">
        <v>3946.8349643005699</v>
      </c>
      <c r="T75" s="43">
        <v>4058.62231211672</v>
      </c>
      <c r="U75" s="43">
        <v>4185.4032866403904</v>
      </c>
      <c r="V75" s="43">
        <v>4148.81790262706</v>
      </c>
      <c r="W75" s="44">
        <v>4148.81790262706</v>
      </c>
      <c r="X75" s="367">
        <v>3202.1855067818701</v>
      </c>
      <c r="Y75" s="367">
        <v>3116.6112023426799</v>
      </c>
      <c r="Z75" s="367">
        <v>3175.4095927338599</v>
      </c>
      <c r="AA75" s="367">
        <v>3060.9561961796799</v>
      </c>
      <c r="AB75" s="157">
        <v>3060.9561961796799</v>
      </c>
      <c r="AC75" s="367">
        <v>3061.10161414914</v>
      </c>
      <c r="AD75" s="367">
        <v>3312.5217612433999</v>
      </c>
      <c r="AE75" s="367">
        <v>3411.0241774862502</v>
      </c>
      <c r="AF75" s="367">
        <v>3600.1972473649798</v>
      </c>
      <c r="AG75" s="157">
        <v>3600.1972473649798</v>
      </c>
      <c r="AH75" s="367">
        <v>3645.12670898438</v>
      </c>
      <c r="AI75" s="367">
        <v>3386.34423828125</v>
      </c>
      <c r="AJ75" s="367">
        <v>3425.9459362749999</v>
      </c>
      <c r="AK75" s="367">
        <v>3496.4930773759702</v>
      </c>
      <c r="AL75" s="157">
        <v>3496.4930773759702</v>
      </c>
      <c r="AM75" s="367">
        <v>3621.1457608723299</v>
      </c>
      <c r="AN75" s="367">
        <v>3958.5243392741299</v>
      </c>
      <c r="AO75" s="367">
        <v>4040.3005440273701</v>
      </c>
      <c r="AP75" s="367">
        <v>4402.9452697360703</v>
      </c>
      <c r="AQ75" s="157">
        <v>4402.9452697360703</v>
      </c>
      <c r="AR75" s="367">
        <v>4191.9899855474596</v>
      </c>
      <c r="AS75" s="367">
        <v>4405.0528609477196</v>
      </c>
      <c r="AT75" s="367">
        <v>4542.6759514386804</v>
      </c>
      <c r="AU75" s="367">
        <v>4849.99906219063</v>
      </c>
      <c r="AV75" s="157">
        <v>4849.99906219063</v>
      </c>
      <c r="AW75" s="367">
        <v>4670.2111562649397</v>
      </c>
      <c r="AX75" s="367">
        <v>4856.4641058978696</v>
      </c>
      <c r="AY75" s="367">
        <v>4747.5067071428903</v>
      </c>
      <c r="AZ75" s="367">
        <v>4699.7541162200996</v>
      </c>
      <c r="BA75" s="157">
        <v>4699.7541162200996</v>
      </c>
      <c r="BB75" s="367">
        <v>4685.5619333765098</v>
      </c>
      <c r="BC75" s="367">
        <v>4321.0731520750896</v>
      </c>
      <c r="BD75" s="367">
        <v>4014.7854400004999</v>
      </c>
    </row>
    <row r="76" spans="1:56" s="164" customFormat="1">
      <c r="A76" s="173"/>
      <c r="B76" s="175" t="s">
        <v>641</v>
      </c>
      <c r="C76" s="174" t="s">
        <v>181</v>
      </c>
      <c r="D76" s="43">
        <v>1810</v>
      </c>
      <c r="E76" s="43">
        <v>1689</v>
      </c>
      <c r="F76" s="43">
        <v>1771</v>
      </c>
      <c r="G76" s="43">
        <v>1771</v>
      </c>
      <c r="H76" s="44">
        <v>1771</v>
      </c>
      <c r="I76" s="43">
        <v>1043</v>
      </c>
      <c r="J76" s="43">
        <v>1080</v>
      </c>
      <c r="K76" s="43">
        <v>1101</v>
      </c>
      <c r="L76" s="43">
        <v>1131</v>
      </c>
      <c r="M76" s="44">
        <v>1131</v>
      </c>
      <c r="N76" s="43">
        <v>1076</v>
      </c>
      <c r="O76" s="43">
        <v>1047</v>
      </c>
      <c r="P76" s="43">
        <v>964</v>
      </c>
      <c r="Q76" s="43">
        <v>910</v>
      </c>
      <c r="R76" s="44">
        <v>910</v>
      </c>
      <c r="S76" s="43">
        <v>835.19493252312304</v>
      </c>
      <c r="T76" s="43">
        <v>813.27770339522499</v>
      </c>
      <c r="U76" s="43">
        <v>817.04227409066596</v>
      </c>
      <c r="V76" s="43">
        <v>795.98518222795803</v>
      </c>
      <c r="W76" s="44">
        <v>795.98518222795803</v>
      </c>
      <c r="X76" s="367">
        <v>813.69193658086897</v>
      </c>
      <c r="Y76" s="367">
        <v>782.69240864961796</v>
      </c>
      <c r="Z76" s="367">
        <v>802.17989813280201</v>
      </c>
      <c r="AA76" s="367">
        <v>756.00998538935596</v>
      </c>
      <c r="AB76" s="157">
        <v>756.00998538935596</v>
      </c>
      <c r="AC76" s="367">
        <v>759.06394581832103</v>
      </c>
      <c r="AD76" s="367">
        <v>802.51201929338902</v>
      </c>
      <c r="AE76" s="367">
        <v>817.198832527013</v>
      </c>
      <c r="AF76" s="367">
        <v>827.45914552971396</v>
      </c>
      <c r="AG76" s="157">
        <v>827.45914552971396</v>
      </c>
      <c r="AH76" s="367">
        <v>832.05072021484398</v>
      </c>
      <c r="AI76" s="367">
        <v>742.71771240234398</v>
      </c>
      <c r="AJ76" s="367">
        <v>746.77234213660199</v>
      </c>
      <c r="AK76" s="367">
        <v>747.77122333594298</v>
      </c>
      <c r="AL76" s="157">
        <v>747.77122333594298</v>
      </c>
      <c r="AM76" s="367">
        <v>726.079083134131</v>
      </c>
      <c r="AN76" s="367">
        <v>727.54206882216499</v>
      </c>
      <c r="AO76" s="367">
        <v>681.38249484087805</v>
      </c>
      <c r="AP76" s="367">
        <v>842.62116889800302</v>
      </c>
      <c r="AQ76" s="157">
        <v>842.62116889800302</v>
      </c>
      <c r="AR76" s="367">
        <v>751.30931318677995</v>
      </c>
      <c r="AS76" s="367">
        <v>766.099911685493</v>
      </c>
      <c r="AT76" s="367">
        <v>776.48361009312498</v>
      </c>
      <c r="AU76" s="367">
        <v>821.66804293448695</v>
      </c>
      <c r="AV76" s="157">
        <v>821.66804293448695</v>
      </c>
      <c r="AW76" s="367">
        <v>786.09590936187897</v>
      </c>
      <c r="AX76" s="367">
        <v>833.55482152411901</v>
      </c>
      <c r="AY76" s="367">
        <v>802.77448444923903</v>
      </c>
      <c r="AZ76" s="367">
        <v>771.19119270823296</v>
      </c>
      <c r="BA76" s="157">
        <v>771.19119270823296</v>
      </c>
      <c r="BB76" s="367">
        <v>747.96643329519202</v>
      </c>
      <c r="BC76" s="367">
        <v>650.10267421247897</v>
      </c>
      <c r="BD76" s="367">
        <v>577.71228033692898</v>
      </c>
    </row>
    <row r="77" spans="1:56" s="164" customFormat="1">
      <c r="A77" s="159"/>
      <c r="B77" s="175" t="s">
        <v>1146</v>
      </c>
      <c r="C77" s="174" t="s">
        <v>1147</v>
      </c>
      <c r="D77" s="241"/>
      <c r="E77" s="241"/>
      <c r="F77" s="241"/>
      <c r="G77" s="241"/>
      <c r="H77" s="163"/>
      <c r="I77" s="241"/>
      <c r="J77" s="241"/>
      <c r="K77" s="241"/>
      <c r="L77" s="241"/>
      <c r="M77" s="163"/>
      <c r="N77" s="241"/>
      <c r="O77" s="241"/>
      <c r="P77" s="241"/>
      <c r="Q77" s="241"/>
      <c r="R77" s="163"/>
      <c r="S77" s="241"/>
      <c r="T77" s="241"/>
      <c r="U77" s="241"/>
      <c r="V77" s="241"/>
      <c r="W77" s="163"/>
      <c r="X77" s="367">
        <v>1089.87458165354</v>
      </c>
      <c r="Y77" s="367">
        <v>1076.9580148897201</v>
      </c>
      <c r="Z77" s="367">
        <v>1162.8932019214801</v>
      </c>
      <c r="AA77" s="367">
        <v>1099.0261622186699</v>
      </c>
      <c r="AB77" s="157">
        <v>1099.0261622186699</v>
      </c>
      <c r="AC77" s="367">
        <v>1102.6185006097601</v>
      </c>
      <c r="AD77" s="367">
        <v>1189.1202554767899</v>
      </c>
      <c r="AE77" s="367">
        <v>1233.01200329479</v>
      </c>
      <c r="AF77" s="367">
        <v>1270.39002444942</v>
      </c>
      <c r="AG77" s="157">
        <v>1270.39002444942</v>
      </c>
      <c r="AH77" s="367">
        <v>1317.63793945313</v>
      </c>
      <c r="AI77" s="367">
        <v>1262.60668945313</v>
      </c>
      <c r="AJ77" s="367">
        <v>1286.2345910496399</v>
      </c>
      <c r="AK77" s="367">
        <v>1309.8877228981301</v>
      </c>
      <c r="AL77" s="157">
        <v>1309.8877228981301</v>
      </c>
      <c r="AM77" s="367">
        <v>1353.10730859719</v>
      </c>
      <c r="AN77" s="367">
        <v>1411.2352552626</v>
      </c>
      <c r="AO77" s="367">
        <v>1362.59317875908</v>
      </c>
      <c r="AP77" s="367">
        <v>1438.6592878197901</v>
      </c>
      <c r="AQ77" s="157">
        <v>1438.6592878197901</v>
      </c>
      <c r="AR77" s="367">
        <v>1401.63879493687</v>
      </c>
      <c r="AS77" s="367">
        <v>1384.72350150395</v>
      </c>
      <c r="AT77" s="367">
        <v>1462.31744403984</v>
      </c>
      <c r="AU77" s="367">
        <v>1558.21279529193</v>
      </c>
      <c r="AV77" s="157">
        <v>1558.21279529193</v>
      </c>
      <c r="AW77" s="367">
        <v>1475.5828969644199</v>
      </c>
      <c r="AX77" s="367">
        <v>1482.20023326916</v>
      </c>
      <c r="AY77" s="367">
        <v>1448.1822307217001</v>
      </c>
      <c r="AZ77" s="367">
        <v>1481.4444635596301</v>
      </c>
      <c r="BA77" s="157">
        <v>1481.4444635596301</v>
      </c>
      <c r="BB77" s="367">
        <v>1441.38050688669</v>
      </c>
      <c r="BC77" s="367">
        <v>1389.7710831811401</v>
      </c>
      <c r="BD77" s="367">
        <v>1311.51661207505</v>
      </c>
    </row>
    <row r="78" spans="1:56" s="164" customFormat="1">
      <c r="A78" s="173"/>
      <c r="B78" s="175" t="s">
        <v>642</v>
      </c>
      <c r="C78" s="174" t="s">
        <v>182</v>
      </c>
      <c r="D78" s="43">
        <v>401</v>
      </c>
      <c r="E78" s="43">
        <v>360</v>
      </c>
      <c r="F78" s="43">
        <v>374</v>
      </c>
      <c r="G78" s="43">
        <v>413</v>
      </c>
      <c r="H78" s="44">
        <v>413</v>
      </c>
      <c r="I78" s="43">
        <v>606</v>
      </c>
      <c r="J78" s="43">
        <v>627</v>
      </c>
      <c r="K78" s="43">
        <v>629</v>
      </c>
      <c r="L78" s="43">
        <v>621</v>
      </c>
      <c r="M78" s="44">
        <v>621</v>
      </c>
      <c r="N78" s="43">
        <v>601</v>
      </c>
      <c r="O78" s="43">
        <v>589</v>
      </c>
      <c r="P78" s="43">
        <v>540</v>
      </c>
      <c r="Q78" s="43">
        <v>525</v>
      </c>
      <c r="R78" s="44">
        <v>525</v>
      </c>
      <c r="S78" s="43">
        <v>464.14013600415899</v>
      </c>
      <c r="T78" s="43">
        <v>474.91693580901898</v>
      </c>
      <c r="U78" s="43">
        <v>482.84676157677802</v>
      </c>
      <c r="V78" s="43">
        <v>457.72770094198103</v>
      </c>
      <c r="W78" s="44">
        <v>457.72770094198103</v>
      </c>
      <c r="X78" s="367">
        <v>456.998708054372</v>
      </c>
      <c r="Y78" s="367">
        <v>436.73765158113201</v>
      </c>
      <c r="Z78" s="367">
        <v>418.21655240817898</v>
      </c>
      <c r="AA78" s="367">
        <v>394.97206636589499</v>
      </c>
      <c r="AB78" s="157">
        <v>394.97206636589499</v>
      </c>
      <c r="AC78" s="367">
        <v>406.465960490577</v>
      </c>
      <c r="AD78" s="367">
        <v>430.50864575995797</v>
      </c>
      <c r="AE78" s="367">
        <v>435.79246392037902</v>
      </c>
      <c r="AF78" s="367">
        <v>502.03025756510402</v>
      </c>
      <c r="AG78" s="157">
        <v>502.03025756510402</v>
      </c>
      <c r="AH78" s="367">
        <v>487.83508300781301</v>
      </c>
      <c r="AI78" s="367">
        <v>466.00360107421898</v>
      </c>
      <c r="AJ78" s="367">
        <v>501.80784266394301</v>
      </c>
      <c r="AK78" s="367">
        <v>528.12770464868402</v>
      </c>
      <c r="AL78" s="157">
        <v>528.12770464868402</v>
      </c>
      <c r="AM78" s="367">
        <v>563.68354796952804</v>
      </c>
      <c r="AN78" s="367">
        <v>548.24072533089202</v>
      </c>
      <c r="AO78" s="367">
        <v>529.37859257662296</v>
      </c>
      <c r="AP78" s="367">
        <v>576.01318126484705</v>
      </c>
      <c r="AQ78" s="157">
        <v>576.01318126484705</v>
      </c>
      <c r="AR78" s="367">
        <v>503.66509631577702</v>
      </c>
      <c r="AS78" s="367">
        <v>582.17636634678797</v>
      </c>
      <c r="AT78" s="367">
        <v>590.58425828516499</v>
      </c>
      <c r="AU78" s="367">
        <v>660.26752832928503</v>
      </c>
      <c r="AV78" s="157">
        <v>660.26752832928503</v>
      </c>
      <c r="AW78" s="367">
        <v>659.97625341988203</v>
      </c>
      <c r="AX78" s="367">
        <v>740.14792013241299</v>
      </c>
      <c r="AY78" s="367">
        <v>748.88804229060304</v>
      </c>
      <c r="AZ78" s="367">
        <v>702.91903223113695</v>
      </c>
      <c r="BA78" s="157">
        <v>702.91903223113695</v>
      </c>
      <c r="BB78" s="367">
        <v>729.13870411032997</v>
      </c>
      <c r="BC78" s="367">
        <v>668.61222766915398</v>
      </c>
      <c r="BD78" s="367">
        <v>619.75490771869204</v>
      </c>
    </row>
    <row r="79" spans="1:56" s="164" customFormat="1">
      <c r="A79" s="173" t="s">
        <v>867</v>
      </c>
      <c r="B79" s="175" t="s">
        <v>646</v>
      </c>
      <c r="C79" s="174" t="s">
        <v>186</v>
      </c>
      <c r="D79" s="43">
        <v>-299</v>
      </c>
      <c r="E79" s="43">
        <v>-270</v>
      </c>
      <c r="F79" s="43">
        <v>-284</v>
      </c>
      <c r="G79" s="43">
        <v>-292</v>
      </c>
      <c r="H79" s="44">
        <v>-292</v>
      </c>
      <c r="I79" s="43">
        <v>-25</v>
      </c>
      <c r="J79" s="43">
        <v>-23</v>
      </c>
      <c r="K79" s="43">
        <v>-31</v>
      </c>
      <c r="L79" s="43">
        <v>-34</v>
      </c>
      <c r="M79" s="44">
        <v>-34</v>
      </c>
      <c r="N79" s="43">
        <v>-31</v>
      </c>
      <c r="O79" s="43">
        <v>-35</v>
      </c>
      <c r="P79" s="43">
        <v>-28</v>
      </c>
      <c r="Q79" s="43">
        <v>-36</v>
      </c>
      <c r="R79" s="44">
        <v>-36</v>
      </c>
      <c r="S79" s="43">
        <v>-31.166456381300598</v>
      </c>
      <c r="T79" s="43">
        <v>-26.46320020866489</v>
      </c>
      <c r="U79" s="43">
        <v>-42.755262332915194</v>
      </c>
      <c r="V79" s="43">
        <v>-44.529327481422001</v>
      </c>
      <c r="W79" s="44">
        <v>-44.529327481422001</v>
      </c>
      <c r="X79" s="367">
        <v>-45.281217598149098</v>
      </c>
      <c r="Y79" s="367">
        <v>-42.9918806992859</v>
      </c>
      <c r="Z79" s="367">
        <v>-30.918249911344279</v>
      </c>
      <c r="AA79" s="367">
        <v>-46.102897255609804</v>
      </c>
      <c r="AB79" s="157">
        <v>-46.102897255609804</v>
      </c>
      <c r="AC79" s="367">
        <v>-45.737533824140897</v>
      </c>
      <c r="AD79" s="367">
        <v>-47.1582160372134</v>
      </c>
      <c r="AE79" s="367">
        <v>-47.726424265402798</v>
      </c>
      <c r="AF79" s="367">
        <v>-67.885086921412594</v>
      </c>
      <c r="AG79" s="157">
        <v>-67.885086921412594</v>
      </c>
      <c r="AH79" s="367">
        <v>-59.823158502578707</v>
      </c>
      <c r="AI79" s="367">
        <v>-52.922842502593987</v>
      </c>
      <c r="AJ79" s="367">
        <v>-63.19452533362027</v>
      </c>
      <c r="AK79" s="367">
        <v>-71.421434373887749</v>
      </c>
      <c r="AL79" s="157">
        <v>-71.421434373887749</v>
      </c>
      <c r="AM79" s="367">
        <v>-72.7446402809814</v>
      </c>
      <c r="AN79" s="367">
        <v>-78.050030248521409</v>
      </c>
      <c r="AO79" s="367">
        <v>-73.996913663987485</v>
      </c>
      <c r="AP79" s="367">
        <v>-81.996515759652297</v>
      </c>
      <c r="AQ79" s="157">
        <v>-81.996515759652297</v>
      </c>
      <c r="AR79" s="367">
        <v>-79.444752958082304</v>
      </c>
      <c r="AS79" s="367">
        <v>-79.599258556460995</v>
      </c>
      <c r="AT79" s="367">
        <v>-85.249735099550307</v>
      </c>
      <c r="AU79" s="367">
        <v>-92.793721384853811</v>
      </c>
      <c r="AV79" s="157">
        <v>-92.793721384853811</v>
      </c>
      <c r="AW79" s="367">
        <v>-80.850898152812746</v>
      </c>
      <c r="AX79" s="367">
        <v>-84.962970044588673</v>
      </c>
      <c r="AY79" s="367">
        <v>-85.504689966522974</v>
      </c>
      <c r="AZ79" s="367">
        <v>-83.944673663689102</v>
      </c>
      <c r="BA79" s="157">
        <v>-83.944673663689102</v>
      </c>
      <c r="BB79" s="367">
        <v>-84.249762814297412</v>
      </c>
      <c r="BC79" s="367">
        <v>-93.822577446775085</v>
      </c>
      <c r="BD79" s="367">
        <v>-89.033506164686997</v>
      </c>
    </row>
    <row r="80" spans="1:56" s="164" customFormat="1">
      <c r="A80" s="173"/>
      <c r="B80" s="370" t="s">
        <v>652</v>
      </c>
      <c r="C80" s="371" t="s">
        <v>187</v>
      </c>
      <c r="D80" s="45">
        <v>12097</v>
      </c>
      <c r="E80" s="45">
        <v>11288</v>
      </c>
      <c r="F80" s="45">
        <v>11788</v>
      </c>
      <c r="G80" s="45">
        <v>11805</v>
      </c>
      <c r="H80" s="55">
        <v>11805</v>
      </c>
      <c r="I80" s="45">
        <v>10795</v>
      </c>
      <c r="J80" s="45">
        <v>10922</v>
      </c>
      <c r="K80" s="45">
        <v>10491</v>
      </c>
      <c r="L80" s="45">
        <v>10446</v>
      </c>
      <c r="M80" s="55">
        <v>10446</v>
      </c>
      <c r="N80" s="45">
        <v>10214</v>
      </c>
      <c r="O80" s="45">
        <v>10521</v>
      </c>
      <c r="P80" s="45">
        <v>9907</v>
      </c>
      <c r="Q80" s="45">
        <v>9315</v>
      </c>
      <c r="R80" s="55">
        <v>9315</v>
      </c>
      <c r="S80" s="45">
        <v>8744.4907336201304</v>
      </c>
      <c r="T80" s="45">
        <v>8890.6453848417477</v>
      </c>
      <c r="U80" s="45">
        <v>8962.788593029929</v>
      </c>
      <c r="V80" s="45">
        <v>7690.6485155147575</v>
      </c>
      <c r="W80" s="55">
        <v>7690.6485155147575</v>
      </c>
      <c r="X80" s="372">
        <v>7917.9490717085027</v>
      </c>
      <c r="Y80" s="372">
        <v>7707.9980728551755</v>
      </c>
      <c r="Z80" s="372">
        <v>7859.0726703745377</v>
      </c>
      <c r="AA80" s="372">
        <v>7468.482341628961</v>
      </c>
      <c r="AB80" s="374">
        <v>7468.482341628961</v>
      </c>
      <c r="AC80" s="372">
        <v>7463.2240603624277</v>
      </c>
      <c r="AD80" s="372">
        <v>7932.7920845202434</v>
      </c>
      <c r="AE80" s="372">
        <v>8125.0635691943098</v>
      </c>
      <c r="AF80" s="372">
        <v>8736.4405023143645</v>
      </c>
      <c r="AG80" s="374">
        <v>8736.4405023143645</v>
      </c>
      <c r="AH80" s="372">
        <v>8828.0489728450884</v>
      </c>
      <c r="AI80" s="372">
        <v>8150.7794280052294</v>
      </c>
      <c r="AJ80" s="372">
        <v>8133.8918267255431</v>
      </c>
      <c r="AK80" s="372">
        <v>8095.2198928668295</v>
      </c>
      <c r="AL80" s="374">
        <v>8095.2198928668295</v>
      </c>
      <c r="AM80" s="372">
        <v>8191.1427210002485</v>
      </c>
      <c r="AN80" s="372">
        <v>8511.423140664594</v>
      </c>
      <c r="AO80" s="372">
        <v>8346.1145465138125</v>
      </c>
      <c r="AP80" s="372">
        <v>9113.0123477981178</v>
      </c>
      <c r="AQ80" s="374">
        <v>9113.0123477981178</v>
      </c>
      <c r="AR80" s="372">
        <v>8530.7497539976539</v>
      </c>
      <c r="AS80" s="372">
        <v>10567.879609586858</v>
      </c>
      <c r="AT80" s="372">
        <v>10269.99286987813</v>
      </c>
      <c r="AU80" s="372">
        <v>10870.922037859882</v>
      </c>
      <c r="AV80" s="374">
        <v>10870.922037859882</v>
      </c>
      <c r="AW80" s="372">
        <v>10391.404799115169</v>
      </c>
      <c r="AX80" s="372">
        <v>10699.185285522264</v>
      </c>
      <c r="AY80" s="372">
        <v>10405.87817716801</v>
      </c>
      <c r="AZ80" s="372">
        <v>10379.614879128931</v>
      </c>
      <c r="BA80" s="374">
        <v>10379.614879128931</v>
      </c>
      <c r="BB80" s="372">
        <v>10303.206863862235</v>
      </c>
      <c r="BC80" s="372">
        <v>9556.3584972210447</v>
      </c>
      <c r="BD80" s="372">
        <v>8909.3754104673935</v>
      </c>
    </row>
    <row r="81" spans="1:3">
      <c r="A81" t="s">
        <v>1495</v>
      </c>
      <c r="B81" t="s">
        <v>1494</v>
      </c>
      <c r="C81" t="s">
        <v>1493</v>
      </c>
    </row>
  </sheetData>
  <pageMargins left="0.7" right="0.7" top="0.75" bottom="0.75" header="0.3" footer="0.3"/>
  <pageSetup paperSize="9" scale="51" fitToHeight="2" orientation="landscape" r:id="rId1"/>
  <headerFooter>
    <oddHeader>&amp;C&amp;A</oddHeader>
  </headerFooter>
  <rowBreaks count="1" manualBreakCount="1">
    <brk id="39" max="5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theme="6" tint="0.59999389629810485"/>
    <pageSetUpPr fitToPage="1"/>
  </sheetPr>
  <dimension ref="A2:L35"/>
  <sheetViews>
    <sheetView view="pageBreakPreview" zoomScale="70" zoomScaleNormal="80" zoomScaleSheetLayoutView="70" workbookViewId="0">
      <pane xSplit="3" ySplit="3" topLeftCell="D4" activePane="bottomRight" state="frozen"/>
      <selection activeCell="C148" sqref="C148"/>
      <selection pane="topRight" activeCell="C148" sqref="C148"/>
      <selection pane="bottomLeft" activeCell="C148" sqref="C148"/>
      <selection pane="bottomRight" activeCell="N4" sqref="N4"/>
    </sheetView>
  </sheetViews>
  <sheetFormatPr defaultColWidth="9.1796875" defaultRowHeight="12.5"/>
  <cols>
    <col min="1" max="1" width="6.26953125" style="438" customWidth="1"/>
    <col min="2" max="2" width="35.453125" style="148" customWidth="1"/>
    <col min="3" max="3" width="34" style="148" customWidth="1"/>
    <col min="4" max="4" width="12.54296875" style="148" customWidth="1"/>
    <col min="5" max="5" width="12.26953125" style="148" customWidth="1"/>
    <col min="6" max="6" width="13.453125" style="148" customWidth="1"/>
    <col min="7" max="7" width="13.1796875" style="148" customWidth="1"/>
    <col min="8" max="8" width="18" style="148" customWidth="1"/>
    <col min="9" max="9" width="12.81640625" style="148" customWidth="1"/>
    <col min="10" max="10" width="15.7265625" style="148" customWidth="1"/>
    <col min="11" max="11" width="12.54296875" style="148" customWidth="1"/>
    <col min="12" max="12" width="12.7265625" style="148" bestFit="1" customWidth="1"/>
    <col min="13" max="16384" width="9.1796875" style="148"/>
  </cols>
  <sheetData>
    <row r="2" spans="1:12" ht="66.75" hidden="1" customHeight="1">
      <c r="B2" s="612" t="s">
        <v>1253</v>
      </c>
      <c r="C2" s="612"/>
      <c r="D2" s="222" t="s">
        <v>713</v>
      </c>
      <c r="E2" s="222" t="s">
        <v>785</v>
      </c>
      <c r="F2" s="222" t="s">
        <v>786</v>
      </c>
      <c r="G2" s="222" t="s">
        <v>787</v>
      </c>
      <c r="H2" s="222" t="s">
        <v>788</v>
      </c>
      <c r="I2" s="222" t="s">
        <v>789</v>
      </c>
      <c r="J2" s="222" t="s">
        <v>583</v>
      </c>
      <c r="K2" s="222" t="s">
        <v>790</v>
      </c>
      <c r="L2" s="222" t="s">
        <v>586</v>
      </c>
    </row>
    <row r="3" spans="1:12" ht="63.75" customHeight="1">
      <c r="A3" s="173"/>
      <c r="B3" s="611" t="s">
        <v>1580</v>
      </c>
      <c r="C3" s="611"/>
      <c r="D3" s="29" t="s">
        <v>756</v>
      </c>
      <c r="E3" s="29" t="s">
        <v>779</v>
      </c>
      <c r="F3" s="29" t="s">
        <v>780</v>
      </c>
      <c r="G3" s="29" t="s">
        <v>1345</v>
      </c>
      <c r="H3" s="29" t="s">
        <v>1346</v>
      </c>
      <c r="I3" s="29" t="s">
        <v>781</v>
      </c>
      <c r="J3" s="29" t="s">
        <v>759</v>
      </c>
      <c r="K3" s="29" t="s">
        <v>724</v>
      </c>
      <c r="L3" s="29" t="s">
        <v>761</v>
      </c>
    </row>
    <row r="4" spans="1:12" s="227" customFormat="1" ht="26">
      <c r="A4" s="393"/>
      <c r="B4" s="226" t="s">
        <v>1557</v>
      </c>
      <c r="C4" s="226" t="s">
        <v>1564</v>
      </c>
      <c r="D4" s="586">
        <v>78163</v>
      </c>
      <c r="E4" s="586">
        <v>219389</v>
      </c>
      <c r="F4" s="586">
        <v>25575</v>
      </c>
      <c r="G4" s="587">
        <v>446289</v>
      </c>
      <c r="H4" s="586">
        <v>1987843</v>
      </c>
      <c r="I4" s="586">
        <v>2679096</v>
      </c>
      <c r="J4" s="586">
        <v>2757259</v>
      </c>
      <c r="K4" s="586">
        <v>301285</v>
      </c>
      <c r="L4" s="586">
        <v>3058544</v>
      </c>
    </row>
    <row r="5" spans="1:12" s="228" customFormat="1" ht="25">
      <c r="A5" s="439"/>
      <c r="B5" s="225" t="s">
        <v>1242</v>
      </c>
      <c r="C5" s="225" t="s">
        <v>1254</v>
      </c>
      <c r="D5" s="229">
        <v>0</v>
      </c>
      <c r="E5" s="229">
        <v>0</v>
      </c>
      <c r="F5" s="229">
        <v>0</v>
      </c>
      <c r="G5" s="229">
        <v>0</v>
      </c>
      <c r="H5" s="229">
        <v>0</v>
      </c>
      <c r="I5" s="229">
        <v>0</v>
      </c>
      <c r="J5" s="229">
        <v>0</v>
      </c>
      <c r="K5" s="229">
        <v>0</v>
      </c>
      <c r="L5" s="229">
        <v>0</v>
      </c>
    </row>
    <row r="6" spans="1:12" s="446" customFormat="1" ht="26">
      <c r="A6" s="444"/>
      <c r="B6" s="445" t="s">
        <v>1525</v>
      </c>
      <c r="C6" s="445" t="s">
        <v>1524</v>
      </c>
      <c r="D6" s="586">
        <v>78163</v>
      </c>
      <c r="E6" s="586">
        <v>219389</v>
      </c>
      <c r="F6" s="586">
        <v>25575</v>
      </c>
      <c r="G6" s="587">
        <v>446289</v>
      </c>
      <c r="H6" s="586">
        <v>1987843</v>
      </c>
      <c r="I6" s="586">
        <v>2679096</v>
      </c>
      <c r="J6" s="586">
        <v>2757259</v>
      </c>
      <c r="K6" s="586">
        <v>301285</v>
      </c>
      <c r="L6" s="586">
        <v>3058544</v>
      </c>
    </row>
    <row r="7" spans="1:12" s="442" customFormat="1">
      <c r="A7" s="440"/>
      <c r="B7" s="441" t="s">
        <v>1169</v>
      </c>
      <c r="C7" s="441" t="s">
        <v>1168</v>
      </c>
      <c r="D7" s="588"/>
      <c r="E7" s="588"/>
      <c r="F7" s="588"/>
      <c r="G7" s="588"/>
      <c r="H7" s="589">
        <v>650425</v>
      </c>
      <c r="I7" s="588">
        <v>650425</v>
      </c>
      <c r="J7" s="588">
        <v>650425</v>
      </c>
      <c r="K7" s="588">
        <v>85530</v>
      </c>
      <c r="L7" s="588">
        <v>735955</v>
      </c>
    </row>
    <row r="8" spans="1:12" s="442" customFormat="1" ht="25">
      <c r="A8" s="440"/>
      <c r="B8" s="441" t="s">
        <v>1442</v>
      </c>
      <c r="C8" s="441" t="s">
        <v>1521</v>
      </c>
      <c r="D8" s="588"/>
      <c r="E8" s="588"/>
      <c r="F8" s="588"/>
      <c r="G8" s="588"/>
      <c r="H8" s="589">
        <v>130635</v>
      </c>
      <c r="I8" s="588">
        <v>130635</v>
      </c>
      <c r="J8" s="588">
        <v>130635</v>
      </c>
      <c r="K8" s="588">
        <v>0</v>
      </c>
      <c r="L8" s="588">
        <v>130635</v>
      </c>
    </row>
    <row r="9" spans="1:12" s="228" customFormat="1" ht="25">
      <c r="A9" s="439"/>
      <c r="B9" s="225" t="s">
        <v>782</v>
      </c>
      <c r="C9" s="225" t="s">
        <v>1170</v>
      </c>
      <c r="D9" s="588"/>
      <c r="E9" s="588"/>
      <c r="F9" s="588">
        <v>8039</v>
      </c>
      <c r="G9" s="588">
        <v>407522</v>
      </c>
      <c r="H9" s="589">
        <v>21630</v>
      </c>
      <c r="I9" s="588">
        <v>437191</v>
      </c>
      <c r="J9" s="588">
        <v>437191</v>
      </c>
      <c r="K9" s="588">
        <v>51585</v>
      </c>
      <c r="L9" s="588">
        <v>488776</v>
      </c>
    </row>
    <row r="10" spans="1:12" s="228" customFormat="1" ht="37.5">
      <c r="A10" s="439"/>
      <c r="B10" s="225" t="s">
        <v>1523</v>
      </c>
      <c r="C10" s="225" t="s">
        <v>1522</v>
      </c>
      <c r="D10" s="588"/>
      <c r="E10" s="588"/>
      <c r="F10" s="588"/>
      <c r="G10" s="588">
        <v>-17680</v>
      </c>
      <c r="H10" s="589"/>
      <c r="I10" s="588">
        <v>-17680</v>
      </c>
      <c r="J10" s="588">
        <v>-17680</v>
      </c>
      <c r="K10" s="588"/>
      <c r="L10" s="588">
        <v>-17680</v>
      </c>
    </row>
    <row r="11" spans="1:12" s="446" customFormat="1" ht="26">
      <c r="A11" s="444"/>
      <c r="B11" s="445" t="s">
        <v>1428</v>
      </c>
      <c r="C11" s="445" t="s">
        <v>1429</v>
      </c>
      <c r="D11" s="590">
        <v>0</v>
      </c>
      <c r="E11" s="590">
        <v>0</v>
      </c>
      <c r="F11" s="590">
        <v>8039</v>
      </c>
      <c r="G11" s="590">
        <v>389842</v>
      </c>
      <c r="H11" s="590">
        <v>802690</v>
      </c>
      <c r="I11" s="590">
        <v>1200571</v>
      </c>
      <c r="J11" s="590">
        <v>1200571</v>
      </c>
      <c r="K11" s="590">
        <v>137115</v>
      </c>
      <c r="L11" s="590">
        <v>1337686</v>
      </c>
    </row>
    <row r="12" spans="1:12" s="228" customFormat="1">
      <c r="A12" s="439"/>
      <c r="B12" s="225" t="s">
        <v>1166</v>
      </c>
      <c r="C12" s="225" t="s">
        <v>1167</v>
      </c>
      <c r="D12" s="588"/>
      <c r="E12" s="588"/>
      <c r="F12" s="588"/>
      <c r="G12" s="588"/>
      <c r="H12" s="588">
        <v>-191285</v>
      </c>
      <c r="I12" s="588">
        <v>-191285</v>
      </c>
      <c r="J12" s="588">
        <v>-191285</v>
      </c>
      <c r="K12" s="588">
        <v>-26712</v>
      </c>
      <c r="L12" s="588">
        <v>-217997</v>
      </c>
    </row>
    <row r="13" spans="1:12" s="228" customFormat="1">
      <c r="A13" s="439"/>
      <c r="B13" s="225" t="s">
        <v>784</v>
      </c>
      <c r="C13" s="225" t="s">
        <v>776</v>
      </c>
      <c r="D13" s="588"/>
      <c r="E13" s="588"/>
      <c r="F13" s="588"/>
      <c r="G13" s="588"/>
      <c r="H13" s="589"/>
      <c r="I13" s="588">
        <v>0</v>
      </c>
      <c r="J13" s="588">
        <v>0</v>
      </c>
      <c r="K13" s="589"/>
      <c r="L13" s="588">
        <v>0</v>
      </c>
    </row>
    <row r="14" spans="1:12" s="228" customFormat="1" ht="25">
      <c r="A14" s="439"/>
      <c r="B14" s="225" t="s">
        <v>1176</v>
      </c>
      <c r="C14" s="225" t="s">
        <v>1250</v>
      </c>
      <c r="D14" s="589">
        <v>22</v>
      </c>
      <c r="E14" s="589"/>
      <c r="F14" s="588"/>
      <c r="G14" s="588"/>
      <c r="H14" s="589">
        <v>15844</v>
      </c>
      <c r="I14" s="588">
        <v>15844</v>
      </c>
      <c r="J14" s="588">
        <v>15866</v>
      </c>
      <c r="K14" s="588"/>
      <c r="L14" s="588">
        <v>15866</v>
      </c>
    </row>
    <row r="15" spans="1:12" s="228" customFormat="1">
      <c r="A15" s="439"/>
      <c r="B15" s="225" t="s">
        <v>1185</v>
      </c>
      <c r="C15" s="225" t="s">
        <v>1344</v>
      </c>
      <c r="D15" s="589">
        <v>828</v>
      </c>
      <c r="E15" s="589"/>
      <c r="F15" s="588"/>
      <c r="G15" s="588"/>
      <c r="H15" s="589">
        <v>2573</v>
      </c>
      <c r="I15" s="588">
        <v>2573</v>
      </c>
      <c r="J15" s="588">
        <v>3401</v>
      </c>
      <c r="K15" s="588"/>
      <c r="L15" s="588">
        <v>3401</v>
      </c>
    </row>
    <row r="16" spans="1:12" s="442" customFormat="1" ht="25">
      <c r="A16" s="440"/>
      <c r="B16" s="225" t="s">
        <v>1186</v>
      </c>
      <c r="C16" s="441" t="s">
        <v>1184</v>
      </c>
      <c r="D16" s="588"/>
      <c r="E16" s="588"/>
      <c r="F16" s="588"/>
      <c r="G16" s="588"/>
      <c r="H16" s="588"/>
      <c r="I16" s="588">
        <v>0</v>
      </c>
      <c r="J16" s="588">
        <v>0</v>
      </c>
      <c r="K16" s="589"/>
      <c r="L16" s="588">
        <v>0</v>
      </c>
    </row>
    <row r="17" spans="1:12" s="443" customFormat="1" ht="11.25" customHeight="1">
      <c r="A17" s="440"/>
      <c r="B17" s="225" t="s">
        <v>1187</v>
      </c>
      <c r="C17" s="441" t="s">
        <v>777</v>
      </c>
      <c r="D17" s="588"/>
      <c r="E17" s="588"/>
      <c r="F17" s="588"/>
      <c r="G17" s="588"/>
      <c r="H17" s="589"/>
      <c r="I17" s="588">
        <v>0</v>
      </c>
      <c r="J17" s="588">
        <v>0</v>
      </c>
      <c r="K17" s="589"/>
      <c r="L17" s="588">
        <v>0</v>
      </c>
    </row>
    <row r="18" spans="1:12" s="443" customFormat="1" ht="11.25" customHeight="1">
      <c r="A18" s="440"/>
      <c r="B18" s="225" t="s">
        <v>1284</v>
      </c>
      <c r="C18" s="441" t="s">
        <v>1283</v>
      </c>
      <c r="D18" s="588"/>
      <c r="E18" s="588"/>
      <c r="F18" s="588"/>
      <c r="G18" s="588"/>
      <c r="H18" s="589">
        <v>-2</v>
      </c>
      <c r="I18" s="588">
        <v>-2</v>
      </c>
      <c r="J18" s="588">
        <v>-2</v>
      </c>
      <c r="K18" s="589"/>
      <c r="L18" s="588">
        <v>-2</v>
      </c>
    </row>
    <row r="19" spans="1:12" s="227" customFormat="1" ht="26">
      <c r="A19" s="393"/>
      <c r="B19" s="226" t="s">
        <v>1575</v>
      </c>
      <c r="C19" s="226" t="s">
        <v>1573</v>
      </c>
      <c r="D19" s="590">
        <v>79013</v>
      </c>
      <c r="E19" s="590">
        <v>219389</v>
      </c>
      <c r="F19" s="590">
        <v>33614</v>
      </c>
      <c r="G19" s="590">
        <v>836131</v>
      </c>
      <c r="H19" s="590">
        <v>2617663</v>
      </c>
      <c r="I19" s="590">
        <v>3706797</v>
      </c>
      <c r="J19" s="590">
        <v>3785810</v>
      </c>
      <c r="K19" s="590">
        <v>411688</v>
      </c>
      <c r="L19" s="590">
        <v>4197498</v>
      </c>
    </row>
    <row r="20" spans="1:12" s="227" customFormat="1" ht="14.5">
      <c r="A20" s="439"/>
      <c r="B20"/>
      <c r="C20"/>
      <c r="D20" s="489"/>
      <c r="E20" s="489"/>
      <c r="F20" s="489"/>
      <c r="G20" s="489"/>
      <c r="H20" s="489"/>
      <c r="I20" s="489"/>
      <c r="J20" s="489"/>
      <c r="K20" s="489"/>
      <c r="L20" s="489"/>
    </row>
    <row r="21" spans="1:12" s="227" customFormat="1" ht="26">
      <c r="A21" s="393"/>
      <c r="B21" s="445" t="s">
        <v>1566</v>
      </c>
      <c r="C21" s="226" t="s">
        <v>1565</v>
      </c>
      <c r="D21" s="586">
        <v>78249</v>
      </c>
      <c r="E21" s="586">
        <v>219389</v>
      </c>
      <c r="F21" s="586">
        <v>8205</v>
      </c>
      <c r="G21" s="586">
        <v>376675</v>
      </c>
      <c r="H21" s="586">
        <v>1530556</v>
      </c>
      <c r="I21" s="586">
        <v>2134825</v>
      </c>
      <c r="J21" s="586">
        <v>2213074</v>
      </c>
      <c r="K21" s="586">
        <v>271014</v>
      </c>
      <c r="L21" s="586">
        <v>2484088</v>
      </c>
    </row>
    <row r="22" spans="1:12" s="228" customFormat="1">
      <c r="A22" s="439"/>
      <c r="B22" s="225" t="s">
        <v>1169</v>
      </c>
      <c r="C22" s="225" t="s">
        <v>1168</v>
      </c>
      <c r="D22" s="229"/>
      <c r="E22" s="229"/>
      <c r="F22" s="229"/>
      <c r="G22" s="229"/>
      <c r="H22" s="229">
        <v>378432</v>
      </c>
      <c r="I22" s="229">
        <v>378432</v>
      </c>
      <c r="J22" s="229">
        <v>378432</v>
      </c>
      <c r="K22" s="229">
        <v>22346</v>
      </c>
      <c r="L22" s="229">
        <v>400778</v>
      </c>
    </row>
    <row r="23" spans="1:12" s="228" customFormat="1" ht="25">
      <c r="A23" s="439"/>
      <c r="B23" s="225" t="s">
        <v>1442</v>
      </c>
      <c r="C23" s="225" t="s">
        <v>1521</v>
      </c>
      <c r="D23" s="229"/>
      <c r="E23" s="229"/>
      <c r="F23" s="229"/>
      <c r="G23" s="229"/>
      <c r="H23" s="229">
        <v>37443</v>
      </c>
      <c r="I23" s="229">
        <v>37443</v>
      </c>
      <c r="J23" s="229">
        <v>37443</v>
      </c>
      <c r="K23" s="229">
        <v>0</v>
      </c>
      <c r="L23" s="229">
        <v>37443</v>
      </c>
    </row>
    <row r="24" spans="1:12" s="228" customFormat="1" ht="25">
      <c r="A24" s="439"/>
      <c r="B24" s="225" t="s">
        <v>782</v>
      </c>
      <c r="C24" s="225" t="s">
        <v>1170</v>
      </c>
      <c r="D24" s="229"/>
      <c r="E24" s="229"/>
      <c r="F24" s="229">
        <v>10835</v>
      </c>
      <c r="G24" s="229">
        <v>22450</v>
      </c>
      <c r="H24" s="229">
        <v>-2350</v>
      </c>
      <c r="I24" s="229">
        <v>30935</v>
      </c>
      <c r="J24" s="229">
        <v>30935</v>
      </c>
      <c r="K24" s="229">
        <v>548</v>
      </c>
      <c r="L24" s="229">
        <v>31483</v>
      </c>
    </row>
    <row r="25" spans="1:12" s="228" customFormat="1" ht="37.5">
      <c r="A25" s="439"/>
      <c r="B25" s="225" t="s">
        <v>1523</v>
      </c>
      <c r="C25" s="225" t="s">
        <v>1522</v>
      </c>
      <c r="D25" s="229"/>
      <c r="E25" s="229"/>
      <c r="F25" s="229"/>
      <c r="G25" s="229">
        <v>-1268</v>
      </c>
      <c r="H25" s="229"/>
      <c r="I25" s="229">
        <v>-1268</v>
      </c>
      <c r="J25" s="229">
        <v>-1268</v>
      </c>
      <c r="K25" s="229"/>
      <c r="L25" s="229">
        <v>-1268</v>
      </c>
    </row>
    <row r="26" spans="1:12" s="446" customFormat="1" ht="26">
      <c r="A26" s="444"/>
      <c r="B26" s="445" t="s">
        <v>783</v>
      </c>
      <c r="C26" s="445" t="s">
        <v>775</v>
      </c>
      <c r="D26" s="447">
        <v>0</v>
      </c>
      <c r="E26" s="447">
        <v>0</v>
      </c>
      <c r="F26" s="447">
        <v>10835</v>
      </c>
      <c r="G26" s="447">
        <v>21182</v>
      </c>
      <c r="H26" s="447">
        <v>413525</v>
      </c>
      <c r="I26" s="447">
        <v>445542</v>
      </c>
      <c r="J26" s="447">
        <v>445542</v>
      </c>
      <c r="K26" s="447">
        <v>22894</v>
      </c>
      <c r="L26" s="447">
        <v>468436</v>
      </c>
    </row>
    <row r="27" spans="1:12" s="228" customFormat="1">
      <c r="A27" s="439"/>
      <c r="B27" s="225" t="s">
        <v>1166</v>
      </c>
      <c r="C27" s="225" t="s">
        <v>1167</v>
      </c>
      <c r="D27" s="229"/>
      <c r="E27" s="229"/>
      <c r="F27" s="229"/>
      <c r="G27" s="229"/>
      <c r="H27" s="229">
        <v>-63226</v>
      </c>
      <c r="I27" s="229">
        <v>-63226</v>
      </c>
      <c r="J27" s="229">
        <v>-63226</v>
      </c>
      <c r="K27" s="229"/>
      <c r="L27" s="229">
        <v>-63226</v>
      </c>
    </row>
    <row r="28" spans="1:12" s="228" customFormat="1">
      <c r="A28" s="439"/>
      <c r="B28" s="225" t="s">
        <v>784</v>
      </c>
      <c r="C28" s="225" t="s">
        <v>776</v>
      </c>
      <c r="D28" s="229"/>
      <c r="E28" s="229"/>
      <c r="F28" s="229"/>
      <c r="G28" s="229"/>
      <c r="H28" s="229"/>
      <c r="I28" s="229">
        <v>0</v>
      </c>
      <c r="J28" s="229">
        <v>0</v>
      </c>
      <c r="K28" s="229">
        <v>-293</v>
      </c>
      <c r="L28" s="229">
        <v>-293</v>
      </c>
    </row>
    <row r="29" spans="1:12" s="228" customFormat="1" ht="25">
      <c r="A29" s="439"/>
      <c r="B29" s="225" t="s">
        <v>1176</v>
      </c>
      <c r="C29" s="225" t="s">
        <v>1250</v>
      </c>
      <c r="D29" s="229">
        <v>20</v>
      </c>
      <c r="E29" s="229"/>
      <c r="F29" s="229"/>
      <c r="G29" s="229"/>
      <c r="H29" s="229">
        <v>-1579</v>
      </c>
      <c r="I29" s="229">
        <v>-1579</v>
      </c>
      <c r="J29" s="229">
        <v>-1559</v>
      </c>
      <c r="K29" s="229"/>
      <c r="L29" s="229">
        <v>-1559</v>
      </c>
    </row>
    <row r="30" spans="1:12" s="228" customFormat="1">
      <c r="A30" s="439"/>
      <c r="B30" s="225" t="s">
        <v>1185</v>
      </c>
      <c r="C30" s="225" t="s">
        <v>1344</v>
      </c>
      <c r="D30" s="229">
        <v>-106</v>
      </c>
      <c r="E30" s="229">
        <v>0</v>
      </c>
      <c r="F30" s="229"/>
      <c r="G30" s="229"/>
      <c r="H30" s="229">
        <v>3825</v>
      </c>
      <c r="I30" s="229">
        <v>3825</v>
      </c>
      <c r="J30" s="229">
        <v>3719</v>
      </c>
      <c r="K30" s="229"/>
      <c r="L30" s="229">
        <v>3719</v>
      </c>
    </row>
    <row r="31" spans="1:12" s="228" customFormat="1" ht="25">
      <c r="A31" s="439"/>
      <c r="B31" s="225" t="s">
        <v>1186</v>
      </c>
      <c r="C31" s="225" t="s">
        <v>1184</v>
      </c>
      <c r="D31" s="229"/>
      <c r="E31" s="229"/>
      <c r="F31" s="229"/>
      <c r="G31" s="229"/>
      <c r="H31" s="229"/>
      <c r="I31" s="229">
        <v>0</v>
      </c>
      <c r="J31" s="229">
        <v>0</v>
      </c>
      <c r="K31" s="229">
        <v>-109</v>
      </c>
      <c r="L31" s="229">
        <v>-109</v>
      </c>
    </row>
    <row r="32" spans="1:12" s="228" customFormat="1" ht="25">
      <c r="A32" s="439"/>
      <c r="B32" s="225" t="s">
        <v>1187</v>
      </c>
      <c r="C32" s="225" t="s">
        <v>777</v>
      </c>
      <c r="D32" s="229"/>
      <c r="E32" s="229"/>
      <c r="F32" s="229"/>
      <c r="G32" s="229"/>
      <c r="H32" s="229">
        <v>0</v>
      </c>
      <c r="I32" s="229">
        <v>0</v>
      </c>
      <c r="J32" s="229">
        <v>0</v>
      </c>
      <c r="K32" s="229"/>
      <c r="L32" s="229">
        <v>0</v>
      </c>
    </row>
    <row r="33" spans="1:12" s="228" customFormat="1">
      <c r="A33" s="439"/>
      <c r="B33" s="225" t="s">
        <v>1284</v>
      </c>
      <c r="C33" s="225" t="s">
        <v>1283</v>
      </c>
      <c r="D33" s="229"/>
      <c r="E33" s="229"/>
      <c r="F33" s="229"/>
      <c r="G33" s="229"/>
      <c r="H33" s="229">
        <v>-2430</v>
      </c>
      <c r="I33" s="229">
        <v>-2430</v>
      </c>
      <c r="J33" s="229">
        <v>-2430</v>
      </c>
      <c r="K33" s="229"/>
      <c r="L33" s="229">
        <v>-2430</v>
      </c>
    </row>
    <row r="34" spans="1:12" s="446" customFormat="1" ht="26">
      <c r="A34" s="444"/>
      <c r="B34" s="445" t="s">
        <v>1576</v>
      </c>
      <c r="C34" s="445" t="s">
        <v>1574</v>
      </c>
      <c r="D34" s="590">
        <v>78163</v>
      </c>
      <c r="E34" s="590">
        <v>219389</v>
      </c>
      <c r="F34" s="590">
        <v>19040</v>
      </c>
      <c r="G34" s="590">
        <v>397857</v>
      </c>
      <c r="H34" s="590">
        <v>1880671</v>
      </c>
      <c r="I34" s="590">
        <v>2516957</v>
      </c>
      <c r="J34" s="590">
        <v>2595120</v>
      </c>
      <c r="K34" s="590">
        <v>293506</v>
      </c>
      <c r="L34" s="590">
        <v>2888626</v>
      </c>
    </row>
    <row r="35" spans="1:12">
      <c r="A35" s="438" t="s">
        <v>1495</v>
      </c>
      <c r="B35" s="148" t="s">
        <v>1494</v>
      </c>
      <c r="C35" s="148" t="s">
        <v>1493</v>
      </c>
    </row>
  </sheetData>
  <mergeCells count="2">
    <mergeCell ref="B3:C3"/>
    <mergeCell ref="B2:C2"/>
  </mergeCells>
  <pageMargins left="0.7" right="0.7" top="0.75" bottom="0.75" header="0.3" footer="0.3"/>
  <pageSetup paperSize="9" scale="65" orientation="landscape" r:id="rId1"/>
  <headerFooter>
    <oddHeader>&amp;C&amp;A</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theme="6" tint="0.59999389629810485"/>
  </sheetPr>
  <dimension ref="A1:J102"/>
  <sheetViews>
    <sheetView view="pageBreakPreview" zoomScale="80" zoomScaleNormal="80" zoomScaleSheetLayoutView="80" workbookViewId="0">
      <selection activeCell="I103" sqref="I103"/>
    </sheetView>
  </sheetViews>
  <sheetFormatPr defaultRowHeight="14.5" outlineLevelRow="3" outlineLevelCol="1"/>
  <cols>
    <col min="1" max="1" width="6.1796875" customWidth="1"/>
    <col min="2" max="2" width="48.1796875" bestFit="1" customWidth="1"/>
    <col min="3" max="3" width="47.1796875" bestFit="1" customWidth="1"/>
    <col min="4" max="7" width="11.7265625" customWidth="1"/>
    <col min="8" max="8" width="12.26953125" customWidth="1" outlineLevel="1"/>
  </cols>
  <sheetData>
    <row r="1" spans="1:8" s="164" customFormat="1">
      <c r="A1" s="386"/>
      <c r="B1" s="315"/>
      <c r="C1" s="93"/>
      <c r="D1" s="159"/>
      <c r="E1" s="159"/>
      <c r="F1" s="159"/>
      <c r="G1" s="159"/>
    </row>
    <row r="2" spans="1:8" s="164" customFormat="1" ht="20">
      <c r="A2" s="173" t="s">
        <v>828</v>
      </c>
      <c r="B2" s="511" t="s">
        <v>1368</v>
      </c>
      <c r="C2" s="511" t="s">
        <v>1560</v>
      </c>
      <c r="D2" s="500" t="s">
        <v>1552</v>
      </c>
      <c r="E2" s="500" t="s">
        <v>1568</v>
      </c>
      <c r="F2" s="18" t="s">
        <v>1403</v>
      </c>
      <c r="G2" s="500" t="s">
        <v>1577</v>
      </c>
      <c r="H2" s="18" t="s">
        <v>1578</v>
      </c>
    </row>
    <row r="3" spans="1:8" s="164" customFormat="1" ht="26.5">
      <c r="A3" s="386"/>
      <c r="B3" s="561" t="s">
        <v>1479</v>
      </c>
      <c r="C3" s="561" t="s">
        <v>1480</v>
      </c>
      <c r="D3" s="562">
        <v>362223.2</v>
      </c>
      <c r="E3" s="501">
        <v>445006</v>
      </c>
      <c r="F3" s="562">
        <v>178584</v>
      </c>
      <c r="G3" s="562">
        <v>995437.21372800006</v>
      </c>
      <c r="H3" s="501">
        <v>420697.87770000001</v>
      </c>
    </row>
    <row r="4" spans="1:8" s="164" customFormat="1">
      <c r="A4" s="386"/>
      <c r="B4" s="512"/>
      <c r="C4" s="512"/>
      <c r="D4" s="501"/>
      <c r="E4" s="501"/>
      <c r="F4" s="501"/>
      <c r="G4" s="501"/>
      <c r="H4" s="501"/>
    </row>
    <row r="5" spans="1:8" s="432" customFormat="1">
      <c r="A5" s="434"/>
      <c r="B5" s="513" t="s">
        <v>1219</v>
      </c>
      <c r="C5" s="513" t="s">
        <v>1219</v>
      </c>
      <c r="D5" s="563">
        <v>3678.8</v>
      </c>
      <c r="E5" s="502"/>
      <c r="F5" s="502"/>
      <c r="G5" s="563">
        <v>45129.220471000001</v>
      </c>
      <c r="H5" s="502"/>
    </row>
    <row r="6" spans="1:8" s="432" customFormat="1" hidden="1" outlineLevel="1">
      <c r="A6" s="434"/>
      <c r="B6" s="514" t="s">
        <v>1369</v>
      </c>
      <c r="C6" s="514" t="s">
        <v>1370</v>
      </c>
      <c r="D6" s="502"/>
      <c r="E6" s="502"/>
      <c r="F6" s="502"/>
      <c r="G6" s="502"/>
      <c r="H6" s="502"/>
    </row>
    <row r="7" spans="1:8" s="432" customFormat="1" hidden="1" outlineLevel="1">
      <c r="A7" s="434"/>
      <c r="B7" s="514" t="s">
        <v>1371</v>
      </c>
      <c r="C7" s="514" t="s">
        <v>1372</v>
      </c>
      <c r="D7" s="503"/>
      <c r="E7" s="503"/>
      <c r="F7" s="503"/>
      <c r="G7" s="503"/>
      <c r="H7" s="503"/>
    </row>
    <row r="8" spans="1:8" s="432" customFormat="1" hidden="1" collapsed="1">
      <c r="A8" s="434"/>
      <c r="B8" s="514" t="s">
        <v>1417</v>
      </c>
      <c r="C8" s="514" t="s">
        <v>1418</v>
      </c>
      <c r="D8" s="564"/>
      <c r="E8" s="503"/>
      <c r="F8" s="503"/>
      <c r="G8" s="503"/>
      <c r="H8" s="503"/>
    </row>
    <row r="9" spans="1:8" s="432" customFormat="1">
      <c r="A9" s="434"/>
      <c r="B9" s="515" t="s">
        <v>1282</v>
      </c>
      <c r="C9" s="515" t="s">
        <v>1281</v>
      </c>
      <c r="D9" s="564">
        <v>3678.8</v>
      </c>
      <c r="E9" s="503"/>
      <c r="F9" s="503"/>
      <c r="G9" s="564">
        <v>45129.220471000001</v>
      </c>
      <c r="H9" s="503"/>
    </row>
    <row r="10" spans="1:8" s="432" customFormat="1" hidden="1" outlineLevel="2">
      <c r="A10" s="434"/>
      <c r="B10" s="515" t="s">
        <v>1373</v>
      </c>
      <c r="C10" s="515" t="s">
        <v>1374</v>
      </c>
      <c r="D10" s="501"/>
      <c r="E10" s="501"/>
      <c r="F10" s="501"/>
      <c r="G10" s="501"/>
      <c r="H10" s="501"/>
    </row>
    <row r="11" spans="1:8" s="432" customFormat="1" hidden="1" outlineLevel="2">
      <c r="A11" s="434"/>
      <c r="B11" s="516" t="s">
        <v>1375</v>
      </c>
      <c r="C11" s="516" t="s">
        <v>1376</v>
      </c>
      <c r="D11" s="503"/>
      <c r="E11" s="503"/>
      <c r="F11" s="503"/>
      <c r="G11" s="503"/>
      <c r="H11" s="503"/>
    </row>
    <row r="12" spans="1:8" s="432" customFormat="1" hidden="1" outlineLevel="2" collapsed="1">
      <c r="A12" s="434"/>
      <c r="B12" s="516" t="s">
        <v>1251</v>
      </c>
      <c r="C12" s="516" t="s">
        <v>1252</v>
      </c>
      <c r="D12" s="503"/>
      <c r="E12" s="503"/>
      <c r="F12" s="503"/>
      <c r="G12" s="503"/>
      <c r="H12" s="503"/>
    </row>
    <row r="13" spans="1:8" s="164" customFormat="1" hidden="1" outlineLevel="2">
      <c r="A13" s="159"/>
      <c r="B13" s="516" t="s">
        <v>1377</v>
      </c>
      <c r="C13" s="516" t="s">
        <v>1378</v>
      </c>
      <c r="D13" s="503"/>
      <c r="E13" s="503"/>
      <c r="F13" s="503"/>
      <c r="G13" s="503"/>
      <c r="H13" s="503"/>
    </row>
    <row r="14" spans="1:8" s="164" customFormat="1" hidden="1" collapsed="1">
      <c r="A14" s="159"/>
      <c r="B14" s="516"/>
      <c r="C14" s="516"/>
      <c r="D14" s="503"/>
      <c r="E14" s="503"/>
      <c r="F14" s="503"/>
      <c r="G14" s="503"/>
      <c r="H14" s="503"/>
    </row>
    <row r="15" spans="1:8" s="432" customFormat="1" hidden="1">
      <c r="A15" s="434"/>
      <c r="B15" s="516" t="s">
        <v>1349</v>
      </c>
      <c r="C15" s="516" t="s">
        <v>1349</v>
      </c>
      <c r="D15" s="503"/>
      <c r="E15" s="503"/>
      <c r="F15" s="503"/>
      <c r="G15" s="503"/>
      <c r="H15" s="503"/>
    </row>
    <row r="16" spans="1:8" s="432" customFormat="1" ht="26.5" hidden="1" outlineLevel="1">
      <c r="A16" s="434"/>
      <c r="B16" s="516" t="s">
        <v>1379</v>
      </c>
      <c r="C16" s="516" t="s">
        <v>1380</v>
      </c>
      <c r="D16" s="503"/>
      <c r="E16" s="503"/>
      <c r="F16" s="503"/>
      <c r="G16" s="503"/>
      <c r="H16" s="503"/>
    </row>
    <row r="17" spans="1:8" s="432" customFormat="1" hidden="1" outlineLevel="1">
      <c r="A17" s="434"/>
      <c r="B17" s="516" t="s">
        <v>1381</v>
      </c>
      <c r="C17" s="516" t="s">
        <v>1382</v>
      </c>
      <c r="D17" s="503"/>
      <c r="E17" s="503"/>
      <c r="F17" s="503"/>
      <c r="G17" s="503"/>
      <c r="H17" s="503"/>
    </row>
    <row r="18" spans="1:8" s="432" customFormat="1" hidden="1" outlineLevel="1">
      <c r="A18" s="434"/>
      <c r="B18" s="516" t="s">
        <v>1383</v>
      </c>
      <c r="C18" s="516" t="s">
        <v>1384</v>
      </c>
      <c r="D18" s="503"/>
      <c r="E18" s="503"/>
      <c r="F18" s="503"/>
      <c r="G18" s="503"/>
      <c r="H18" s="503"/>
    </row>
    <row r="19" spans="1:8" s="432" customFormat="1" hidden="1" collapsed="1">
      <c r="A19" s="434"/>
      <c r="B19" s="516" t="s">
        <v>1350</v>
      </c>
      <c r="C19" s="516" t="s">
        <v>1351</v>
      </c>
      <c r="D19" s="503"/>
      <c r="E19" s="503"/>
      <c r="F19" s="503"/>
      <c r="G19" s="503"/>
      <c r="H19" s="503"/>
    </row>
    <row r="20" spans="1:8" s="164" customFormat="1" hidden="1" outlineLevel="1">
      <c r="A20" s="159"/>
      <c r="B20" s="516" t="s">
        <v>1385</v>
      </c>
      <c r="C20" s="516" t="s">
        <v>1386</v>
      </c>
      <c r="D20" s="503"/>
      <c r="E20" s="503"/>
      <c r="F20" s="503"/>
      <c r="G20" s="503"/>
      <c r="H20" s="503"/>
    </row>
    <row r="21" spans="1:8" s="164" customFormat="1" hidden="1" collapsed="1">
      <c r="A21" s="159"/>
      <c r="B21" s="516"/>
      <c r="C21" s="516"/>
      <c r="D21" s="503"/>
      <c r="E21" s="503"/>
      <c r="F21" s="503"/>
      <c r="G21" s="503"/>
      <c r="H21" s="503"/>
    </row>
    <row r="22" spans="1:8" s="164" customFormat="1" hidden="1">
      <c r="A22" s="159"/>
      <c r="B22" s="516" t="s">
        <v>1387</v>
      </c>
      <c r="C22" s="516" t="s">
        <v>1387</v>
      </c>
      <c r="D22" s="565"/>
      <c r="E22" s="503"/>
      <c r="F22" s="503"/>
      <c r="G22" s="503"/>
      <c r="H22" s="503"/>
    </row>
    <row r="23" spans="1:8" s="164" customFormat="1" hidden="1">
      <c r="A23" s="159"/>
      <c r="B23" s="516" t="s">
        <v>1352</v>
      </c>
      <c r="C23" s="516" t="s">
        <v>1353</v>
      </c>
      <c r="D23" s="503"/>
      <c r="E23" s="503"/>
      <c r="F23" s="503"/>
      <c r="G23" s="503"/>
      <c r="H23" s="503"/>
    </row>
    <row r="24" spans="1:8" s="164" customFormat="1" hidden="1" outlineLevel="1">
      <c r="A24" s="159"/>
      <c r="B24" s="516" t="s">
        <v>1388</v>
      </c>
      <c r="C24" s="516" t="s">
        <v>1389</v>
      </c>
      <c r="D24" s="503"/>
      <c r="E24" s="503"/>
      <c r="F24" s="503"/>
      <c r="G24" s="503"/>
      <c r="H24" s="503"/>
    </row>
    <row r="25" spans="1:8" s="432" customFormat="1" hidden="1" collapsed="1">
      <c r="A25" s="435"/>
      <c r="B25" s="516" t="s">
        <v>1390</v>
      </c>
      <c r="C25" s="516" t="s">
        <v>1391</v>
      </c>
      <c r="D25" s="503"/>
      <c r="E25" s="503"/>
      <c r="F25" s="503"/>
      <c r="G25" s="503"/>
      <c r="H25" s="503"/>
    </row>
    <row r="26" spans="1:8" s="432" customFormat="1" hidden="1">
      <c r="A26" s="435"/>
      <c r="B26" s="516" t="s">
        <v>1419</v>
      </c>
      <c r="C26" s="516" t="s">
        <v>1420</v>
      </c>
      <c r="D26" s="565"/>
      <c r="E26" s="503"/>
      <c r="F26" s="503"/>
      <c r="G26" s="503"/>
      <c r="H26" s="503"/>
    </row>
    <row r="27" spans="1:8" s="164" customFormat="1">
      <c r="A27" s="159"/>
      <c r="B27" s="516"/>
      <c r="C27" s="516"/>
      <c r="D27" s="503"/>
      <c r="E27" s="503"/>
      <c r="F27" s="503"/>
      <c r="G27" s="503"/>
      <c r="H27" s="503"/>
    </row>
    <row r="28" spans="1:8" s="164" customFormat="1" ht="26.5">
      <c r="A28" s="159"/>
      <c r="B28" s="566" t="s">
        <v>1481</v>
      </c>
      <c r="C28" s="566" t="s">
        <v>1482</v>
      </c>
      <c r="D28" s="564">
        <v>3678.8</v>
      </c>
      <c r="E28" s="503"/>
      <c r="F28" s="503"/>
      <c r="G28" s="564">
        <v>45129.220471000001</v>
      </c>
      <c r="H28" s="503"/>
    </row>
    <row r="29" spans="1:8" s="164" customFormat="1">
      <c r="A29" s="173"/>
      <c r="B29" s="516"/>
      <c r="C29" s="516"/>
      <c r="D29" s="503"/>
      <c r="E29" s="503"/>
      <c r="F29" s="503"/>
      <c r="G29" s="503"/>
      <c r="H29" s="503"/>
    </row>
    <row r="30" spans="1:8" s="164" customFormat="1">
      <c r="A30" s="173"/>
      <c r="B30" s="566" t="s">
        <v>1483</v>
      </c>
      <c r="C30" s="566" t="s">
        <v>1484</v>
      </c>
      <c r="D30" s="564">
        <v>365902</v>
      </c>
      <c r="E30" s="564">
        <v>445006</v>
      </c>
      <c r="F30" s="564">
        <v>178584</v>
      </c>
      <c r="G30" s="564">
        <v>1040566.434199</v>
      </c>
      <c r="H30" s="564">
        <v>420697.87770000001</v>
      </c>
    </row>
    <row r="31" spans="1:8" s="164" customFormat="1">
      <c r="A31" s="387"/>
      <c r="B31" s="517"/>
      <c r="C31" s="518"/>
      <c r="D31" s="518"/>
      <c r="E31" s="518"/>
      <c r="F31" s="518"/>
      <c r="G31" s="518"/>
      <c r="H31" s="518"/>
    </row>
    <row r="32" spans="1:8" s="164" customFormat="1">
      <c r="A32" s="387"/>
      <c r="B32" s="511" t="s">
        <v>1392</v>
      </c>
      <c r="C32" s="511" t="s">
        <v>1561</v>
      </c>
      <c r="D32" s="500" t="s">
        <v>1552</v>
      </c>
      <c r="E32" s="500" t="s">
        <v>1568</v>
      </c>
      <c r="F32" s="18" t="s">
        <v>1403</v>
      </c>
      <c r="G32" s="500" t="s">
        <v>1577</v>
      </c>
      <c r="H32" s="18" t="s">
        <v>1578</v>
      </c>
    </row>
    <row r="33" spans="1:8" s="164" customFormat="1" ht="26.5">
      <c r="A33" s="387"/>
      <c r="B33" s="567" t="s">
        <v>1485</v>
      </c>
      <c r="C33" s="567" t="s">
        <v>1486</v>
      </c>
      <c r="D33" s="562">
        <v>473122</v>
      </c>
      <c r="E33" s="501">
        <v>571012</v>
      </c>
      <c r="F33" s="562">
        <v>281563</v>
      </c>
      <c r="G33" s="562">
        <v>1336326</v>
      </c>
      <c r="H33" s="501">
        <v>752249</v>
      </c>
    </row>
    <row r="34" spans="1:8" s="164" customFormat="1" hidden="1">
      <c r="A34" s="387"/>
      <c r="B34" s="520"/>
      <c r="C34" s="514"/>
      <c r="D34" s="501"/>
      <c r="E34" s="501"/>
      <c r="F34" s="501"/>
      <c r="G34" s="501"/>
      <c r="H34" s="501"/>
    </row>
    <row r="35" spans="1:8" s="164" customFormat="1" hidden="1">
      <c r="A35" s="387"/>
      <c r="B35" s="519" t="s">
        <v>1219</v>
      </c>
      <c r="C35" s="519" t="s">
        <v>1219</v>
      </c>
      <c r="D35" s="568"/>
      <c r="E35" s="502"/>
      <c r="F35" s="502"/>
      <c r="G35" s="502"/>
      <c r="H35" s="502"/>
    </row>
    <row r="36" spans="1:8" s="164" customFormat="1" hidden="1" outlineLevel="3">
      <c r="A36" s="386"/>
      <c r="B36" s="514" t="s">
        <v>1369</v>
      </c>
      <c r="C36" s="514" t="s">
        <v>1370</v>
      </c>
      <c r="D36" s="503"/>
      <c r="E36" s="503"/>
      <c r="F36" s="503"/>
      <c r="G36" s="503"/>
      <c r="H36" s="503"/>
    </row>
    <row r="37" spans="1:8" s="432" customFormat="1" hidden="1" outlineLevel="3">
      <c r="A37" s="433"/>
      <c r="B37" s="519" t="s">
        <v>1251</v>
      </c>
      <c r="C37" s="515" t="s">
        <v>1252</v>
      </c>
      <c r="D37" s="502"/>
      <c r="E37" s="502"/>
      <c r="F37" s="502"/>
      <c r="G37" s="502"/>
      <c r="H37" s="502"/>
    </row>
    <row r="38" spans="1:8" s="432" customFormat="1" hidden="1" collapsed="1">
      <c r="A38" s="433"/>
      <c r="B38" s="519" t="s">
        <v>1417</v>
      </c>
      <c r="C38" s="515" t="s">
        <v>1418</v>
      </c>
      <c r="D38" s="568"/>
      <c r="E38" s="502"/>
      <c r="F38" s="502"/>
      <c r="G38" s="502"/>
      <c r="H38" s="502"/>
    </row>
    <row r="39" spans="1:8" s="432" customFormat="1" hidden="1" outlineLevel="1">
      <c r="A39" s="433"/>
      <c r="B39" s="514"/>
      <c r="C39" s="514"/>
      <c r="D39" s="503"/>
      <c r="E39" s="503"/>
      <c r="F39" s="503"/>
      <c r="G39" s="503"/>
      <c r="H39" s="503"/>
    </row>
    <row r="40" spans="1:8" s="164" customFormat="1" hidden="1" outlineLevel="1">
      <c r="A40" s="159"/>
      <c r="B40" s="519" t="s">
        <v>1349</v>
      </c>
      <c r="C40" s="519" t="s">
        <v>1349</v>
      </c>
      <c r="D40" s="502"/>
      <c r="E40" s="502"/>
      <c r="F40" s="502"/>
      <c r="G40" s="502"/>
      <c r="H40" s="502"/>
    </row>
    <row r="41" spans="1:8" s="164" customFormat="1" hidden="1" outlineLevel="1">
      <c r="A41" s="159"/>
      <c r="B41" s="519" t="s">
        <v>1381</v>
      </c>
      <c r="C41" s="515" t="s">
        <v>1382</v>
      </c>
      <c r="D41" s="501"/>
      <c r="E41" s="501"/>
      <c r="F41" s="501"/>
      <c r="G41" s="501"/>
      <c r="H41" s="501"/>
    </row>
    <row r="42" spans="1:8" s="164" customFormat="1" hidden="1" outlineLevel="1">
      <c r="A42" s="159"/>
      <c r="B42" s="519" t="s">
        <v>1385</v>
      </c>
      <c r="C42" s="515" t="s">
        <v>1386</v>
      </c>
      <c r="D42" s="501"/>
      <c r="E42" s="501"/>
      <c r="F42" s="501"/>
      <c r="G42" s="501"/>
      <c r="H42" s="501"/>
    </row>
    <row r="43" spans="1:8" s="432" customFormat="1" hidden="1" collapsed="1">
      <c r="A43" s="433"/>
      <c r="B43" s="514"/>
      <c r="C43" s="514"/>
      <c r="D43" s="502"/>
      <c r="E43" s="502"/>
      <c r="F43" s="502"/>
      <c r="G43" s="502"/>
      <c r="H43" s="502"/>
    </row>
    <row r="44" spans="1:8" s="164" customFormat="1" hidden="1">
      <c r="A44" s="159"/>
      <c r="B44" s="519" t="s">
        <v>1387</v>
      </c>
      <c r="C44" s="519" t="s">
        <v>1387</v>
      </c>
      <c r="D44" s="564"/>
      <c r="E44" s="503"/>
      <c r="F44" s="503"/>
      <c r="G44" s="503"/>
      <c r="H44" s="503"/>
    </row>
    <row r="45" spans="1:8" s="164" customFormat="1" hidden="1">
      <c r="A45" s="398"/>
      <c r="B45" s="519" t="s">
        <v>1352</v>
      </c>
      <c r="C45" s="515" t="s">
        <v>1353</v>
      </c>
      <c r="D45" s="502"/>
      <c r="E45" s="502"/>
      <c r="F45" s="502"/>
      <c r="G45" s="502"/>
      <c r="H45" s="502"/>
    </row>
    <row r="46" spans="1:8" s="164" customFormat="1" hidden="1">
      <c r="A46" s="398"/>
      <c r="B46" s="519" t="s">
        <v>1419</v>
      </c>
      <c r="C46" s="515" t="s">
        <v>1420</v>
      </c>
      <c r="D46" s="563"/>
      <c r="E46" s="502"/>
      <c r="F46" s="502"/>
      <c r="G46" s="502"/>
      <c r="H46" s="502"/>
    </row>
    <row r="47" spans="1:8" s="164" customFormat="1" hidden="1">
      <c r="A47" s="398"/>
      <c r="B47" s="519"/>
      <c r="C47" s="515"/>
      <c r="D47" s="503"/>
      <c r="E47" s="503"/>
      <c r="F47" s="503"/>
      <c r="G47" s="503"/>
      <c r="H47" s="503"/>
    </row>
    <row r="48" spans="1:8" s="164" customFormat="1" ht="24.75" hidden="1" customHeight="1">
      <c r="A48" s="398"/>
      <c r="B48" s="567" t="s">
        <v>1487</v>
      </c>
      <c r="C48" s="567" t="s">
        <v>1488</v>
      </c>
      <c r="D48" s="563"/>
      <c r="E48" s="502"/>
      <c r="F48" s="502"/>
      <c r="G48" s="502"/>
      <c r="H48" s="502"/>
    </row>
    <row r="49" spans="1:10" s="164" customFormat="1">
      <c r="A49" s="398"/>
      <c r="B49" s="519"/>
      <c r="C49" s="519"/>
      <c r="D49" s="501"/>
      <c r="E49" s="501"/>
      <c r="F49" s="501"/>
      <c r="G49" s="501"/>
      <c r="H49" s="501"/>
    </row>
    <row r="50" spans="1:10" s="164" customFormat="1">
      <c r="A50" s="398"/>
      <c r="B50" s="567" t="s">
        <v>1489</v>
      </c>
      <c r="C50" s="567" t="s">
        <v>1490</v>
      </c>
      <c r="D50" s="562">
        <f>D33</f>
        <v>473122</v>
      </c>
      <c r="E50" s="562">
        <f t="shared" ref="E50:H50" si="0">E33</f>
        <v>571012</v>
      </c>
      <c r="F50" s="562">
        <f t="shared" si="0"/>
        <v>281563</v>
      </c>
      <c r="G50" s="562">
        <f t="shared" si="0"/>
        <v>1336326</v>
      </c>
      <c r="H50" s="562">
        <f t="shared" si="0"/>
        <v>752249</v>
      </c>
    </row>
    <row r="51" spans="1:10" s="164" customFormat="1">
      <c r="A51" s="386"/>
      <c r="B51"/>
      <c r="C51" s="521"/>
      <c r="D51" s="521"/>
      <c r="E51" s="521"/>
      <c r="F51" s="521"/>
      <c r="G51" s="521"/>
      <c r="H51" s="521"/>
      <c r="I51"/>
      <c r="J51"/>
    </row>
    <row r="52" spans="1:10" s="164" customFormat="1">
      <c r="A52" s="159"/>
      <c r="B52"/>
      <c r="C52" s="522" t="s">
        <v>33</v>
      </c>
      <c r="D52" s="521"/>
      <c r="E52" s="521"/>
      <c r="F52" s="521"/>
      <c r="G52" s="521"/>
      <c r="H52" s="521"/>
    </row>
    <row r="53" spans="1:10">
      <c r="B53" s="511" t="s">
        <v>1368</v>
      </c>
      <c r="C53" s="511" t="s">
        <v>1562</v>
      </c>
      <c r="D53" s="500" t="s">
        <v>1552</v>
      </c>
      <c r="E53" s="500" t="s">
        <v>1568</v>
      </c>
      <c r="F53" s="18" t="s">
        <v>1403</v>
      </c>
      <c r="G53" s="500" t="s">
        <v>1577</v>
      </c>
      <c r="H53" s="18" t="s">
        <v>1578</v>
      </c>
    </row>
    <row r="54" spans="1:10" ht="26.5">
      <c r="B54" s="561" t="s">
        <v>1491</v>
      </c>
      <c r="C54" s="561" t="s">
        <v>1480</v>
      </c>
      <c r="D54" s="562">
        <v>1001.1963548972437</v>
      </c>
      <c r="E54" s="501">
        <v>1111</v>
      </c>
      <c r="F54" s="562">
        <v>594</v>
      </c>
      <c r="G54" s="562">
        <v>2687.0269118176989</v>
      </c>
      <c r="H54" s="501">
        <v>1404.1689289128201</v>
      </c>
    </row>
    <row r="55" spans="1:10">
      <c r="B55" s="512"/>
      <c r="C55" s="512"/>
      <c r="D55" s="503"/>
      <c r="E55" s="503"/>
      <c r="F55" s="503"/>
      <c r="G55" s="503"/>
      <c r="H55" s="503"/>
    </row>
    <row r="56" spans="1:10">
      <c r="B56" s="513" t="s">
        <v>1219</v>
      </c>
      <c r="C56" s="513" t="s">
        <v>1219</v>
      </c>
      <c r="D56" s="563">
        <v>9.803645102756235</v>
      </c>
      <c r="E56" s="502"/>
      <c r="F56" s="502"/>
      <c r="G56" s="563">
        <v>131.05384602001106</v>
      </c>
      <c r="H56" s="502"/>
    </row>
    <row r="57" spans="1:10" hidden="1" outlineLevel="1">
      <c r="B57" s="514" t="s">
        <v>1369</v>
      </c>
      <c r="C57" s="514" t="s">
        <v>1370</v>
      </c>
      <c r="D57" s="502"/>
      <c r="E57" s="502"/>
      <c r="F57" s="502"/>
      <c r="G57" s="502"/>
      <c r="H57" s="502"/>
    </row>
    <row r="58" spans="1:10" hidden="1" outlineLevel="1">
      <c r="B58" s="514" t="s">
        <v>1371</v>
      </c>
      <c r="C58" s="514" t="s">
        <v>1372</v>
      </c>
      <c r="D58" s="503"/>
      <c r="E58" s="503"/>
      <c r="F58" s="503"/>
      <c r="G58" s="503"/>
      <c r="H58" s="503"/>
    </row>
    <row r="59" spans="1:10" hidden="1" collapsed="1">
      <c r="B59" s="514" t="s">
        <v>1417</v>
      </c>
      <c r="C59" s="514" t="s">
        <v>1418</v>
      </c>
      <c r="D59" s="503"/>
      <c r="E59" s="503"/>
      <c r="F59" s="503"/>
      <c r="G59" s="503"/>
      <c r="H59" s="503"/>
    </row>
    <row r="60" spans="1:10">
      <c r="B60" s="515" t="s">
        <v>1282</v>
      </c>
      <c r="C60" s="515" t="s">
        <v>1281</v>
      </c>
      <c r="D60" s="564">
        <v>10</v>
      </c>
      <c r="E60" s="503"/>
      <c r="F60" s="503"/>
      <c r="G60" s="564">
        <v>131.05384602001106</v>
      </c>
      <c r="H60" s="503"/>
    </row>
    <row r="61" spans="1:10" hidden="1" outlineLevel="1">
      <c r="B61" s="515" t="s">
        <v>1373</v>
      </c>
      <c r="C61" s="515" t="s">
        <v>1374</v>
      </c>
      <c r="D61" s="503"/>
      <c r="E61" s="503"/>
      <c r="F61" s="503"/>
      <c r="G61" s="503"/>
      <c r="H61" s="503"/>
    </row>
    <row r="62" spans="1:10" hidden="1" outlineLevel="1">
      <c r="B62" s="516" t="s">
        <v>1375</v>
      </c>
      <c r="C62" s="516" t="s">
        <v>1376</v>
      </c>
      <c r="D62" s="501"/>
      <c r="E62" s="501"/>
      <c r="F62" s="501"/>
      <c r="G62" s="501"/>
      <c r="H62" s="501"/>
    </row>
    <row r="63" spans="1:10" hidden="1" outlineLevel="1" collapsed="1">
      <c r="B63" s="516" t="s">
        <v>1251</v>
      </c>
      <c r="C63" s="516" t="s">
        <v>1252</v>
      </c>
      <c r="D63" s="501"/>
      <c r="E63" s="501"/>
      <c r="F63" s="501"/>
      <c r="G63" s="501"/>
      <c r="H63" s="501"/>
    </row>
    <row r="64" spans="1:10" hidden="1" outlineLevel="1">
      <c r="B64" s="516" t="s">
        <v>1377</v>
      </c>
      <c r="C64" s="516" t="s">
        <v>1378</v>
      </c>
      <c r="D64" s="501"/>
      <c r="E64" s="501"/>
      <c r="F64" s="501"/>
      <c r="G64" s="501"/>
      <c r="H64" s="501"/>
    </row>
    <row r="65" spans="2:8" hidden="1" collapsed="1">
      <c r="B65" s="516"/>
      <c r="C65" s="516"/>
      <c r="D65" s="501"/>
      <c r="E65" s="501"/>
      <c r="F65" s="501"/>
      <c r="G65" s="501"/>
      <c r="H65" s="501"/>
    </row>
    <row r="66" spans="2:8" hidden="1">
      <c r="B66" s="516" t="s">
        <v>1349</v>
      </c>
      <c r="C66" s="516" t="s">
        <v>1349</v>
      </c>
      <c r="D66" s="501"/>
      <c r="E66" s="501"/>
      <c r="F66" s="501"/>
      <c r="G66" s="501"/>
      <c r="H66" s="501"/>
    </row>
    <row r="67" spans="2:8" ht="26.5" hidden="1" outlineLevel="1">
      <c r="B67" s="516" t="s">
        <v>1379</v>
      </c>
      <c r="C67" s="516" t="s">
        <v>1380</v>
      </c>
      <c r="D67" s="501"/>
      <c r="E67" s="501"/>
      <c r="F67" s="501"/>
      <c r="G67" s="501"/>
      <c r="H67" s="501"/>
    </row>
    <row r="68" spans="2:8" hidden="1" outlineLevel="1">
      <c r="B68" s="516" t="s">
        <v>1381</v>
      </c>
      <c r="C68" s="516" t="s">
        <v>1382</v>
      </c>
      <c r="D68" s="501"/>
      <c r="E68" s="501"/>
      <c r="F68" s="501"/>
      <c r="G68" s="501"/>
      <c r="H68" s="501"/>
    </row>
    <row r="69" spans="2:8" hidden="1" outlineLevel="1">
      <c r="B69" s="516" t="s">
        <v>1383</v>
      </c>
      <c r="C69" s="516" t="s">
        <v>1384</v>
      </c>
      <c r="D69" s="501"/>
      <c r="E69" s="501"/>
      <c r="F69" s="501"/>
      <c r="G69" s="501"/>
      <c r="H69" s="501"/>
    </row>
    <row r="70" spans="2:8" hidden="1" collapsed="1">
      <c r="B70" s="516" t="s">
        <v>1350</v>
      </c>
      <c r="C70" s="516" t="s">
        <v>1351</v>
      </c>
      <c r="D70" s="501"/>
      <c r="E70" s="501"/>
      <c r="F70" s="501"/>
      <c r="G70" s="501"/>
      <c r="H70" s="501"/>
    </row>
    <row r="71" spans="2:8" hidden="1" outlineLevel="1">
      <c r="B71" s="516" t="s">
        <v>1385</v>
      </c>
      <c r="C71" s="516" t="s">
        <v>1386</v>
      </c>
      <c r="D71" s="501"/>
      <c r="E71" s="501"/>
      <c r="F71" s="501"/>
      <c r="G71" s="501"/>
      <c r="H71" s="501"/>
    </row>
    <row r="72" spans="2:8" hidden="1" collapsed="1">
      <c r="B72" s="516"/>
      <c r="C72" s="516"/>
      <c r="D72" s="501"/>
      <c r="E72" s="501"/>
      <c r="F72" s="501"/>
      <c r="G72" s="501"/>
      <c r="H72" s="501"/>
    </row>
    <row r="73" spans="2:8" hidden="1">
      <c r="B73" s="516" t="s">
        <v>1387</v>
      </c>
      <c r="C73" s="516" t="s">
        <v>1387</v>
      </c>
      <c r="D73" s="569"/>
      <c r="E73" s="501"/>
      <c r="F73" s="501"/>
      <c r="G73" s="501"/>
      <c r="H73" s="501"/>
    </row>
    <row r="74" spans="2:8" hidden="1">
      <c r="B74" s="516" t="s">
        <v>1352</v>
      </c>
      <c r="C74" s="516" t="s">
        <v>1353</v>
      </c>
      <c r="D74" s="501"/>
      <c r="E74" s="501"/>
      <c r="F74" s="501"/>
      <c r="G74" s="501"/>
      <c r="H74" s="501"/>
    </row>
    <row r="75" spans="2:8" hidden="1" outlineLevel="1">
      <c r="B75" s="516" t="s">
        <v>1388</v>
      </c>
      <c r="C75" s="516" t="s">
        <v>1389</v>
      </c>
      <c r="D75" s="501"/>
      <c r="E75" s="501"/>
      <c r="F75" s="501"/>
      <c r="G75" s="501"/>
      <c r="H75" s="501"/>
    </row>
    <row r="76" spans="2:8" hidden="1" collapsed="1">
      <c r="B76" s="516" t="s">
        <v>1390</v>
      </c>
      <c r="C76" s="516" t="s">
        <v>1391</v>
      </c>
      <c r="D76" s="501"/>
      <c r="E76" s="501"/>
      <c r="F76" s="501"/>
      <c r="G76" s="501"/>
      <c r="H76" s="501"/>
    </row>
    <row r="77" spans="2:8" hidden="1">
      <c r="B77" s="516" t="s">
        <v>1419</v>
      </c>
      <c r="C77" s="516" t="s">
        <v>1420</v>
      </c>
      <c r="D77" s="569"/>
      <c r="E77" s="501"/>
      <c r="F77" s="501"/>
      <c r="G77" s="501"/>
      <c r="H77" s="501"/>
    </row>
    <row r="78" spans="2:8" hidden="1">
      <c r="B78" s="516"/>
      <c r="C78" s="516"/>
      <c r="D78" s="501"/>
      <c r="E78" s="501"/>
      <c r="F78" s="501"/>
      <c r="G78" s="501"/>
      <c r="H78" s="501"/>
    </row>
    <row r="79" spans="2:8" ht="26.5">
      <c r="B79" s="566" t="s">
        <v>1481</v>
      </c>
      <c r="C79" s="566" t="s">
        <v>1492</v>
      </c>
      <c r="D79" s="562">
        <v>10</v>
      </c>
      <c r="E79" s="501"/>
      <c r="F79" s="501"/>
      <c r="G79" s="562">
        <v>131.05384602001106</v>
      </c>
      <c r="H79" s="501"/>
    </row>
    <row r="80" spans="2:8">
      <c r="B80" s="566"/>
      <c r="C80" s="566"/>
      <c r="D80" s="501"/>
      <c r="E80" s="501"/>
      <c r="F80" s="501"/>
      <c r="G80" s="501"/>
      <c r="H80" s="501"/>
    </row>
    <row r="81" spans="2:8">
      <c r="B81" s="566" t="s">
        <v>1483</v>
      </c>
      <c r="C81" s="566" t="s">
        <v>1484</v>
      </c>
      <c r="D81" s="562">
        <v>1011</v>
      </c>
      <c r="E81" s="562">
        <v>1111</v>
      </c>
      <c r="F81" s="562">
        <v>594</v>
      </c>
      <c r="G81" s="562">
        <v>2818.0807578377098</v>
      </c>
      <c r="H81" s="562">
        <v>1404.1689289128201</v>
      </c>
    </row>
    <row r="82" spans="2:8">
      <c r="B82" s="517"/>
      <c r="C82" s="518"/>
    </row>
    <row r="83" spans="2:8">
      <c r="B83" s="511" t="s">
        <v>1392</v>
      </c>
      <c r="C83" s="511" t="s">
        <v>1563</v>
      </c>
      <c r="D83" s="500" t="s">
        <v>1552</v>
      </c>
      <c r="E83" s="500" t="s">
        <v>1568</v>
      </c>
      <c r="F83" s="18" t="s">
        <v>1403</v>
      </c>
      <c r="G83" s="500" t="s">
        <v>1577</v>
      </c>
      <c r="H83" s="18" t="s">
        <v>1578</v>
      </c>
    </row>
    <row r="84" spans="2:8" ht="26.5">
      <c r="B84" s="567" t="s">
        <v>1485</v>
      </c>
      <c r="C84" s="567" t="s">
        <v>429</v>
      </c>
      <c r="D84" s="562">
        <v>1307</v>
      </c>
      <c r="E84" s="501">
        <v>1426</v>
      </c>
      <c r="F84" s="562">
        <v>937</v>
      </c>
      <c r="G84" s="562">
        <v>3628</v>
      </c>
      <c r="H84" s="501">
        <v>2519</v>
      </c>
    </row>
    <row r="85" spans="2:8" hidden="1">
      <c r="B85" s="520"/>
      <c r="C85" s="520"/>
      <c r="D85" s="503"/>
      <c r="E85" s="503"/>
      <c r="F85" s="503"/>
      <c r="G85" s="503"/>
      <c r="H85" s="503"/>
    </row>
    <row r="86" spans="2:8" hidden="1">
      <c r="B86" s="519" t="s">
        <v>1219</v>
      </c>
      <c r="C86" s="519" t="s">
        <v>1219</v>
      </c>
      <c r="D86" s="568"/>
      <c r="E86" s="502"/>
      <c r="F86" s="502"/>
      <c r="G86" s="502"/>
      <c r="H86" s="502"/>
    </row>
    <row r="87" spans="2:8" hidden="1" outlineLevel="1">
      <c r="B87" s="514" t="s">
        <v>1369</v>
      </c>
      <c r="C87" s="514" t="s">
        <v>1370</v>
      </c>
      <c r="D87" s="503"/>
      <c r="E87" s="503"/>
      <c r="F87" s="503"/>
      <c r="G87" s="503"/>
      <c r="H87" s="503"/>
    </row>
    <row r="88" spans="2:8" hidden="1" outlineLevel="1">
      <c r="B88" s="519" t="s">
        <v>1251</v>
      </c>
      <c r="C88" s="515" t="s">
        <v>1252</v>
      </c>
      <c r="D88" s="501"/>
      <c r="E88" s="501"/>
      <c r="F88" s="501"/>
      <c r="G88" s="501"/>
      <c r="H88" s="501"/>
    </row>
    <row r="89" spans="2:8" hidden="1" collapsed="1">
      <c r="B89" s="519" t="s">
        <v>1417</v>
      </c>
      <c r="C89" s="515" t="s">
        <v>1418</v>
      </c>
      <c r="D89" s="569"/>
      <c r="E89" s="501"/>
      <c r="F89" s="501"/>
      <c r="G89" s="501"/>
      <c r="H89" s="501"/>
    </row>
    <row r="90" spans="2:8" hidden="1" outlineLevel="1">
      <c r="B90" s="514"/>
      <c r="C90" s="514"/>
      <c r="D90" s="501"/>
      <c r="E90" s="501"/>
      <c r="F90" s="501"/>
      <c r="G90" s="501"/>
      <c r="H90" s="501"/>
    </row>
    <row r="91" spans="2:8" hidden="1" outlineLevel="1">
      <c r="B91" s="519" t="s">
        <v>1349</v>
      </c>
      <c r="C91" s="512" t="s">
        <v>1349</v>
      </c>
      <c r="D91" s="501"/>
      <c r="E91" s="501"/>
      <c r="F91" s="501"/>
      <c r="G91" s="501"/>
      <c r="H91" s="501"/>
    </row>
    <row r="92" spans="2:8" hidden="1" outlineLevel="1">
      <c r="B92" s="519" t="s">
        <v>1381</v>
      </c>
      <c r="C92" s="519" t="s">
        <v>1382</v>
      </c>
      <c r="D92" s="501"/>
      <c r="E92" s="501"/>
      <c r="F92" s="501"/>
      <c r="G92" s="501"/>
      <c r="H92" s="501"/>
    </row>
    <row r="93" spans="2:8" hidden="1" outlineLevel="1">
      <c r="B93" s="519" t="s">
        <v>1385</v>
      </c>
      <c r="C93" s="519" t="s">
        <v>1386</v>
      </c>
      <c r="D93" s="501"/>
      <c r="E93" s="501"/>
      <c r="F93" s="501"/>
      <c r="G93" s="501"/>
      <c r="H93" s="501"/>
    </row>
    <row r="94" spans="2:8" hidden="1" collapsed="1">
      <c r="B94" s="519"/>
      <c r="C94" s="519"/>
      <c r="D94" s="501"/>
      <c r="E94" s="501"/>
      <c r="F94" s="501"/>
      <c r="G94" s="501"/>
      <c r="H94" s="501"/>
    </row>
    <row r="95" spans="2:8" hidden="1">
      <c r="B95" s="519" t="s">
        <v>1387</v>
      </c>
      <c r="C95" s="519" t="s">
        <v>1387</v>
      </c>
      <c r="D95" s="569"/>
      <c r="E95" s="501"/>
      <c r="F95" s="501"/>
      <c r="G95" s="501"/>
      <c r="H95" s="501"/>
    </row>
    <row r="96" spans="2:8" ht="26.5" hidden="1">
      <c r="B96" s="519" t="s">
        <v>1352</v>
      </c>
      <c r="C96" s="519" t="s">
        <v>1353</v>
      </c>
      <c r="D96" s="501"/>
      <c r="E96" s="501"/>
      <c r="F96" s="501"/>
      <c r="G96" s="501"/>
      <c r="H96" s="501"/>
    </row>
    <row r="97" spans="1:8" hidden="1">
      <c r="B97" s="519" t="s">
        <v>1419</v>
      </c>
      <c r="C97" s="519" t="s">
        <v>1420</v>
      </c>
      <c r="D97" s="569"/>
      <c r="E97" s="501"/>
      <c r="F97" s="501"/>
      <c r="G97" s="501"/>
      <c r="H97" s="501"/>
    </row>
    <row r="98" spans="1:8" hidden="1">
      <c r="B98" s="519"/>
      <c r="C98" s="519"/>
      <c r="D98" s="501"/>
      <c r="E98" s="501"/>
      <c r="F98" s="501"/>
      <c r="G98" s="501"/>
      <c r="H98" s="501"/>
    </row>
    <row r="99" spans="1:8" hidden="1">
      <c r="B99" s="519" t="s">
        <v>1393</v>
      </c>
      <c r="C99" s="519" t="s">
        <v>708</v>
      </c>
      <c r="D99" s="562"/>
      <c r="E99" s="501"/>
      <c r="F99" s="501"/>
      <c r="G99" s="501"/>
      <c r="H99" s="501"/>
    </row>
    <row r="100" spans="1:8" hidden="1">
      <c r="B100" s="519"/>
      <c r="C100" s="519"/>
      <c r="D100" s="501"/>
      <c r="E100" s="501"/>
      <c r="F100" s="501"/>
      <c r="G100" s="501"/>
      <c r="H100" s="501"/>
    </row>
    <row r="101" spans="1:8">
      <c r="B101" s="519" t="s">
        <v>22</v>
      </c>
      <c r="C101" s="519" t="s">
        <v>22</v>
      </c>
      <c r="D101" s="562">
        <v>1307</v>
      </c>
      <c r="E101" s="562">
        <v>1426</v>
      </c>
      <c r="F101" s="562">
        <v>937</v>
      </c>
      <c r="G101" s="562">
        <v>3628</v>
      </c>
      <c r="H101" s="562">
        <v>2519</v>
      </c>
    </row>
    <row r="102" spans="1:8">
      <c r="A102" t="s">
        <v>1495</v>
      </c>
      <c r="B102" t="s">
        <v>1494</v>
      </c>
      <c r="C102" t="s">
        <v>1493</v>
      </c>
    </row>
  </sheetData>
  <pageMargins left="0.7" right="0.7" top="0.75" bottom="0.75" header="0.3" footer="0.3"/>
  <pageSetup paperSize="9" scale="64" fitToHeight="2" orientation="landscape" r:id="rId1"/>
  <headerFooter>
    <oddHeader>&amp;C&amp;A</oddHeader>
  </headerFooter>
  <rowBreaks count="1" manualBreakCount="1">
    <brk id="50" max="7"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FFFF97"/>
    <pageSetUpPr fitToPage="1"/>
  </sheetPr>
  <dimension ref="A2:BE28"/>
  <sheetViews>
    <sheetView view="pageBreakPreview" zoomScale="82" zoomScaleNormal="80" zoomScaleSheetLayoutView="82" workbookViewId="0">
      <pane xSplit="5" ySplit="2" topLeftCell="AX3" activePane="bottomRight" state="frozen"/>
      <selection activeCell="C148" sqref="C148"/>
      <selection pane="topRight" activeCell="C148" sqref="C148"/>
      <selection pane="bottomLeft" activeCell="C148" sqref="C148"/>
      <selection pane="bottomRight" activeCell="E21" sqref="E21"/>
    </sheetView>
  </sheetViews>
  <sheetFormatPr defaultRowHeight="14.5" outlineLevelCol="3"/>
  <cols>
    <col min="1" max="1" width="5.1796875" customWidth="1"/>
    <col min="2" max="2" width="40.1796875" customWidth="1"/>
    <col min="3" max="3" width="15" customWidth="1"/>
    <col min="4" max="4" width="43.1796875" customWidth="1"/>
    <col min="6" max="8" width="10.7265625" hidden="1" customWidth="1" outlineLevel="2"/>
    <col min="9" max="9" width="10.7265625" hidden="1" customWidth="1" outlineLevel="1" collapsed="1"/>
    <col min="10" max="13" width="10.7265625" hidden="1" customWidth="1" outlineLevel="2"/>
    <col min="14" max="14" width="10.7265625" hidden="1" customWidth="1" outlineLevel="1" collapsed="1"/>
    <col min="15" max="18" width="10.7265625" hidden="1" customWidth="1" outlineLevel="2"/>
    <col min="19" max="19" width="10.7265625" hidden="1" customWidth="1" outlineLevel="1" collapsed="1"/>
    <col min="20" max="23" width="10.7265625" hidden="1" customWidth="1" outlineLevel="2"/>
    <col min="24" max="24" width="10.7265625" hidden="1" customWidth="1" outlineLevel="1" collapsed="1"/>
    <col min="25" max="25" width="10.7265625" hidden="1" customWidth="1" outlineLevel="2" collapsed="1"/>
    <col min="26" max="29" width="10.7265625" hidden="1" customWidth="1" outlineLevel="2"/>
    <col min="30" max="30" width="10.7265625" hidden="1" customWidth="1" outlineLevel="2" collapsed="1"/>
    <col min="31" max="34" width="9.1796875" hidden="1" customWidth="1" outlineLevel="2"/>
    <col min="35" max="35" width="10.7265625" hidden="1" customWidth="1" outlineLevel="2"/>
    <col min="36" max="36" width="9.81640625" hidden="1" customWidth="1" outlineLevel="3"/>
    <col min="37" max="39" width="0" hidden="1" customWidth="1" outlineLevel="3"/>
    <col min="40" max="40" width="9.1796875" collapsed="1"/>
  </cols>
  <sheetData>
    <row r="2" spans="1:57" s="164" customFormat="1" ht="26">
      <c r="A2" s="173" t="s">
        <v>861</v>
      </c>
      <c r="B2" s="50" t="s">
        <v>665</v>
      </c>
      <c r="C2" s="143" t="s">
        <v>681</v>
      </c>
      <c r="D2" s="50" t="s">
        <v>270</v>
      </c>
      <c r="E2" s="48" t="s">
        <v>269</v>
      </c>
      <c r="F2" s="35" t="s">
        <v>281</v>
      </c>
      <c r="G2" s="35" t="s">
        <v>5</v>
      </c>
      <c r="H2" s="35" t="s">
        <v>7</v>
      </c>
      <c r="I2" s="35" t="s">
        <v>9</v>
      </c>
      <c r="J2" s="35" t="s">
        <v>11</v>
      </c>
      <c r="K2" s="35" t="s">
        <v>13</v>
      </c>
      <c r="L2" s="35" t="s">
        <v>53</v>
      </c>
      <c r="M2" s="35" t="s">
        <v>16</v>
      </c>
      <c r="N2" s="35" t="s">
        <v>17</v>
      </c>
      <c r="O2" s="35" t="s">
        <v>293</v>
      </c>
      <c r="P2" s="35" t="s">
        <v>292</v>
      </c>
      <c r="Q2" s="35" t="s">
        <v>291</v>
      </c>
      <c r="R2" s="35" t="s">
        <v>29</v>
      </c>
      <c r="S2" s="35" t="s">
        <v>30</v>
      </c>
      <c r="T2" s="35" t="s">
        <v>323</v>
      </c>
      <c r="U2" s="35" t="s">
        <v>319</v>
      </c>
      <c r="V2" s="48" t="s">
        <v>324</v>
      </c>
      <c r="W2" s="35" t="s">
        <v>328</v>
      </c>
      <c r="X2" s="35" t="s">
        <v>329</v>
      </c>
      <c r="Y2" s="35" t="s">
        <v>348</v>
      </c>
      <c r="Z2" s="35" t="s">
        <v>921</v>
      </c>
      <c r="AA2" s="35" t="s">
        <v>1216</v>
      </c>
      <c r="AB2" s="35" t="s">
        <v>1164</v>
      </c>
      <c r="AC2" s="35" t="s">
        <v>1165</v>
      </c>
      <c r="AD2" s="35" t="s">
        <v>1191</v>
      </c>
      <c r="AE2" s="35" t="s">
        <v>1192</v>
      </c>
      <c r="AF2" s="35" t="s">
        <v>1208</v>
      </c>
      <c r="AG2" s="35" t="s">
        <v>1204</v>
      </c>
      <c r="AH2" s="35" t="s">
        <v>1205</v>
      </c>
      <c r="AI2" s="35" t="s">
        <v>1223</v>
      </c>
      <c r="AJ2" s="35" t="s">
        <v>1234</v>
      </c>
      <c r="AK2" s="35" t="s">
        <v>1233</v>
      </c>
      <c r="AL2" s="35" t="s">
        <v>1239</v>
      </c>
      <c r="AM2" s="35" t="s">
        <v>1240</v>
      </c>
      <c r="AN2" s="35" t="s">
        <v>1249</v>
      </c>
      <c r="AO2" s="35" t="s">
        <v>1265</v>
      </c>
      <c r="AP2" s="35" t="s">
        <v>1269</v>
      </c>
      <c r="AQ2" s="35" t="s">
        <v>1272</v>
      </c>
      <c r="AR2" s="35" t="s">
        <v>1273</v>
      </c>
      <c r="AS2" s="35" t="s">
        <v>1347</v>
      </c>
      <c r="AT2" s="35" t="s">
        <v>1348</v>
      </c>
      <c r="AU2" s="35" t="s">
        <v>1361</v>
      </c>
      <c r="AV2" s="35" t="s">
        <v>1359</v>
      </c>
      <c r="AW2" s="35" t="s">
        <v>1360</v>
      </c>
      <c r="AX2" s="35" t="s">
        <v>1394</v>
      </c>
      <c r="AY2" s="35" t="s">
        <v>1396</v>
      </c>
      <c r="AZ2" s="35" t="s">
        <v>1403</v>
      </c>
      <c r="BA2" s="35" t="s">
        <v>1409</v>
      </c>
      <c r="BB2" s="35" t="s">
        <v>1410</v>
      </c>
      <c r="BC2" s="35" t="s">
        <v>1430</v>
      </c>
      <c r="BD2" s="35" t="s">
        <v>1552</v>
      </c>
      <c r="BE2" s="35" t="s">
        <v>1568</v>
      </c>
    </row>
    <row r="3" spans="1:57" s="164" customFormat="1" ht="15.5">
      <c r="A3" s="173" t="s">
        <v>1227</v>
      </c>
      <c r="B3" s="174" t="s">
        <v>666</v>
      </c>
      <c r="C3" s="144" t="s">
        <v>679</v>
      </c>
      <c r="D3" s="174" t="s">
        <v>910</v>
      </c>
      <c r="E3" s="51" t="s">
        <v>271</v>
      </c>
      <c r="F3" s="156">
        <v>0.87</v>
      </c>
      <c r="G3" s="156">
        <v>1.1000000000000001</v>
      </c>
      <c r="H3" s="156">
        <v>1.4</v>
      </c>
      <c r="I3" s="157">
        <v>4.79</v>
      </c>
      <c r="J3" s="156">
        <v>1.37</v>
      </c>
      <c r="K3" s="156">
        <v>1.27</v>
      </c>
      <c r="L3" s="156">
        <v>1.4</v>
      </c>
      <c r="M3" s="156">
        <v>1.6</v>
      </c>
      <c r="N3" s="157">
        <v>6.5</v>
      </c>
      <c r="O3" s="156">
        <v>1.3</v>
      </c>
      <c r="P3" s="156">
        <v>1.3</v>
      </c>
      <c r="Q3" s="156">
        <v>1.4</v>
      </c>
      <c r="R3" s="156">
        <v>1.4</v>
      </c>
      <c r="S3" s="158">
        <v>5.7</v>
      </c>
      <c r="T3" s="156">
        <v>1.3</v>
      </c>
      <c r="U3" s="156">
        <v>1.3</v>
      </c>
      <c r="V3" s="156">
        <v>1.5</v>
      </c>
      <c r="W3" s="156">
        <v>1.4</v>
      </c>
      <c r="X3" s="158">
        <v>5.7</v>
      </c>
      <c r="Y3" s="156">
        <v>1.2</v>
      </c>
      <c r="Z3" s="156">
        <v>1.5</v>
      </c>
      <c r="AA3" s="156">
        <v>1.3</v>
      </c>
      <c r="AB3" s="156">
        <v>1.4</v>
      </c>
      <c r="AC3" s="158">
        <v>5.4</v>
      </c>
      <c r="AD3" s="156">
        <v>1.6</v>
      </c>
      <c r="AE3" s="156">
        <v>1.54</v>
      </c>
      <c r="AF3" s="156">
        <v>1.54</v>
      </c>
      <c r="AG3" s="156">
        <v>1.78</v>
      </c>
      <c r="AH3" s="158">
        <v>6.5</v>
      </c>
      <c r="AI3" s="156">
        <v>1.5980000000000001</v>
      </c>
      <c r="AJ3" s="156">
        <v>1.63</v>
      </c>
      <c r="AK3" s="156">
        <v>1.6</v>
      </c>
      <c r="AL3" s="156">
        <v>1.74</v>
      </c>
      <c r="AM3" s="158">
        <v>6.6</v>
      </c>
      <c r="AN3" s="156">
        <v>1.55</v>
      </c>
      <c r="AO3" s="156">
        <v>1.4</v>
      </c>
      <c r="AP3" s="156">
        <v>1.46</v>
      </c>
      <c r="AQ3" s="156">
        <v>1.7</v>
      </c>
      <c r="AR3" s="158">
        <v>6.11</v>
      </c>
      <c r="AS3" s="156">
        <v>1.5349999999999999</v>
      </c>
      <c r="AT3" s="156">
        <v>1.4850000000000001</v>
      </c>
      <c r="AU3" s="487">
        <v>1.41</v>
      </c>
      <c r="AV3" s="487">
        <v>1.65</v>
      </c>
      <c r="AW3" s="158">
        <v>6.08</v>
      </c>
      <c r="AX3" s="487">
        <v>1.4950000000000001</v>
      </c>
      <c r="AY3" s="487">
        <v>1.4650000000000001</v>
      </c>
      <c r="AZ3" s="487">
        <v>1.542</v>
      </c>
      <c r="BA3" s="487">
        <v>1.49</v>
      </c>
      <c r="BB3" s="158">
        <v>5.9930000000000003</v>
      </c>
      <c r="BC3" s="487">
        <v>1.4019999999999999</v>
      </c>
      <c r="BD3" s="487">
        <v>1.395</v>
      </c>
      <c r="BE3" s="487">
        <v>1.5369999999999999</v>
      </c>
    </row>
    <row r="4" spans="1:57" s="164" customFormat="1" ht="16" thickBot="1">
      <c r="A4" s="173" t="s">
        <v>1232</v>
      </c>
      <c r="B4" s="174" t="s">
        <v>676</v>
      </c>
      <c r="C4" s="144" t="s">
        <v>677</v>
      </c>
      <c r="D4" s="174" t="s">
        <v>1274</v>
      </c>
      <c r="E4" s="51" t="s">
        <v>283</v>
      </c>
      <c r="F4" s="156">
        <v>16</v>
      </c>
      <c r="G4" s="156">
        <v>136</v>
      </c>
      <c r="H4" s="156">
        <v>21</v>
      </c>
      <c r="I4" s="157">
        <v>321</v>
      </c>
      <c r="J4" s="156">
        <v>27.9</v>
      </c>
      <c r="K4" s="156">
        <v>54.4</v>
      </c>
      <c r="L4" s="156">
        <v>20</v>
      </c>
      <c r="M4" s="156">
        <v>18</v>
      </c>
      <c r="N4" s="157">
        <v>131</v>
      </c>
      <c r="O4" s="156">
        <v>1.5</v>
      </c>
      <c r="P4" s="156">
        <v>77</v>
      </c>
      <c r="Q4" s="156">
        <v>9</v>
      </c>
      <c r="R4" s="156">
        <v>115</v>
      </c>
      <c r="S4" s="158">
        <v>193.5</v>
      </c>
      <c r="T4" s="156">
        <v>10</v>
      </c>
      <c r="U4" s="156">
        <v>2</v>
      </c>
      <c r="V4" s="156">
        <v>4.9000000000000004</v>
      </c>
      <c r="W4" s="156">
        <v>0</v>
      </c>
      <c r="X4" s="158">
        <v>16.899999999999999</v>
      </c>
      <c r="Y4" s="156">
        <v>136.4</v>
      </c>
      <c r="Z4" s="156">
        <v>23.7</v>
      </c>
      <c r="AA4" s="156">
        <v>5</v>
      </c>
      <c r="AB4" s="156">
        <v>469.2</v>
      </c>
      <c r="AC4" s="158">
        <v>634.29999999999995</v>
      </c>
      <c r="AD4" s="156">
        <v>118.73</v>
      </c>
      <c r="AE4" s="156">
        <v>14.93</v>
      </c>
      <c r="AF4" s="156">
        <v>2.83</v>
      </c>
      <c r="AG4" s="156">
        <v>4.3</v>
      </c>
      <c r="AH4" s="158">
        <v>140.79000000000002</v>
      </c>
      <c r="AI4" s="156">
        <v>4.3</v>
      </c>
      <c r="AJ4" s="156">
        <v>6.4</v>
      </c>
      <c r="AK4" s="156">
        <v>14.8</v>
      </c>
      <c r="AL4" s="156">
        <v>23.65</v>
      </c>
      <c r="AM4" s="158">
        <v>49.15</v>
      </c>
      <c r="AN4" s="156">
        <v>254.89</v>
      </c>
      <c r="AO4" s="156">
        <v>36.39</v>
      </c>
      <c r="AP4" s="156">
        <v>22.22</v>
      </c>
      <c r="AQ4" s="156">
        <v>7.32</v>
      </c>
      <c r="AR4" s="158">
        <v>320.82</v>
      </c>
      <c r="AS4" s="156">
        <v>37.340000000000003</v>
      </c>
      <c r="AT4" s="156">
        <v>88.527500000000003</v>
      </c>
      <c r="AU4" s="487">
        <v>4.66</v>
      </c>
      <c r="AV4" s="487">
        <v>64.055000000000007</v>
      </c>
      <c r="AW4" s="158">
        <v>194.58250000000001</v>
      </c>
      <c r="AX4" s="487">
        <v>249.245</v>
      </c>
      <c r="AY4" s="487">
        <v>11.37</v>
      </c>
      <c r="AZ4" s="487">
        <v>4.37</v>
      </c>
      <c r="BA4" s="487">
        <v>51.06</v>
      </c>
      <c r="BB4" s="158">
        <v>316.05</v>
      </c>
      <c r="BC4" s="487">
        <v>5.58</v>
      </c>
      <c r="BD4" s="487">
        <v>916.84</v>
      </c>
      <c r="BE4" s="487">
        <v>6</v>
      </c>
    </row>
    <row r="5" spans="1:57" s="164" customFormat="1" ht="15.5" thickTop="1" thickBot="1">
      <c r="A5" s="173"/>
      <c r="B5" s="613" t="s">
        <v>671</v>
      </c>
      <c r="C5" s="614"/>
      <c r="D5" s="613" t="s">
        <v>272</v>
      </c>
      <c r="E5" s="614"/>
      <c r="F5" s="366"/>
      <c r="G5" s="366"/>
      <c r="H5" s="366"/>
      <c r="I5" s="384"/>
      <c r="J5" s="366"/>
      <c r="K5" s="366"/>
      <c r="L5" s="366"/>
      <c r="M5" s="366"/>
      <c r="N5" s="384"/>
      <c r="O5" s="366"/>
      <c r="P5" s="366"/>
      <c r="Q5" s="366"/>
      <c r="R5" s="366"/>
      <c r="S5" s="384"/>
      <c r="T5" s="366"/>
      <c r="U5" s="366"/>
      <c r="V5" s="366"/>
      <c r="W5" s="366"/>
      <c r="X5" s="384"/>
      <c r="Y5" s="366"/>
      <c r="Z5" s="366"/>
      <c r="AA5" s="366"/>
      <c r="AB5" s="366"/>
      <c r="AC5" s="384"/>
      <c r="AD5" s="366"/>
      <c r="AE5" s="366"/>
      <c r="AF5" s="366"/>
      <c r="AG5" s="366"/>
      <c r="AH5" s="366"/>
      <c r="AI5" s="366"/>
      <c r="AJ5" s="366"/>
      <c r="AK5" s="366"/>
      <c r="AL5" s="366"/>
      <c r="AM5" s="366"/>
      <c r="AN5" s="366"/>
      <c r="AO5" s="366"/>
      <c r="AP5" s="366"/>
      <c r="AQ5" s="366"/>
      <c r="AR5" s="366"/>
      <c r="AS5" s="366"/>
      <c r="AT5" s="366"/>
      <c r="AU5" s="499"/>
      <c r="AV5" s="499"/>
      <c r="AW5" s="366"/>
      <c r="AX5" s="499"/>
      <c r="AY5" s="499"/>
      <c r="AZ5" s="499"/>
      <c r="BA5" s="499"/>
      <c r="BB5" s="366"/>
      <c r="BC5" s="499"/>
      <c r="BD5" s="499"/>
      <c r="BE5" s="499"/>
    </row>
    <row r="6" spans="1:57" s="164" customFormat="1" ht="15" thickTop="1">
      <c r="A6" s="173"/>
      <c r="B6" s="388" t="s">
        <v>915</v>
      </c>
      <c r="C6" s="189" t="s">
        <v>224</v>
      </c>
      <c r="D6" s="174" t="s">
        <v>349</v>
      </c>
      <c r="E6" s="51" t="s">
        <v>224</v>
      </c>
      <c r="F6" s="156" t="s">
        <v>282</v>
      </c>
      <c r="G6" s="156" t="s">
        <v>282</v>
      </c>
      <c r="H6" s="156" t="s">
        <v>282</v>
      </c>
      <c r="I6" s="157" t="s">
        <v>282</v>
      </c>
      <c r="J6" s="156" t="s">
        <v>282</v>
      </c>
      <c r="K6" s="156" t="s">
        <v>282</v>
      </c>
      <c r="L6" s="156" t="s">
        <v>282</v>
      </c>
      <c r="M6" s="156" t="s">
        <v>282</v>
      </c>
      <c r="N6" s="157" t="s">
        <v>282</v>
      </c>
      <c r="O6" s="156" t="s">
        <v>282</v>
      </c>
      <c r="P6" s="156" t="s">
        <v>282</v>
      </c>
      <c r="Q6" s="156" t="s">
        <v>282</v>
      </c>
      <c r="R6" s="156" t="s">
        <v>282</v>
      </c>
      <c r="S6" s="157" t="s">
        <v>282</v>
      </c>
      <c r="T6" s="156">
        <v>2</v>
      </c>
      <c r="U6" s="156">
        <v>2</v>
      </c>
      <c r="V6" s="156">
        <v>3</v>
      </c>
      <c r="W6" s="156">
        <v>2</v>
      </c>
      <c r="X6" s="157">
        <f>SUM(T6:W6)</f>
        <v>9</v>
      </c>
      <c r="Y6" s="367">
        <v>3</v>
      </c>
      <c r="Z6" s="367">
        <v>1</v>
      </c>
      <c r="AA6" s="367">
        <v>2</v>
      </c>
      <c r="AB6" s="367">
        <v>3</v>
      </c>
      <c r="AC6" s="157">
        <v>10</v>
      </c>
      <c r="AD6" s="367">
        <v>2</v>
      </c>
      <c r="AE6" s="367">
        <v>1</v>
      </c>
      <c r="AF6" s="367">
        <v>2</v>
      </c>
      <c r="AG6" s="367">
        <v>0</v>
      </c>
      <c r="AH6" s="157">
        <v>5</v>
      </c>
      <c r="AI6" s="367">
        <v>4</v>
      </c>
      <c r="AJ6" s="367">
        <v>2</v>
      </c>
      <c r="AK6" s="367">
        <v>1</v>
      </c>
      <c r="AL6" s="367">
        <v>0</v>
      </c>
      <c r="AM6" s="157">
        <v>7</v>
      </c>
      <c r="AN6" s="367">
        <v>3</v>
      </c>
      <c r="AO6" s="367">
        <v>4</v>
      </c>
      <c r="AP6" s="367">
        <v>5</v>
      </c>
      <c r="AQ6" s="367">
        <v>2</v>
      </c>
      <c r="AR6" s="157">
        <v>14</v>
      </c>
      <c r="AS6" s="367">
        <v>2</v>
      </c>
      <c r="AT6" s="367">
        <v>4</v>
      </c>
      <c r="AU6" s="367">
        <v>1</v>
      </c>
      <c r="AV6" s="367">
        <v>5</v>
      </c>
      <c r="AW6" s="157">
        <v>12</v>
      </c>
      <c r="AX6" s="488">
        <v>1</v>
      </c>
      <c r="AY6" s="488">
        <v>4</v>
      </c>
      <c r="AZ6" s="488">
        <v>2</v>
      </c>
      <c r="BA6" s="367">
        <v>2</v>
      </c>
      <c r="BB6" s="157">
        <v>9</v>
      </c>
      <c r="BC6" s="488">
        <v>2</v>
      </c>
      <c r="BD6" s="488">
        <v>5</v>
      </c>
      <c r="BE6" s="488">
        <v>4</v>
      </c>
    </row>
    <row r="7" spans="1:57" s="164" customFormat="1" ht="26.5">
      <c r="A7" s="173">
        <v>18</v>
      </c>
      <c r="B7" s="174" t="s">
        <v>792</v>
      </c>
      <c r="C7" s="144" t="s">
        <v>224</v>
      </c>
      <c r="D7" s="174" t="s">
        <v>853</v>
      </c>
      <c r="E7" s="51" t="s">
        <v>224</v>
      </c>
      <c r="F7" s="156" t="s">
        <v>282</v>
      </c>
      <c r="G7" s="156" t="s">
        <v>282</v>
      </c>
      <c r="H7" s="156" t="s">
        <v>282</v>
      </c>
      <c r="I7" s="157" t="s">
        <v>282</v>
      </c>
      <c r="J7" s="156" t="s">
        <v>282</v>
      </c>
      <c r="K7" s="156" t="s">
        <v>282</v>
      </c>
      <c r="L7" s="156" t="s">
        <v>282</v>
      </c>
      <c r="M7" s="156" t="s">
        <v>282</v>
      </c>
      <c r="N7" s="158">
        <v>1.8</v>
      </c>
      <c r="O7" s="156">
        <v>1.4</v>
      </c>
      <c r="P7" s="156">
        <v>1.6</v>
      </c>
      <c r="Q7" s="156">
        <v>2.2000000000000002</v>
      </c>
      <c r="R7" s="156">
        <v>1.7</v>
      </c>
      <c r="S7" s="158">
        <v>1.5</v>
      </c>
      <c r="T7" s="156">
        <v>1.4</v>
      </c>
      <c r="U7" s="156">
        <v>1.4</v>
      </c>
      <c r="V7" s="156">
        <v>1.6</v>
      </c>
      <c r="W7" s="156">
        <v>1.3</v>
      </c>
      <c r="X7" s="158">
        <v>1.44</v>
      </c>
      <c r="Y7" s="156">
        <v>1.39</v>
      </c>
      <c r="Z7" s="156">
        <v>1.1200000000000001</v>
      </c>
      <c r="AA7" s="156">
        <v>1.31</v>
      </c>
      <c r="AB7" s="156">
        <v>1.44</v>
      </c>
      <c r="AC7" s="158">
        <v>1.32</v>
      </c>
      <c r="AD7" s="156">
        <v>1.58</v>
      </c>
      <c r="AE7" s="156">
        <v>1.1200000000000001</v>
      </c>
      <c r="AF7" s="156">
        <v>1.95</v>
      </c>
      <c r="AG7" s="156">
        <v>1.32</v>
      </c>
      <c r="AH7" s="158">
        <v>1.53</v>
      </c>
      <c r="AI7" s="156">
        <v>1.78</v>
      </c>
      <c r="AJ7" s="156">
        <v>1.68</v>
      </c>
      <c r="AK7" s="156">
        <v>1.83</v>
      </c>
      <c r="AL7" s="156">
        <v>1.42</v>
      </c>
      <c r="AM7" s="158">
        <v>1.67</v>
      </c>
      <c r="AN7" s="156">
        <v>1.59</v>
      </c>
      <c r="AO7" s="156">
        <v>1.51</v>
      </c>
      <c r="AP7" s="156">
        <v>1.32</v>
      </c>
      <c r="AQ7" s="156">
        <v>1.23</v>
      </c>
      <c r="AR7" s="158">
        <v>1.4</v>
      </c>
      <c r="AS7" s="156">
        <v>1.1000000000000001</v>
      </c>
      <c r="AT7" s="156">
        <v>0.98</v>
      </c>
      <c r="AU7" s="487">
        <v>1.26</v>
      </c>
      <c r="AV7" s="487">
        <v>1.17</v>
      </c>
      <c r="AW7" s="158">
        <v>1.1299999999999999</v>
      </c>
      <c r="AX7" s="487">
        <v>1.26</v>
      </c>
      <c r="AY7" s="487">
        <v>1.59</v>
      </c>
      <c r="AZ7" s="487">
        <v>1.2</v>
      </c>
      <c r="BA7" s="487">
        <v>1.04</v>
      </c>
      <c r="BB7" s="158">
        <v>1.27</v>
      </c>
      <c r="BC7" s="487">
        <v>1.03</v>
      </c>
      <c r="BD7" s="487">
        <v>1.31</v>
      </c>
      <c r="BE7" s="487">
        <v>1.92</v>
      </c>
    </row>
    <row r="8" spans="1:57" s="164" customFormat="1">
      <c r="A8" s="173"/>
      <c r="B8" s="174" t="s">
        <v>667</v>
      </c>
      <c r="C8" s="144" t="s">
        <v>678</v>
      </c>
      <c r="D8" s="174" t="s">
        <v>273</v>
      </c>
      <c r="E8" s="51" t="s">
        <v>274</v>
      </c>
      <c r="F8">
        <v>1</v>
      </c>
      <c r="G8">
        <v>0</v>
      </c>
      <c r="H8" s="156">
        <v>0</v>
      </c>
      <c r="I8" s="157">
        <v>1</v>
      </c>
      <c r="J8" s="156">
        <v>0</v>
      </c>
      <c r="K8" s="156">
        <v>0</v>
      </c>
      <c r="L8" s="156">
        <v>0</v>
      </c>
      <c r="M8" s="156">
        <v>0</v>
      </c>
      <c r="N8" s="157">
        <v>0</v>
      </c>
      <c r="O8" s="156">
        <v>0</v>
      </c>
      <c r="P8" s="156">
        <v>0</v>
      </c>
      <c r="Q8" s="156">
        <v>0</v>
      </c>
      <c r="R8" s="156">
        <v>0</v>
      </c>
      <c r="S8" s="157">
        <v>0</v>
      </c>
      <c r="T8" s="367">
        <v>0</v>
      </c>
      <c r="U8" s="367">
        <v>0</v>
      </c>
      <c r="V8" s="367">
        <v>1</v>
      </c>
      <c r="W8" s="367">
        <v>0</v>
      </c>
      <c r="X8" s="157">
        <v>1</v>
      </c>
      <c r="Y8" s="367">
        <v>0</v>
      </c>
      <c r="Z8" s="367">
        <v>0</v>
      </c>
      <c r="AA8" s="367">
        <v>0</v>
      </c>
      <c r="AB8" s="367">
        <v>0</v>
      </c>
      <c r="AC8" s="157">
        <v>0</v>
      </c>
      <c r="AD8" s="367">
        <v>0</v>
      </c>
      <c r="AE8" s="367">
        <v>0</v>
      </c>
      <c r="AF8" s="367">
        <v>0</v>
      </c>
      <c r="AG8" s="367">
        <v>0</v>
      </c>
      <c r="AH8" s="157">
        <v>0</v>
      </c>
      <c r="AI8" s="367">
        <v>0</v>
      </c>
      <c r="AJ8" s="367">
        <v>1</v>
      </c>
      <c r="AK8" s="367">
        <v>0</v>
      </c>
      <c r="AL8" s="367">
        <v>0</v>
      </c>
      <c r="AM8" s="157">
        <v>1</v>
      </c>
      <c r="AN8" s="367">
        <v>0</v>
      </c>
      <c r="AO8" s="367">
        <v>0</v>
      </c>
      <c r="AP8" s="367">
        <v>0</v>
      </c>
      <c r="AQ8" s="367">
        <v>0</v>
      </c>
      <c r="AR8" s="157">
        <v>0</v>
      </c>
      <c r="AS8" s="367">
        <v>0</v>
      </c>
      <c r="AT8" s="367">
        <v>0</v>
      </c>
      <c r="AU8" s="367">
        <v>0</v>
      </c>
      <c r="AV8" s="367">
        <v>0</v>
      </c>
      <c r="AW8" s="157">
        <v>0</v>
      </c>
      <c r="AX8" s="488">
        <v>0</v>
      </c>
      <c r="AY8" s="488">
        <v>0</v>
      </c>
      <c r="AZ8" s="488">
        <v>0</v>
      </c>
      <c r="BA8" s="367">
        <v>0</v>
      </c>
      <c r="BB8" s="157">
        <v>0</v>
      </c>
      <c r="BC8" s="488">
        <v>0</v>
      </c>
      <c r="BD8" s="488">
        <v>1</v>
      </c>
      <c r="BE8" s="488">
        <v>0</v>
      </c>
    </row>
    <row r="9" spans="1:57" s="164" customFormat="1" ht="26.5" thickBot="1">
      <c r="A9" s="173"/>
      <c r="B9" s="174" t="s">
        <v>1220</v>
      </c>
      <c r="C9" s="144" t="s">
        <v>678</v>
      </c>
      <c r="D9" s="174" t="s">
        <v>1221</v>
      </c>
      <c r="E9" s="51" t="s">
        <v>274</v>
      </c>
      <c r="F9" s="156">
        <v>2</v>
      </c>
      <c r="G9" s="156">
        <v>3</v>
      </c>
      <c r="H9" s="156">
        <v>1</v>
      </c>
      <c r="I9" s="157">
        <v>7</v>
      </c>
      <c r="J9" s="156">
        <v>0</v>
      </c>
      <c r="K9" s="156">
        <v>2</v>
      </c>
      <c r="L9" s="156">
        <v>0</v>
      </c>
      <c r="M9" s="156">
        <v>0</v>
      </c>
      <c r="N9" s="157">
        <v>3</v>
      </c>
      <c r="O9" s="156">
        <v>0</v>
      </c>
      <c r="P9" s="156">
        <v>1</v>
      </c>
      <c r="Q9" s="156">
        <v>3</v>
      </c>
      <c r="R9" s="156">
        <v>0</v>
      </c>
      <c r="S9" s="157">
        <v>5</v>
      </c>
      <c r="T9" s="367">
        <v>0</v>
      </c>
      <c r="U9" s="367">
        <v>0</v>
      </c>
      <c r="V9" s="367">
        <v>1</v>
      </c>
      <c r="W9" s="367">
        <v>4</v>
      </c>
      <c r="X9" s="157">
        <v>5</v>
      </c>
      <c r="Y9" s="367">
        <v>18</v>
      </c>
      <c r="Z9" s="367">
        <v>1</v>
      </c>
      <c r="AA9" s="367">
        <v>5</v>
      </c>
      <c r="AB9" s="367">
        <v>0</v>
      </c>
      <c r="AC9" s="157">
        <v>23</v>
      </c>
      <c r="AD9" s="367">
        <v>1</v>
      </c>
      <c r="AE9" s="367">
        <v>3</v>
      </c>
      <c r="AF9" s="367">
        <v>4</v>
      </c>
      <c r="AG9" s="367">
        <v>2</v>
      </c>
      <c r="AH9" s="157">
        <v>10</v>
      </c>
      <c r="AI9" s="367">
        <v>0</v>
      </c>
      <c r="AJ9" s="367">
        <v>2</v>
      </c>
      <c r="AK9" s="367">
        <v>1</v>
      </c>
      <c r="AL9" s="367">
        <v>1</v>
      </c>
      <c r="AM9" s="157">
        <v>4</v>
      </c>
      <c r="AN9" s="367">
        <v>1</v>
      </c>
      <c r="AO9" s="367">
        <v>0</v>
      </c>
      <c r="AP9" s="367">
        <v>0</v>
      </c>
      <c r="AQ9" s="367">
        <v>1</v>
      </c>
      <c r="AR9" s="157">
        <v>2</v>
      </c>
      <c r="AS9" s="367">
        <v>1</v>
      </c>
      <c r="AT9" s="367">
        <v>0</v>
      </c>
      <c r="AU9" s="367">
        <v>0</v>
      </c>
      <c r="AV9" s="367">
        <v>2</v>
      </c>
      <c r="AW9" s="157">
        <v>3</v>
      </c>
      <c r="AX9" s="488">
        <v>0</v>
      </c>
      <c r="AY9" s="488">
        <v>0</v>
      </c>
      <c r="AZ9" s="488">
        <v>0</v>
      </c>
      <c r="BA9" s="367">
        <v>2</v>
      </c>
      <c r="BB9" s="157">
        <v>2</v>
      </c>
      <c r="BC9" s="488">
        <v>3</v>
      </c>
      <c r="BD9" s="488">
        <v>0</v>
      </c>
      <c r="BE9" s="488">
        <v>1</v>
      </c>
    </row>
    <row r="10" spans="1:57" s="164" customFormat="1" ht="15.5" thickTop="1" thickBot="1">
      <c r="A10" s="173"/>
      <c r="B10" s="613" t="s">
        <v>672</v>
      </c>
      <c r="C10" s="614"/>
      <c r="D10" s="613" t="s">
        <v>275</v>
      </c>
      <c r="E10" s="614"/>
      <c r="F10" s="366"/>
      <c r="G10" s="366"/>
      <c r="H10" s="366"/>
      <c r="I10" s="384"/>
      <c r="J10" s="366"/>
      <c r="K10" s="366"/>
      <c r="L10" s="366"/>
      <c r="M10" s="366"/>
      <c r="N10" s="384"/>
      <c r="O10" s="366"/>
      <c r="P10" s="366"/>
      <c r="Q10" s="366"/>
      <c r="R10" s="366"/>
      <c r="S10" s="366"/>
      <c r="T10" s="366"/>
      <c r="U10" s="366"/>
      <c r="V10" s="366"/>
      <c r="W10" s="366"/>
      <c r="X10" s="366"/>
      <c r="Y10" s="366"/>
      <c r="Z10" s="366"/>
      <c r="AA10" s="366"/>
      <c r="AB10" s="366"/>
      <c r="AC10" s="366"/>
      <c r="AD10" s="366"/>
      <c r="AE10" s="366"/>
      <c r="AF10" s="366"/>
      <c r="AG10" s="366"/>
      <c r="AH10" s="366"/>
      <c r="AI10" s="366"/>
      <c r="AJ10" s="366"/>
      <c r="AK10" s="366"/>
      <c r="AL10" s="366"/>
      <c r="AM10" s="366"/>
      <c r="AN10" s="366"/>
      <c r="AO10" s="366"/>
      <c r="AP10" s="366"/>
      <c r="AQ10" s="366"/>
      <c r="AR10" s="366"/>
      <c r="AS10" s="366"/>
      <c r="AT10" s="366"/>
      <c r="AU10" s="499"/>
      <c r="AV10" s="499"/>
      <c r="AW10" s="366"/>
      <c r="BA10" s="499"/>
      <c r="BB10" s="366"/>
    </row>
    <row r="11" spans="1:57" s="164" customFormat="1" ht="15" thickTop="1">
      <c r="A11" s="173"/>
      <c r="B11" s="174" t="s">
        <v>668</v>
      </c>
      <c r="C11" s="144" t="s">
        <v>680</v>
      </c>
      <c r="D11" s="174" t="s">
        <v>276</v>
      </c>
      <c r="E11" s="51" t="s">
        <v>350</v>
      </c>
      <c r="F11" s="367">
        <v>31568</v>
      </c>
      <c r="G11" s="367">
        <v>31496</v>
      </c>
      <c r="H11" s="367">
        <v>29592</v>
      </c>
      <c r="I11" s="157">
        <v>29592</v>
      </c>
      <c r="J11" s="367">
        <v>29047</v>
      </c>
      <c r="K11" s="367">
        <v>28988</v>
      </c>
      <c r="L11" s="367">
        <v>29017</v>
      </c>
      <c r="M11" s="367">
        <v>28497</v>
      </c>
      <c r="N11" s="157">
        <v>28497</v>
      </c>
      <c r="O11" s="367">
        <v>28470</v>
      </c>
      <c r="P11" s="367">
        <v>28382</v>
      </c>
      <c r="Q11" s="367">
        <v>28302</v>
      </c>
      <c r="R11" s="367">
        <v>27500</v>
      </c>
      <c r="S11" s="158">
        <v>27500</v>
      </c>
      <c r="T11" s="367">
        <v>27011</v>
      </c>
      <c r="U11" s="367">
        <v>26536</v>
      </c>
      <c r="V11" s="367">
        <v>26135</v>
      </c>
      <c r="W11" s="367">
        <v>25959</v>
      </c>
      <c r="X11" s="157">
        <v>25959</v>
      </c>
      <c r="Y11" s="367">
        <v>25354</v>
      </c>
      <c r="Z11" s="367">
        <v>25363</v>
      </c>
      <c r="AA11" s="367">
        <v>25326</v>
      </c>
      <c r="AB11" s="367">
        <v>24986</v>
      </c>
      <c r="AC11" s="157">
        <v>25959</v>
      </c>
      <c r="AD11" s="367">
        <v>25844</v>
      </c>
      <c r="AE11" s="367">
        <v>26067</v>
      </c>
      <c r="AF11" s="367">
        <v>26216</v>
      </c>
      <c r="AG11" s="367">
        <v>26046</v>
      </c>
      <c r="AH11" s="157">
        <v>26046</v>
      </c>
      <c r="AI11" s="367">
        <v>26059</v>
      </c>
      <c r="AJ11" s="367">
        <v>26255</v>
      </c>
      <c r="AK11" s="367">
        <v>26532</v>
      </c>
      <c r="AL11" s="367">
        <v>26264</v>
      </c>
      <c r="AM11" s="157">
        <v>26264</v>
      </c>
      <c r="AN11" s="367">
        <v>26391</v>
      </c>
      <c r="AO11" s="367">
        <v>26392</v>
      </c>
      <c r="AP11" s="367">
        <v>26453</v>
      </c>
      <c r="AQ11" s="367">
        <v>26032</v>
      </c>
      <c r="AR11" s="157">
        <v>26032</v>
      </c>
      <c r="AS11" s="367">
        <v>25799</v>
      </c>
      <c r="AT11" s="367">
        <v>25449</v>
      </c>
      <c r="AU11" s="488">
        <v>25200</v>
      </c>
      <c r="AV11" s="488">
        <v>24948</v>
      </c>
      <c r="AW11" s="157">
        <v>24948</v>
      </c>
      <c r="AX11" s="488">
        <v>24777</v>
      </c>
      <c r="AY11" s="488">
        <v>24704</v>
      </c>
      <c r="AZ11" s="488">
        <v>24580</v>
      </c>
      <c r="BA11" s="488">
        <v>24291</v>
      </c>
      <c r="BB11" s="157">
        <v>24291</v>
      </c>
      <c r="BC11" s="488">
        <v>24154</v>
      </c>
      <c r="BD11" s="488">
        <v>24084</v>
      </c>
      <c r="BE11" s="488">
        <v>24218</v>
      </c>
    </row>
    <row r="12" spans="1:57" s="164" customFormat="1">
      <c r="A12" s="173">
        <v>19</v>
      </c>
      <c r="B12" s="174" t="s">
        <v>674</v>
      </c>
      <c r="C12" s="144" t="s">
        <v>680</v>
      </c>
      <c r="D12" s="174" t="s">
        <v>854</v>
      </c>
      <c r="E12" s="51" t="s">
        <v>350</v>
      </c>
      <c r="F12" s="367">
        <v>2983</v>
      </c>
      <c r="G12" s="367">
        <v>2327</v>
      </c>
      <c r="H12" s="367">
        <v>2791</v>
      </c>
      <c r="I12" s="157">
        <v>2791</v>
      </c>
      <c r="J12" s="367">
        <v>2782</v>
      </c>
      <c r="K12" s="367">
        <v>2561</v>
      </c>
      <c r="L12" s="367">
        <v>2423</v>
      </c>
      <c r="M12" s="367">
        <v>2254</v>
      </c>
      <c r="N12" s="157">
        <v>2254</v>
      </c>
      <c r="O12" s="367">
        <v>2196</v>
      </c>
      <c r="P12" s="367">
        <v>1837</v>
      </c>
      <c r="Q12" s="367">
        <v>1305</v>
      </c>
      <c r="R12" s="367">
        <v>2383</v>
      </c>
      <c r="S12" s="158">
        <v>2383</v>
      </c>
      <c r="T12" s="367">
        <v>2493</v>
      </c>
      <c r="U12" s="367">
        <v>2837</v>
      </c>
      <c r="V12" s="367">
        <v>3394</v>
      </c>
      <c r="W12" s="367">
        <v>3229</v>
      </c>
      <c r="X12" s="157">
        <v>3229</v>
      </c>
      <c r="Y12" s="367">
        <v>4754</v>
      </c>
      <c r="Z12" s="367">
        <v>4129</v>
      </c>
      <c r="AA12" s="367">
        <v>3653</v>
      </c>
      <c r="AB12" s="367">
        <v>3450</v>
      </c>
      <c r="AC12" s="157">
        <v>3100</v>
      </c>
      <c r="AD12" s="367">
        <v>2760</v>
      </c>
      <c r="AE12" s="367">
        <v>2446</v>
      </c>
      <c r="AF12" s="367">
        <v>2362</v>
      </c>
      <c r="AG12" s="367">
        <v>2638</v>
      </c>
      <c r="AH12" s="157">
        <v>2638</v>
      </c>
      <c r="AI12" s="367">
        <v>2872</v>
      </c>
      <c r="AJ12" s="367">
        <v>2921</v>
      </c>
      <c r="AK12" s="367">
        <v>2879</v>
      </c>
      <c r="AL12" s="367">
        <v>3070</v>
      </c>
      <c r="AM12" s="157">
        <v>3070</v>
      </c>
      <c r="AN12" s="367">
        <v>3113</v>
      </c>
      <c r="AO12" s="367">
        <v>3202</v>
      </c>
      <c r="AP12" s="367">
        <v>3353</v>
      </c>
      <c r="AQ12" s="367">
        <v>3452</v>
      </c>
      <c r="AR12" s="157">
        <v>3452</v>
      </c>
      <c r="AS12" s="367">
        <v>3463</v>
      </c>
      <c r="AT12" s="367">
        <v>3218</v>
      </c>
      <c r="AU12" s="488">
        <v>3096</v>
      </c>
      <c r="AV12" s="488">
        <v>3042</v>
      </c>
      <c r="AW12" s="157">
        <v>3042</v>
      </c>
      <c r="AX12" s="488">
        <v>3012</v>
      </c>
      <c r="AY12" s="488">
        <v>3118</v>
      </c>
      <c r="AZ12" s="488">
        <v>3020</v>
      </c>
      <c r="BA12" s="488">
        <v>2830</v>
      </c>
      <c r="BB12" s="157">
        <v>2684</v>
      </c>
      <c r="BC12" s="488">
        <v>2779</v>
      </c>
      <c r="BD12" s="488">
        <v>2949</v>
      </c>
      <c r="BE12" s="488">
        <v>3103</v>
      </c>
    </row>
    <row r="13" spans="1:57" s="164" customFormat="1" ht="15" thickBot="1">
      <c r="A13" s="173">
        <v>19</v>
      </c>
      <c r="B13" s="174" t="s">
        <v>675</v>
      </c>
      <c r="C13" s="144" t="s">
        <v>277</v>
      </c>
      <c r="D13" s="174" t="s">
        <v>855</v>
      </c>
      <c r="E13" s="51" t="s">
        <v>277</v>
      </c>
      <c r="F13" s="156">
        <v>9.4499999999999993</v>
      </c>
      <c r="G13" s="156">
        <v>7.39</v>
      </c>
      <c r="H13" s="156">
        <v>9.4</v>
      </c>
      <c r="I13" s="157">
        <v>9.4</v>
      </c>
      <c r="J13" s="156">
        <v>9.58</v>
      </c>
      <c r="K13" s="156">
        <v>8.83</v>
      </c>
      <c r="L13" s="156">
        <v>8.4</v>
      </c>
      <c r="M13" s="156">
        <v>7.9</v>
      </c>
      <c r="N13" s="157">
        <v>7.9</v>
      </c>
      <c r="O13" s="156">
        <v>7.7</v>
      </c>
      <c r="P13" s="156">
        <v>6.5</v>
      </c>
      <c r="Q13" s="156">
        <v>10.4</v>
      </c>
      <c r="R13" s="156">
        <v>8.6999999999999993</v>
      </c>
      <c r="S13" s="158">
        <v>8.6999999999999993</v>
      </c>
      <c r="T13" s="156">
        <v>9</v>
      </c>
      <c r="U13" s="156">
        <v>10.7</v>
      </c>
      <c r="V13" s="156">
        <v>13</v>
      </c>
      <c r="W13" s="156">
        <v>13.5</v>
      </c>
      <c r="X13" s="157">
        <v>12.4</v>
      </c>
      <c r="Y13" s="156">
        <v>18.75</v>
      </c>
      <c r="Z13" s="156">
        <v>16.28</v>
      </c>
      <c r="AA13" s="156">
        <v>14.4</v>
      </c>
      <c r="AB13" s="156">
        <v>13.8</v>
      </c>
      <c r="AC13" s="157">
        <v>11.9</v>
      </c>
      <c r="AD13" s="156">
        <v>10.7</v>
      </c>
      <c r="AE13" s="156">
        <v>9.4</v>
      </c>
      <c r="AF13" s="156">
        <v>10.1</v>
      </c>
      <c r="AG13" s="156">
        <v>10.1</v>
      </c>
      <c r="AH13" s="158">
        <v>10.1</v>
      </c>
      <c r="AI13" s="156">
        <v>11</v>
      </c>
      <c r="AJ13" s="156">
        <v>11.1</v>
      </c>
      <c r="AK13" s="156">
        <v>10.9</v>
      </c>
      <c r="AL13" s="156">
        <v>11.7</v>
      </c>
      <c r="AM13" s="158">
        <v>11.7</v>
      </c>
      <c r="AN13" s="156">
        <v>11.8</v>
      </c>
      <c r="AO13" s="156">
        <v>12.13</v>
      </c>
      <c r="AP13" s="156">
        <v>12.7</v>
      </c>
      <c r="AQ13" s="156">
        <v>13.3</v>
      </c>
      <c r="AR13" s="158">
        <v>13.3</v>
      </c>
      <c r="AS13" s="156">
        <v>13.42</v>
      </c>
      <c r="AT13" s="156">
        <v>12.6</v>
      </c>
      <c r="AU13" s="487">
        <v>12.3</v>
      </c>
      <c r="AV13" s="487">
        <v>12.2</v>
      </c>
      <c r="AW13" s="158">
        <v>12.2</v>
      </c>
      <c r="AX13" s="488">
        <v>12.2</v>
      </c>
      <c r="AY13" s="488">
        <v>12.6</v>
      </c>
      <c r="AZ13" s="488">
        <v>12.3</v>
      </c>
      <c r="BA13" s="487">
        <v>11.7</v>
      </c>
      <c r="BB13" s="158">
        <v>11.7</v>
      </c>
      <c r="BC13" s="488">
        <v>11.5</v>
      </c>
      <c r="BD13" s="488">
        <v>12.2</v>
      </c>
      <c r="BE13" s="488">
        <v>12.8</v>
      </c>
    </row>
    <row r="14" spans="1:57" s="164" customFormat="1" ht="15.5" thickTop="1" thickBot="1">
      <c r="A14" s="173"/>
      <c r="B14" s="613" t="s">
        <v>673</v>
      </c>
      <c r="C14" s="614"/>
      <c r="D14" s="613" t="s">
        <v>278</v>
      </c>
      <c r="E14" s="614"/>
      <c r="F14" s="366"/>
      <c r="G14" s="366"/>
      <c r="H14" s="366"/>
      <c r="I14" s="384"/>
      <c r="J14" s="366"/>
      <c r="K14" s="366"/>
      <c r="L14" s="366"/>
      <c r="M14" s="366"/>
      <c r="N14" s="384"/>
      <c r="O14" s="366"/>
      <c r="P14" s="366"/>
      <c r="Q14" s="366"/>
      <c r="R14" s="366"/>
      <c r="S14" s="366"/>
      <c r="T14" s="366"/>
      <c r="U14" s="366"/>
      <c r="V14" s="366"/>
      <c r="W14" s="366"/>
      <c r="X14" s="384"/>
      <c r="Y14" s="366"/>
      <c r="Z14" s="366"/>
      <c r="AA14" s="366"/>
      <c r="AB14" s="366"/>
      <c r="AC14" s="384"/>
      <c r="AD14" s="366"/>
      <c r="AE14" s="366"/>
      <c r="AF14" s="366"/>
      <c r="AG14" s="366"/>
      <c r="AH14" s="366"/>
      <c r="AI14" s="366"/>
      <c r="AJ14" s="366"/>
      <c r="AK14" s="366"/>
      <c r="AL14" s="366"/>
      <c r="AM14" s="366"/>
      <c r="AN14" s="366"/>
      <c r="AO14" s="366"/>
      <c r="AP14" s="366"/>
      <c r="AQ14" s="366"/>
      <c r="AR14" s="366"/>
      <c r="AS14" s="366"/>
      <c r="AT14" s="366"/>
      <c r="AU14" s="499"/>
      <c r="AV14" s="499"/>
      <c r="AW14" s="366"/>
      <c r="BA14" s="499"/>
      <c r="BB14" s="366"/>
    </row>
    <row r="15" spans="1:57" s="164" customFormat="1" ht="15" thickTop="1">
      <c r="A15" s="173"/>
      <c r="B15" s="174" t="s">
        <v>669</v>
      </c>
      <c r="C15" s="144" t="s">
        <v>678</v>
      </c>
      <c r="D15" s="174" t="s">
        <v>279</v>
      </c>
      <c r="E15" s="51" t="s">
        <v>274</v>
      </c>
      <c r="F15" s="367">
        <v>8</v>
      </c>
      <c r="G15" s="367">
        <v>13</v>
      </c>
      <c r="H15" s="367">
        <v>9</v>
      </c>
      <c r="I15" s="157">
        <v>49</v>
      </c>
      <c r="J15" s="367">
        <v>13</v>
      </c>
      <c r="K15" s="367">
        <v>13</v>
      </c>
      <c r="L15" s="367">
        <v>11</v>
      </c>
      <c r="M15" s="367">
        <v>12</v>
      </c>
      <c r="N15" s="157">
        <v>81</v>
      </c>
      <c r="O15" s="367">
        <v>28</v>
      </c>
      <c r="P15" s="367">
        <v>24</v>
      </c>
      <c r="Q15" s="367">
        <v>17</v>
      </c>
      <c r="R15" s="367">
        <v>13</v>
      </c>
      <c r="S15" s="158">
        <v>112</v>
      </c>
      <c r="T15" s="367">
        <v>14</v>
      </c>
      <c r="U15" s="367">
        <v>32</v>
      </c>
      <c r="V15" s="367">
        <v>27</v>
      </c>
      <c r="W15" s="367">
        <v>17</v>
      </c>
      <c r="X15" s="157">
        <v>90</v>
      </c>
      <c r="Y15" s="367">
        <v>25</v>
      </c>
      <c r="Z15" s="367">
        <v>18</v>
      </c>
      <c r="AA15" s="367">
        <v>21</v>
      </c>
      <c r="AB15" s="367">
        <v>29</v>
      </c>
      <c r="AC15" s="157">
        <v>93</v>
      </c>
      <c r="AD15" s="367">
        <v>32</v>
      </c>
      <c r="AE15" s="367">
        <v>39</v>
      </c>
      <c r="AF15" s="367">
        <v>41</v>
      </c>
      <c r="AG15" s="367">
        <v>24</v>
      </c>
      <c r="AH15" s="157">
        <v>137</v>
      </c>
      <c r="AI15" s="367">
        <v>28</v>
      </c>
      <c r="AJ15" s="367">
        <v>38</v>
      </c>
      <c r="AK15" s="367">
        <v>34</v>
      </c>
      <c r="AL15" s="367">
        <v>25</v>
      </c>
      <c r="AM15" s="157">
        <v>126</v>
      </c>
      <c r="AN15" s="367">
        <v>36</v>
      </c>
      <c r="AO15" s="367">
        <v>20</v>
      </c>
      <c r="AP15" s="367">
        <v>26</v>
      </c>
      <c r="AQ15" s="367">
        <v>34</v>
      </c>
      <c r="AR15" s="157">
        <v>116</v>
      </c>
      <c r="AS15" s="367">
        <v>16</v>
      </c>
      <c r="AT15" s="367">
        <v>20</v>
      </c>
      <c r="AU15" s="488">
        <v>17</v>
      </c>
      <c r="AV15" s="488">
        <v>22</v>
      </c>
      <c r="AW15" s="157">
        <v>75</v>
      </c>
      <c r="AX15" s="488">
        <v>28</v>
      </c>
      <c r="AY15" s="488">
        <v>31</v>
      </c>
      <c r="AZ15" s="488">
        <v>16</v>
      </c>
      <c r="BA15" s="488">
        <v>30</v>
      </c>
      <c r="BB15" s="157">
        <v>105</v>
      </c>
      <c r="BC15" s="488">
        <v>32</v>
      </c>
      <c r="BD15" s="488">
        <v>21</v>
      </c>
      <c r="BE15" s="488">
        <v>20</v>
      </c>
    </row>
    <row r="16" spans="1:57" s="164" customFormat="1">
      <c r="A16" s="173"/>
      <c r="B16" s="174" t="s">
        <v>670</v>
      </c>
      <c r="C16" s="144" t="s">
        <v>678</v>
      </c>
      <c r="D16" s="174" t="s">
        <v>280</v>
      </c>
      <c r="E16" s="51" t="s">
        <v>274</v>
      </c>
      <c r="F16" s="367">
        <v>2</v>
      </c>
      <c r="G16" s="367">
        <v>4</v>
      </c>
      <c r="H16" s="367">
        <v>7</v>
      </c>
      <c r="I16" s="157">
        <v>13</v>
      </c>
      <c r="J16" s="367">
        <v>4</v>
      </c>
      <c r="K16" s="367">
        <v>2</v>
      </c>
      <c r="L16" s="367">
        <v>5</v>
      </c>
      <c r="M16" s="367">
        <v>1</v>
      </c>
      <c r="N16" s="157">
        <v>24</v>
      </c>
      <c r="O16" s="367">
        <v>6</v>
      </c>
      <c r="P16" s="367">
        <v>2</v>
      </c>
      <c r="Q16" s="367">
        <v>2</v>
      </c>
      <c r="R16" s="367">
        <v>2</v>
      </c>
      <c r="S16" s="158">
        <v>19</v>
      </c>
      <c r="T16" s="367">
        <v>4</v>
      </c>
      <c r="U16" s="367">
        <v>5</v>
      </c>
      <c r="V16" s="367">
        <v>2</v>
      </c>
      <c r="W16" s="367">
        <v>7</v>
      </c>
      <c r="X16" s="157">
        <v>25</v>
      </c>
      <c r="Y16" s="367">
        <v>4</v>
      </c>
      <c r="Z16" s="367">
        <v>5</v>
      </c>
      <c r="AA16" s="367">
        <v>4</v>
      </c>
      <c r="AB16" s="367">
        <v>7</v>
      </c>
      <c r="AC16" s="157">
        <v>24</v>
      </c>
      <c r="AD16" s="367">
        <v>9</v>
      </c>
      <c r="AE16" s="367">
        <v>7</v>
      </c>
      <c r="AF16" s="367">
        <v>17</v>
      </c>
      <c r="AG16" s="367">
        <v>6</v>
      </c>
      <c r="AH16" s="157">
        <v>47</v>
      </c>
      <c r="AI16" s="367">
        <v>11</v>
      </c>
      <c r="AJ16" s="367">
        <v>9</v>
      </c>
      <c r="AK16" s="367">
        <v>8</v>
      </c>
      <c r="AL16" s="367">
        <v>9</v>
      </c>
      <c r="AM16" s="157">
        <v>37</v>
      </c>
      <c r="AN16" s="367">
        <v>9</v>
      </c>
      <c r="AO16" s="367">
        <v>2</v>
      </c>
      <c r="AP16" s="367">
        <v>12</v>
      </c>
      <c r="AQ16" s="367">
        <v>12</v>
      </c>
      <c r="AR16" s="157">
        <v>35</v>
      </c>
      <c r="AS16" s="367">
        <v>3</v>
      </c>
      <c r="AT16" s="367">
        <v>2</v>
      </c>
      <c r="AU16" s="488">
        <v>18</v>
      </c>
      <c r="AV16" s="488">
        <v>2</v>
      </c>
      <c r="AW16" s="157">
        <v>25</v>
      </c>
      <c r="AX16" s="488">
        <v>8</v>
      </c>
      <c r="AY16" s="488">
        <v>8</v>
      </c>
      <c r="AZ16" s="488">
        <v>2</v>
      </c>
      <c r="BA16" s="488">
        <v>3</v>
      </c>
      <c r="BB16" s="157">
        <v>21</v>
      </c>
      <c r="BC16" s="488">
        <v>7</v>
      </c>
      <c r="BD16" s="488">
        <v>8</v>
      </c>
      <c r="BE16" s="488">
        <v>2</v>
      </c>
    </row>
    <row r="17" spans="52:52">
      <c r="AZ17" s="164"/>
    </row>
    <row r="18" spans="52:52">
      <c r="AZ18" s="164"/>
    </row>
    <row r="19" spans="52:52">
      <c r="AZ19" s="164"/>
    </row>
    <row r="20" spans="52:52">
      <c r="AZ20" s="164"/>
    </row>
    <row r="21" spans="52:52">
      <c r="AZ21" s="164"/>
    </row>
    <row r="22" spans="52:52">
      <c r="AZ22" s="164"/>
    </row>
    <row r="23" spans="52:52">
      <c r="AZ23" s="164"/>
    </row>
    <row r="24" spans="52:52">
      <c r="AZ24" s="164"/>
    </row>
    <row r="25" spans="52:52">
      <c r="AZ25" s="164"/>
    </row>
    <row r="26" spans="52:52">
      <c r="AZ26" s="164"/>
    </row>
    <row r="27" spans="52:52">
      <c r="AZ27" s="164"/>
    </row>
    <row r="28" spans="52:52">
      <c r="AZ28" s="164"/>
    </row>
  </sheetData>
  <mergeCells count="6">
    <mergeCell ref="B14:C14"/>
    <mergeCell ref="D14:E14"/>
    <mergeCell ref="B5:C5"/>
    <mergeCell ref="D5:E5"/>
    <mergeCell ref="B10:C10"/>
    <mergeCell ref="D10:E10"/>
  </mergeCells>
  <pageMargins left="0.7" right="0.7" top="0.75" bottom="0.75" header="0.3" footer="0.3"/>
  <pageSetup paperSize="9" scale="48" orientation="landscape" r:id="rId1"/>
  <headerFooter>
    <oddHeader>&amp;C&amp;A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2:BD58"/>
  <sheetViews>
    <sheetView view="pageBreakPreview" zoomScale="85" zoomScaleNormal="70" zoomScaleSheetLayoutView="85" workbookViewId="0">
      <pane xSplit="3" ySplit="2" topLeftCell="D18" activePane="bottomRight" state="frozen"/>
      <selection activeCell="C148" sqref="C148"/>
      <selection pane="topRight" activeCell="C148" sqref="C148"/>
      <selection pane="bottomLeft" activeCell="C148" sqref="C148"/>
      <selection pane="bottomRight" activeCell="BF22" sqref="BF22"/>
    </sheetView>
  </sheetViews>
  <sheetFormatPr defaultRowHeight="14.5" outlineLevelCol="3"/>
  <cols>
    <col min="1" max="1" width="4.7265625" bestFit="1" customWidth="1"/>
    <col min="2" max="3" width="48.54296875" customWidth="1"/>
    <col min="4" max="7" width="10.7265625" hidden="1" customWidth="1" outlineLevel="2"/>
    <col min="8" max="8" width="10.7265625" hidden="1" customWidth="1" outlineLevel="1" collapsed="1"/>
    <col min="9" max="12" width="10.7265625" hidden="1" customWidth="1" outlineLevel="2"/>
    <col min="13" max="13" width="10.7265625" hidden="1" customWidth="1" outlineLevel="1" collapsed="1"/>
    <col min="14" max="17" width="10.7265625" hidden="1" customWidth="1" outlineLevel="2"/>
    <col min="18" max="18" width="10.7265625" hidden="1" customWidth="1" outlineLevel="1" collapsed="1"/>
    <col min="19" max="22" width="10.7265625" hidden="1" customWidth="1" outlineLevel="2"/>
    <col min="23" max="23" width="10.7265625" hidden="1" customWidth="1" outlineLevel="1" collapsed="1"/>
    <col min="24" max="28" width="10.7265625" hidden="1" customWidth="1" outlineLevel="2"/>
    <col min="29" max="29" width="10.7265625" hidden="1" customWidth="1" outlineLevel="2" collapsed="1"/>
    <col min="30" max="32" width="9.1796875" hidden="1" customWidth="1" outlineLevel="2"/>
    <col min="33" max="33" width="9.1796875" hidden="1" customWidth="1" outlineLevel="1" collapsed="1"/>
    <col min="34" max="34" width="10.7265625" hidden="1" customWidth="1" outlineLevel="2"/>
    <col min="35" max="37" width="9.1796875" hidden="1" customWidth="1" outlineLevel="2"/>
    <col min="38" max="38" width="9.1796875" hidden="1" customWidth="1" outlineLevel="1" collapsed="1"/>
    <col min="39" max="39" width="10.7265625" hidden="1" customWidth="1" outlineLevel="2"/>
    <col min="40" max="42" width="9.1796875" hidden="1" customWidth="1" outlineLevel="2"/>
    <col min="43" max="43" width="9.1796875" hidden="1" customWidth="1" outlineLevel="1" collapsed="1"/>
    <col min="44" max="47" width="9.1796875" hidden="1" customWidth="1" outlineLevel="3"/>
    <col min="48" max="48" width="0" hidden="1" customWidth="1" outlineLevel="1" collapsed="1"/>
    <col min="49" max="49" width="9.1796875" collapsed="1"/>
  </cols>
  <sheetData>
    <row r="2" spans="1:56" s="164" customFormat="1" ht="26">
      <c r="A2" s="173" t="s">
        <v>828</v>
      </c>
      <c r="B2" s="110" t="s">
        <v>435</v>
      </c>
      <c r="C2" s="5" t="s">
        <v>0</v>
      </c>
      <c r="D2" s="18" t="s">
        <v>2</v>
      </c>
      <c r="E2" s="18" t="s">
        <v>4</v>
      </c>
      <c r="F2" s="18" t="s">
        <v>6</v>
      </c>
      <c r="G2" s="18" t="s">
        <v>8</v>
      </c>
      <c r="H2" s="18" t="s">
        <v>10</v>
      </c>
      <c r="I2" s="18" t="s">
        <v>12</v>
      </c>
      <c r="J2" s="18" t="s">
        <v>14</v>
      </c>
      <c r="K2" s="18" t="s">
        <v>15</v>
      </c>
      <c r="L2" s="18" t="s">
        <v>16</v>
      </c>
      <c r="M2" s="18" t="s">
        <v>17</v>
      </c>
      <c r="N2" s="18" t="s">
        <v>32</v>
      </c>
      <c r="O2" s="18" t="s">
        <v>223</v>
      </c>
      <c r="P2" s="18" t="s">
        <v>296</v>
      </c>
      <c r="Q2" s="18" t="s">
        <v>297</v>
      </c>
      <c r="R2" s="18" t="s">
        <v>298</v>
      </c>
      <c r="S2" s="18" t="s">
        <v>336</v>
      </c>
      <c r="T2" s="18" t="s">
        <v>335</v>
      </c>
      <c r="U2" s="18" t="s">
        <v>333</v>
      </c>
      <c r="V2" s="18" t="s">
        <v>354</v>
      </c>
      <c r="W2" s="18" t="s">
        <v>1059</v>
      </c>
      <c r="X2" s="18" t="s">
        <v>920</v>
      </c>
      <c r="Y2" s="18" t="s">
        <v>921</v>
      </c>
      <c r="Z2" s="18" t="s">
        <v>1060</v>
      </c>
      <c r="AA2" s="18" t="s">
        <v>1164</v>
      </c>
      <c r="AB2" s="18" t="s">
        <v>1165</v>
      </c>
      <c r="AC2" s="18" t="s">
        <v>1191</v>
      </c>
      <c r="AD2" s="18" t="s">
        <v>1192</v>
      </c>
      <c r="AE2" s="18" t="s">
        <v>1190</v>
      </c>
      <c r="AF2" s="18" t="s">
        <v>1204</v>
      </c>
      <c r="AG2" s="18" t="s">
        <v>1205</v>
      </c>
      <c r="AH2" s="18" t="s">
        <v>1218</v>
      </c>
      <c r="AI2" s="18" t="s">
        <v>1222</v>
      </c>
      <c r="AJ2" s="18" t="s">
        <v>1233</v>
      </c>
      <c r="AK2" s="18" t="s">
        <v>1239</v>
      </c>
      <c r="AL2" s="18" t="s">
        <v>1240</v>
      </c>
      <c r="AM2" s="18" t="s">
        <v>1249</v>
      </c>
      <c r="AN2" s="18" t="s">
        <v>1265</v>
      </c>
      <c r="AO2" s="18" t="s">
        <v>1269</v>
      </c>
      <c r="AP2" s="18" t="s">
        <v>1272</v>
      </c>
      <c r="AQ2" s="18" t="s">
        <v>1273</v>
      </c>
      <c r="AR2" s="18" t="s">
        <v>1277</v>
      </c>
      <c r="AS2" s="18" t="s">
        <v>1278</v>
      </c>
      <c r="AT2" s="18" t="s">
        <v>1285</v>
      </c>
      <c r="AU2" s="18" t="s">
        <v>1425</v>
      </c>
      <c r="AV2" s="18" t="s">
        <v>1426</v>
      </c>
      <c r="AW2" s="18" t="s">
        <v>1438</v>
      </c>
      <c r="AX2" s="18" t="s">
        <v>1432</v>
      </c>
      <c r="AY2" s="18" t="s">
        <v>1433</v>
      </c>
      <c r="AZ2" s="18" t="s">
        <v>1434</v>
      </c>
      <c r="BA2" s="18" t="s">
        <v>1435</v>
      </c>
      <c r="BB2" s="18" t="s">
        <v>1436</v>
      </c>
      <c r="BC2" s="18" t="s">
        <v>1551</v>
      </c>
      <c r="BD2" s="18" t="s">
        <v>1567</v>
      </c>
    </row>
    <row r="3" spans="1:56" s="164" customFormat="1">
      <c r="A3" s="173"/>
      <c r="B3" s="111" t="s">
        <v>422</v>
      </c>
      <c r="C3" s="27" t="s">
        <v>21</v>
      </c>
      <c r="D3" s="91">
        <v>1347.2</v>
      </c>
      <c r="E3" s="91">
        <v>1318.798</v>
      </c>
      <c r="F3" s="91">
        <v>1431.9110000000001</v>
      </c>
      <c r="G3" s="91">
        <v>1422.4</v>
      </c>
      <c r="H3" s="92">
        <v>5521.3270000000002</v>
      </c>
      <c r="I3" s="91">
        <v>1293.242</v>
      </c>
      <c r="J3" s="91">
        <v>1319.9929999999999</v>
      </c>
      <c r="K3" s="91">
        <v>1428.9269999999999</v>
      </c>
      <c r="L3" s="91">
        <v>1358.2550000000001</v>
      </c>
      <c r="M3" s="92">
        <v>5400.4170000000004</v>
      </c>
      <c r="N3" s="91">
        <v>1120.9000000000001</v>
      </c>
      <c r="O3" s="91">
        <v>1232.2</v>
      </c>
      <c r="P3" s="91">
        <v>1341.856</v>
      </c>
      <c r="Q3" s="91">
        <v>1171.7</v>
      </c>
      <c r="R3" s="92">
        <v>4866.6000000000004</v>
      </c>
      <c r="S3" s="91">
        <v>919.30143506000002</v>
      </c>
      <c r="T3" s="91">
        <v>1125.44392763</v>
      </c>
      <c r="U3" s="91">
        <v>1119.0832816270001</v>
      </c>
      <c r="V3" s="91">
        <v>926.8336815089998</v>
      </c>
      <c r="W3" s="92">
        <v>4090.6623258260001</v>
      </c>
      <c r="X3" s="91">
        <v>697.23396810000008</v>
      </c>
      <c r="Y3" s="91">
        <v>910.3406659179999</v>
      </c>
      <c r="Z3" s="91">
        <v>962.34976137499996</v>
      </c>
      <c r="AA3" s="91">
        <v>983.08034428700012</v>
      </c>
      <c r="AB3" s="92">
        <v>3553.0047396800001</v>
      </c>
      <c r="AC3" s="91">
        <v>955.29935544600005</v>
      </c>
      <c r="AD3" s="91">
        <v>1008.364212102</v>
      </c>
      <c r="AE3" s="91">
        <v>1045.9797704729999</v>
      </c>
      <c r="AF3" s="91">
        <v>1120.676370404</v>
      </c>
      <c r="AG3" s="92">
        <v>4130.3197084249996</v>
      </c>
      <c r="AH3" s="91">
        <v>1001.96836224</v>
      </c>
      <c r="AI3" s="91">
        <v>1333.7178877599999</v>
      </c>
      <c r="AJ3" s="91">
        <v>1449.0179035570002</v>
      </c>
      <c r="AK3" s="91">
        <v>1383.9635417129998</v>
      </c>
      <c r="AL3" s="92">
        <v>5168.66769527</v>
      </c>
      <c r="AM3" s="91">
        <v>1142.381194173</v>
      </c>
      <c r="AN3" s="91">
        <v>1341.046</v>
      </c>
      <c r="AO3" s="91">
        <v>1399.9680000000001</v>
      </c>
      <c r="AP3" s="91">
        <v>1383.34</v>
      </c>
      <c r="AQ3" s="92">
        <v>5266.7347897539994</v>
      </c>
      <c r="AR3" s="91">
        <v>1119.5100061570001</v>
      </c>
      <c r="AS3" s="91">
        <v>823.88900000000001</v>
      </c>
      <c r="AT3" s="91">
        <v>1049.854</v>
      </c>
      <c r="AU3" s="91">
        <v>1017.769</v>
      </c>
      <c r="AV3" s="92">
        <v>4011.0217987999999</v>
      </c>
      <c r="AW3" s="91">
        <v>1082.257063823</v>
      </c>
      <c r="AX3" s="91">
        <v>1412.5719999999999</v>
      </c>
      <c r="AY3" s="91">
        <v>1618.069</v>
      </c>
      <c r="AZ3" s="91">
        <v>1744.425</v>
      </c>
      <c r="BA3" s="92">
        <v>5857.3233407130001</v>
      </c>
      <c r="BB3" s="91">
        <v>1933.3577331500001</v>
      </c>
      <c r="BC3" s="91">
        <v>2491.0320000000002</v>
      </c>
      <c r="BD3" s="91">
        <v>2880.0680000000002</v>
      </c>
    </row>
    <row r="4" spans="1:56" s="164" customFormat="1">
      <c r="A4" s="173"/>
      <c r="B4" s="111" t="s">
        <v>423</v>
      </c>
      <c r="C4" s="27" t="s">
        <v>22</v>
      </c>
      <c r="D4" s="91">
        <v>157.39500000000001</v>
      </c>
      <c r="E4" s="91">
        <v>75.094000000000008</v>
      </c>
      <c r="F4" s="91">
        <v>173.58600000000001</v>
      </c>
      <c r="G4" s="91">
        <v>130</v>
      </c>
      <c r="H4" s="92">
        <v>524.70000000000005</v>
      </c>
      <c r="I4" s="91">
        <v>144.334</v>
      </c>
      <c r="J4" s="91">
        <v>91</v>
      </c>
      <c r="K4" s="91">
        <v>157.679</v>
      </c>
      <c r="L4" s="91">
        <v>128.08799999999999</v>
      </c>
      <c r="M4" s="92">
        <v>521.05799999999999</v>
      </c>
      <c r="N4" s="91">
        <v>114.2</v>
      </c>
      <c r="O4" s="91">
        <v>99.1</v>
      </c>
      <c r="P4" s="91">
        <v>157.14499999999998</v>
      </c>
      <c r="Q4" s="91">
        <v>37.9</v>
      </c>
      <c r="R4" s="92">
        <v>408.4</v>
      </c>
      <c r="S4" s="91">
        <v>139.86765508100009</v>
      </c>
      <c r="T4" s="91">
        <v>193.05178103799989</v>
      </c>
      <c r="U4" s="91">
        <v>158.81171545700022</v>
      </c>
      <c r="V4" s="91">
        <v>151.64709833599977</v>
      </c>
      <c r="W4" s="92">
        <v>643.37824991199989</v>
      </c>
      <c r="X4" s="91">
        <v>127.70394632900005</v>
      </c>
      <c r="Y4" s="91">
        <v>179.90685255299991</v>
      </c>
      <c r="Z4" s="91">
        <v>166.71992841199986</v>
      </c>
      <c r="AA4" s="91">
        <v>149.05679370000013</v>
      </c>
      <c r="AB4" s="92">
        <v>623.38752099400062</v>
      </c>
      <c r="AC4" s="91">
        <v>191.14911210899996</v>
      </c>
      <c r="AD4" s="91">
        <v>178.200970617</v>
      </c>
      <c r="AE4" s="91">
        <v>138.61438418500006</v>
      </c>
      <c r="AF4" s="91">
        <v>164.61876666100028</v>
      </c>
      <c r="AG4" s="92">
        <v>672.58323357200049</v>
      </c>
      <c r="AH4" s="91">
        <v>154.28807001300004</v>
      </c>
      <c r="AI4" s="91">
        <v>209.71789385618723</v>
      </c>
      <c r="AJ4" s="91">
        <v>213.75926770181249</v>
      </c>
      <c r="AK4" s="91">
        <v>186.44817814799956</v>
      </c>
      <c r="AL4" s="92">
        <v>764.21340971900008</v>
      </c>
      <c r="AM4" s="91">
        <v>142.57715732900007</v>
      </c>
      <c r="AN4" s="91">
        <v>182.76400000000001</v>
      </c>
      <c r="AO4" s="91">
        <v>190.321</v>
      </c>
      <c r="AP4" s="91">
        <v>169.40700000000001</v>
      </c>
      <c r="AQ4" s="92">
        <v>685.06886815700022</v>
      </c>
      <c r="AR4" s="91">
        <v>124.08981182500033</v>
      </c>
      <c r="AS4" s="91">
        <v>122.84699999999999</v>
      </c>
      <c r="AT4" s="91">
        <v>208.91800000000001</v>
      </c>
      <c r="AU4" s="91">
        <v>123.53400000000001</v>
      </c>
      <c r="AV4" s="92">
        <v>579.38900000000001</v>
      </c>
      <c r="AW4" s="91">
        <v>215.363</v>
      </c>
      <c r="AX4" s="91">
        <v>255.32300000000001</v>
      </c>
      <c r="AY4" s="91">
        <v>281.56299999999999</v>
      </c>
      <c r="AZ4" s="91">
        <v>293.79199999999997</v>
      </c>
      <c r="BA4" s="92">
        <v>1046.0409999999999</v>
      </c>
      <c r="BB4" s="91">
        <v>292.19200000000001</v>
      </c>
      <c r="BC4" s="91">
        <v>473.12200000000001</v>
      </c>
      <c r="BD4" s="91">
        <v>571.01199999999994</v>
      </c>
    </row>
    <row r="5" spans="1:56" s="164" customFormat="1">
      <c r="A5" s="173"/>
      <c r="B5" s="111" t="s">
        <v>429</v>
      </c>
      <c r="C5" s="27" t="s">
        <v>41</v>
      </c>
      <c r="D5" s="91">
        <v>175.15700000000001</v>
      </c>
      <c r="E5" s="91">
        <v>93.628</v>
      </c>
      <c r="F5" s="91">
        <v>187.73099999999999</v>
      </c>
      <c r="G5" s="91">
        <v>126.776</v>
      </c>
      <c r="H5" s="92">
        <v>571.89099999999996</v>
      </c>
      <c r="I5" s="91">
        <v>140.91399999999999</v>
      </c>
      <c r="J5" s="91">
        <v>90.956999999999994</v>
      </c>
      <c r="K5" s="91">
        <v>152.19999999999999</v>
      </c>
      <c r="L5" s="91">
        <v>110.178</v>
      </c>
      <c r="M5" s="92">
        <v>494.2</v>
      </c>
      <c r="N5" s="91">
        <v>101.5</v>
      </c>
      <c r="O5" s="91">
        <v>96.4</v>
      </c>
      <c r="P5" s="91">
        <v>150.69999999999999</v>
      </c>
      <c r="Q5" s="91">
        <v>61.6</v>
      </c>
      <c r="R5" s="92">
        <v>410.2</v>
      </c>
      <c r="S5" s="91">
        <v>139.86765508100001</v>
      </c>
      <c r="T5" s="91">
        <v>193.051781038</v>
      </c>
      <c r="U5" s="91">
        <v>158.81171545700002</v>
      </c>
      <c r="V5" s="91">
        <v>118.4740866787898</v>
      </c>
      <c r="W5" s="92">
        <v>610.20523825478972</v>
      </c>
      <c r="X5" s="91">
        <v>127.703946329</v>
      </c>
      <c r="Y5" s="91">
        <v>179.90685255299999</v>
      </c>
      <c r="Z5" s="91">
        <v>166.719928412</v>
      </c>
      <c r="AA5" s="91">
        <v>155.63496688728495</v>
      </c>
      <c r="AB5" s="92">
        <v>629.96569418128502</v>
      </c>
      <c r="AC5" s="91">
        <v>191.14911210900001</v>
      </c>
      <c r="AD5" s="91">
        <v>173.59297832320803</v>
      </c>
      <c r="AE5" s="91">
        <v>145.48832511799998</v>
      </c>
      <c r="AF5" s="91">
        <v>169.37425460336965</v>
      </c>
      <c r="AG5" s="92">
        <v>679.60467015357767</v>
      </c>
      <c r="AH5" s="91">
        <v>154.28807001299998</v>
      </c>
      <c r="AI5" s="91">
        <v>205.20783799305465</v>
      </c>
      <c r="AJ5" s="91">
        <v>213.75921411494534</v>
      </c>
      <c r="AK5" s="91">
        <v>173.74897122899998</v>
      </c>
      <c r="AL5" s="92">
        <v>747.00409334999983</v>
      </c>
      <c r="AM5" s="91">
        <v>138.65503217131001</v>
      </c>
      <c r="AN5" s="91">
        <v>182.763738875</v>
      </c>
      <c r="AO5" s="91">
        <v>190.32096286399999</v>
      </c>
      <c r="AP5" s="91">
        <v>176.91160908899997</v>
      </c>
      <c r="AQ5" s="92">
        <v>688.65134299931003</v>
      </c>
      <c r="AR5" s="91">
        <v>124.08981182499998</v>
      </c>
      <c r="AS5" s="91">
        <v>122.84634067499999</v>
      </c>
      <c r="AT5" s="91">
        <v>197.31200000000001</v>
      </c>
      <c r="AU5" s="91">
        <v>123.53400000000001</v>
      </c>
      <c r="AV5" s="92">
        <v>567.78300000000002</v>
      </c>
      <c r="AW5" s="91">
        <v>215.363</v>
      </c>
      <c r="AX5" s="91">
        <v>255.32300000000001</v>
      </c>
      <c r="AY5" s="91">
        <v>281.56299999999999</v>
      </c>
      <c r="AZ5" s="91">
        <v>295.38007375699999</v>
      </c>
      <c r="BA5" s="92">
        <v>1047.629073757</v>
      </c>
      <c r="BB5" s="91">
        <v>292.19200000000001</v>
      </c>
      <c r="BC5" s="91">
        <v>473.12200000000001</v>
      </c>
      <c r="BD5" s="91">
        <v>571.01199999999994</v>
      </c>
    </row>
    <row r="6" spans="1:56" s="164" customFormat="1">
      <c r="A6" s="173" t="s">
        <v>829</v>
      </c>
      <c r="B6" s="112" t="s">
        <v>820</v>
      </c>
      <c r="C6" s="94" t="s">
        <v>821</v>
      </c>
      <c r="D6" s="91">
        <v>134.52026943887245</v>
      </c>
      <c r="E6" s="91">
        <v>146.19798273356906</v>
      </c>
      <c r="F6" s="91">
        <v>149.14365022380551</v>
      </c>
      <c r="G6" s="91">
        <v>139.00795886475234</v>
      </c>
      <c r="H6" s="92">
        <v>568.8698612609993</v>
      </c>
      <c r="I6" s="91">
        <v>140.64788272714503</v>
      </c>
      <c r="J6" s="91">
        <v>114.69322112866234</v>
      </c>
      <c r="K6" s="91">
        <v>138.49056704749523</v>
      </c>
      <c r="L6" s="91">
        <v>122.64271568605743</v>
      </c>
      <c r="M6" s="92">
        <v>516.47438658936005</v>
      </c>
      <c r="N6" s="91">
        <v>104.55691442552366</v>
      </c>
      <c r="O6" s="91">
        <v>95.056692314639875</v>
      </c>
      <c r="P6" s="91">
        <v>164.51912624226048</v>
      </c>
      <c r="Q6" s="91">
        <v>146.47460727330474</v>
      </c>
      <c r="R6" s="92">
        <v>510.60734025572867</v>
      </c>
      <c r="S6" s="91">
        <v>156.12762068943465</v>
      </c>
      <c r="T6" s="91">
        <v>177.37512835766935</v>
      </c>
      <c r="U6" s="91">
        <v>203.22682181660608</v>
      </c>
      <c r="V6" s="91">
        <v>150.28410093603154</v>
      </c>
      <c r="W6" s="92">
        <v>687.01367179974159</v>
      </c>
      <c r="X6" s="91">
        <v>143.4110834486622</v>
      </c>
      <c r="Y6" s="91">
        <v>158.54814378446045</v>
      </c>
      <c r="Z6" s="91">
        <v>163.90818245551978</v>
      </c>
      <c r="AA6" s="91">
        <v>139.55450133740112</v>
      </c>
      <c r="AB6" s="92">
        <v>605.42191102604352</v>
      </c>
      <c r="AC6" s="91">
        <v>178.03209415307612</v>
      </c>
      <c r="AD6" s="91">
        <v>192.69291661598098</v>
      </c>
      <c r="AE6" s="91">
        <v>150.03858963372858</v>
      </c>
      <c r="AF6" s="91">
        <v>151.87712263079322</v>
      </c>
      <c r="AG6" s="92">
        <v>672.70228775790235</v>
      </c>
      <c r="AH6" s="91">
        <v>158.1132194192985</v>
      </c>
      <c r="AI6" s="91">
        <v>178.51104084823533</v>
      </c>
      <c r="AJ6" s="91">
        <v>197.4362567068861</v>
      </c>
      <c r="AK6" s="91">
        <v>194.12262114157835</v>
      </c>
      <c r="AL6" s="92">
        <v>728.18313811599819</v>
      </c>
      <c r="AM6" s="91">
        <v>143.95285551064421</v>
      </c>
      <c r="AN6" s="91">
        <v>182.43894287942578</v>
      </c>
      <c r="AO6" s="91">
        <v>202.87884707746576</v>
      </c>
      <c r="AP6" s="91">
        <v>179.63089451244068</v>
      </c>
      <c r="AQ6" s="92">
        <v>708.90082014851339</v>
      </c>
      <c r="AR6" s="91">
        <v>191.36142464725847</v>
      </c>
      <c r="AS6" s="91">
        <v>113.87166714033587</v>
      </c>
      <c r="AT6" s="91">
        <v>184.0692258662296</v>
      </c>
      <c r="AU6" s="91">
        <v>140.4142397513848</v>
      </c>
      <c r="AV6" s="92">
        <v>629.71655740520873</v>
      </c>
      <c r="AW6" s="91">
        <v>181.87061275324908</v>
      </c>
      <c r="AX6" s="91">
        <v>246.8</v>
      </c>
      <c r="AY6" s="91">
        <v>286.10000000000002</v>
      </c>
      <c r="AZ6" s="91">
        <v>282.81782733776816</v>
      </c>
      <c r="BA6" s="92">
        <v>997.58582285505645</v>
      </c>
      <c r="BB6" s="91">
        <v>271.68229108010047</v>
      </c>
      <c r="BC6" s="91">
        <v>482.87611662772167</v>
      </c>
      <c r="BD6" s="91">
        <v>580.56416078998438</v>
      </c>
    </row>
    <row r="7" spans="1:56" s="164" customFormat="1">
      <c r="A7" s="173"/>
      <c r="B7" s="113" t="s">
        <v>424</v>
      </c>
      <c r="C7" s="28" t="s">
        <v>23</v>
      </c>
      <c r="D7" s="95">
        <v>83.343000000000004</v>
      </c>
      <c r="E7" s="95">
        <v>0.7</v>
      </c>
      <c r="F7" s="95">
        <v>103.01</v>
      </c>
      <c r="G7" s="95">
        <v>29.6</v>
      </c>
      <c r="H7" s="96">
        <v>205.3</v>
      </c>
      <c r="I7" s="95">
        <v>67.424999999999997</v>
      </c>
      <c r="J7" s="95">
        <v>12.7</v>
      </c>
      <c r="K7" s="95">
        <v>-56.972000000000008</v>
      </c>
      <c r="L7" s="95">
        <v>-41.743000000000002</v>
      </c>
      <c r="M7" s="96">
        <v>-18.628</v>
      </c>
      <c r="N7" s="95">
        <v>46.4</v>
      </c>
      <c r="O7" s="95">
        <v>32.700000000000003</v>
      </c>
      <c r="P7" s="95">
        <v>90.855999999999995</v>
      </c>
      <c r="Q7" s="95">
        <v>-129.9</v>
      </c>
      <c r="R7" s="96">
        <v>40.1</v>
      </c>
      <c r="S7" s="97">
        <v>65.569609325000087</v>
      </c>
      <c r="T7" s="97">
        <v>108.2624146149999</v>
      </c>
      <c r="U7" s="97">
        <v>76.540898511000208</v>
      </c>
      <c r="V7" s="97">
        <v>-467.60356477500034</v>
      </c>
      <c r="W7" s="96">
        <v>-217.23064232400014</v>
      </c>
      <c r="X7" s="97">
        <v>56.540130830000038</v>
      </c>
      <c r="Y7" s="97">
        <v>101.08896332899994</v>
      </c>
      <c r="Z7" s="97">
        <v>92.40119281799987</v>
      </c>
      <c r="AA7" s="97">
        <v>57.874670167000147</v>
      </c>
      <c r="AB7" s="96">
        <v>307.90495714400055</v>
      </c>
      <c r="AC7" s="97">
        <v>120.00368315099995</v>
      </c>
      <c r="AD7" s="97">
        <v>106.41211374499998</v>
      </c>
      <c r="AE7" s="97">
        <v>66.104566728000066</v>
      </c>
      <c r="AF7" s="97">
        <v>61.846638367000267</v>
      </c>
      <c r="AG7" s="96">
        <v>354.36700199100051</v>
      </c>
      <c r="AH7" s="97">
        <v>68.648202032000057</v>
      </c>
      <c r="AI7" s="97">
        <v>119.39430871218723</v>
      </c>
      <c r="AJ7" s="97">
        <v>121.40373580281251</v>
      </c>
      <c r="AK7" s="97">
        <v>43.42955914399959</v>
      </c>
      <c r="AL7" s="96">
        <v>352.8758056910001</v>
      </c>
      <c r="AM7" s="97">
        <v>57.289676380000074</v>
      </c>
      <c r="AN7" s="97">
        <v>89.378</v>
      </c>
      <c r="AO7" s="97">
        <v>102.62</v>
      </c>
      <c r="AP7" s="97">
        <v>44.771000000000001</v>
      </c>
      <c r="AQ7" s="96">
        <v>294.05894451200032</v>
      </c>
      <c r="AR7" s="97">
        <v>26.019716592000332</v>
      </c>
      <c r="AS7" s="97">
        <v>-8.0660000000000007</v>
      </c>
      <c r="AT7" s="97">
        <v>70.375</v>
      </c>
      <c r="AU7" s="97">
        <v>-23.335000000000001</v>
      </c>
      <c r="AV7" s="96">
        <v>64.994431191999993</v>
      </c>
      <c r="AW7" s="97">
        <v>101.519479417</v>
      </c>
      <c r="AX7" s="97">
        <v>140.595</v>
      </c>
      <c r="AY7" s="97">
        <v>178.584</v>
      </c>
      <c r="AZ7" s="97">
        <v>152.785</v>
      </c>
      <c r="BA7" s="96">
        <v>573.48347370199997</v>
      </c>
      <c r="BB7" s="97">
        <v>229.657988147</v>
      </c>
      <c r="BC7" s="97">
        <v>365.90199999999999</v>
      </c>
      <c r="BD7" s="97">
        <v>445.00599999999997</v>
      </c>
    </row>
    <row r="8" spans="1:56" s="164" customFormat="1">
      <c r="A8" s="173"/>
      <c r="B8" s="450" t="s">
        <v>431</v>
      </c>
      <c r="C8" s="94" t="s">
        <v>1180</v>
      </c>
      <c r="D8" s="306">
        <v>101.151</v>
      </c>
      <c r="E8" s="306">
        <v>19.195</v>
      </c>
      <c r="F8" s="306">
        <v>117.155</v>
      </c>
      <c r="G8" s="306">
        <v>43.942999999999998</v>
      </c>
      <c r="H8" s="92">
        <v>270.04300000000001</v>
      </c>
      <c r="I8" s="91">
        <v>64.004999999999995</v>
      </c>
      <c r="J8" s="91">
        <v>12.662000000000001</v>
      </c>
      <c r="K8" s="91">
        <v>61.338999999999999</v>
      </c>
      <c r="L8" s="91">
        <v>10.457000000000001</v>
      </c>
      <c r="M8" s="92">
        <v>148.46299999999999</v>
      </c>
      <c r="N8" s="91">
        <v>33.700000000000003</v>
      </c>
      <c r="O8" s="91">
        <v>30.036000000000001</v>
      </c>
      <c r="P8" s="91">
        <v>84.44</v>
      </c>
      <c r="Q8" s="91">
        <v>-39.1</v>
      </c>
      <c r="R8" s="92">
        <v>109.1</v>
      </c>
      <c r="S8" s="91">
        <v>65.569609325000002</v>
      </c>
      <c r="T8" s="91">
        <v>108.26241461499998</v>
      </c>
      <c r="U8" s="91">
        <v>78.191298510999985</v>
      </c>
      <c r="V8" s="91">
        <v>11.561102213444089</v>
      </c>
      <c r="W8" s="92">
        <v>263.58442466444404</v>
      </c>
      <c r="X8" s="91">
        <v>56.540130829999995</v>
      </c>
      <c r="Y8" s="91">
        <v>101.08896332900001</v>
      </c>
      <c r="Z8" s="91">
        <v>97.883192817999984</v>
      </c>
      <c r="AA8" s="91">
        <v>75.360799858284977</v>
      </c>
      <c r="AB8" s="92">
        <v>330.87308683528494</v>
      </c>
      <c r="AC8" s="91">
        <v>120.00368315099999</v>
      </c>
      <c r="AD8" s="91">
        <v>101.804121451208</v>
      </c>
      <c r="AE8" s="91">
        <v>72.978507660999981</v>
      </c>
      <c r="AF8" s="91">
        <v>89.133199988508622</v>
      </c>
      <c r="AG8" s="92">
        <v>383.91951225171664</v>
      </c>
      <c r="AH8" s="91">
        <v>68.648202032</v>
      </c>
      <c r="AI8" s="91">
        <v>114.88426151604689</v>
      </c>
      <c r="AJ8" s="91">
        <v>121.40367354895312</v>
      </c>
      <c r="AK8" s="91">
        <v>57.787529746490982</v>
      </c>
      <c r="AL8" s="92">
        <v>362.723666843491</v>
      </c>
      <c r="AM8" s="91">
        <v>53.367551222309991</v>
      </c>
      <c r="AN8" s="91">
        <v>89.377868907000007</v>
      </c>
      <c r="AO8" s="91">
        <v>102.62039139700001</v>
      </c>
      <c r="AP8" s="91">
        <v>72.804465215999997</v>
      </c>
      <c r="AQ8" s="92">
        <v>318.17027674231002</v>
      </c>
      <c r="AR8" s="91">
        <v>26.019716592000002</v>
      </c>
      <c r="AS8" s="91">
        <v>12.154210593000004</v>
      </c>
      <c r="AT8" s="91">
        <v>72.4856336</v>
      </c>
      <c r="AU8" s="91">
        <v>-12.533676118999999</v>
      </c>
      <c r="AV8" s="92">
        <v>98.126721797000002</v>
      </c>
      <c r="AW8" s="91">
        <v>101.519479417</v>
      </c>
      <c r="AX8" s="91">
        <v>140.595</v>
      </c>
      <c r="AY8" s="91">
        <v>178.584</v>
      </c>
      <c r="AZ8" s="91">
        <v>171.46193493328761</v>
      </c>
      <c r="BA8" s="92">
        <v>592.16040863528758</v>
      </c>
      <c r="BB8" s="91">
        <v>188.207567676</v>
      </c>
      <c r="BC8" s="91">
        <v>362.22320000000002</v>
      </c>
      <c r="BD8" s="91">
        <v>445.00599999999997</v>
      </c>
    </row>
    <row r="9" spans="1:56" s="164" customFormat="1">
      <c r="A9" s="173"/>
      <c r="B9" s="450" t="s">
        <v>822</v>
      </c>
      <c r="C9" s="94" t="s">
        <v>823</v>
      </c>
      <c r="D9" s="306">
        <v>60.514269438872446</v>
      </c>
      <c r="E9" s="306">
        <v>71.764982733569056</v>
      </c>
      <c r="F9" s="306">
        <v>78.567650223805515</v>
      </c>
      <c r="G9" s="306">
        <v>56.174958864752355</v>
      </c>
      <c r="H9" s="92">
        <v>267.02186126099934</v>
      </c>
      <c r="I9" s="91">
        <v>63.73888272714504</v>
      </c>
      <c r="J9" s="91">
        <v>36.398221128662357</v>
      </c>
      <c r="K9" s="91">
        <v>47.629567047495243</v>
      </c>
      <c r="L9" s="91">
        <v>22.921715686057439</v>
      </c>
      <c r="M9" s="92">
        <v>170.68838658936008</v>
      </c>
      <c r="N9" s="91">
        <v>36.756914425523661</v>
      </c>
      <c r="O9" s="91">
        <v>28.692692314639871</v>
      </c>
      <c r="P9" s="91">
        <v>98.259126242260493</v>
      </c>
      <c r="Q9" s="91">
        <v>45.774607273304746</v>
      </c>
      <c r="R9" s="92">
        <v>209.48334025572876</v>
      </c>
      <c r="S9" s="91">
        <v>81.829574933434671</v>
      </c>
      <c r="T9" s="91">
        <v>92.585761934669335</v>
      </c>
      <c r="U9" s="91">
        <v>122.6064048706061</v>
      </c>
      <c r="V9" s="91">
        <v>43.37082340743865</v>
      </c>
      <c r="W9" s="92">
        <v>340.3925651461488</v>
      </c>
      <c r="X9" s="91">
        <v>72.247267949662202</v>
      </c>
      <c r="Y9" s="91">
        <v>79.730254560460438</v>
      </c>
      <c r="Z9" s="91">
        <v>95.071446861519803</v>
      </c>
      <c r="AA9" s="91">
        <v>59.280334308401144</v>
      </c>
      <c r="AB9" s="92">
        <v>306.32930368004361</v>
      </c>
      <c r="AC9" s="91">
        <v>106.88666519507612</v>
      </c>
      <c r="AD9" s="91">
        <v>120.90405974398101</v>
      </c>
      <c r="AE9" s="91">
        <v>77.528772176728467</v>
      </c>
      <c r="AF9" s="91">
        <v>71.636068027912586</v>
      </c>
      <c r="AG9" s="92">
        <v>377.0171298680217</v>
      </c>
      <c r="AH9" s="91">
        <v>72.473351438298494</v>
      </c>
      <c r="AI9" s="91">
        <v>88.187459166235413</v>
      </c>
      <c r="AJ9" s="91">
        <v>105.08072134588605</v>
      </c>
      <c r="AK9" s="91">
        <v>78.16125495006942</v>
      </c>
      <c r="AL9" s="92">
        <v>343.90278690048933</v>
      </c>
      <c r="AM9" s="91">
        <v>58.665374561644185</v>
      </c>
      <c r="AN9" s="91">
        <v>89.053072911425772</v>
      </c>
      <c r="AO9" s="91">
        <v>115.17827561046578</v>
      </c>
      <c r="AP9" s="91">
        <v>75.523750639440678</v>
      </c>
      <c r="AQ9" s="92">
        <v>338.41975389151338</v>
      </c>
      <c r="AR9" s="91">
        <v>93.291329414258499</v>
      </c>
      <c r="AS9" s="91">
        <v>3.1795370583358427</v>
      </c>
      <c r="AT9" s="91">
        <v>59.24261621122961</v>
      </c>
      <c r="AU9" s="91">
        <v>4.3465289563847822</v>
      </c>
      <c r="AV9" s="92">
        <v>160.06001164020873</v>
      </c>
      <c r="AW9" s="91">
        <v>68.026422948249078</v>
      </c>
      <c r="AX9" s="91">
        <v>132.1</v>
      </c>
      <c r="AY9" s="91">
        <v>183.13944237084144</v>
      </c>
      <c r="AZ9" s="91">
        <v>165.16529638805591</v>
      </c>
      <c r="BA9" s="92">
        <v>548.38270468434416</v>
      </c>
      <c r="BB9" s="91">
        <v>167.69808717410049</v>
      </c>
      <c r="BC9" s="91">
        <v>372.78179140472179</v>
      </c>
      <c r="BD9" s="91">
        <v>454.55822110698438</v>
      </c>
    </row>
    <row r="10" spans="1:56" s="164" customFormat="1">
      <c r="A10" s="173"/>
      <c r="B10" s="111" t="s">
        <v>425</v>
      </c>
      <c r="C10" s="27" t="s">
        <v>334</v>
      </c>
      <c r="D10" s="91">
        <v>-5</v>
      </c>
      <c r="E10" s="91">
        <v>-18.5</v>
      </c>
      <c r="F10" s="91">
        <v>-4.9969999999999999</v>
      </c>
      <c r="G10" s="91">
        <v>-16.100000000000001</v>
      </c>
      <c r="H10" s="92">
        <v>-33.200000000000003</v>
      </c>
      <c r="I10" s="91">
        <v>-17.321999999999999</v>
      </c>
      <c r="J10" s="91">
        <v>-11.8</v>
      </c>
      <c r="K10" s="91">
        <v>-15.3</v>
      </c>
      <c r="L10" s="91">
        <v>-13.8</v>
      </c>
      <c r="M10" s="92">
        <v>-58.344000000000001</v>
      </c>
      <c r="N10" s="91">
        <v>-20.2</v>
      </c>
      <c r="O10" s="91">
        <v>-11.4</v>
      </c>
      <c r="P10" s="91">
        <v>-40.85</v>
      </c>
      <c r="Q10" s="91">
        <v>-32.1</v>
      </c>
      <c r="R10" s="92">
        <v>-104.5</v>
      </c>
      <c r="S10" s="91">
        <v>-39.192803501999997</v>
      </c>
      <c r="T10" s="91">
        <v>-14.524935370000003</v>
      </c>
      <c r="U10" s="91">
        <v>-9.7635962099999958</v>
      </c>
      <c r="V10" s="91">
        <v>-29.145121122000027</v>
      </c>
      <c r="W10" s="92">
        <v>-92.626456204000021</v>
      </c>
      <c r="X10" s="91">
        <v>-0.69152239200000076</v>
      </c>
      <c r="Y10" s="91">
        <v>-10.550774282000001</v>
      </c>
      <c r="Z10" s="91">
        <v>-6.125463205</v>
      </c>
      <c r="AA10" s="91">
        <v>-32.384474431000008</v>
      </c>
      <c r="AB10" s="92">
        <v>-49.752234309999999</v>
      </c>
      <c r="AC10" s="91">
        <v>-3.6580344050000004</v>
      </c>
      <c r="AD10" s="91">
        <v>5.2266475519999984</v>
      </c>
      <c r="AE10" s="91">
        <v>-5.0088642899999973</v>
      </c>
      <c r="AF10" s="91">
        <v>-3.2324311020000023</v>
      </c>
      <c r="AG10" s="92">
        <v>-6.6726822449999892</v>
      </c>
      <c r="AH10" s="91">
        <v>-1.8560563299999995</v>
      </c>
      <c r="AI10" s="91">
        <v>-24.291755895341801</v>
      </c>
      <c r="AJ10" s="91">
        <v>-3.6858730096582111</v>
      </c>
      <c r="AK10" s="91">
        <v>-6.7053125899999904</v>
      </c>
      <c r="AL10" s="92">
        <v>-36.538997824999981</v>
      </c>
      <c r="AM10" s="91">
        <v>-4.1639588919999984</v>
      </c>
      <c r="AN10" s="91">
        <v>-1.996</v>
      </c>
      <c r="AO10" s="91">
        <v>-16.670999999999999</v>
      </c>
      <c r="AP10" s="91">
        <v>5.4329999999999998</v>
      </c>
      <c r="AQ10" s="92">
        <v>-17.397692170999989</v>
      </c>
      <c r="AR10" s="91">
        <v>-88.830481732999999</v>
      </c>
      <c r="AS10" s="91">
        <v>-1.827</v>
      </c>
      <c r="AT10" s="91">
        <v>-13.992000000000001</v>
      </c>
      <c r="AU10" s="91">
        <v>-6.6870000000000003</v>
      </c>
      <c r="AV10" s="92">
        <v>-111.335773139</v>
      </c>
      <c r="AW10" s="91">
        <v>-8.709119544</v>
      </c>
      <c r="AX10" s="91">
        <v>24.875</v>
      </c>
      <c r="AY10" s="91">
        <v>-33.116</v>
      </c>
      <c r="AZ10" s="91">
        <v>-23.138000000000002</v>
      </c>
      <c r="BA10" s="92">
        <v>-40.088113620999998</v>
      </c>
      <c r="BB10" s="91">
        <v>1.2155592739999999</v>
      </c>
      <c r="BC10" s="91">
        <v>-24.13</v>
      </c>
      <c r="BD10" s="91">
        <v>-66.305999999999997</v>
      </c>
    </row>
    <row r="11" spans="1:56" s="164" customFormat="1" ht="26.5">
      <c r="A11" s="173"/>
      <c r="B11" s="113" t="s">
        <v>426</v>
      </c>
      <c r="C11" s="28" t="s">
        <v>931</v>
      </c>
      <c r="D11" s="95">
        <v>73.900000000000006</v>
      </c>
      <c r="E11" s="95">
        <v>0.5</v>
      </c>
      <c r="F11" s="95">
        <v>67.626999999999995</v>
      </c>
      <c r="G11" s="95">
        <v>9.5</v>
      </c>
      <c r="H11" s="96">
        <v>151.5</v>
      </c>
      <c r="I11" s="95">
        <v>27.81</v>
      </c>
      <c r="J11" s="95">
        <v>18.899999999999999</v>
      </c>
      <c r="K11" s="95">
        <v>-29.991000000000007</v>
      </c>
      <c r="L11" s="95">
        <v>5.2</v>
      </c>
      <c r="M11" s="96">
        <v>21.9</v>
      </c>
      <c r="N11" s="95">
        <v>20.8</v>
      </c>
      <c r="O11" s="95">
        <v>24</v>
      </c>
      <c r="P11" s="95">
        <v>28.535</v>
      </c>
      <c r="Q11" s="95">
        <v>-69.3</v>
      </c>
      <c r="R11" s="96">
        <v>4.0999999999999996</v>
      </c>
      <c r="S11" s="97">
        <v>28.660331840999998</v>
      </c>
      <c r="T11" s="97">
        <v>56.286239189000007</v>
      </c>
      <c r="U11" s="97">
        <v>89.352284118</v>
      </c>
      <c r="V11" s="97">
        <v>-435.29809304900004</v>
      </c>
      <c r="W11" s="96">
        <v>-260.99923790099996</v>
      </c>
      <c r="X11" s="97">
        <v>73.563507119000008</v>
      </c>
      <c r="Y11" s="97">
        <v>79.133724716999993</v>
      </c>
      <c r="Z11" s="97">
        <v>67.336681005000017</v>
      </c>
      <c r="AA11" s="97">
        <v>43.463105275999986</v>
      </c>
      <c r="AB11" s="96">
        <v>263.49701811699998</v>
      </c>
      <c r="AC11" s="451">
        <v>93.875777189000004</v>
      </c>
      <c r="AD11" s="451">
        <v>88.794262359000001</v>
      </c>
      <c r="AE11" s="451">
        <v>47.674909904000003</v>
      </c>
      <c r="AF11" s="451">
        <v>76.606975836000032</v>
      </c>
      <c r="AG11" s="253">
        <v>306.95192528800004</v>
      </c>
      <c r="AH11" s="451">
        <v>60.262286565000004</v>
      </c>
      <c r="AI11" s="451">
        <v>72.934916560000005</v>
      </c>
      <c r="AJ11" s="451">
        <v>89.955114297999998</v>
      </c>
      <c r="AK11" s="451">
        <v>78.044491426999969</v>
      </c>
      <c r="AL11" s="253">
        <v>301.19680884999997</v>
      </c>
      <c r="AM11" s="451">
        <v>48.640854892</v>
      </c>
      <c r="AN11" s="451">
        <v>77.795000000000002</v>
      </c>
      <c r="AO11" s="451">
        <v>59.756999999999998</v>
      </c>
      <c r="AP11" s="451">
        <v>37.021000000000001</v>
      </c>
      <c r="AQ11" s="253">
        <v>223.21435104</v>
      </c>
      <c r="AR11" s="451">
        <v>-48.423688642000002</v>
      </c>
      <c r="AS11" s="451">
        <v>-41.531999999999996</v>
      </c>
      <c r="AT11" s="451">
        <v>56.761000000000003</v>
      </c>
      <c r="AU11" s="451">
        <v>14.872</v>
      </c>
      <c r="AV11" s="253">
        <v>-18.323419897000001</v>
      </c>
      <c r="AW11" s="451">
        <v>80.861999999999995</v>
      </c>
      <c r="AX11" s="451">
        <v>178.22900000000001</v>
      </c>
      <c r="AY11" s="451">
        <v>119.34099999999999</v>
      </c>
      <c r="AZ11" s="451">
        <v>105.25</v>
      </c>
      <c r="BA11" s="253">
        <v>483.68200000000002</v>
      </c>
      <c r="BB11" s="451">
        <v>138.84</v>
      </c>
      <c r="BC11" s="451">
        <v>249.495</v>
      </c>
      <c r="BD11" s="451">
        <v>262.08999999999997</v>
      </c>
    </row>
    <row r="12" spans="1:56" s="164" customFormat="1">
      <c r="A12" s="173"/>
      <c r="B12" s="296"/>
      <c r="C12" s="297"/>
      <c r="D12" s="298"/>
      <c r="E12" s="298"/>
      <c r="F12" s="298"/>
      <c r="G12" s="298"/>
      <c r="H12" s="298"/>
      <c r="I12" s="298"/>
      <c r="J12" s="298"/>
      <c r="K12" s="298"/>
      <c r="L12" s="298"/>
      <c r="M12" s="298"/>
      <c r="N12" s="298"/>
      <c r="O12" s="298"/>
      <c r="P12" s="298"/>
      <c r="Q12" s="298"/>
      <c r="R12" s="298"/>
      <c r="S12" s="298"/>
      <c r="T12" s="298"/>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row>
    <row r="13" spans="1:56" s="164" customFormat="1">
      <c r="A13" s="173"/>
      <c r="B13" s="111" t="s">
        <v>432</v>
      </c>
      <c r="C13" s="27" t="s">
        <v>24</v>
      </c>
      <c r="D13" s="91">
        <v>-10.5</v>
      </c>
      <c r="E13" s="91">
        <v>162.19999999999999</v>
      </c>
      <c r="F13" s="91">
        <v>204.9</v>
      </c>
      <c r="G13" s="91">
        <v>97.4</v>
      </c>
      <c r="H13" s="92">
        <v>454</v>
      </c>
      <c r="I13" s="91">
        <v>57.3</v>
      </c>
      <c r="J13" s="91">
        <v>238.4</v>
      </c>
      <c r="K13" s="91">
        <v>68.400000000000006</v>
      </c>
      <c r="L13" s="91">
        <v>250.59100000000001</v>
      </c>
      <c r="M13" s="92">
        <v>614.68499999999995</v>
      </c>
      <c r="N13" s="91">
        <v>11.7</v>
      </c>
      <c r="O13" s="91">
        <v>129.4</v>
      </c>
      <c r="P13" s="91">
        <v>141.30000000000001</v>
      </c>
      <c r="Q13" s="91">
        <v>152.1</v>
      </c>
      <c r="R13" s="92">
        <v>434.5</v>
      </c>
      <c r="S13" s="91">
        <v>60.241170009000001</v>
      </c>
      <c r="T13" s="91">
        <v>120.24787905700001</v>
      </c>
      <c r="U13" s="91">
        <v>255.44377278500002</v>
      </c>
      <c r="V13" s="91">
        <v>150.87038522999995</v>
      </c>
      <c r="W13" s="92">
        <v>586.80320708099998</v>
      </c>
      <c r="X13" s="91">
        <v>73.726094056000008</v>
      </c>
      <c r="Y13" s="91">
        <v>132.655269675</v>
      </c>
      <c r="Z13" s="91">
        <v>130.35376228999999</v>
      </c>
      <c r="AA13" s="91">
        <v>182.64997485000001</v>
      </c>
      <c r="AB13" s="92">
        <v>519.38510087099996</v>
      </c>
      <c r="AC13" s="91">
        <v>39.900313082999993</v>
      </c>
      <c r="AD13" s="91">
        <v>210.51263533600002</v>
      </c>
      <c r="AE13" s="91">
        <v>184.06389235100002</v>
      </c>
      <c r="AF13" s="91">
        <v>125.218730369</v>
      </c>
      <c r="AG13" s="92">
        <v>559.69557113899998</v>
      </c>
      <c r="AH13" s="91">
        <v>50.446935414999999</v>
      </c>
      <c r="AI13" s="91">
        <v>228.74087708499999</v>
      </c>
      <c r="AJ13" s="91">
        <v>123.31844579700002</v>
      </c>
      <c r="AK13" s="91">
        <v>193.55199119799997</v>
      </c>
      <c r="AL13" s="92">
        <v>596.05824949500004</v>
      </c>
      <c r="AM13" s="91">
        <v>100.2</v>
      </c>
      <c r="AN13" s="91">
        <v>142.88399999999999</v>
      </c>
      <c r="AO13" s="91">
        <v>171.15899999999999</v>
      </c>
      <c r="AP13" s="91">
        <v>289.98599999999999</v>
      </c>
      <c r="AQ13" s="92">
        <v>704.24063934600008</v>
      </c>
      <c r="AR13" s="91">
        <v>38.211800000000004</v>
      </c>
      <c r="AS13" s="91">
        <v>206.23699999999999</v>
      </c>
      <c r="AT13" s="91">
        <v>131.86699999999999</v>
      </c>
      <c r="AU13" s="91">
        <v>195.953</v>
      </c>
      <c r="AV13" s="92">
        <v>572.26869999999997</v>
      </c>
      <c r="AW13" s="91">
        <v>39.103936696999995</v>
      </c>
      <c r="AX13" s="91">
        <v>343.38600000000002</v>
      </c>
      <c r="AY13" s="91">
        <v>234.85599999999999</v>
      </c>
      <c r="AZ13" s="91">
        <v>300.72000000000003</v>
      </c>
      <c r="BA13" s="92">
        <v>918.06581508500005</v>
      </c>
      <c r="BB13" s="91">
        <v>-4.7287997089999996</v>
      </c>
      <c r="BC13" s="91">
        <v>352.774</v>
      </c>
      <c r="BD13" s="91">
        <v>561.58000000000004</v>
      </c>
    </row>
    <row r="14" spans="1:56" s="164" customFormat="1">
      <c r="A14" s="173"/>
      <c r="B14" s="111" t="s">
        <v>433</v>
      </c>
      <c r="C14" s="27" t="s">
        <v>151</v>
      </c>
      <c r="D14" s="91">
        <v>158.58000000000001</v>
      </c>
      <c r="E14" s="91">
        <v>91.893000000000001</v>
      </c>
      <c r="F14" s="91">
        <v>167.523</v>
      </c>
      <c r="G14" s="91">
        <v>129.17099999999999</v>
      </c>
      <c r="H14" s="92">
        <v>538.14200000000005</v>
      </c>
      <c r="I14" s="91">
        <v>145.58799999999999</v>
      </c>
      <c r="J14" s="91">
        <v>98.159000000000006</v>
      </c>
      <c r="K14" s="91">
        <v>152.84</v>
      </c>
      <c r="L14" s="91">
        <v>104.137</v>
      </c>
      <c r="M14" s="92">
        <v>500.72399999999999</v>
      </c>
      <c r="N14" s="91">
        <v>99.5</v>
      </c>
      <c r="O14" s="91">
        <v>101.9</v>
      </c>
      <c r="P14" s="91">
        <v>156.4</v>
      </c>
      <c r="Q14" s="91">
        <v>64</v>
      </c>
      <c r="R14" s="92">
        <v>421.9</v>
      </c>
      <c r="S14" s="91">
        <v>114.427969797</v>
      </c>
      <c r="T14" s="91">
        <v>183.18687477200001</v>
      </c>
      <c r="U14" s="91">
        <v>168.93451384600002</v>
      </c>
      <c r="V14" s="91">
        <v>149.03305135700001</v>
      </c>
      <c r="W14" s="92">
        <v>615.58240977200001</v>
      </c>
      <c r="X14" s="91">
        <v>106.88717341499999</v>
      </c>
      <c r="Y14" s="91">
        <v>151.55006810100002</v>
      </c>
      <c r="Z14" s="91">
        <v>149.109081266</v>
      </c>
      <c r="AA14" s="91">
        <v>139.72296030300001</v>
      </c>
      <c r="AB14" s="92">
        <v>547.26928308499998</v>
      </c>
      <c r="AC14" s="91">
        <v>170.81145356100001</v>
      </c>
      <c r="AD14" s="91">
        <v>149.32082886200001</v>
      </c>
      <c r="AE14" s="91">
        <v>141.21335854200001</v>
      </c>
      <c r="AF14" s="91">
        <v>182.45027313599991</v>
      </c>
      <c r="AG14" s="92">
        <v>643.79591410099999</v>
      </c>
      <c r="AH14" s="91">
        <v>140.30373057700001</v>
      </c>
      <c r="AI14" s="91">
        <v>211.91342567299998</v>
      </c>
      <c r="AJ14" s="91">
        <v>211.33206295199994</v>
      </c>
      <c r="AK14" s="91">
        <v>140.56429863400001</v>
      </c>
      <c r="AL14" s="92">
        <v>704.11351783599991</v>
      </c>
      <c r="AM14" s="91">
        <v>159.80000000000001</v>
      </c>
      <c r="AN14" s="91">
        <v>172.63900000000001</v>
      </c>
      <c r="AO14" s="91">
        <v>177.93199999999999</v>
      </c>
      <c r="AP14" s="91">
        <v>201.31700000000001</v>
      </c>
      <c r="AQ14" s="92">
        <v>711.67841960100009</v>
      </c>
      <c r="AR14" s="91">
        <v>123.6255</v>
      </c>
      <c r="AS14" s="91">
        <v>35.326999999999998</v>
      </c>
      <c r="AT14" s="91">
        <v>205.28700000000001</v>
      </c>
      <c r="AU14" s="91">
        <v>178.548</v>
      </c>
      <c r="AV14" s="92">
        <v>542.78840000000002</v>
      </c>
      <c r="AW14" s="91">
        <v>241.92971358299999</v>
      </c>
      <c r="AX14" s="91">
        <v>267.36500000000001</v>
      </c>
      <c r="AY14" s="91">
        <v>335.14699999999999</v>
      </c>
      <c r="AZ14" s="91">
        <v>351.81599999999997</v>
      </c>
      <c r="BA14" s="92">
        <v>1196.258472168</v>
      </c>
      <c r="BB14" s="91">
        <v>389.22444950599998</v>
      </c>
      <c r="BC14" s="91">
        <v>511.786</v>
      </c>
      <c r="BD14" s="91">
        <v>411.37299999999999</v>
      </c>
    </row>
    <row r="15" spans="1:56" s="164" customFormat="1">
      <c r="A15" s="173"/>
      <c r="B15" s="111" t="s">
        <v>932</v>
      </c>
      <c r="C15" s="27" t="s">
        <v>799</v>
      </c>
      <c r="D15" s="91">
        <v>105.25</v>
      </c>
      <c r="E15" s="91">
        <v>0.75</v>
      </c>
      <c r="F15" s="91">
        <v>96.125</v>
      </c>
      <c r="G15" s="91">
        <v>13.5</v>
      </c>
      <c r="H15" s="92">
        <v>215.375</v>
      </c>
      <c r="I15" s="91">
        <v>36.75</v>
      </c>
      <c r="J15" s="91">
        <v>24.25</v>
      </c>
      <c r="K15" s="91">
        <v>-44.875</v>
      </c>
      <c r="L15" s="91">
        <v>4.75</v>
      </c>
      <c r="M15" s="92">
        <v>19.5</v>
      </c>
      <c r="N15" s="91">
        <v>26.125</v>
      </c>
      <c r="O15" s="91">
        <v>30.625</v>
      </c>
      <c r="P15" s="91">
        <v>36.75</v>
      </c>
      <c r="Q15" s="91">
        <v>-98.25</v>
      </c>
      <c r="R15" s="92">
        <v>-4.875</v>
      </c>
      <c r="S15" s="91">
        <v>36.701626724383324</v>
      </c>
      <c r="T15" s="91">
        <v>73.909819673039252</v>
      </c>
      <c r="U15" s="91">
        <v>118.87338822170273</v>
      </c>
      <c r="V15" s="91">
        <v>-594.25912396569538</v>
      </c>
      <c r="W15" s="92">
        <v>-365.65524204224886</v>
      </c>
      <c r="X15" s="91">
        <v>97.405441822694115</v>
      </c>
      <c r="Y15" s="91">
        <v>107.53868830316888</v>
      </c>
      <c r="Z15" s="91">
        <v>92.831060930451869</v>
      </c>
      <c r="AA15" s="91">
        <v>60.548414759049557</v>
      </c>
      <c r="AB15" s="92">
        <v>359.01460497156438</v>
      </c>
      <c r="AC15" s="91">
        <v>133.35839790691199</v>
      </c>
      <c r="AD15" s="91">
        <v>126.3955473423192</v>
      </c>
      <c r="AE15" s="91">
        <v>67.792553546620169</v>
      </c>
      <c r="AF15" s="91">
        <v>109.21028740788897</v>
      </c>
      <c r="AG15" s="92">
        <v>436.76504946463007</v>
      </c>
      <c r="AH15" s="91">
        <v>86.434595711996977</v>
      </c>
      <c r="AI15" s="91">
        <v>104.59678036300222</v>
      </c>
      <c r="AJ15" s="91">
        <v>128.99564680289669</v>
      </c>
      <c r="AK15" s="91">
        <v>111.52622577044978</v>
      </c>
      <c r="AL15" s="92">
        <v>431.56722583298222</v>
      </c>
      <c r="AM15" s="91">
        <v>69.229008055701044</v>
      </c>
      <c r="AN15" s="91">
        <v>110.62966260050456</v>
      </c>
      <c r="AO15" s="91">
        <v>84.943155165502475</v>
      </c>
      <c r="AP15" s="91">
        <v>52.286446284259974</v>
      </c>
      <c r="AQ15" s="92">
        <v>316.9001871748859</v>
      </c>
      <c r="AR15" s="91">
        <v>-67.918364812495355</v>
      </c>
      <c r="AS15" s="91">
        <v>-58.247525335682013</v>
      </c>
      <c r="AT15" s="91">
        <v>79.612938697995133</v>
      </c>
      <c r="AU15" s="91">
        <v>20.974957547994741</v>
      </c>
      <c r="AV15" s="92">
        <v>-25.73539332128265</v>
      </c>
      <c r="AW15" s="108">
        <v>115.06788495772932</v>
      </c>
      <c r="AX15" s="108">
        <v>253.72987717030449</v>
      </c>
      <c r="AY15" s="108">
        <v>163.52405498988088</v>
      </c>
      <c r="AZ15" s="108">
        <v>141.7659252634287</v>
      </c>
      <c r="BA15" s="107">
        <v>672.25954047814628</v>
      </c>
      <c r="BB15" s="91">
        <v>208.75307476258922</v>
      </c>
      <c r="BC15" s="91">
        <v>364.3709619001998</v>
      </c>
      <c r="BD15" s="91">
        <v>386.19488482230082</v>
      </c>
    </row>
    <row r="16" spans="1:56" s="164" customFormat="1">
      <c r="A16" s="173"/>
      <c r="B16" s="111" t="s">
        <v>933</v>
      </c>
      <c r="C16" s="27" t="s">
        <v>800</v>
      </c>
      <c r="D16" s="91">
        <v>118.875</v>
      </c>
      <c r="E16" s="91">
        <v>6.875</v>
      </c>
      <c r="F16" s="91">
        <v>110.375</v>
      </c>
      <c r="G16" s="91">
        <v>16.875</v>
      </c>
      <c r="H16" s="92">
        <v>260.75</v>
      </c>
      <c r="I16" s="91">
        <v>19.625</v>
      </c>
      <c r="J16" s="91">
        <v>30.375</v>
      </c>
      <c r="K16" s="91">
        <v>56.125</v>
      </c>
      <c r="L16" s="91">
        <v>17.75</v>
      </c>
      <c r="M16" s="92">
        <v>137</v>
      </c>
      <c r="N16" s="91">
        <v>8.625</v>
      </c>
      <c r="O16" s="91">
        <v>29.125</v>
      </c>
      <c r="P16" s="91">
        <v>31.5</v>
      </c>
      <c r="Q16" s="91">
        <v>-47.75</v>
      </c>
      <c r="R16" s="92">
        <v>21.375</v>
      </c>
      <c r="S16" s="91">
        <v>36.701626724383324</v>
      </c>
      <c r="T16" s="91">
        <v>73.909819673039252</v>
      </c>
      <c r="U16" s="91">
        <v>119.75416383114062</v>
      </c>
      <c r="V16" s="91">
        <v>-35.143755390925961</v>
      </c>
      <c r="W16" s="92">
        <v>195.29849414567155</v>
      </c>
      <c r="X16" s="91">
        <v>97.405441822694115</v>
      </c>
      <c r="Y16" s="91">
        <v>107.53868830316888</v>
      </c>
      <c r="Z16" s="91">
        <v>95.798575615411792</v>
      </c>
      <c r="AA16" s="91">
        <v>74.34283471426248</v>
      </c>
      <c r="AB16" s="92">
        <v>375.5625</v>
      </c>
      <c r="AC16" s="91">
        <v>133.35839790691199</v>
      </c>
      <c r="AD16" s="91">
        <v>119.83623041519351</v>
      </c>
      <c r="AE16" s="91">
        <v>74.63475643280384</v>
      </c>
      <c r="AF16" s="91">
        <v>148.10978976440472</v>
      </c>
      <c r="AG16" s="92">
        <v>475.88131970491202</v>
      </c>
      <c r="AH16" s="91">
        <v>86.434595711996977</v>
      </c>
      <c r="AI16" s="91">
        <v>98.128781908974105</v>
      </c>
      <c r="AJ16" s="91">
        <v>128.99564680289669</v>
      </c>
      <c r="AK16" s="91">
        <v>128.32342289613226</v>
      </c>
      <c r="AL16" s="92">
        <v>441.94720665840316</v>
      </c>
      <c r="AM16" s="91">
        <v>65.600553280778911</v>
      </c>
      <c r="AN16" s="91">
        <v>110.62966260050456</v>
      </c>
      <c r="AO16" s="91">
        <v>84.943155165502475</v>
      </c>
      <c r="AP16" s="91">
        <v>98.160547263975886</v>
      </c>
      <c r="AQ16" s="92">
        <v>359.39418016346781</v>
      </c>
      <c r="AR16" s="91">
        <v>-67.918364812495355</v>
      </c>
      <c r="AS16" s="91">
        <v>-8.3360826845234612</v>
      </c>
      <c r="AT16" s="91">
        <v>72.542584941290897</v>
      </c>
      <c r="AU16" s="91">
        <v>26.798939039766669</v>
      </c>
      <c r="AV16" s="92">
        <v>22.890715005502358</v>
      </c>
      <c r="AW16" s="108">
        <v>115.06788495772932</v>
      </c>
      <c r="AX16" s="108">
        <v>253.72987717030449</v>
      </c>
      <c r="AY16" s="108">
        <v>163.52405498988088</v>
      </c>
      <c r="AZ16" s="108">
        <v>145.20179992011921</v>
      </c>
      <c r="BA16" s="107">
        <v>675.80493531988043</v>
      </c>
      <c r="BB16" s="91">
        <v>146.43023751450929</v>
      </c>
      <c r="BC16" s="91">
        <v>358.99831758011942</v>
      </c>
      <c r="BD16" s="91">
        <v>386.19488482230082</v>
      </c>
    </row>
    <row r="17" spans="1:56" s="164" customFormat="1">
      <c r="A17" s="173"/>
      <c r="B17" s="111" t="s">
        <v>434</v>
      </c>
      <c r="C17" s="27" t="s">
        <v>28</v>
      </c>
      <c r="D17" s="91">
        <v>1.6</v>
      </c>
      <c r="E17" s="91">
        <v>1.67</v>
      </c>
      <c r="F17" s="91">
        <v>1.365</v>
      </c>
      <c r="G17" s="91">
        <v>1.4159999999999999</v>
      </c>
      <c r="H17" s="92">
        <v>1.42</v>
      </c>
      <c r="I17" s="91">
        <v>1.5</v>
      </c>
      <c r="J17" s="91">
        <v>1.1599999999999999</v>
      </c>
      <c r="K17" s="91">
        <v>1.1000000000000001</v>
      </c>
      <c r="L17" s="91">
        <v>0.79</v>
      </c>
      <c r="M17" s="92">
        <v>0.79</v>
      </c>
      <c r="N17" s="91">
        <v>1.02</v>
      </c>
      <c r="O17" s="91">
        <v>1.01</v>
      </c>
      <c r="P17" s="91">
        <v>0.95499999999999996</v>
      </c>
      <c r="Q17" s="91">
        <v>1.31</v>
      </c>
      <c r="R17" s="299">
        <v>1.31</v>
      </c>
      <c r="S17" s="300">
        <v>1.4074861774054916</v>
      </c>
      <c r="T17" s="300">
        <v>1.188223015223093</v>
      </c>
      <c r="U17" s="300">
        <v>0.98143613147414899</v>
      </c>
      <c r="V17" s="300">
        <v>0.73597452208675962</v>
      </c>
      <c r="W17" s="299">
        <v>0.73597452208675973</v>
      </c>
      <c r="X17" s="300">
        <v>1.0555159245469878</v>
      </c>
      <c r="Y17" s="300">
        <v>1.0897461809923465</v>
      </c>
      <c r="Z17" s="300">
        <v>1.0807794977707226</v>
      </c>
      <c r="AA17" s="300">
        <v>0.97283949321442542</v>
      </c>
      <c r="AB17" s="299">
        <v>0.97283949321442453</v>
      </c>
      <c r="AC17" s="300">
        <v>0.87709861746609596</v>
      </c>
      <c r="AD17" s="300">
        <v>0.74956051401525414</v>
      </c>
      <c r="AE17" s="300">
        <v>0.62809230802704241</v>
      </c>
      <c r="AF17" s="300">
        <v>0.64702475214677502</v>
      </c>
      <c r="AG17" s="299">
        <v>0.6470247521467748</v>
      </c>
      <c r="AH17" s="300">
        <v>0.72083687834782728</v>
      </c>
      <c r="AI17" s="300">
        <v>0.56572073140694734</v>
      </c>
      <c r="AJ17" s="300">
        <v>0.46050292141825411</v>
      </c>
      <c r="AK17" s="300">
        <v>0.41113384822117799</v>
      </c>
      <c r="AL17" s="299">
        <v>0.4111338482211776</v>
      </c>
      <c r="AM17" s="300">
        <v>0.57234760242924188</v>
      </c>
      <c r="AN17" s="300">
        <v>0.73942612238019423</v>
      </c>
      <c r="AO17" s="300">
        <v>0.79026375554377237</v>
      </c>
      <c r="AP17" s="300">
        <v>0.81547387445981467</v>
      </c>
      <c r="AQ17" s="299">
        <v>0.81547421867661096</v>
      </c>
      <c r="AR17" s="300">
        <v>0.89953288476034976</v>
      </c>
      <c r="AS17" s="300">
        <v>1.6294627183041712</v>
      </c>
      <c r="AT17" s="300">
        <v>1.5446053014576289</v>
      </c>
      <c r="AU17" s="300">
        <v>1.6127334139930167</v>
      </c>
      <c r="AV17" s="299">
        <v>1.6127334139930167</v>
      </c>
      <c r="AW17" s="549">
        <v>1.5966705785467497</v>
      </c>
      <c r="AX17" s="549">
        <v>0.97816693725723913</v>
      </c>
      <c r="AY17" s="549">
        <v>0.84518279641634608</v>
      </c>
      <c r="AZ17" s="549">
        <v>0.65371816209880873</v>
      </c>
      <c r="BA17" s="550">
        <v>0.65371816209880873</v>
      </c>
      <c r="BB17" s="300">
        <v>0.68569558363835525</v>
      </c>
      <c r="BC17" s="300">
        <v>0.4480375096313855</v>
      </c>
      <c r="BD17" s="300">
        <v>0.40486700962752392</v>
      </c>
    </row>
    <row r="18" spans="1:56" s="164" customFormat="1">
      <c r="A18" s="173" t="s">
        <v>1224</v>
      </c>
      <c r="B18" s="111" t="s">
        <v>824</v>
      </c>
      <c r="C18" s="27" t="s">
        <v>825</v>
      </c>
      <c r="D18" s="91">
        <v>29.1</v>
      </c>
      <c r="E18" s="91">
        <v>27.9</v>
      </c>
      <c r="F18" s="91">
        <v>24.5</v>
      </c>
      <c r="G18" s="91">
        <v>24.9</v>
      </c>
      <c r="H18" s="92">
        <v>24.9</v>
      </c>
      <c r="I18" s="91">
        <v>25.1</v>
      </c>
      <c r="J18" s="91">
        <v>21.3</v>
      </c>
      <c r="K18" s="91">
        <v>20.7</v>
      </c>
      <c r="L18" s="91">
        <v>16</v>
      </c>
      <c r="M18" s="92">
        <v>16</v>
      </c>
      <c r="N18" s="91">
        <v>18.3</v>
      </c>
      <c r="O18" s="91">
        <v>18.5</v>
      </c>
      <c r="P18" s="91">
        <v>17.100000000000001</v>
      </c>
      <c r="Q18" s="91">
        <v>19.600000000000001</v>
      </c>
      <c r="R18" s="92">
        <v>19.600000000000001</v>
      </c>
      <c r="S18" s="419">
        <v>0.21775196836484942</v>
      </c>
      <c r="T18" s="419">
        <v>0.21424937337141089</v>
      </c>
      <c r="U18" s="419">
        <v>0.18178107996015339</v>
      </c>
      <c r="V18" s="419">
        <v>0.20676588195955697</v>
      </c>
      <c r="W18" s="420">
        <v>0.20676588195955697</v>
      </c>
      <c r="X18" s="301">
        <v>0.28121654453689021</v>
      </c>
      <c r="Y18" s="301">
        <v>0.27868886663203518</v>
      </c>
      <c r="Z18" s="301">
        <v>0.27405118851804733</v>
      </c>
      <c r="AA18" s="301">
        <v>0.25184193278476119</v>
      </c>
      <c r="AB18" s="302">
        <v>0.25184193278476119</v>
      </c>
      <c r="AC18" s="301">
        <v>0.24118765116182575</v>
      </c>
      <c r="AD18" s="301">
        <v>0.20987974461928119</v>
      </c>
      <c r="AE18" s="301">
        <v>0.17189900777853184</v>
      </c>
      <c r="AF18" s="301">
        <v>0.17470370969315277</v>
      </c>
      <c r="AG18" s="302">
        <v>0.17470370969315277</v>
      </c>
      <c r="AH18" s="301">
        <v>0.17719953423560481</v>
      </c>
      <c r="AI18" s="301">
        <v>0.14753520572824527</v>
      </c>
      <c r="AJ18" s="301">
        <v>0.13190964472101624</v>
      </c>
      <c r="AK18" s="301">
        <v>0.11973218327594255</v>
      </c>
      <c r="AL18" s="302">
        <v>0.11973218327594255</v>
      </c>
      <c r="AM18" s="301">
        <v>0.15438903227169828</v>
      </c>
      <c r="AN18" s="301">
        <v>0.18725113469112997</v>
      </c>
      <c r="AO18" s="301">
        <v>0.18456423915243761</v>
      </c>
      <c r="AP18" s="301">
        <v>0.18559846325804291</v>
      </c>
      <c r="AQ18" s="302">
        <v>0.18559846325804291</v>
      </c>
      <c r="AR18" s="301">
        <v>0.19123068502355547</v>
      </c>
      <c r="AS18" s="301">
        <v>0.28606048818787905</v>
      </c>
      <c r="AT18" s="301">
        <v>0.27737746574229943</v>
      </c>
      <c r="AU18" s="301">
        <v>0.27333719640443538</v>
      </c>
      <c r="AV18" s="302">
        <v>0.27333719640443538</v>
      </c>
      <c r="AW18" s="301">
        <v>0.28269941396433984</v>
      </c>
      <c r="AX18" s="301">
        <v>0.22287023626080854</v>
      </c>
      <c r="AY18" s="301">
        <v>0.20152946406774369</v>
      </c>
      <c r="AZ18" s="301">
        <v>0.18272318808009649</v>
      </c>
      <c r="BA18" s="302">
        <v>0.18272318808009649</v>
      </c>
      <c r="BB18" s="301">
        <v>0.18877670975328298</v>
      </c>
      <c r="BC18" s="301">
        <v>0.14268799278570327</v>
      </c>
      <c r="BD18" s="301">
        <v>0.13586903162843364</v>
      </c>
    </row>
    <row r="19" spans="1:56" s="164" customFormat="1">
      <c r="A19" s="173"/>
      <c r="B19" s="303"/>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H19" s="87"/>
      <c r="AM19" s="87"/>
    </row>
    <row r="20" spans="1:56" s="164" customFormat="1">
      <c r="A20" s="173"/>
      <c r="B20" s="303"/>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H20" s="87"/>
      <c r="AM20" s="87"/>
    </row>
    <row r="21" spans="1:56" s="164" customFormat="1">
      <c r="A21" s="173"/>
      <c r="B21" s="114"/>
      <c r="C21" s="93"/>
      <c r="D21" s="93"/>
      <c r="E21" s="93"/>
      <c r="F21" s="93"/>
      <c r="G21" s="93"/>
      <c r="H21" s="93"/>
      <c r="I21" s="93"/>
      <c r="J21" s="93"/>
      <c r="K21" s="93"/>
      <c r="L21" s="93"/>
      <c r="M21" s="93"/>
      <c r="N21" s="93"/>
      <c r="O21" s="93"/>
      <c r="P21" s="93"/>
      <c r="Q21" s="93"/>
      <c r="R21" s="304"/>
      <c r="S21" s="224"/>
      <c r="T21" s="224"/>
      <c r="U21" s="224"/>
      <c r="V21" s="224"/>
      <c r="W21" s="304"/>
      <c r="X21" s="224"/>
      <c r="Y21" s="224"/>
      <c r="Z21" s="93"/>
      <c r="AA21" s="88"/>
      <c r="AB21" s="304"/>
      <c r="AC21" s="224"/>
      <c r="AH21" s="224"/>
      <c r="AM21" s="224"/>
    </row>
    <row r="22" spans="1:56" s="164" customFormat="1">
      <c r="A22" s="173"/>
      <c r="B22" s="305"/>
      <c r="C22" s="256" t="s">
        <v>33</v>
      </c>
      <c r="D22" s="306"/>
      <c r="E22" s="306"/>
      <c r="F22" s="306"/>
      <c r="G22" s="306"/>
      <c r="H22" s="306"/>
      <c r="I22" s="306"/>
      <c r="J22" s="306"/>
      <c r="K22" s="306"/>
      <c r="L22" s="306"/>
      <c r="M22" s="306"/>
      <c r="N22" s="306"/>
      <c r="O22" s="306"/>
      <c r="P22" s="306"/>
      <c r="Q22" s="306"/>
      <c r="R22" s="306"/>
      <c r="S22" s="306"/>
      <c r="T22" s="306"/>
      <c r="U22" s="306"/>
      <c r="V22" s="306"/>
      <c r="W22" s="306"/>
      <c r="X22" s="306"/>
      <c r="Y22" s="306"/>
      <c r="Z22" s="93"/>
      <c r="AA22" s="306"/>
      <c r="AB22" s="306"/>
      <c r="AC22" s="306"/>
      <c r="AH22" s="306"/>
      <c r="AM22" s="306"/>
    </row>
    <row r="23" spans="1:56" s="164" customFormat="1" ht="26">
      <c r="A23" s="173"/>
      <c r="B23" s="110" t="s">
        <v>436</v>
      </c>
      <c r="C23" s="5" t="s">
        <v>31</v>
      </c>
      <c r="D23" s="18" t="s">
        <v>2</v>
      </c>
      <c r="E23" s="18" t="s">
        <v>4</v>
      </c>
      <c r="F23" s="18" t="s">
        <v>6</v>
      </c>
      <c r="G23" s="18" t="s">
        <v>7</v>
      </c>
      <c r="H23" s="18" t="s">
        <v>10</v>
      </c>
      <c r="I23" s="18" t="s">
        <v>12</v>
      </c>
      <c r="J23" s="18" t="s">
        <v>14</v>
      </c>
      <c r="K23" s="18" t="s">
        <v>15</v>
      </c>
      <c r="L23" s="18" t="s">
        <v>16</v>
      </c>
      <c r="M23" s="18" t="s">
        <v>17</v>
      </c>
      <c r="N23" s="18" t="s">
        <v>32</v>
      </c>
      <c r="O23" s="18" t="s">
        <v>223</v>
      </c>
      <c r="P23" s="18" t="s">
        <v>296</v>
      </c>
      <c r="Q23" s="18" t="s">
        <v>297</v>
      </c>
      <c r="R23" s="18" t="s">
        <v>298</v>
      </c>
      <c r="S23" s="18" t="s">
        <v>336</v>
      </c>
      <c r="T23" s="18" t="s">
        <v>335</v>
      </c>
      <c r="U23" s="18" t="s">
        <v>333</v>
      </c>
      <c r="V23" s="18" t="s">
        <v>354</v>
      </c>
      <c r="W23" s="18" t="s">
        <v>1059</v>
      </c>
      <c r="X23" s="18" t="s">
        <v>920</v>
      </c>
      <c r="Y23" s="18" t="s">
        <v>921</v>
      </c>
      <c r="Z23" s="18" t="s">
        <v>1060</v>
      </c>
      <c r="AA23" s="18" t="s">
        <v>1164</v>
      </c>
      <c r="AB23" s="18" t="s">
        <v>1165</v>
      </c>
      <c r="AC23" s="18" t="s">
        <v>1191</v>
      </c>
      <c r="AD23" s="18" t="s">
        <v>1192</v>
      </c>
      <c r="AE23" s="18" t="s">
        <v>1190</v>
      </c>
      <c r="AF23" s="18" t="s">
        <v>1204</v>
      </c>
      <c r="AG23" s="18" t="s">
        <v>1205</v>
      </c>
      <c r="AH23" s="18" t="s">
        <v>1218</v>
      </c>
      <c r="AI23" s="18" t="s">
        <v>1222</v>
      </c>
      <c r="AJ23" s="18" t="s">
        <v>1233</v>
      </c>
      <c r="AK23" s="18" t="s">
        <v>1239</v>
      </c>
      <c r="AL23" s="18" t="s">
        <v>1240</v>
      </c>
      <c r="AM23" s="18" t="s">
        <v>1249</v>
      </c>
      <c r="AN23" s="18" t="s">
        <v>1265</v>
      </c>
      <c r="AO23" s="18" t="s">
        <v>1269</v>
      </c>
      <c r="AP23" s="18" t="s">
        <v>1272</v>
      </c>
      <c r="AQ23" s="18" t="s">
        <v>1273</v>
      </c>
      <c r="AR23" s="18" t="s">
        <v>1277</v>
      </c>
      <c r="AS23" s="18" t="s">
        <v>1278</v>
      </c>
      <c r="AT23" s="18" t="s">
        <v>1285</v>
      </c>
      <c r="AU23" s="18" t="s">
        <v>1425</v>
      </c>
      <c r="AV23" s="18" t="s">
        <v>1426</v>
      </c>
      <c r="AW23" s="18" t="s">
        <v>1438</v>
      </c>
      <c r="AX23" s="18" t="s">
        <v>1432</v>
      </c>
      <c r="AY23" s="18" t="s">
        <v>1433</v>
      </c>
      <c r="AZ23" s="18" t="s">
        <v>1434</v>
      </c>
      <c r="BA23" s="18" t="s">
        <v>1435</v>
      </c>
      <c r="BB23" s="18" t="s">
        <v>1436</v>
      </c>
      <c r="BC23" s="18" t="s">
        <v>1551</v>
      </c>
      <c r="BD23" s="18" t="s">
        <v>1567</v>
      </c>
    </row>
    <row r="24" spans="1:56" s="164" customFormat="1">
      <c r="A24" s="173" t="s">
        <v>826</v>
      </c>
      <c r="B24" s="111" t="s">
        <v>422</v>
      </c>
      <c r="C24" s="27" t="s">
        <v>21</v>
      </c>
      <c r="D24" s="108">
        <v>5952.8035320088302</v>
      </c>
      <c r="E24" s="108">
        <v>5744</v>
      </c>
      <c r="F24" s="108">
        <v>6324.6952296819782</v>
      </c>
      <c r="G24" s="108">
        <v>6510</v>
      </c>
      <c r="H24" s="107">
        <v>24495.683229813665</v>
      </c>
      <c r="I24" s="108">
        <v>5760.5434298440978</v>
      </c>
      <c r="J24" s="108">
        <v>5830.3577738515896</v>
      </c>
      <c r="K24" s="108">
        <v>6350.786666666666</v>
      </c>
      <c r="L24" s="108">
        <v>6210.5852766346597</v>
      </c>
      <c r="M24" s="107">
        <v>24141.336611533305</v>
      </c>
      <c r="N24" s="108">
        <v>4987</v>
      </c>
      <c r="O24" s="108">
        <v>5523</v>
      </c>
      <c r="P24" s="108">
        <v>5699</v>
      </c>
      <c r="Q24" s="108">
        <v>4755</v>
      </c>
      <c r="R24" s="107">
        <v>20964</v>
      </c>
      <c r="S24" s="108">
        <v>3345.4</v>
      </c>
      <c r="T24" s="108">
        <v>4064.7000000000003</v>
      </c>
      <c r="U24" s="108">
        <v>3987.8999999999996</v>
      </c>
      <c r="V24" s="108">
        <v>3251.7000000000007</v>
      </c>
      <c r="W24" s="107">
        <v>14649.7</v>
      </c>
      <c r="X24" s="108">
        <v>2464.09267183151</v>
      </c>
      <c r="Y24" s="108">
        <v>3280.4651196134796</v>
      </c>
      <c r="Z24" s="108">
        <v>3451.5534391029396</v>
      </c>
      <c r="AA24" s="108">
        <v>3428.2756009753703</v>
      </c>
      <c r="AB24" s="107">
        <v>12624.386831523299</v>
      </c>
      <c r="AC24" s="108">
        <v>3291.2740528251102</v>
      </c>
      <c r="AD24" s="108">
        <v>3578.6480106879594</v>
      </c>
      <c r="AE24" s="108">
        <v>4009.429859557431</v>
      </c>
      <c r="AF24" s="108">
        <v>4234.3587890617</v>
      </c>
      <c r="AG24" s="107">
        <v>15113.710712132201</v>
      </c>
      <c r="AH24" s="108">
        <v>3959.66572319123</v>
      </c>
      <c r="AI24" s="108">
        <v>5006.9534174337696</v>
      </c>
      <c r="AJ24" s="108">
        <v>5199.3574706412001</v>
      </c>
      <c r="AK24" s="108">
        <v>4888.4074470896012</v>
      </c>
      <c r="AL24" s="107">
        <v>19054.384058355801</v>
      </c>
      <c r="AM24" s="108">
        <v>4080.8463524712802</v>
      </c>
      <c r="AN24" s="108">
        <v>4665</v>
      </c>
      <c r="AO24" s="108">
        <v>4744</v>
      </c>
      <c r="AP24" s="108">
        <v>4610</v>
      </c>
      <c r="AQ24" s="107">
        <v>18099.602393658799</v>
      </c>
      <c r="AR24" s="108">
        <v>3645.6376048010302</v>
      </c>
      <c r="AS24" s="108">
        <v>2587</v>
      </c>
      <c r="AT24" s="108">
        <v>3472.3919999999998</v>
      </c>
      <c r="AU24" s="108">
        <v>3365.6949999999997</v>
      </c>
      <c r="AV24" s="107">
        <v>13071.241473129299</v>
      </c>
      <c r="AW24" s="108">
        <v>3605.7827083707998</v>
      </c>
      <c r="AX24" s="108">
        <v>4802</v>
      </c>
      <c r="AY24" s="108">
        <v>5390</v>
      </c>
      <c r="AZ24" s="108">
        <v>5477</v>
      </c>
      <c r="BA24" s="107">
        <v>19275.338692967802</v>
      </c>
      <c r="BB24" s="108">
        <v>5931.2433758800198</v>
      </c>
      <c r="BC24" s="108">
        <v>6871</v>
      </c>
      <c r="BD24" s="108">
        <v>7192</v>
      </c>
    </row>
    <row r="25" spans="1:56" s="164" customFormat="1">
      <c r="A25" s="173" t="s">
        <v>826</v>
      </c>
      <c r="B25" s="111" t="s">
        <v>423</v>
      </c>
      <c r="C25" s="27" t="s">
        <v>22</v>
      </c>
      <c r="D25" s="108">
        <v>694.90066225165572</v>
      </c>
      <c r="E25" s="108">
        <v>327</v>
      </c>
      <c r="F25" s="108">
        <v>766.72261484098942</v>
      </c>
      <c r="G25" s="108">
        <v>595</v>
      </c>
      <c r="H25" s="107">
        <v>2328</v>
      </c>
      <c r="I25" s="108">
        <v>642.913140311804</v>
      </c>
      <c r="J25" s="108">
        <v>402</v>
      </c>
      <c r="K25" s="108">
        <v>700.79555555555567</v>
      </c>
      <c r="L25" s="108">
        <v>585.67901234567898</v>
      </c>
      <c r="M25" s="107">
        <v>2329.2713455520789</v>
      </c>
      <c r="N25" s="108">
        <v>508</v>
      </c>
      <c r="O25" s="108">
        <v>444</v>
      </c>
      <c r="P25" s="108">
        <v>667</v>
      </c>
      <c r="Q25" s="108">
        <v>157</v>
      </c>
      <c r="R25" s="107">
        <v>1776</v>
      </c>
      <c r="S25" s="108">
        <v>507.7</v>
      </c>
      <c r="T25" s="108">
        <v>697.09999999999991</v>
      </c>
      <c r="U25" s="108">
        <v>565.70000000000005</v>
      </c>
      <c r="V25" s="108">
        <v>526.80000000000018</v>
      </c>
      <c r="W25" s="107">
        <v>2297.3000000000002</v>
      </c>
      <c r="X25" s="108">
        <v>451.77797606936701</v>
      </c>
      <c r="Y25" s="108">
        <v>647.87370437785307</v>
      </c>
      <c r="Z25" s="108">
        <v>596.71080555779588</v>
      </c>
      <c r="AA25" s="108">
        <v>520.8390612288739</v>
      </c>
      <c r="AB25" s="107">
        <v>2217.2015472338899</v>
      </c>
      <c r="AC25" s="108">
        <v>658.53725112896598</v>
      </c>
      <c r="AD25" s="108">
        <v>631.18239874211099</v>
      </c>
      <c r="AE25" s="108">
        <v>532.17848490051301</v>
      </c>
      <c r="AF25" s="108">
        <v>621.86392094565997</v>
      </c>
      <c r="AG25" s="107">
        <v>2443.76205571725</v>
      </c>
      <c r="AH25" s="108">
        <v>609.881257585821</v>
      </c>
      <c r="AI25" s="108">
        <v>783.16915745324104</v>
      </c>
      <c r="AJ25" s="108">
        <v>767.085403138728</v>
      </c>
      <c r="AK25" s="108">
        <v>658.79333260210001</v>
      </c>
      <c r="AL25" s="107">
        <v>2818.9291507798898</v>
      </c>
      <c r="AM25" s="108">
        <v>509.40920507557701</v>
      </c>
      <c r="AN25" s="108">
        <v>635</v>
      </c>
      <c r="AO25" s="108">
        <v>646</v>
      </c>
      <c r="AP25" s="108">
        <v>564</v>
      </c>
      <c r="AQ25" s="107">
        <v>2354.2177794188201</v>
      </c>
      <c r="AR25" s="108">
        <v>408.23118482853209</v>
      </c>
      <c r="AS25" s="108">
        <v>384</v>
      </c>
      <c r="AT25" s="108">
        <v>690.39099999999996</v>
      </c>
      <c r="AU25" s="108">
        <v>408</v>
      </c>
      <c r="AV25" s="107">
        <v>1891</v>
      </c>
      <c r="AW25" s="108">
        <v>715</v>
      </c>
      <c r="AX25" s="108">
        <v>867</v>
      </c>
      <c r="AY25" s="108">
        <v>937</v>
      </c>
      <c r="AZ25" s="108">
        <v>925</v>
      </c>
      <c r="BA25" s="107">
        <v>3444</v>
      </c>
      <c r="BB25" s="108">
        <v>895</v>
      </c>
      <c r="BC25" s="108">
        <v>1307</v>
      </c>
      <c r="BD25" s="108">
        <v>1426</v>
      </c>
    </row>
    <row r="26" spans="1:56" s="164" customFormat="1">
      <c r="A26" s="173" t="s">
        <v>826</v>
      </c>
      <c r="B26" s="111" t="s">
        <v>429</v>
      </c>
      <c r="C26" s="27" t="s">
        <v>41</v>
      </c>
      <c r="D26" s="108">
        <v>773</v>
      </c>
      <c r="E26" s="108">
        <v>408</v>
      </c>
      <c r="F26" s="108">
        <v>829</v>
      </c>
      <c r="G26" s="108">
        <v>580</v>
      </c>
      <c r="H26" s="107">
        <v>2537</v>
      </c>
      <c r="I26" s="108">
        <v>628</v>
      </c>
      <c r="J26" s="108">
        <v>402</v>
      </c>
      <c r="K26" s="108">
        <v>676</v>
      </c>
      <c r="L26" s="108">
        <v>504</v>
      </c>
      <c r="M26" s="107">
        <v>2209</v>
      </c>
      <c r="N26" s="108">
        <v>452</v>
      </c>
      <c r="O26" s="108">
        <v>432</v>
      </c>
      <c r="P26" s="108">
        <v>640</v>
      </c>
      <c r="Q26" s="108">
        <v>251</v>
      </c>
      <c r="R26" s="107">
        <v>1776</v>
      </c>
      <c r="S26" s="108">
        <v>507.69452190655301</v>
      </c>
      <c r="T26" s="108">
        <v>697.11633977176859</v>
      </c>
      <c r="U26" s="108">
        <v>565.67326485660465</v>
      </c>
      <c r="V26" s="108">
        <v>413.1984809182984</v>
      </c>
      <c r="W26" s="107">
        <v>2183.6826074532246</v>
      </c>
      <c r="X26" s="108">
        <v>451.77797606936696</v>
      </c>
      <c r="Y26" s="108">
        <v>647.8737043778458</v>
      </c>
      <c r="Z26" s="108">
        <v>596.71080555780497</v>
      </c>
      <c r="AA26" s="108">
        <v>543.77334721470925</v>
      </c>
      <c r="AB26" s="107">
        <v>2240.1358332197274</v>
      </c>
      <c r="AC26" s="108">
        <v>658.53725112896461</v>
      </c>
      <c r="AD26" s="108">
        <v>614.39688103343269</v>
      </c>
      <c r="AE26" s="108">
        <v>558.74473354425072</v>
      </c>
      <c r="AF26" s="108">
        <v>639.82881816283862</v>
      </c>
      <c r="AG26" s="107">
        <v>2471.5076838694868</v>
      </c>
      <c r="AH26" s="108">
        <v>609.88125758578917</v>
      </c>
      <c r="AI26" s="108">
        <v>766.32611937745457</v>
      </c>
      <c r="AJ26" s="108">
        <v>767.08539932396332</v>
      </c>
      <c r="AK26" s="108">
        <v>614.03739774299345</v>
      </c>
      <c r="AL26" s="107">
        <v>2757.3301740302004</v>
      </c>
      <c r="AM26" s="108">
        <v>495.41471007555498</v>
      </c>
      <c r="AN26" s="108">
        <v>635.11175333253334</v>
      </c>
      <c r="AO26" s="108">
        <v>645.78026329701959</v>
      </c>
      <c r="AP26" s="108">
        <v>589.13132114884093</v>
      </c>
      <c r="AQ26" s="107">
        <v>2365.4380478539492</v>
      </c>
      <c r="AR26" s="108">
        <v>408.23118482851697</v>
      </c>
      <c r="AS26" s="108">
        <v>384.2392871806785</v>
      </c>
      <c r="AT26" s="108">
        <v>652.41700000000003</v>
      </c>
      <c r="AU26" s="108">
        <v>408</v>
      </c>
      <c r="AV26" s="107">
        <v>1853.0258661717114</v>
      </c>
      <c r="AW26" s="108">
        <v>715</v>
      </c>
      <c r="AX26" s="108">
        <v>867</v>
      </c>
      <c r="AY26" s="108">
        <v>937</v>
      </c>
      <c r="AZ26" s="108">
        <v>929.75189544416901</v>
      </c>
      <c r="BA26" s="107">
        <v>3448.7518954441689</v>
      </c>
      <c r="BB26" s="108">
        <v>895</v>
      </c>
      <c r="BC26" s="108">
        <v>1307</v>
      </c>
      <c r="BD26" s="108">
        <v>1426</v>
      </c>
    </row>
    <row r="27" spans="1:56" s="164" customFormat="1" ht="16.5" customHeight="1">
      <c r="A27" s="173" t="s">
        <v>1225</v>
      </c>
      <c r="B27" s="112" t="s">
        <v>820</v>
      </c>
      <c r="C27" s="94" t="s">
        <v>821</v>
      </c>
      <c r="D27" s="91">
        <v>594.95825921691142</v>
      </c>
      <c r="E27" s="91">
        <v>636.57138874276768</v>
      </c>
      <c r="F27" s="91">
        <v>662.2069774848311</v>
      </c>
      <c r="G27" s="91">
        <v>635.24544869903571</v>
      </c>
      <c r="H27" s="92">
        <v>2528.982074143546</v>
      </c>
      <c r="I27" s="91">
        <v>625.70911714140709</v>
      </c>
      <c r="J27" s="91">
        <v>504.8019512816669</v>
      </c>
      <c r="K27" s="91">
        <v>615.74931705625602</v>
      </c>
      <c r="L27" s="91">
        <v>562.19216489437952</v>
      </c>
      <c r="M27" s="107">
        <v>2308.4525503737095</v>
      </c>
      <c r="N27" s="91">
        <v>465.15952433768098</v>
      </c>
      <c r="O27" s="91">
        <v>426.53887746246386</v>
      </c>
      <c r="P27" s="91">
        <v>698.33341220710201</v>
      </c>
      <c r="Q27" s="91">
        <v>592.88695825839261</v>
      </c>
      <c r="R27" s="107">
        <v>2182.9187722656393</v>
      </c>
      <c r="S27" s="108">
        <v>568.54417827361249</v>
      </c>
      <c r="T27" s="108">
        <v>640.43166851099056</v>
      </c>
      <c r="U27" s="108">
        <v>724.2036357808355</v>
      </c>
      <c r="V27" s="108">
        <v>525.45211982520357</v>
      </c>
      <c r="W27" s="107">
        <v>2458.6316023906425</v>
      </c>
      <c r="X27" s="108">
        <v>506.48946342043649</v>
      </c>
      <c r="Y27" s="108">
        <v>571.14960013023551</v>
      </c>
      <c r="Z27" s="108">
        <v>587.37001669994265</v>
      </c>
      <c r="AA27" s="108">
        <v>488.21208638903317</v>
      </c>
      <c r="AB27" s="107">
        <v>2153.2211666396479</v>
      </c>
      <c r="AC27" s="108">
        <v>614</v>
      </c>
      <c r="AD27" s="108">
        <v>683.89181293333525</v>
      </c>
      <c r="AE27" s="108">
        <v>575.57981361540146</v>
      </c>
      <c r="AF27" s="108">
        <v>573.8502463045204</v>
      </c>
      <c r="AG27" s="107">
        <v>2446.8873807136838</v>
      </c>
      <c r="AH27" s="108">
        <v>624.97764024182607</v>
      </c>
      <c r="AI27" s="108">
        <v>667.93716981467469</v>
      </c>
      <c r="AJ27" s="108">
        <v>708.41517219446848</v>
      </c>
      <c r="AK27" s="108">
        <v>685.64853403128598</v>
      </c>
      <c r="AL27" s="107">
        <v>2686.9785162822554</v>
      </c>
      <c r="AM27" s="108">
        <v>514.28153184125517</v>
      </c>
      <c r="AN27" s="108">
        <v>634.02364043771615</v>
      </c>
      <c r="AO27" s="108">
        <v>688.85646416533132</v>
      </c>
      <c r="AP27" s="108">
        <v>598.26945743646831</v>
      </c>
      <c r="AQ27" s="107">
        <v>2435.4284342504243</v>
      </c>
      <c r="AR27" s="108">
        <v>621.91629739915129</v>
      </c>
      <c r="AS27" s="108">
        <v>353.10310834437001</v>
      </c>
      <c r="AT27" s="108">
        <v>609.5373848174263</v>
      </c>
      <c r="AU27" s="108">
        <v>463.56233694186466</v>
      </c>
      <c r="AV27" s="107">
        <v>2048.1191275028123</v>
      </c>
      <c r="AW27" s="108">
        <v>604.90891057886881</v>
      </c>
      <c r="AX27" s="108">
        <v>837.8</v>
      </c>
      <c r="AY27" s="108">
        <v>953.2</v>
      </c>
      <c r="AZ27" s="108">
        <v>889.31409662357373</v>
      </c>
      <c r="BA27" s="107">
        <v>3285.2097550670946</v>
      </c>
      <c r="BB27" s="108">
        <v>832.76988625184435</v>
      </c>
      <c r="BC27" s="108">
        <v>1344.5404965363932</v>
      </c>
      <c r="BD27" s="108">
        <v>1449.2983130295975</v>
      </c>
    </row>
    <row r="28" spans="1:56" s="164" customFormat="1">
      <c r="A28" s="173" t="s">
        <v>826</v>
      </c>
      <c r="B28" s="113" t="s">
        <v>424</v>
      </c>
      <c r="C28" s="28" t="s">
        <v>23</v>
      </c>
      <c r="D28" s="307">
        <v>367.96026490066225</v>
      </c>
      <c r="E28" s="307">
        <v>3</v>
      </c>
      <c r="F28" s="307">
        <v>454.99116607773851</v>
      </c>
      <c r="G28" s="307">
        <v>136</v>
      </c>
      <c r="H28" s="308">
        <v>911</v>
      </c>
      <c r="I28" s="307">
        <v>300.33407572383072</v>
      </c>
      <c r="J28" s="307">
        <v>56</v>
      </c>
      <c r="K28" s="307">
        <v>-253.20888888888894</v>
      </c>
      <c r="L28" s="307">
        <v>-191.24371284865114</v>
      </c>
      <c r="M28" s="308">
        <v>-83.272239606616012</v>
      </c>
      <c r="N28" s="307">
        <v>206</v>
      </c>
      <c r="O28" s="307">
        <v>147</v>
      </c>
      <c r="P28" s="307">
        <v>386</v>
      </c>
      <c r="Q28" s="307">
        <v>-516</v>
      </c>
      <c r="R28" s="308">
        <v>223</v>
      </c>
      <c r="S28" s="307">
        <v>237.5</v>
      </c>
      <c r="T28" s="307">
        <v>390.9</v>
      </c>
      <c r="U28" s="307">
        <v>272.30000000000007</v>
      </c>
      <c r="V28" s="307">
        <v>-1638.3000000000002</v>
      </c>
      <c r="W28" s="308">
        <v>-737.6</v>
      </c>
      <c r="X28" s="307">
        <v>200.25655249582999</v>
      </c>
      <c r="Y28" s="307">
        <v>363.84704426447809</v>
      </c>
      <c r="Z28" s="307">
        <v>330.18566451989693</v>
      </c>
      <c r="AA28" s="307">
        <v>204.74364684996499</v>
      </c>
      <c r="AB28" s="308">
        <v>1099.03290813017</v>
      </c>
      <c r="AC28" s="307">
        <v>413.428182561852</v>
      </c>
      <c r="AD28" s="307">
        <v>376.27039289983605</v>
      </c>
      <c r="AE28" s="307">
        <v>254.23259097584196</v>
      </c>
      <c r="AF28" s="307">
        <v>233.83051551537005</v>
      </c>
      <c r="AG28" s="308">
        <v>1277.7616819529001</v>
      </c>
      <c r="AH28" s="307">
        <v>271.47651346594603</v>
      </c>
      <c r="AI28" s="307">
        <v>444.209826866085</v>
      </c>
      <c r="AJ28" s="307">
        <v>435.71649202906906</v>
      </c>
      <c r="AK28" s="307">
        <v>154.01720493727998</v>
      </c>
      <c r="AL28" s="308">
        <v>1305.4200372983801</v>
      </c>
      <c r="AM28" s="307">
        <v>204.74387740114599</v>
      </c>
      <c r="AN28" s="307">
        <v>310</v>
      </c>
      <c r="AO28" s="307">
        <v>349</v>
      </c>
      <c r="AP28" s="307">
        <v>148</v>
      </c>
      <c r="AQ28" s="308">
        <v>1011.78730345022</v>
      </c>
      <c r="AR28" s="307">
        <v>89.879175559871101</v>
      </c>
      <c r="AS28" s="307">
        <v>-29</v>
      </c>
      <c r="AT28" s="307">
        <v>233.37799999999999</v>
      </c>
      <c r="AU28" s="307">
        <v>-80.34099999999998</v>
      </c>
      <c r="AV28" s="308">
        <v>213.666892026841</v>
      </c>
      <c r="AW28" s="307">
        <v>333.72945448471501</v>
      </c>
      <c r="AX28" s="307">
        <v>476</v>
      </c>
      <c r="AY28" s="307">
        <v>594</v>
      </c>
      <c r="AZ28" s="307">
        <v>485</v>
      </c>
      <c r="BA28" s="308">
        <v>1889.22081090034</v>
      </c>
      <c r="BB28" s="307">
        <v>695.97518366012798</v>
      </c>
      <c r="BC28" s="307">
        <v>1011</v>
      </c>
      <c r="BD28" s="307">
        <v>1111</v>
      </c>
    </row>
    <row r="29" spans="1:56" s="164" customFormat="1">
      <c r="A29" s="173"/>
      <c r="B29" s="450" t="s">
        <v>431</v>
      </c>
      <c r="C29" s="94" t="s">
        <v>1180</v>
      </c>
      <c r="D29" s="108">
        <v>447</v>
      </c>
      <c r="E29" s="108">
        <v>84</v>
      </c>
      <c r="F29" s="108">
        <v>517</v>
      </c>
      <c r="G29" s="108">
        <v>201</v>
      </c>
      <c r="H29" s="107">
        <v>1198</v>
      </c>
      <c r="I29" s="108">
        <v>285</v>
      </c>
      <c r="J29" s="108">
        <v>56</v>
      </c>
      <c r="K29" s="108">
        <v>273</v>
      </c>
      <c r="L29" s="108">
        <v>48</v>
      </c>
      <c r="M29" s="107">
        <v>664</v>
      </c>
      <c r="N29" s="108">
        <v>150</v>
      </c>
      <c r="O29" s="108">
        <v>135</v>
      </c>
      <c r="P29" s="108">
        <v>359</v>
      </c>
      <c r="Q29" s="108">
        <v>-155</v>
      </c>
      <c r="R29" s="107">
        <v>489</v>
      </c>
      <c r="S29" s="108">
        <v>237.46545361222442</v>
      </c>
      <c r="T29" s="108">
        <v>390.95703860308117</v>
      </c>
      <c r="U29" s="108">
        <v>278.18964663974549</v>
      </c>
      <c r="V29" s="108">
        <v>20.937271108829293</v>
      </c>
      <c r="W29" s="107">
        <v>927.54940996388041</v>
      </c>
      <c r="X29" s="108">
        <v>200.25655249583113</v>
      </c>
      <c r="Y29" s="108">
        <v>363.84704426446933</v>
      </c>
      <c r="Z29" s="108">
        <v>350.0905664758364</v>
      </c>
      <c r="AA29" s="108">
        <v>264.55630953291438</v>
      </c>
      <c r="AB29" s="107">
        <v>1178.7504727690512</v>
      </c>
      <c r="AC29" s="108">
        <v>413.4281825618512</v>
      </c>
      <c r="AD29" s="108">
        <v>359.4848751911573</v>
      </c>
      <c r="AE29" s="108">
        <v>280.79883961958046</v>
      </c>
      <c r="AF29" s="108">
        <v>336.91147815939115</v>
      </c>
      <c r="AG29" s="107">
        <v>1390.6233755319802</v>
      </c>
      <c r="AH29" s="108">
        <v>271.47651346591419</v>
      </c>
      <c r="AI29" s="108">
        <v>427.36680309541345</v>
      </c>
      <c r="AJ29" s="108">
        <v>435.71647390919082</v>
      </c>
      <c r="AK29" s="108">
        <v>204.61913630893903</v>
      </c>
      <c r="AL29" s="107">
        <v>1339.1789267794572</v>
      </c>
      <c r="AM29" s="108">
        <v>190.74938240112326</v>
      </c>
      <c r="AN29" s="108">
        <v>310.4292898456531</v>
      </c>
      <c r="AO29" s="108">
        <v>349.00076610322208</v>
      </c>
      <c r="AP29" s="108">
        <v>241.80319984386355</v>
      </c>
      <c r="AQ29" s="107">
        <v>1091.9826381938622</v>
      </c>
      <c r="AR29" s="108">
        <v>89.879175559856932</v>
      </c>
      <c r="AS29" s="108">
        <v>36.305063416965709</v>
      </c>
      <c r="AT29" s="108">
        <v>240.28399999999999</v>
      </c>
      <c r="AU29" s="108">
        <v>-43.733433830250775</v>
      </c>
      <c r="AV29" s="107">
        <v>322.73447266687356</v>
      </c>
      <c r="AW29" s="108">
        <v>333.72945448471501</v>
      </c>
      <c r="AX29" s="108">
        <v>476</v>
      </c>
      <c r="AY29" s="108">
        <v>594</v>
      </c>
      <c r="AZ29" s="108">
        <v>542.33712531928199</v>
      </c>
      <c r="BA29" s="107">
        <v>1946.557936219622</v>
      </c>
      <c r="BB29" s="108">
        <v>574.72498274287318</v>
      </c>
      <c r="BC29" s="108">
        <v>1001.1963548972437</v>
      </c>
      <c r="BD29" s="108">
        <v>1111</v>
      </c>
    </row>
    <row r="30" spans="1:56" s="164" customFormat="1">
      <c r="A30" s="173"/>
      <c r="B30" s="450" t="s">
        <v>822</v>
      </c>
      <c r="C30" s="94" t="s">
        <v>823</v>
      </c>
      <c r="D30" s="91">
        <v>268.9582592169113</v>
      </c>
      <c r="E30" s="91">
        <v>312.57138874276768</v>
      </c>
      <c r="F30" s="91">
        <v>350.20697748483099</v>
      </c>
      <c r="G30" s="91">
        <v>256.24544869903571</v>
      </c>
      <c r="H30" s="92">
        <v>1187.9820741435456</v>
      </c>
      <c r="I30" s="91">
        <v>282.70911714140709</v>
      </c>
      <c r="J30" s="91">
        <v>158.8019512816669</v>
      </c>
      <c r="K30" s="91">
        <v>212.74931705625602</v>
      </c>
      <c r="L30" s="91">
        <v>106.19216489437952</v>
      </c>
      <c r="M30" s="92">
        <v>760.45255037370953</v>
      </c>
      <c r="N30" s="91">
        <v>163.48222364354388</v>
      </c>
      <c r="O30" s="91">
        <v>129.0281035891478</v>
      </c>
      <c r="P30" s="91">
        <v>416.9549799765046</v>
      </c>
      <c r="Q30" s="91">
        <v>186.6371710272</v>
      </c>
      <c r="R30" s="92">
        <v>896.10247823639622</v>
      </c>
      <c r="S30" s="91">
        <v>298.31510997928427</v>
      </c>
      <c r="T30" s="91">
        <v>334.27236734230348</v>
      </c>
      <c r="U30" s="91">
        <v>436.72006587151361</v>
      </c>
      <c r="V30" s="91">
        <v>133.21619116166676</v>
      </c>
      <c r="W30" s="92">
        <v>1202.5237343547683</v>
      </c>
      <c r="X30" s="108">
        <v>254.96803984689987</v>
      </c>
      <c r="Y30" s="108">
        <v>287.12294001685967</v>
      </c>
      <c r="Z30" s="108">
        <v>340.74977761797436</v>
      </c>
      <c r="AA30" s="108">
        <v>208.99527629330257</v>
      </c>
      <c r="AB30" s="107">
        <v>1091.8360337750364</v>
      </c>
      <c r="AC30" s="108">
        <v>368.24402994911105</v>
      </c>
      <c r="AD30" s="108">
        <v>428.97980709105985</v>
      </c>
      <c r="AE30" s="108">
        <v>297.63391969073109</v>
      </c>
      <c r="AF30" s="108">
        <v>270.69490590324654</v>
      </c>
      <c r="AG30" s="107">
        <v>1365.7650719783505</v>
      </c>
      <c r="AH30" s="108">
        <v>286.57289612195109</v>
      </c>
      <c r="AI30" s="108">
        <v>328.97785082180212</v>
      </c>
      <c r="AJ30" s="108">
        <v>377.04624949052806</v>
      </c>
      <c r="AK30" s="108">
        <v>276.23172409569975</v>
      </c>
      <c r="AL30" s="107">
        <v>1268.828720529981</v>
      </c>
      <c r="AM30" s="108">
        <v>209.61354453647823</v>
      </c>
      <c r="AN30" s="108">
        <v>309.34117695083415</v>
      </c>
      <c r="AO30" s="108">
        <v>392.07696697153602</v>
      </c>
      <c r="AP30" s="108">
        <v>250.94069238789402</v>
      </c>
      <c r="AQ30" s="107">
        <v>1161.9723808467422</v>
      </c>
      <c r="AR30" s="108">
        <v>303.56428813049081</v>
      </c>
      <c r="AS30" s="108">
        <v>5.1693905988312707</v>
      </c>
      <c r="AT30" s="108">
        <v>197.40497051541684</v>
      </c>
      <c r="AU30" s="108">
        <v>11.87826497988911</v>
      </c>
      <c r="AV30" s="107">
        <v>518.01691422462807</v>
      </c>
      <c r="AW30" s="108">
        <v>224.21117304119721</v>
      </c>
      <c r="AX30" s="108">
        <v>447</v>
      </c>
      <c r="AY30" s="108">
        <v>610.1</v>
      </c>
      <c r="AZ30" s="108">
        <v>520.49386246683775</v>
      </c>
      <c r="BA30" s="107">
        <v>1801.7496523321024</v>
      </c>
      <c r="BB30" s="108">
        <v>512.96520209417861</v>
      </c>
      <c r="BC30" s="108">
        <v>1038.0855088344611</v>
      </c>
      <c r="BD30" s="108">
        <v>1134.5463886078671</v>
      </c>
    </row>
    <row r="31" spans="1:56" s="164" customFormat="1">
      <c r="A31" s="173"/>
      <c r="B31" s="111" t="s">
        <v>425</v>
      </c>
      <c r="C31" s="27" t="s">
        <v>334</v>
      </c>
      <c r="D31" s="108">
        <v>-20.728476821192054</v>
      </c>
      <c r="E31" s="108">
        <v>-81</v>
      </c>
      <c r="F31" s="108">
        <v>-22.07155477031802</v>
      </c>
      <c r="G31" s="108">
        <v>-74</v>
      </c>
      <c r="H31" s="107">
        <v>-147</v>
      </c>
      <c r="I31" s="108">
        <v>-77.158129175946542</v>
      </c>
      <c r="J31" s="108">
        <v>-52</v>
      </c>
      <c r="K31" s="108">
        <v>-68.693333333333342</v>
      </c>
      <c r="L31" s="108">
        <v>-62.999542752629175</v>
      </c>
      <c r="M31" s="107">
        <v>-260.81358962896741</v>
      </c>
      <c r="N31" s="108">
        <v>-90</v>
      </c>
      <c r="O31" s="108">
        <v>-51</v>
      </c>
      <c r="P31" s="108">
        <v>-172</v>
      </c>
      <c r="Q31" s="108">
        <v>-129</v>
      </c>
      <c r="R31" s="107">
        <v>-442</v>
      </c>
      <c r="S31" s="108">
        <v>-140.9</v>
      </c>
      <c r="T31" s="108">
        <v>-53.299999999999983</v>
      </c>
      <c r="U31" s="108">
        <v>-35.300000000000011</v>
      </c>
      <c r="V31" s="108">
        <v>-101.5</v>
      </c>
      <c r="W31" s="107">
        <v>-331</v>
      </c>
      <c r="X31" s="108">
        <v>-2.3030922462557402</v>
      </c>
      <c r="Y31" s="108">
        <v>-37.939538366742866</v>
      </c>
      <c r="Z31" s="108">
        <v>-21.961465162414697</v>
      </c>
      <c r="AA31" s="108">
        <v>-113.29777849650171</v>
      </c>
      <c r="AB31" s="107">
        <v>-175.501874271915</v>
      </c>
      <c r="AC31" s="108">
        <v>-12.5907315867934</v>
      </c>
      <c r="AD31" s="108">
        <v>19.659442971641475</v>
      </c>
      <c r="AE31" s="108">
        <v>-19.587594658118512</v>
      </c>
      <c r="AF31" s="108">
        <v>-12.204984231930499</v>
      </c>
      <c r="AG31" s="107">
        <v>-24.723867505201099</v>
      </c>
      <c r="AH31" s="108">
        <v>-7.4707753029813304</v>
      </c>
      <c r="AI31" s="108">
        <v>-89.999620798493311</v>
      </c>
      <c r="AJ31" s="108">
        <v>-13.002919897681352</v>
      </c>
      <c r="AK31" s="108">
        <v>-23.735316725859008</v>
      </c>
      <c r="AL31" s="107">
        <v>-134.20863272501501</v>
      </c>
      <c r="AM31" s="108">
        <v>-14.911989435420301</v>
      </c>
      <c r="AN31" s="108">
        <v>-7</v>
      </c>
      <c r="AO31" s="108">
        <v>-56</v>
      </c>
      <c r="AP31" s="108">
        <v>19</v>
      </c>
      <c r="AQ31" s="107">
        <v>-59.390205605083601</v>
      </c>
      <c r="AR31" s="108">
        <v>-287.51563616102499</v>
      </c>
      <c r="AS31" s="108">
        <v>-9</v>
      </c>
      <c r="AT31" s="108">
        <v>-48.711000000000013</v>
      </c>
      <c r="AU31" s="108">
        <v>-23.887</v>
      </c>
      <c r="AV31" s="107">
        <v>-369.812832215122</v>
      </c>
      <c r="AW31" s="108">
        <v>-27.559945282920701</v>
      </c>
      <c r="AX31" s="108">
        <v>85</v>
      </c>
      <c r="AY31" s="108">
        <v>-110</v>
      </c>
      <c r="AZ31" s="108">
        <v>-73</v>
      </c>
      <c r="BA31" s="107">
        <v>-125.635896318085</v>
      </c>
      <c r="BB31" s="108">
        <v>2.9813914752928601</v>
      </c>
      <c r="BC31" s="108">
        <v>-71</v>
      </c>
      <c r="BD31" s="108">
        <v>-164</v>
      </c>
    </row>
    <row r="32" spans="1:56" s="164" customFormat="1" ht="26.5">
      <c r="A32" s="173"/>
      <c r="B32" s="113" t="s">
        <v>426</v>
      </c>
      <c r="C32" s="28" t="s">
        <v>931</v>
      </c>
      <c r="D32" s="307">
        <v>325.34216335540839</v>
      </c>
      <c r="E32" s="307">
        <v>2</v>
      </c>
      <c r="F32" s="307">
        <v>298.7058303886925</v>
      </c>
      <c r="G32" s="307">
        <v>43</v>
      </c>
      <c r="H32" s="308">
        <v>671.50842945874001</v>
      </c>
      <c r="I32" s="307">
        <v>123.87527839643651</v>
      </c>
      <c r="J32" s="307">
        <v>84</v>
      </c>
      <c r="K32" s="307">
        <v>-133.29333333333338</v>
      </c>
      <c r="L32" s="307">
        <v>24</v>
      </c>
      <c r="M32" s="308">
        <v>98</v>
      </c>
      <c r="N32" s="307">
        <v>92</v>
      </c>
      <c r="O32" s="307">
        <v>108</v>
      </c>
      <c r="P32" s="307">
        <v>122</v>
      </c>
      <c r="Q32" s="307">
        <v>-275</v>
      </c>
      <c r="R32" s="308">
        <v>47</v>
      </c>
      <c r="S32" s="307">
        <v>104.4</v>
      </c>
      <c r="T32" s="307">
        <v>202.4</v>
      </c>
      <c r="U32" s="307">
        <v>317.7</v>
      </c>
      <c r="V32" s="307">
        <v>-1527.6</v>
      </c>
      <c r="W32" s="308">
        <v>-903.1</v>
      </c>
      <c r="X32" s="307">
        <v>261.56208390743399</v>
      </c>
      <c r="Y32" s="307">
        <v>284.95481655239206</v>
      </c>
      <c r="Z32" s="307">
        <v>240.863039310712</v>
      </c>
      <c r="AA32" s="307">
        <v>153.57927317600593</v>
      </c>
      <c r="AB32" s="308">
        <v>940.95921294654397</v>
      </c>
      <c r="AC32" s="451">
        <v>323.41515201164202</v>
      </c>
      <c r="AD32" s="451">
        <v>315.59136224516101</v>
      </c>
      <c r="AE32" s="451">
        <v>183.79025957146996</v>
      </c>
      <c r="AF32" s="451">
        <v>289.41435405879702</v>
      </c>
      <c r="AG32" s="253">
        <v>1112.21112788707</v>
      </c>
      <c r="AH32" s="451">
        <v>238.263463500321</v>
      </c>
      <c r="AI32" s="451">
        <v>273.92269372624196</v>
      </c>
      <c r="AJ32" s="451">
        <v>323.03618126198307</v>
      </c>
      <c r="AK32" s="451">
        <v>275.74070310984393</v>
      </c>
      <c r="AL32" s="253">
        <v>1110.96304159839</v>
      </c>
      <c r="AM32" s="451">
        <v>173.76511938455499</v>
      </c>
      <c r="AN32" s="451">
        <v>270</v>
      </c>
      <c r="AO32" s="451">
        <v>204</v>
      </c>
      <c r="AP32" s="451">
        <v>123</v>
      </c>
      <c r="AQ32" s="253">
        <v>770</v>
      </c>
      <c r="AR32" s="451">
        <v>-152</v>
      </c>
      <c r="AS32" s="451">
        <v>-142</v>
      </c>
      <c r="AT32" s="451">
        <v>185</v>
      </c>
      <c r="AU32" s="451">
        <v>45.516999999999996</v>
      </c>
      <c r="AV32" s="253">
        <v>-63.399131809090598</v>
      </c>
      <c r="AW32" s="381">
        <v>267</v>
      </c>
      <c r="AX32" s="381">
        <v>606</v>
      </c>
      <c r="AY32" s="381">
        <v>397</v>
      </c>
      <c r="AZ32" s="381">
        <v>335</v>
      </c>
      <c r="BA32" s="373">
        <v>1605</v>
      </c>
      <c r="BB32" s="451">
        <v>423</v>
      </c>
      <c r="BC32" s="451">
        <v>690</v>
      </c>
      <c r="BD32" s="451">
        <v>658</v>
      </c>
    </row>
    <row r="33" spans="1:56" s="164" customFormat="1">
      <c r="A33" s="173"/>
      <c r="B33" s="296"/>
      <c r="C33" s="297"/>
      <c r="D33" s="309"/>
      <c r="E33" s="309"/>
      <c r="F33" s="309"/>
      <c r="G33" s="309"/>
      <c r="H33" s="309"/>
      <c r="I33" s="309"/>
      <c r="J33" s="309"/>
      <c r="K33" s="309"/>
      <c r="L33" s="309"/>
      <c r="M33" s="309"/>
      <c r="N33" s="309"/>
      <c r="O33" s="309"/>
      <c r="P33" s="309"/>
      <c r="Q33" s="309"/>
      <c r="R33" s="309"/>
      <c r="S33" s="309"/>
      <c r="T33" s="309"/>
      <c r="U33" s="309"/>
      <c r="V33" s="309"/>
      <c r="W33" s="309"/>
      <c r="X33" s="309"/>
      <c r="Y33" s="309"/>
      <c r="Z33" s="309"/>
      <c r="AA33" s="309"/>
      <c r="AB33" s="309"/>
      <c r="AC33" s="309"/>
      <c r="AD33" s="309"/>
      <c r="AE33" s="309"/>
      <c r="AF33" s="309"/>
      <c r="AG33" s="309"/>
      <c r="AH33" s="309"/>
      <c r="AI33" s="309"/>
      <c r="AJ33" s="309"/>
      <c r="AK33" s="309"/>
      <c r="AL33" s="309"/>
      <c r="AM33" s="309"/>
      <c r="AN33" s="309"/>
      <c r="AO33" s="309"/>
      <c r="AP33" s="309"/>
      <c r="AQ33" s="309"/>
      <c r="AR33" s="309"/>
      <c r="AS33" s="309"/>
      <c r="AT33" s="309"/>
      <c r="AU33" s="309"/>
      <c r="AV33" s="309"/>
      <c r="AW33" s="309"/>
      <c r="AX33" s="309"/>
      <c r="AY33" s="309"/>
      <c r="AZ33" s="309"/>
      <c r="BA33" s="309"/>
      <c r="BB33" s="309"/>
      <c r="BC33" s="309"/>
      <c r="BD33" s="309"/>
    </row>
    <row r="34" spans="1:56" s="164" customFormat="1">
      <c r="A34" s="173"/>
      <c r="B34" s="111" t="s">
        <v>432</v>
      </c>
      <c r="C34" s="27" t="s">
        <v>24</v>
      </c>
      <c r="D34" s="108">
        <v>-46</v>
      </c>
      <c r="E34" s="108">
        <v>706</v>
      </c>
      <c r="F34" s="108">
        <v>905.03533568904595</v>
      </c>
      <c r="G34" s="108">
        <v>446</v>
      </c>
      <c r="H34" s="107">
        <v>2014</v>
      </c>
      <c r="I34" s="108">
        <v>255.2338530066815</v>
      </c>
      <c r="J34" s="108">
        <v>1053.0035335689045</v>
      </c>
      <c r="K34" s="108">
        <v>304</v>
      </c>
      <c r="L34" s="108">
        <v>1145.86191129401</v>
      </c>
      <c r="M34" s="107">
        <v>2747.8766204738495</v>
      </c>
      <c r="N34" s="108">
        <v>17</v>
      </c>
      <c r="O34" s="108">
        <v>564</v>
      </c>
      <c r="P34" s="108">
        <v>615</v>
      </c>
      <c r="Q34" s="108">
        <v>617</v>
      </c>
      <c r="R34" s="107">
        <v>1863</v>
      </c>
      <c r="S34" s="108">
        <v>219.647389830777</v>
      </c>
      <c r="T34" s="108">
        <v>433.54834649887505</v>
      </c>
      <c r="U34" s="108">
        <v>909.50610248557803</v>
      </c>
      <c r="V34" s="108">
        <v>525.62660697996989</v>
      </c>
      <c r="W34" s="107">
        <v>2088.3284457952</v>
      </c>
      <c r="X34" s="108">
        <v>261.45073362072998</v>
      </c>
      <c r="Y34" s="108">
        <v>479.584965186494</v>
      </c>
      <c r="Z34" s="108">
        <v>467.12540876244611</v>
      </c>
      <c r="AA34" s="108">
        <v>634.82421655798998</v>
      </c>
      <c r="AB34" s="107">
        <v>1842.9853241276601</v>
      </c>
      <c r="AC34" s="108">
        <v>137.68159689796329</v>
      </c>
      <c r="AD34" s="108">
        <v>753.11234727667465</v>
      </c>
      <c r="AE34" s="108">
        <v>706.01665058870208</v>
      </c>
      <c r="AF34" s="108">
        <v>472.97017565110013</v>
      </c>
      <c r="AG34" s="107">
        <v>2069.7807704144402</v>
      </c>
      <c r="AH34" s="108">
        <v>200.08873627904001</v>
      </c>
      <c r="AI34" s="108">
        <v>862.32593657252005</v>
      </c>
      <c r="AJ34" s="108">
        <v>442.84748404916991</v>
      </c>
      <c r="AK34" s="108">
        <v>683.81809927174004</v>
      </c>
      <c r="AL34" s="107">
        <v>2189.0802561724699</v>
      </c>
      <c r="AM34" s="108">
        <v>358.04247958549399</v>
      </c>
      <c r="AN34" s="108">
        <v>501</v>
      </c>
      <c r="AO34" s="108">
        <v>593</v>
      </c>
      <c r="AP34" s="108">
        <v>976</v>
      </c>
      <c r="AQ34" s="107">
        <v>2428.29781914765</v>
      </c>
      <c r="AR34" s="108">
        <v>129.17879629861801</v>
      </c>
      <c r="AS34" s="108">
        <v>642</v>
      </c>
      <c r="AT34" s="108">
        <v>438</v>
      </c>
      <c r="AU34" s="108">
        <v>648</v>
      </c>
      <c r="AV34" s="107">
        <v>1856.9919766652099</v>
      </c>
      <c r="AW34" s="108">
        <v>133.87171359951699</v>
      </c>
      <c r="AX34" s="108">
        <v>1177</v>
      </c>
      <c r="AY34" s="108">
        <v>782</v>
      </c>
      <c r="AZ34" s="108">
        <v>944</v>
      </c>
      <c r="BA34" s="107">
        <v>3036.7976059565799</v>
      </c>
      <c r="BB34" s="108">
        <v>-8.1064846803114001</v>
      </c>
      <c r="BC34" s="108">
        <v>957</v>
      </c>
      <c r="BD34" s="108">
        <v>1403</v>
      </c>
    </row>
    <row r="35" spans="1:56" s="164" customFormat="1">
      <c r="A35" s="173"/>
      <c r="B35" s="111" t="s">
        <v>433</v>
      </c>
      <c r="C35" s="27" t="s">
        <v>151</v>
      </c>
      <c r="D35" s="310"/>
      <c r="E35" s="310"/>
      <c r="F35" s="310"/>
      <c r="G35" s="310"/>
      <c r="H35" s="310"/>
      <c r="I35" s="310"/>
      <c r="J35" s="310"/>
      <c r="K35" s="310"/>
      <c r="L35" s="310"/>
      <c r="M35" s="310"/>
      <c r="N35" s="108">
        <v>443</v>
      </c>
      <c r="O35" s="108">
        <v>457</v>
      </c>
      <c r="P35" s="108">
        <v>663</v>
      </c>
      <c r="Q35" s="108">
        <v>262</v>
      </c>
      <c r="R35" s="107">
        <v>1826</v>
      </c>
      <c r="S35" s="108">
        <v>415.075872136599</v>
      </c>
      <c r="T35" s="108">
        <v>661.4358413168211</v>
      </c>
      <c r="U35" s="108">
        <v>601.63462794994007</v>
      </c>
      <c r="V35" s="108">
        <v>521.62041171629971</v>
      </c>
      <c r="W35" s="107">
        <v>2199.7667531196598</v>
      </c>
      <c r="X35" s="108">
        <v>377.65254774697001</v>
      </c>
      <c r="Y35" s="108">
        <v>545.88118223345191</v>
      </c>
      <c r="Z35" s="108">
        <v>534.4256884601881</v>
      </c>
      <c r="AA35" s="108">
        <v>489.54113605166003</v>
      </c>
      <c r="AB35" s="107">
        <v>1947.5005544922701</v>
      </c>
      <c r="AC35" s="108">
        <v>588.40349732640027</v>
      </c>
      <c r="AD35" s="108">
        <v>528.99277044466965</v>
      </c>
      <c r="AE35" s="108">
        <v>542.01575407899008</v>
      </c>
      <c r="AF35" s="108">
        <v>689.20064632866001</v>
      </c>
      <c r="AG35" s="107">
        <v>2348.61266817872</v>
      </c>
      <c r="AH35" s="108">
        <v>554.51743345668103</v>
      </c>
      <c r="AI35" s="108">
        <v>790.59584779331897</v>
      </c>
      <c r="AJ35" s="108">
        <v>758.24960439113011</v>
      </c>
      <c r="AK35" s="108">
        <v>497.08784797658973</v>
      </c>
      <c r="AL35" s="107">
        <v>2600.4507336177198</v>
      </c>
      <c r="AM35" s="108">
        <v>570.93737772443899</v>
      </c>
      <c r="AN35" s="108">
        <v>600</v>
      </c>
      <c r="AO35" s="108">
        <v>604</v>
      </c>
      <c r="AP35" s="108">
        <v>670</v>
      </c>
      <c r="AQ35" s="107">
        <v>2445.4326963764001</v>
      </c>
      <c r="AR35" s="108">
        <v>404.39397247710298</v>
      </c>
      <c r="AS35" s="108">
        <v>117</v>
      </c>
      <c r="AT35" s="108">
        <v>679</v>
      </c>
      <c r="AU35" s="108">
        <v>591</v>
      </c>
      <c r="AV35" s="107">
        <v>1791.05998681848</v>
      </c>
      <c r="AW35" s="108">
        <v>805.672776025026</v>
      </c>
      <c r="AX35" s="108">
        <v>910</v>
      </c>
      <c r="AY35" s="108">
        <v>1116</v>
      </c>
      <c r="AZ35" s="108">
        <v>1106</v>
      </c>
      <c r="BA35" s="107">
        <v>3938.3421073629602</v>
      </c>
      <c r="BB35" s="108">
        <v>1194.49952664804</v>
      </c>
      <c r="BC35" s="108">
        <v>1410</v>
      </c>
      <c r="BD35" s="108">
        <v>1028</v>
      </c>
    </row>
    <row r="36" spans="1:56" s="164" customFormat="1">
      <c r="A36" s="173"/>
      <c r="B36" s="111" t="s">
        <v>427</v>
      </c>
      <c r="C36" s="27" t="s">
        <v>801</v>
      </c>
      <c r="D36" s="91">
        <v>0.46250000000000002</v>
      </c>
      <c r="E36" s="91">
        <v>0</v>
      </c>
      <c r="F36" s="91">
        <v>0.42499999999999999</v>
      </c>
      <c r="G36" s="91">
        <v>6.25E-2</v>
      </c>
      <c r="H36" s="92">
        <v>0.95</v>
      </c>
      <c r="I36" s="91">
        <v>0.16250000000000001</v>
      </c>
      <c r="J36" s="91">
        <v>0.1125</v>
      </c>
      <c r="K36" s="91">
        <v>-0.2</v>
      </c>
      <c r="L36" s="91">
        <v>2.5000000000000001E-2</v>
      </c>
      <c r="M36" s="92">
        <v>8.7499999999999994E-2</v>
      </c>
      <c r="N36" s="91">
        <v>0.1125</v>
      </c>
      <c r="O36" s="91">
        <v>0.13750000000000001</v>
      </c>
      <c r="P36" s="91">
        <v>0.16250000000000001</v>
      </c>
      <c r="Q36" s="91">
        <v>-0.38750000000000001</v>
      </c>
      <c r="R36" s="92">
        <v>3.7499999999999999E-2</v>
      </c>
      <c r="S36" s="91">
        <v>0.13251459699253026</v>
      </c>
      <c r="T36" s="91">
        <v>0.26572459289183886</v>
      </c>
      <c r="U36" s="91">
        <v>0.41358595194085029</v>
      </c>
      <c r="V36" s="91">
        <v>-2.0851908230944867</v>
      </c>
      <c r="W36" s="92">
        <v>-1.2661605654972607</v>
      </c>
      <c r="X36" s="91">
        <v>0.3461173683925286</v>
      </c>
      <c r="Y36" s="91">
        <v>0.38723903502966667</v>
      </c>
      <c r="Z36" s="91">
        <v>0.32254392158285444</v>
      </c>
      <c r="AA36" s="91">
        <v>0.21395115400990483</v>
      </c>
      <c r="AB36" s="92">
        <v>1.2818791829245635</v>
      </c>
      <c r="AC36" s="300">
        <v>0.45943828986106977</v>
      </c>
      <c r="AD36" s="300">
        <v>0.4</v>
      </c>
      <c r="AE36" s="300">
        <v>0.26134524508667645</v>
      </c>
      <c r="AF36" s="300">
        <v>0.41258677087572265</v>
      </c>
      <c r="AG36" s="299">
        <v>1.5825766456129116</v>
      </c>
      <c r="AH36" s="300">
        <v>0.34174285966359919</v>
      </c>
      <c r="AI36" s="300">
        <v>0.39283560170464471</v>
      </c>
      <c r="AJ36" s="300">
        <v>0.46323393025307674</v>
      </c>
      <c r="AK36" s="300">
        <v>0.39403575251554607</v>
      </c>
      <c r="AL36" s="299">
        <v>1.5918337239235636</v>
      </c>
      <c r="AM36" s="300">
        <v>0.24731446181164318</v>
      </c>
      <c r="AN36" s="300">
        <v>0.38395795233801949</v>
      </c>
      <c r="AO36" s="300">
        <v>0.28998115122517037</v>
      </c>
      <c r="AP36" s="300">
        <v>0.17371850822408838</v>
      </c>
      <c r="AQ36" s="299">
        <v>1.0931785657497217</v>
      </c>
      <c r="AR36" s="300">
        <v>-0.21319299997615604</v>
      </c>
      <c r="AS36" s="300">
        <v>-0.19915122309705396</v>
      </c>
      <c r="AT36" s="300">
        <v>0.25948086994818803</v>
      </c>
      <c r="AU36" s="300">
        <v>6.419561207047314E-2</v>
      </c>
      <c r="AV36" s="299">
        <v>-8.9044599889451986E-2</v>
      </c>
      <c r="AW36" s="300">
        <v>0.37994515697996251</v>
      </c>
      <c r="AX36" s="300">
        <v>0.86271204778798349</v>
      </c>
      <c r="AY36" s="300">
        <v>0.54397943565901663</v>
      </c>
      <c r="AZ36" s="300">
        <v>0.45122646045841919</v>
      </c>
      <c r="BA36" s="299">
        <v>2.2307560803739332</v>
      </c>
      <c r="BB36" s="300">
        <v>0.63600223728446592</v>
      </c>
      <c r="BC36" s="300">
        <v>1.0076994076480004</v>
      </c>
      <c r="BD36" s="300">
        <v>0.96957623035245133</v>
      </c>
    </row>
    <row r="37" spans="1:56" s="164" customFormat="1">
      <c r="A37" s="173"/>
      <c r="B37" s="111" t="s">
        <v>428</v>
      </c>
      <c r="C37" s="27" t="s">
        <v>802</v>
      </c>
      <c r="D37" s="91">
        <v>0.52500000000000002</v>
      </c>
      <c r="E37" s="91">
        <v>2.5000000000000001E-2</v>
      </c>
      <c r="F37" s="91">
        <v>0.48749999999999999</v>
      </c>
      <c r="G37" s="91">
        <v>7.4999999999999997E-2</v>
      </c>
      <c r="H37" s="92">
        <v>1.1625000000000001</v>
      </c>
      <c r="I37" s="91">
        <v>0.15</v>
      </c>
      <c r="J37" s="91">
        <v>0.13750000000000001</v>
      </c>
      <c r="K37" s="91">
        <v>0.25</v>
      </c>
      <c r="L37" s="91">
        <v>7.4999999999999997E-2</v>
      </c>
      <c r="M37" s="92">
        <v>0.61250000000000004</v>
      </c>
      <c r="N37" s="91">
        <v>3.7499999999999999E-2</v>
      </c>
      <c r="O37" s="91">
        <v>0.13125000000000001</v>
      </c>
      <c r="P37" s="91">
        <v>0.13750000000000001</v>
      </c>
      <c r="Q37" s="91">
        <v>-0.1875</v>
      </c>
      <c r="R37" s="92">
        <v>0.15</v>
      </c>
      <c r="S37" s="91">
        <v>0.13398184744408073</v>
      </c>
      <c r="T37" s="91">
        <v>0.26572459289183886</v>
      </c>
      <c r="U37" s="91">
        <v>0.41674679323174441</v>
      </c>
      <c r="V37" s="91">
        <v>-0.14878996179417148</v>
      </c>
      <c r="W37" s="92">
        <v>0.67671778274659977</v>
      </c>
      <c r="X37" s="91">
        <v>0.3461173683925286</v>
      </c>
      <c r="Y37" s="91">
        <v>0.38723903502966667</v>
      </c>
      <c r="Z37" s="91">
        <v>0.3197765827078391</v>
      </c>
      <c r="AA37" s="91">
        <v>0.28961403863566698</v>
      </c>
      <c r="AB37" s="92">
        <v>1.34</v>
      </c>
      <c r="AC37" s="300">
        <v>0.45943828986106977</v>
      </c>
      <c r="AD37" s="300">
        <v>0.4</v>
      </c>
      <c r="AE37" s="300">
        <v>0.27901235458703377</v>
      </c>
      <c r="AF37" s="300">
        <v>0.5595381605342763</v>
      </c>
      <c r="AG37" s="299">
        <v>1.7318282929674087</v>
      </c>
      <c r="AH37" s="300">
        <v>0.34174285966359919</v>
      </c>
      <c r="AI37" s="300">
        <v>0.36868080676746617</v>
      </c>
      <c r="AJ37" s="300">
        <v>0.45990082810175209</v>
      </c>
      <c r="AK37" s="300">
        <v>0.45323427295583646</v>
      </c>
      <c r="AL37" s="299">
        <v>1.6270576253416669</v>
      </c>
      <c r="AM37" s="300">
        <v>0.23436780912621974</v>
      </c>
      <c r="AN37" s="300">
        <v>0.38395795233801949</v>
      </c>
      <c r="AO37" s="300">
        <v>0.29253602925360295</v>
      </c>
      <c r="AP37" s="300">
        <v>0.3278512540031831</v>
      </c>
      <c r="AQ37" s="299">
        <v>1.2352009685802332</v>
      </c>
      <c r="AR37" s="300">
        <v>-0.21319299997615604</v>
      </c>
      <c r="AS37" s="300">
        <v>-3.7243807659135292E-2</v>
      </c>
      <c r="AT37" s="300">
        <v>0.23952798393199853</v>
      </c>
      <c r="AU37" s="300">
        <v>8.3934098776391367E-2</v>
      </c>
      <c r="AV37" s="299">
        <v>6.92424250708642E-2</v>
      </c>
      <c r="AW37" s="300">
        <v>0.37994515697996251</v>
      </c>
      <c r="AX37" s="300">
        <v>0.86271204778798349</v>
      </c>
      <c r="AY37" s="300">
        <v>0.54397943565901663</v>
      </c>
      <c r="AZ37" s="300">
        <v>0.46163390009272326</v>
      </c>
      <c r="BA37" s="299">
        <v>2.2414952622364819</v>
      </c>
      <c r="BB37" s="300">
        <v>0.45369632935405207</v>
      </c>
      <c r="BC37" s="300">
        <v>0.9933818317598283</v>
      </c>
      <c r="BD37" s="300">
        <v>0.96957623035245133</v>
      </c>
    </row>
    <row r="38" spans="1:56">
      <c r="A38" s="171"/>
      <c r="B38" s="295"/>
      <c r="C38" s="247" t="s">
        <v>34</v>
      </c>
      <c r="D38" s="248"/>
      <c r="E38" s="248"/>
      <c r="F38" s="248"/>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248"/>
      <c r="AH38" s="248"/>
      <c r="AI38" s="248"/>
      <c r="AJ38" s="248"/>
      <c r="AK38" s="248"/>
      <c r="AL38" s="248"/>
      <c r="AM38" s="248"/>
      <c r="AN38" s="248"/>
      <c r="AO38" s="248"/>
      <c r="AP38" s="248"/>
      <c r="AQ38" s="248"/>
      <c r="AR38" s="248"/>
      <c r="AS38" s="248"/>
    </row>
    <row r="39" spans="1:56">
      <c r="A39" t="s">
        <v>1495</v>
      </c>
      <c r="B39" t="s">
        <v>1494</v>
      </c>
      <c r="C39" t="s">
        <v>1493</v>
      </c>
      <c r="D39" s="248"/>
      <c r="E39" s="248"/>
      <c r="F39" s="248"/>
      <c r="G39" s="248"/>
      <c r="H39" s="248"/>
      <c r="I39" s="248"/>
      <c r="J39" s="248"/>
      <c r="K39" s="248"/>
      <c r="L39" s="248"/>
      <c r="M39" s="248"/>
      <c r="N39" s="248"/>
      <c r="O39" s="248"/>
      <c r="P39" s="248"/>
      <c r="Q39" s="248"/>
      <c r="R39" s="248"/>
      <c r="S39" s="248"/>
      <c r="T39" s="248"/>
      <c r="U39" s="248"/>
      <c r="V39" s="248"/>
      <c r="W39" s="248"/>
      <c r="X39" s="248"/>
      <c r="Y39" s="248"/>
      <c r="Z39" s="248"/>
      <c r="AA39" s="248"/>
      <c r="AB39" s="248"/>
      <c r="AC39" s="248"/>
      <c r="AD39" s="248"/>
      <c r="AH39" s="248"/>
      <c r="AI39" s="248"/>
      <c r="AM39" s="248"/>
      <c r="AN39" s="248"/>
    </row>
    <row r="43" spans="1:56">
      <c r="D43">
        <v>823.88900000000001</v>
      </c>
      <c r="E43">
        <v>1049.854</v>
      </c>
      <c r="F43">
        <v>1017.769</v>
      </c>
      <c r="G43">
        <v>4011.0217987999999</v>
      </c>
      <c r="H43">
        <v>1105.1071230380001</v>
      </c>
      <c r="I43">
        <v>1434.8610000000001</v>
      </c>
      <c r="J43">
        <v>1649.384</v>
      </c>
      <c r="K43">
        <v>1769.9549999999999</v>
      </c>
      <c r="L43">
        <v>5959.3072755699995</v>
      </c>
    </row>
    <row r="44" spans="1:56">
      <c r="D44">
        <v>122.84699999999999</v>
      </c>
      <c r="E44">
        <v>208.91800000000001</v>
      </c>
      <c r="F44">
        <v>123.53400000000001</v>
      </c>
      <c r="G44">
        <v>579.38900000000001</v>
      </c>
      <c r="H44">
        <v>233.72399999999999</v>
      </c>
      <c r="I44">
        <v>271.416</v>
      </c>
      <c r="J44">
        <v>302.97000000000003</v>
      </c>
      <c r="K44">
        <v>312.21199999999999</v>
      </c>
      <c r="L44">
        <v>1120.3219999999999</v>
      </c>
    </row>
    <row r="45" spans="1:56">
      <c r="D45">
        <v>122.84634067499999</v>
      </c>
      <c r="E45">
        <v>197.31200000000001</v>
      </c>
      <c r="F45">
        <v>123.53400000000001</v>
      </c>
      <c r="G45">
        <v>567.78300000000002</v>
      </c>
      <c r="H45">
        <v>233.72399999999999</v>
      </c>
      <c r="I45">
        <v>271.416</v>
      </c>
      <c r="J45">
        <v>302.97000000000003</v>
      </c>
      <c r="K45">
        <v>313.80007375699995</v>
      </c>
      <c r="L45">
        <v>1121.910073757</v>
      </c>
    </row>
    <row r="46" spans="1:56">
      <c r="D46">
        <v>113.87166714033587</v>
      </c>
      <c r="E46">
        <v>184.0692258662296</v>
      </c>
      <c r="F46">
        <v>140.4142397513848</v>
      </c>
      <c r="G46">
        <v>629.71655740520873</v>
      </c>
      <c r="H46">
        <v>200.23111721624906</v>
      </c>
      <c r="I46">
        <v>262.87278777419772</v>
      </c>
      <c r="J46">
        <v>307.52567096484154</v>
      </c>
      <c r="K46">
        <v>301.23636578176831</v>
      </c>
      <c r="L46">
        <v>1071.8659417370568</v>
      </c>
    </row>
    <row r="47" spans="1:56">
      <c r="D47">
        <v>-8.0660000000000007</v>
      </c>
      <c r="E47">
        <v>70.375</v>
      </c>
      <c r="F47">
        <v>-23.335000000000001</v>
      </c>
      <c r="G47">
        <v>64.994431191999993</v>
      </c>
      <c r="H47">
        <v>111.802301298</v>
      </c>
      <c r="I47">
        <v>148.696</v>
      </c>
      <c r="J47">
        <v>190.58</v>
      </c>
      <c r="K47">
        <v>161.80699999999999</v>
      </c>
      <c r="L47">
        <v>612.88498298299999</v>
      </c>
    </row>
    <row r="48" spans="1:56">
      <c r="D48">
        <v>12.154210593000004</v>
      </c>
      <c r="E48">
        <v>72.4856336</v>
      </c>
      <c r="F48">
        <v>-12.533676118999999</v>
      </c>
      <c r="G48">
        <v>98.126721797000002</v>
      </c>
      <c r="H48">
        <v>111.802301298</v>
      </c>
      <c r="I48">
        <v>148.696</v>
      </c>
      <c r="J48">
        <v>190.58</v>
      </c>
      <c r="K48">
        <v>186.7503349332876</v>
      </c>
      <c r="L48">
        <v>637.82831791628757</v>
      </c>
    </row>
    <row r="49" spans="3:12">
      <c r="D49">
        <v>3.1795370583358427</v>
      </c>
      <c r="E49">
        <v>59.24261621122961</v>
      </c>
      <c r="F49">
        <v>4.3465289563847822</v>
      </c>
      <c r="G49">
        <v>160.06001164020873</v>
      </c>
      <c r="H49">
        <v>78.309244829249081</v>
      </c>
      <c r="I49">
        <v>140.15228747419775</v>
      </c>
      <c r="J49">
        <v>195.13577682984146</v>
      </c>
      <c r="K49">
        <v>174.18690483205592</v>
      </c>
      <c r="L49">
        <v>587.78421396534418</v>
      </c>
    </row>
    <row r="50" spans="3:12">
      <c r="D50">
        <v>-1.827</v>
      </c>
      <c r="E50">
        <v>-13.992000000000001</v>
      </c>
      <c r="F50">
        <v>-6.6870000000000003</v>
      </c>
      <c r="G50">
        <v>-111.335773139</v>
      </c>
      <c r="H50">
        <v>-9.226039591000001</v>
      </c>
      <c r="I50">
        <v>24.245999999999999</v>
      </c>
      <c r="J50">
        <v>-33.296999999999997</v>
      </c>
      <c r="K50">
        <v>-23.992999999999999</v>
      </c>
      <c r="L50">
        <v>-42.270161495000004</v>
      </c>
    </row>
    <row r="51" spans="3:12">
      <c r="D51">
        <v>-41.531999999999996</v>
      </c>
      <c r="E51">
        <v>56.761000000000003</v>
      </c>
      <c r="F51">
        <v>14.872</v>
      </c>
      <c r="G51">
        <v>-18.323419897000001</v>
      </c>
      <c r="H51">
        <v>90.793999999999997</v>
      </c>
      <c r="I51">
        <v>185.85499999999999</v>
      </c>
      <c r="J51">
        <v>139.22499999999999</v>
      </c>
      <c r="K51">
        <v>110.261</v>
      </c>
      <c r="L51">
        <v>526.13500512600001</v>
      </c>
    </row>
    <row r="53" spans="3:12">
      <c r="C53">
        <v>38.211800000000004</v>
      </c>
      <c r="D53">
        <v>206.23699999999999</v>
      </c>
      <c r="E53">
        <v>131.86699999999999</v>
      </c>
      <c r="F53">
        <v>195.953</v>
      </c>
      <c r="G53">
        <v>572.26869999999997</v>
      </c>
      <c r="H53">
        <v>39.103936696999995</v>
      </c>
      <c r="I53">
        <v>343.38600000000002</v>
      </c>
      <c r="J53">
        <v>234.85599999999999</v>
      </c>
      <c r="K53">
        <v>300.72000000000003</v>
      </c>
      <c r="L53">
        <v>918.06581508500005</v>
      </c>
    </row>
    <row r="54" spans="3:12">
      <c r="C54">
        <v>123.6255</v>
      </c>
      <c r="D54">
        <v>35.326999999999998</v>
      </c>
      <c r="E54">
        <v>205.28700000000001</v>
      </c>
      <c r="F54">
        <v>178.548</v>
      </c>
      <c r="G54">
        <v>542.78840000000002</v>
      </c>
      <c r="H54">
        <v>241.92971358299999</v>
      </c>
      <c r="I54">
        <v>267.36500000000001</v>
      </c>
      <c r="J54">
        <v>335.14699999999999</v>
      </c>
      <c r="K54">
        <v>351.81599999999997</v>
      </c>
      <c r="L54">
        <v>1196.258472168</v>
      </c>
    </row>
    <row r="55" spans="3:12">
      <c r="C55">
        <v>-67.918364812495355</v>
      </c>
      <c r="D55">
        <v>-58.247525335682013</v>
      </c>
      <c r="E55">
        <v>79.612938697995133</v>
      </c>
      <c r="F55">
        <v>20.974957547994741</v>
      </c>
      <c r="G55">
        <v>-25.73539332128265</v>
      </c>
      <c r="H55">
        <v>129.20127559115625</v>
      </c>
      <c r="I55">
        <v>264.58638224692356</v>
      </c>
      <c r="J55">
        <v>190.7696144323088</v>
      </c>
      <c r="K55">
        <v>148.51546494509179</v>
      </c>
      <c r="L55">
        <v>731.26408833794085</v>
      </c>
    </row>
    <row r="56" spans="3:12">
      <c r="C56">
        <v>-67.918364812495355</v>
      </c>
      <c r="D56">
        <v>-8.3360826845234612</v>
      </c>
      <c r="E56">
        <v>72.542584941290897</v>
      </c>
      <c r="F56">
        <v>26.798939039766669</v>
      </c>
      <c r="G56">
        <v>22.890715005502358</v>
      </c>
      <c r="H56">
        <v>129.20127559115625</v>
      </c>
      <c r="I56">
        <v>261.6603617390619</v>
      </c>
      <c r="J56">
        <v>190.7696144323088</v>
      </c>
      <c r="K56">
        <v>178.98393991481225</v>
      </c>
      <c r="L56">
        <v>762.7037608483472</v>
      </c>
    </row>
    <row r="57" spans="3:12">
      <c r="C57">
        <v>0.89953288476034976</v>
      </c>
      <c r="D57">
        <v>1.6294627183041712</v>
      </c>
      <c r="E57">
        <v>1.5446053014576289</v>
      </c>
      <c r="F57">
        <v>1.6127334139930167</v>
      </c>
      <c r="G57">
        <v>1.6127334139930167</v>
      </c>
      <c r="H57">
        <v>1.482909859322548</v>
      </c>
      <c r="I57">
        <v>0.90920877945348089</v>
      </c>
      <c r="J57">
        <v>0.78256608747547352</v>
      </c>
      <c r="K57">
        <v>0.61037451732626868</v>
      </c>
      <c r="L57">
        <v>0.61037451732626868</v>
      </c>
    </row>
    <row r="58" spans="3:12">
      <c r="C58">
        <v>0.19123068502355547</v>
      </c>
      <c r="D58">
        <v>0.28606048818787905</v>
      </c>
      <c r="E58">
        <v>0.27737746574229943</v>
      </c>
      <c r="F58">
        <v>0.27333719640443538</v>
      </c>
      <c r="G58">
        <v>0.27333719640443538</v>
      </c>
      <c r="H58">
        <v>0.28269941396433984</v>
      </c>
      <c r="I58">
        <v>0.22287023626080854</v>
      </c>
      <c r="J58">
        <v>0.20152946406774369</v>
      </c>
      <c r="K58">
        <v>0.18272318808009649</v>
      </c>
      <c r="L58">
        <v>0.18272318808009649</v>
      </c>
    </row>
  </sheetData>
  <pageMargins left="0.7" right="0.7" top="0.75" bottom="0.75" header="0.3" footer="0.3"/>
  <pageSetup paperSize="9" scale="76" orientation="landscape" r:id="rId1"/>
  <headerFooter>
    <oddHeader>&amp;C&amp;A</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9"/>
    <pageSetUpPr fitToPage="1"/>
  </sheetPr>
  <dimension ref="A2:BD46"/>
  <sheetViews>
    <sheetView view="pageBreakPreview" zoomScale="80" zoomScaleNormal="80" zoomScaleSheetLayoutView="80" workbookViewId="0">
      <pane xSplit="3" ySplit="2" topLeftCell="AW3" activePane="bottomRight" state="frozen"/>
      <selection activeCell="C148" sqref="C148"/>
      <selection pane="topRight" activeCell="C148" sqref="C148"/>
      <selection pane="bottomLeft" activeCell="C148" sqref="C148"/>
      <selection pane="bottomRight" activeCell="BA49" sqref="BA49"/>
    </sheetView>
  </sheetViews>
  <sheetFormatPr defaultRowHeight="14.5" outlineLevelCol="2"/>
  <cols>
    <col min="1" max="1" width="6.7265625" customWidth="1"/>
    <col min="2" max="2" width="44" customWidth="1"/>
    <col min="3" max="3" width="43.54296875" customWidth="1"/>
    <col min="4" max="7" width="11.81640625" hidden="1" customWidth="1" outlineLevel="2"/>
    <col min="8" max="8" width="11.81640625" hidden="1" customWidth="1" outlineLevel="1" collapsed="1"/>
    <col min="9" max="12" width="11.81640625" hidden="1" customWidth="1" outlineLevel="2"/>
    <col min="13" max="13" width="11.81640625" hidden="1" customWidth="1" outlineLevel="1" collapsed="1"/>
    <col min="14" max="17" width="11.81640625" hidden="1" customWidth="1" outlineLevel="2"/>
    <col min="18" max="18" width="11.81640625" hidden="1" customWidth="1" outlineLevel="1" collapsed="1"/>
    <col min="19" max="22" width="11.81640625" hidden="1" customWidth="1" outlineLevel="2"/>
    <col min="23" max="23" width="11.81640625" hidden="1" customWidth="1" outlineLevel="1" collapsed="1"/>
    <col min="24" max="24" width="11.81640625" hidden="1" customWidth="1" outlineLevel="2" collapsed="1"/>
    <col min="25" max="27" width="11.81640625" hidden="1" customWidth="1" outlineLevel="2"/>
    <col min="28" max="28" width="11.81640625" hidden="1" customWidth="1" outlineLevel="1" collapsed="1"/>
    <col min="29" max="29" width="11.81640625" hidden="1" customWidth="1" outlineLevel="2"/>
    <col min="30" max="30" width="9.1796875" hidden="1" customWidth="1" outlineLevel="2"/>
    <col min="31" max="31" width="11.453125" hidden="1" customWidth="1" outlineLevel="2"/>
    <col min="32" max="32" width="9.1796875" hidden="1" customWidth="1" outlineLevel="2"/>
    <col min="33" max="33" width="9.1796875" hidden="1" customWidth="1" outlineLevel="1" collapsed="1"/>
    <col min="34" max="34" width="11.81640625" hidden="1" customWidth="1" outlineLevel="2"/>
    <col min="35" max="35" width="9.1796875" hidden="1" customWidth="1" outlineLevel="2"/>
    <col min="36" max="36" width="11.453125" hidden="1" customWidth="1" outlineLevel="2"/>
    <col min="37" max="37" width="9.1796875" hidden="1" customWidth="1" outlineLevel="2"/>
    <col min="38" max="38" width="9.1796875" hidden="1" customWidth="1" outlineLevel="1" collapsed="1"/>
    <col min="39" max="39" width="11.81640625" hidden="1" customWidth="1" collapsed="1"/>
    <col min="40" max="40" width="0" hidden="1" customWidth="1"/>
    <col min="41" max="41" width="11.453125" hidden="1" customWidth="1"/>
    <col min="42" max="48" width="0" hidden="1" customWidth="1"/>
  </cols>
  <sheetData>
    <row r="2" spans="1:56" s="164" customFormat="1" ht="20">
      <c r="A2" s="173" t="s">
        <v>861</v>
      </c>
      <c r="B2" s="145" t="s">
        <v>683</v>
      </c>
      <c r="C2" s="47" t="s">
        <v>243</v>
      </c>
      <c r="D2" s="48" t="s">
        <v>2</v>
      </c>
      <c r="E2" s="48" t="s">
        <v>3</v>
      </c>
      <c r="F2" s="48" t="s">
        <v>5</v>
      </c>
      <c r="G2" s="48" t="s">
        <v>7</v>
      </c>
      <c r="H2" s="48" t="s">
        <v>9</v>
      </c>
      <c r="I2" s="48" t="s">
        <v>11</v>
      </c>
      <c r="J2" s="48" t="s">
        <v>13</v>
      </c>
      <c r="K2" s="48" t="s">
        <v>53</v>
      </c>
      <c r="L2" s="48" t="s">
        <v>16</v>
      </c>
      <c r="M2" s="48" t="s">
        <v>17</v>
      </c>
      <c r="N2" s="48" t="s">
        <v>18</v>
      </c>
      <c r="O2" s="48" t="s">
        <v>19</v>
      </c>
      <c r="P2" s="48" t="s">
        <v>20</v>
      </c>
      <c r="Q2" s="48" t="s">
        <v>29</v>
      </c>
      <c r="R2" s="48" t="s">
        <v>30</v>
      </c>
      <c r="S2" s="48" t="s">
        <v>294</v>
      </c>
      <c r="T2" s="48" t="s">
        <v>319</v>
      </c>
      <c r="U2" s="48" t="s">
        <v>324</v>
      </c>
      <c r="V2" s="48" t="s">
        <v>328</v>
      </c>
      <c r="W2" s="48" t="s">
        <v>329</v>
      </c>
      <c r="X2" s="48" t="s">
        <v>348</v>
      </c>
      <c r="Y2" s="48" t="s">
        <v>363</v>
      </c>
      <c r="Z2" s="48" t="s">
        <v>904</v>
      </c>
      <c r="AA2" s="48" t="s">
        <v>965</v>
      </c>
      <c r="AB2" s="48" t="s">
        <v>967</v>
      </c>
      <c r="AC2" s="48" t="s">
        <v>1148</v>
      </c>
      <c r="AD2" s="48" t="s">
        <v>1182</v>
      </c>
      <c r="AE2" s="48" t="s">
        <v>1190</v>
      </c>
      <c r="AF2" s="48" t="s">
        <v>1204</v>
      </c>
      <c r="AG2" s="48" t="s">
        <v>1205</v>
      </c>
      <c r="AH2" s="48" t="s">
        <v>1218</v>
      </c>
      <c r="AI2" s="48" t="s">
        <v>1222</v>
      </c>
      <c r="AJ2" s="48" t="s">
        <v>1233</v>
      </c>
      <c r="AK2" s="48" t="s">
        <v>1239</v>
      </c>
      <c r="AL2" s="48" t="s">
        <v>1240</v>
      </c>
      <c r="AM2" s="48" t="s">
        <v>1249</v>
      </c>
      <c r="AN2" s="48" t="s">
        <v>1265</v>
      </c>
      <c r="AO2" s="48" t="s">
        <v>1269</v>
      </c>
      <c r="AP2" s="48" t="s">
        <v>1272</v>
      </c>
      <c r="AQ2" s="48" t="s">
        <v>1273</v>
      </c>
      <c r="AR2" s="48" t="s">
        <v>1277</v>
      </c>
      <c r="AS2" s="48" t="s">
        <v>1278</v>
      </c>
      <c r="AT2" s="48" t="s">
        <v>1285</v>
      </c>
      <c r="AU2" s="48" t="s">
        <v>1359</v>
      </c>
      <c r="AV2" s="48" t="s">
        <v>1360</v>
      </c>
      <c r="AW2" s="48" t="s">
        <v>1394</v>
      </c>
      <c r="AX2" s="48" t="s">
        <v>1396</v>
      </c>
      <c r="AY2" s="48" t="s">
        <v>1403</v>
      </c>
      <c r="AZ2" s="48" t="s">
        <v>1409</v>
      </c>
      <c r="BA2" s="48" t="s">
        <v>1410</v>
      </c>
      <c r="BB2" s="48" t="s">
        <v>1430</v>
      </c>
      <c r="BC2" s="48" t="s">
        <v>1552</v>
      </c>
      <c r="BD2" s="48" t="s">
        <v>1579</v>
      </c>
    </row>
    <row r="3" spans="1:56" s="164" customFormat="1">
      <c r="A3" s="173"/>
      <c r="B3" s="175" t="s">
        <v>684</v>
      </c>
      <c r="C3" s="174" t="s">
        <v>226</v>
      </c>
      <c r="D3" s="367">
        <v>118.6</v>
      </c>
      <c r="E3" s="367">
        <v>108.3</v>
      </c>
      <c r="F3" s="367">
        <v>109.5</v>
      </c>
      <c r="G3" s="367">
        <v>110.1</v>
      </c>
      <c r="H3" s="157">
        <v>111.7</v>
      </c>
      <c r="I3" s="367" t="s">
        <v>239</v>
      </c>
      <c r="J3" s="367">
        <v>102.4</v>
      </c>
      <c r="K3" s="367">
        <v>110.4</v>
      </c>
      <c r="L3" s="367">
        <v>109.3</v>
      </c>
      <c r="M3" s="157">
        <v>108.7</v>
      </c>
      <c r="N3" s="367">
        <v>108.2</v>
      </c>
      <c r="O3" s="367">
        <v>109.6</v>
      </c>
      <c r="P3" s="367">
        <v>101.8466525032939</v>
      </c>
      <c r="Q3" s="367">
        <v>76.3</v>
      </c>
      <c r="R3" s="157">
        <v>98.9</v>
      </c>
      <c r="S3" s="367">
        <v>53.936349206349199</v>
      </c>
      <c r="T3" s="367">
        <v>61.922033094098872</v>
      </c>
      <c r="U3" s="367">
        <v>50.3</v>
      </c>
      <c r="V3" s="367">
        <v>43.7</v>
      </c>
      <c r="W3" s="157">
        <v>52.4</v>
      </c>
      <c r="X3" s="156">
        <v>33.939193548387102</v>
      </c>
      <c r="Y3" s="156">
        <v>45.565411616161633</v>
      </c>
      <c r="Z3" s="156">
        <v>45.8474458874459</v>
      </c>
      <c r="AA3" s="156">
        <v>49.461426406926428</v>
      </c>
      <c r="AB3" s="157">
        <v>43.734169960474297</v>
      </c>
      <c r="AC3" s="156">
        <v>53.692187500000003</v>
      </c>
      <c r="AD3" s="156">
        <v>49.640573770491798</v>
      </c>
      <c r="AE3" s="156">
        <v>52.077187500000001</v>
      </c>
      <c r="AF3" s="156">
        <v>61.390223285486435</v>
      </c>
      <c r="AG3" s="157">
        <v>54.192440476190498</v>
      </c>
      <c r="AH3" s="156">
        <v>66.819841269841305</v>
      </c>
      <c r="AI3" s="156">
        <v>74.352158730158735</v>
      </c>
      <c r="AJ3" s="156">
        <v>75.274189393939409</v>
      </c>
      <c r="AK3" s="487">
        <v>67.760346237309179</v>
      </c>
      <c r="AL3" s="157">
        <v>71.310059760956193</v>
      </c>
      <c r="AM3" s="156">
        <v>63.2043318903319</v>
      </c>
      <c r="AN3" s="156">
        <v>68.823619047619033</v>
      </c>
      <c r="AO3" s="156">
        <v>61.935665976535539</v>
      </c>
      <c r="AP3" s="156">
        <v>63.253846445824706</v>
      </c>
      <c r="AQ3" s="158">
        <v>64.210573122529595</v>
      </c>
      <c r="AR3" s="487">
        <v>50.096406250000001</v>
      </c>
      <c r="AS3" s="156">
        <v>29.196311403508769</v>
      </c>
      <c r="AT3" s="487">
        <v>42.995654808959166</v>
      </c>
      <c r="AU3" s="487">
        <v>44.226450216450225</v>
      </c>
      <c r="AV3" s="158">
        <v>41.838346456692904</v>
      </c>
      <c r="AW3" s="487">
        <v>61.122301587301592</v>
      </c>
      <c r="AX3" s="487">
        <v>68.967459016393434</v>
      </c>
      <c r="AY3" s="487">
        <v>73.513000000000005</v>
      </c>
      <c r="AZ3" s="487">
        <v>79.760078125000007</v>
      </c>
      <c r="BA3" s="158">
        <v>70.911897233201586</v>
      </c>
      <c r="BB3" s="487">
        <v>102.23349206349208</v>
      </c>
      <c r="BC3" s="487">
        <v>113.92849999999999</v>
      </c>
      <c r="BD3" s="487">
        <v>100.83867187500003</v>
      </c>
    </row>
    <row r="4" spans="1:56" s="164" customFormat="1">
      <c r="A4" s="173" t="s">
        <v>841</v>
      </c>
      <c r="B4" s="175" t="s">
        <v>227</v>
      </c>
      <c r="C4" s="174" t="s">
        <v>227</v>
      </c>
      <c r="D4" s="367">
        <v>117</v>
      </c>
      <c r="E4" s="367">
        <v>106.8</v>
      </c>
      <c r="F4" s="367">
        <v>109.1</v>
      </c>
      <c r="G4" s="367">
        <v>109</v>
      </c>
      <c r="H4" s="157">
        <v>110.5</v>
      </c>
      <c r="I4" s="367" t="s">
        <v>240</v>
      </c>
      <c r="J4" s="367">
        <v>102.4</v>
      </c>
      <c r="K4" s="367">
        <v>109.9</v>
      </c>
      <c r="L4" s="367">
        <v>108.8</v>
      </c>
      <c r="M4" s="157">
        <v>108</v>
      </c>
      <c r="N4" s="367">
        <v>106.8</v>
      </c>
      <c r="O4" s="367">
        <v>108</v>
      </c>
      <c r="P4" s="367">
        <v>101.4774314888009</v>
      </c>
      <c r="Q4" s="367">
        <v>75.7</v>
      </c>
      <c r="R4" s="157">
        <v>98</v>
      </c>
      <c r="S4" s="367">
        <v>53.256746031745998</v>
      </c>
      <c r="T4" s="367">
        <v>62.275055023923436</v>
      </c>
      <c r="U4" s="367">
        <v>49.7</v>
      </c>
      <c r="V4" s="367">
        <v>42.5</v>
      </c>
      <c r="W4" s="157">
        <v>51.9</v>
      </c>
      <c r="X4" s="156">
        <v>32.719032258064502</v>
      </c>
      <c r="Y4" s="156">
        <v>44.263703102453142</v>
      </c>
      <c r="Z4" s="156">
        <v>44.350018037518034</v>
      </c>
      <c r="AA4" s="156">
        <v>48.629494949494962</v>
      </c>
      <c r="AB4" s="157">
        <v>42.519545454545501</v>
      </c>
      <c r="AC4" s="156">
        <v>52.523359374999998</v>
      </c>
      <c r="AD4" s="156">
        <v>48.854508196721298</v>
      </c>
      <c r="AE4" s="156">
        <v>51.027500000000003</v>
      </c>
      <c r="AF4" s="156">
        <v>60.727081339712903</v>
      </c>
      <c r="AG4" s="157">
        <v>53.27375</v>
      </c>
      <c r="AH4" s="156">
        <v>65.138180735930732</v>
      </c>
      <c r="AI4" s="156">
        <v>72.731345238095273</v>
      </c>
      <c r="AJ4" s="156">
        <v>74.443037878787862</v>
      </c>
      <c r="AK4" s="487">
        <v>67.522964039370692</v>
      </c>
      <c r="AL4" s="157">
        <v>69.958881973046132</v>
      </c>
      <c r="AM4" s="156">
        <v>63.485450216450232</v>
      </c>
      <c r="AN4" s="156">
        <v>68.085821428571435</v>
      </c>
      <c r="AO4" s="156">
        <v>61.768964803312663</v>
      </c>
      <c r="AP4" s="156">
        <v>62.122110938578338</v>
      </c>
      <c r="AQ4" s="158">
        <v>63.865586846728178</v>
      </c>
      <c r="AR4" s="487">
        <v>48.401431818181834</v>
      </c>
      <c r="AS4" s="156">
        <v>31.4168010366826</v>
      </c>
      <c r="AT4" s="487">
        <v>43.175711133069832</v>
      </c>
      <c r="AU4" s="487">
        <v>44.68305916305917</v>
      </c>
      <c r="AV4" s="158">
        <v>41.919250787748346</v>
      </c>
      <c r="AW4" s="487">
        <v>59.747380952380958</v>
      </c>
      <c r="AX4" s="487">
        <v>66.979508196721312</v>
      </c>
      <c r="AY4" s="487">
        <v>70.574615384615385</v>
      </c>
      <c r="AZ4" s="487">
        <v>77.840859374999994</v>
      </c>
      <c r="BA4" s="158">
        <v>68.849802371541514</v>
      </c>
      <c r="BB4" s="487">
        <v>87.561904761904771</v>
      </c>
      <c r="BC4" s="487">
        <v>77.592833333333317</v>
      </c>
      <c r="BD4" s="487">
        <v>71.536015625000019</v>
      </c>
    </row>
    <row r="5" spans="1:56" s="164" customFormat="1">
      <c r="A5" s="173" t="s">
        <v>896</v>
      </c>
      <c r="B5" s="175" t="s">
        <v>1395</v>
      </c>
      <c r="C5" s="174" t="s">
        <v>1395</v>
      </c>
      <c r="D5" s="367">
        <v>1.18</v>
      </c>
      <c r="E5" s="367">
        <v>1.85</v>
      </c>
      <c r="F5" s="367">
        <v>0.46</v>
      </c>
      <c r="G5" s="367">
        <v>0.92</v>
      </c>
      <c r="H5" s="158">
        <v>-1.0900000000000001</v>
      </c>
      <c r="I5" s="487">
        <v>-1.49</v>
      </c>
      <c r="J5" s="487">
        <v>-0.5</v>
      </c>
      <c r="K5" s="487">
        <v>7.0000000000000007E-2</v>
      </c>
      <c r="L5" s="487">
        <v>-0.89</v>
      </c>
      <c r="M5" s="158">
        <v>-0.69</v>
      </c>
      <c r="N5" s="487">
        <v>-1.08</v>
      </c>
      <c r="O5" s="487">
        <v>-1.82</v>
      </c>
      <c r="P5" s="487">
        <v>-1.3786526350461132</v>
      </c>
      <c r="Q5" s="487">
        <v>-1.1299999999999999</v>
      </c>
      <c r="R5" s="158">
        <v>-1.35</v>
      </c>
      <c r="S5" s="487">
        <v>-1.3807301587301599</v>
      </c>
      <c r="T5" s="487">
        <v>-0.97865111642742997</v>
      </c>
      <c r="U5" s="487">
        <v>-1.1000000000000001</v>
      </c>
      <c r="V5" s="487">
        <v>-2.09</v>
      </c>
      <c r="W5" s="158">
        <v>-1.39</v>
      </c>
      <c r="X5" s="487">
        <v>-2.1853225806451602</v>
      </c>
      <c r="Y5" s="487">
        <v>-2.1482670995671</v>
      </c>
      <c r="Z5" s="487">
        <v>-2.0663470418470431</v>
      </c>
      <c r="AA5" s="487">
        <v>-1.8203780663780667</v>
      </c>
      <c r="AB5" s="158">
        <v>-2.0552845849802401</v>
      </c>
      <c r="AC5" s="487">
        <v>-1.799390625</v>
      </c>
      <c r="AD5" s="487">
        <v>-1.33619672131148</v>
      </c>
      <c r="AE5" s="487">
        <v>-0.8691875</v>
      </c>
      <c r="AF5" s="487">
        <v>-0.68403907496012673</v>
      </c>
      <c r="AG5" s="158">
        <v>-1.1760753968254001</v>
      </c>
      <c r="AH5" s="487">
        <v>-1.62247619047619</v>
      </c>
      <c r="AI5" s="487">
        <v>-1.9511095238095233</v>
      </c>
      <c r="AJ5" s="487">
        <v>-1.15637272727273</v>
      </c>
      <c r="AK5" s="487">
        <v>-0.64694807409129662</v>
      </c>
      <c r="AL5" s="158">
        <v>-1.36072509960159</v>
      </c>
      <c r="AM5" s="487">
        <v>1.7307720057720011E-2</v>
      </c>
      <c r="AN5" s="487">
        <v>-0.30235634920634996</v>
      </c>
      <c r="AO5" s="487">
        <v>-0.54528847481021325</v>
      </c>
      <c r="AP5" s="487">
        <v>-0.91032736369910339</v>
      </c>
      <c r="AQ5" s="158">
        <v>-0.43228853754940999</v>
      </c>
      <c r="AR5" s="487">
        <v>-2.1798437499999999</v>
      </c>
      <c r="AS5" s="487">
        <v>5.0698086124400042E-2</v>
      </c>
      <c r="AT5" s="487">
        <v>0.25489150197628663</v>
      </c>
      <c r="AU5" s="487">
        <v>6.4200577200576661E-2</v>
      </c>
      <c r="AV5" s="158">
        <v>-0.43825984251969002</v>
      </c>
      <c r="AW5" s="487">
        <v>-1.2715714285714286</v>
      </c>
      <c r="AX5" s="487">
        <v>-1.8636229508196716</v>
      </c>
      <c r="AY5" s="487">
        <v>-2.3353230769230766</v>
      </c>
      <c r="AZ5" s="487">
        <v>-1.630187499999999</v>
      </c>
      <c r="BA5" s="158">
        <v>-1.7783320158102767</v>
      </c>
      <c r="BB5" s="487">
        <v>-12.180238095238099</v>
      </c>
      <c r="BC5" s="487">
        <v>-34.822166666666654</v>
      </c>
      <c r="BD5" s="487">
        <v>-27.198437499999979</v>
      </c>
    </row>
    <row r="6" spans="1:56" s="164" customFormat="1">
      <c r="A6" s="173"/>
      <c r="B6" s="175" t="s">
        <v>1276</v>
      </c>
      <c r="C6" s="174" t="s">
        <v>1275</v>
      </c>
      <c r="D6" s="258"/>
      <c r="E6" s="258"/>
      <c r="F6" s="258"/>
      <c r="G6" s="258"/>
      <c r="H6" s="230"/>
      <c r="I6" s="258"/>
      <c r="J6" s="258"/>
      <c r="K6" s="258"/>
      <c r="L6" s="258"/>
      <c r="M6" s="230"/>
      <c r="N6" s="258"/>
      <c r="O6" s="258"/>
      <c r="P6" s="258"/>
      <c r="Q6" s="258"/>
      <c r="R6" s="230"/>
      <c r="S6" s="258"/>
      <c r="T6" s="258"/>
      <c r="U6" s="258"/>
      <c r="V6" s="258"/>
      <c r="W6" s="230"/>
      <c r="X6" s="258"/>
      <c r="Y6" s="258"/>
      <c r="Z6" s="258"/>
      <c r="AA6" s="258"/>
      <c r="AB6" s="230"/>
      <c r="AC6" s="156">
        <v>19.149999999999999</v>
      </c>
      <c r="AD6" s="156">
        <v>16.93</v>
      </c>
      <c r="AE6" s="156">
        <v>16.84</v>
      </c>
      <c r="AF6" s="156">
        <v>19.600000000000001</v>
      </c>
      <c r="AG6" s="389">
        <v>18.13</v>
      </c>
      <c r="AH6" s="156">
        <v>20.63</v>
      </c>
      <c r="AI6" s="156">
        <v>21.37</v>
      </c>
      <c r="AJ6" s="156">
        <v>25.13</v>
      </c>
      <c r="AK6" s="487">
        <v>25</v>
      </c>
      <c r="AL6" s="389">
        <v>23.05</v>
      </c>
      <c r="AM6" s="156">
        <v>19.36</v>
      </c>
      <c r="AN6" s="156">
        <v>15.49</v>
      </c>
      <c r="AO6" s="156">
        <v>11.18</v>
      </c>
      <c r="AP6" s="156">
        <v>13.07</v>
      </c>
      <c r="AQ6" s="389">
        <v>14.75</v>
      </c>
      <c r="AR6" s="487">
        <v>10.73</v>
      </c>
      <c r="AS6" s="156">
        <v>6.71</v>
      </c>
      <c r="AT6" s="487">
        <v>8.8800000000000008</v>
      </c>
      <c r="AU6" s="487">
        <v>13.9</v>
      </c>
      <c r="AV6" s="389">
        <v>10.06</v>
      </c>
      <c r="AW6" s="487">
        <v>18.079999999999998</v>
      </c>
      <c r="AX6" s="487">
        <v>25</v>
      </c>
      <c r="AY6" s="487">
        <v>46.72</v>
      </c>
      <c r="AZ6" s="487">
        <v>97.48</v>
      </c>
      <c r="BA6" s="389">
        <v>47.04</v>
      </c>
      <c r="BB6" s="487">
        <v>100.23</v>
      </c>
      <c r="BC6" s="258"/>
      <c r="BD6" s="258"/>
    </row>
    <row r="7" spans="1:56" s="164" customFormat="1">
      <c r="A7" s="173"/>
      <c r="B7" s="175" t="s">
        <v>1558</v>
      </c>
      <c r="C7" s="174" t="s">
        <v>1559</v>
      </c>
      <c r="D7" s="258"/>
      <c r="E7" s="258"/>
      <c r="F7" s="258"/>
      <c r="G7" s="258"/>
      <c r="H7" s="230"/>
      <c r="I7" s="258"/>
      <c r="J7" s="258"/>
      <c r="K7" s="258"/>
      <c r="L7" s="258"/>
      <c r="M7" s="230"/>
      <c r="N7" s="258"/>
      <c r="O7" s="258"/>
      <c r="P7" s="258"/>
      <c r="Q7" s="258"/>
      <c r="R7" s="230"/>
      <c r="S7" s="258"/>
      <c r="T7" s="258"/>
      <c r="U7" s="258"/>
      <c r="V7" s="258"/>
      <c r="W7" s="230"/>
      <c r="X7" s="258"/>
      <c r="Y7" s="258"/>
      <c r="Z7" s="258"/>
      <c r="AA7" s="258"/>
      <c r="AB7" s="230"/>
      <c r="AC7" s="156"/>
      <c r="AD7" s="156"/>
      <c r="AE7" s="156"/>
      <c r="AF7" s="156"/>
      <c r="AG7" s="389"/>
      <c r="AH7" s="156"/>
      <c r="AI7" s="156"/>
      <c r="AJ7" s="156"/>
      <c r="AK7" s="487"/>
      <c r="AL7" s="389"/>
      <c r="AM7" s="156"/>
      <c r="AN7" s="156"/>
      <c r="AO7" s="156"/>
      <c r="AP7" s="156"/>
      <c r="AQ7" s="389"/>
      <c r="AR7" s="487"/>
      <c r="AS7" s="156"/>
      <c r="AT7" s="487"/>
      <c r="AU7" s="487"/>
      <c r="AV7" s="389"/>
      <c r="AW7" s="487">
        <v>18.45</v>
      </c>
      <c r="AX7" s="487">
        <v>24.7</v>
      </c>
      <c r="AY7" s="487">
        <v>48.06</v>
      </c>
      <c r="AZ7" s="487">
        <v>94.01</v>
      </c>
      <c r="BA7" s="389">
        <v>46.51</v>
      </c>
      <c r="BB7" s="487">
        <v>98.72</v>
      </c>
      <c r="BC7" s="487">
        <v>100.19</v>
      </c>
      <c r="BD7" s="487">
        <v>201.84</v>
      </c>
    </row>
    <row r="8" spans="1:56" s="164" customFormat="1" ht="26">
      <c r="A8" s="173" t="s">
        <v>1228</v>
      </c>
      <c r="B8" s="111" t="s">
        <v>876</v>
      </c>
      <c r="C8" s="27" t="s">
        <v>889</v>
      </c>
      <c r="D8" s="367">
        <v>1063.5999999999999</v>
      </c>
      <c r="E8" s="367">
        <v>1030.2</v>
      </c>
      <c r="F8" s="367">
        <v>1062.5999999999999</v>
      </c>
      <c r="G8" s="367">
        <v>989.4</v>
      </c>
      <c r="H8" s="157">
        <v>1036.5</v>
      </c>
      <c r="I8" s="367">
        <v>1041</v>
      </c>
      <c r="J8" s="367">
        <v>958</v>
      </c>
      <c r="K8" s="367">
        <v>1007</v>
      </c>
      <c r="L8" s="367">
        <v>943</v>
      </c>
      <c r="M8" s="157">
        <v>987</v>
      </c>
      <c r="N8" s="367">
        <v>959</v>
      </c>
      <c r="O8" s="367">
        <v>1021</v>
      </c>
      <c r="P8" s="367">
        <v>972.83438735177913</v>
      </c>
      <c r="Q8" s="367">
        <v>723</v>
      </c>
      <c r="R8" s="157">
        <v>919</v>
      </c>
      <c r="S8" s="367">
        <v>548.77777777777806</v>
      </c>
      <c r="T8" s="367">
        <v>670.08797846889934</v>
      </c>
      <c r="U8" s="367">
        <v>597</v>
      </c>
      <c r="V8" s="367">
        <v>462</v>
      </c>
      <c r="W8" s="157">
        <v>569</v>
      </c>
      <c r="X8" s="367">
        <v>386.04032258064501</v>
      </c>
      <c r="Y8" s="367">
        <v>503.20631313131338</v>
      </c>
      <c r="Z8" s="367">
        <v>472.52886002885998</v>
      </c>
      <c r="AA8" s="367">
        <v>505.62536075036104</v>
      </c>
      <c r="AB8" s="157">
        <v>467.052371541502</v>
      </c>
      <c r="AC8" s="367">
        <v>544.8984375</v>
      </c>
      <c r="AD8" s="367">
        <v>527.44672131147502</v>
      </c>
      <c r="AE8" s="367">
        <v>560.0625</v>
      </c>
      <c r="AF8" s="367">
        <v>594.91287878787864</v>
      </c>
      <c r="AG8" s="157">
        <v>556.94742063492095</v>
      </c>
      <c r="AH8" s="367">
        <v>644.39682539682497</v>
      </c>
      <c r="AI8" s="367">
        <v>712.05000000000007</v>
      </c>
      <c r="AJ8" s="367">
        <v>732.75833333333333</v>
      </c>
      <c r="AK8" s="488">
        <v>598.51364023870428</v>
      </c>
      <c r="AL8" s="157">
        <v>674.66832669322696</v>
      </c>
      <c r="AM8" s="367">
        <v>548.34520202020201</v>
      </c>
      <c r="AN8" s="367">
        <v>681.47301587301604</v>
      </c>
      <c r="AO8" s="367">
        <v>622.54503105590038</v>
      </c>
      <c r="AP8" s="367">
        <v>602.34818840579703</v>
      </c>
      <c r="AQ8" s="157">
        <v>613.36067193675899</v>
      </c>
      <c r="AR8" s="488">
        <v>466.4375</v>
      </c>
      <c r="AS8" s="367">
        <v>268.69055023923437</v>
      </c>
      <c r="AT8" s="488">
        <v>394.98863636363632</v>
      </c>
      <c r="AU8" s="488">
        <v>396.86363636363632</v>
      </c>
      <c r="AV8" s="157">
        <v>383.715551181102</v>
      </c>
      <c r="AW8" s="488">
        <v>560.28968253968253</v>
      </c>
      <c r="AX8" s="488">
        <v>659.14754098360652</v>
      </c>
      <c r="AY8" s="488">
        <v>717.87692307692305</v>
      </c>
      <c r="AZ8" s="488">
        <v>771.50390625</v>
      </c>
      <c r="BA8" s="157">
        <v>678.04150197628462</v>
      </c>
      <c r="BB8" s="488">
        <v>943.14285714285711</v>
      </c>
      <c r="BC8" s="488">
        <v>1230.9625000000001</v>
      </c>
      <c r="BD8" s="488">
        <v>984.22265625</v>
      </c>
    </row>
    <row r="9" spans="1:56" s="164" customFormat="1">
      <c r="A9" s="173" t="s">
        <v>1228</v>
      </c>
      <c r="B9" s="175" t="s">
        <v>877</v>
      </c>
      <c r="C9" s="174" t="s">
        <v>890</v>
      </c>
      <c r="D9" s="367">
        <v>1011.1</v>
      </c>
      <c r="E9" s="367">
        <v>942.8</v>
      </c>
      <c r="F9" s="367">
        <v>977.2</v>
      </c>
      <c r="G9" s="367">
        <v>986.6</v>
      </c>
      <c r="H9" s="157">
        <v>980</v>
      </c>
      <c r="I9" s="367">
        <v>974</v>
      </c>
      <c r="J9" s="367">
        <v>889</v>
      </c>
      <c r="K9" s="367">
        <v>950</v>
      </c>
      <c r="L9" s="367">
        <v>942</v>
      </c>
      <c r="M9" s="157">
        <v>939</v>
      </c>
      <c r="N9" s="367">
        <v>925</v>
      </c>
      <c r="O9" s="367">
        <v>922</v>
      </c>
      <c r="P9" s="367">
        <v>878.35876152832691</v>
      </c>
      <c r="Q9" s="367">
        <v>697</v>
      </c>
      <c r="R9" s="157">
        <v>855</v>
      </c>
      <c r="S9" s="367">
        <v>530.15079365079396</v>
      </c>
      <c r="T9" s="367">
        <v>580.34445773524703</v>
      </c>
      <c r="U9" s="367">
        <v>482</v>
      </c>
      <c r="V9" s="367">
        <v>409</v>
      </c>
      <c r="W9" s="157">
        <v>500</v>
      </c>
      <c r="X9" s="367">
        <v>312.552419354839</v>
      </c>
      <c r="Y9" s="367">
        <v>410.93291847041831</v>
      </c>
      <c r="Z9" s="367">
        <v>407.000901875902</v>
      </c>
      <c r="AA9" s="367">
        <v>456.28762626262596</v>
      </c>
      <c r="AB9" s="157">
        <v>396.98814229249001</v>
      </c>
      <c r="AC9" s="367">
        <v>479.0234375</v>
      </c>
      <c r="AD9" s="367">
        <v>450.46721311475397</v>
      </c>
      <c r="AE9" s="367">
        <v>488.1953125</v>
      </c>
      <c r="AF9" s="367">
        <v>554.55223285486443</v>
      </c>
      <c r="AG9" s="157">
        <v>493.14682539682502</v>
      </c>
      <c r="AH9" s="367">
        <v>591.33730158730202</v>
      </c>
      <c r="AI9" s="367">
        <v>658.45813492063496</v>
      </c>
      <c r="AJ9" s="367">
        <v>667.92121212121208</v>
      </c>
      <c r="AK9" s="488">
        <v>639.26870688987071</v>
      </c>
      <c r="AL9" s="157">
        <v>641.22808764940203</v>
      </c>
      <c r="AM9" s="367">
        <v>589.24375901875896</v>
      </c>
      <c r="AN9" s="367">
        <v>608.77876984126999</v>
      </c>
      <c r="AO9" s="367">
        <v>579.46238785369235</v>
      </c>
      <c r="AP9" s="367">
        <v>587.57934782608697</v>
      </c>
      <c r="AQ9" s="157">
        <v>590.91600790513803</v>
      </c>
      <c r="AR9" s="488">
        <v>467.40625</v>
      </c>
      <c r="AS9" s="367">
        <v>277.78889553429036</v>
      </c>
      <c r="AT9" s="488">
        <v>354.26526679841896</v>
      </c>
      <c r="AU9" s="488">
        <v>364.40440115440106</v>
      </c>
      <c r="AV9" s="157">
        <v>367.27460629921302</v>
      </c>
      <c r="AW9" s="488">
        <v>492.40873015873018</v>
      </c>
      <c r="AX9" s="488">
        <v>555.36065573770497</v>
      </c>
      <c r="AY9" s="488">
        <v>601.38461538461536</v>
      </c>
      <c r="AZ9" s="488">
        <v>684.6171875</v>
      </c>
      <c r="BA9" s="157">
        <v>584.20652173913038</v>
      </c>
      <c r="BB9" s="488">
        <v>924.06746031746036</v>
      </c>
      <c r="BC9" s="488">
        <v>1192.4875</v>
      </c>
      <c r="BD9" s="488">
        <v>1076.13671875</v>
      </c>
    </row>
    <row r="10" spans="1:56" s="164" customFormat="1">
      <c r="A10" s="173" t="s">
        <v>1229</v>
      </c>
      <c r="B10" s="175" t="s">
        <v>878</v>
      </c>
      <c r="C10" s="27" t="s">
        <v>891</v>
      </c>
      <c r="D10" s="367">
        <v>987.9</v>
      </c>
      <c r="E10" s="367">
        <v>853.6</v>
      </c>
      <c r="F10" s="367">
        <v>883.2</v>
      </c>
      <c r="G10" s="367">
        <v>910.6</v>
      </c>
      <c r="H10" s="157">
        <v>909.7</v>
      </c>
      <c r="I10" s="367">
        <v>913</v>
      </c>
      <c r="J10" s="367">
        <v>804</v>
      </c>
      <c r="K10" s="367">
        <v>881</v>
      </c>
      <c r="L10" s="367">
        <v>903</v>
      </c>
      <c r="M10" s="157">
        <v>875</v>
      </c>
      <c r="N10" s="367">
        <v>885</v>
      </c>
      <c r="O10" s="367">
        <v>916</v>
      </c>
      <c r="P10" s="367">
        <v>858.84654150197639</v>
      </c>
      <c r="Q10" s="367">
        <v>577</v>
      </c>
      <c r="R10" s="157">
        <v>809</v>
      </c>
      <c r="S10" s="367">
        <v>435.00396825396803</v>
      </c>
      <c r="T10" s="367">
        <v>506.55273125996837</v>
      </c>
      <c r="U10" s="367">
        <v>401</v>
      </c>
      <c r="V10" s="367">
        <v>389</v>
      </c>
      <c r="W10" s="157">
        <v>432</v>
      </c>
      <c r="X10" s="367">
        <v>299.76612903225799</v>
      </c>
      <c r="Y10" s="367">
        <v>379.48784271284268</v>
      </c>
      <c r="Z10" s="367">
        <v>366.05790043290068</v>
      </c>
      <c r="AA10" s="367">
        <v>421.04323593073559</v>
      </c>
      <c r="AB10" s="157">
        <v>366.75494071146198</v>
      </c>
      <c r="AC10" s="367">
        <v>465.40234375</v>
      </c>
      <c r="AD10" s="367">
        <v>415.25</v>
      </c>
      <c r="AE10" s="367">
        <v>447.375</v>
      </c>
      <c r="AF10" s="367">
        <v>537.61204146730427</v>
      </c>
      <c r="AG10" s="157">
        <v>466.527777777778</v>
      </c>
      <c r="AH10" s="367">
        <v>552.79761904761904</v>
      </c>
      <c r="AI10" s="367">
        <v>617.98134920634902</v>
      </c>
      <c r="AJ10" s="367">
        <v>637.58598484848505</v>
      </c>
      <c r="AK10" s="488">
        <v>520.97190575835066</v>
      </c>
      <c r="AL10" s="157">
        <v>584.77689243027896</v>
      </c>
      <c r="AM10" s="367">
        <v>472.94397546897534</v>
      </c>
      <c r="AN10" s="367">
        <v>504.14742063492071</v>
      </c>
      <c r="AO10" s="367">
        <v>458.634403036577</v>
      </c>
      <c r="AP10" s="367">
        <v>488.34162353347136</v>
      </c>
      <c r="AQ10" s="157">
        <v>480.56027667984199</v>
      </c>
      <c r="AR10" s="488">
        <v>379.0234375</v>
      </c>
      <c r="AS10" s="367">
        <v>201.47232854864433</v>
      </c>
      <c r="AT10" s="488">
        <v>359.42335309617937</v>
      </c>
      <c r="AU10" s="488">
        <v>378.79365079365061</v>
      </c>
      <c r="AV10" s="157">
        <v>332.18208661417299</v>
      </c>
      <c r="AW10" s="488">
        <v>524.28968253968253</v>
      </c>
      <c r="AX10" s="488">
        <v>575.92622950819668</v>
      </c>
      <c r="AY10" s="488">
        <v>649.80384615384617</v>
      </c>
      <c r="AZ10" s="488">
        <v>706.6484375</v>
      </c>
      <c r="BA10" s="157">
        <v>615.11660079051387</v>
      </c>
      <c r="BB10" s="488">
        <v>851.65079365079362</v>
      </c>
      <c r="BC10" s="488">
        <v>809.96249999999998</v>
      </c>
      <c r="BD10" s="488">
        <v>643.2109375</v>
      </c>
    </row>
    <row r="11" spans="1:56" s="164" customFormat="1">
      <c r="A11" s="173" t="s">
        <v>1229</v>
      </c>
      <c r="B11" s="175" t="s">
        <v>879</v>
      </c>
      <c r="C11" s="174" t="s">
        <v>892</v>
      </c>
      <c r="D11" s="367">
        <v>674.5</v>
      </c>
      <c r="E11" s="367">
        <v>624.20000000000005</v>
      </c>
      <c r="F11" s="367">
        <v>617.4</v>
      </c>
      <c r="G11" s="367">
        <v>583.4</v>
      </c>
      <c r="H11" s="157">
        <v>624.9</v>
      </c>
      <c r="I11" s="367">
        <v>608</v>
      </c>
      <c r="J11" s="367">
        <v>574</v>
      </c>
      <c r="K11" s="367">
        <v>593</v>
      </c>
      <c r="L11" s="367">
        <v>576</v>
      </c>
      <c r="M11" s="157">
        <v>588</v>
      </c>
      <c r="N11" s="367">
        <v>572</v>
      </c>
      <c r="O11" s="367">
        <v>575</v>
      </c>
      <c r="P11" s="367">
        <v>558.16589262187097</v>
      </c>
      <c r="Q11" s="367">
        <v>399</v>
      </c>
      <c r="R11" s="157">
        <v>526</v>
      </c>
      <c r="S11" s="367">
        <v>274.642857142857</v>
      </c>
      <c r="T11" s="367">
        <v>323.04130781499202</v>
      </c>
      <c r="U11" s="367">
        <v>241</v>
      </c>
      <c r="V11" s="367">
        <v>183</v>
      </c>
      <c r="W11" s="157">
        <v>255</v>
      </c>
      <c r="X11" s="367">
        <v>134.314516129032</v>
      </c>
      <c r="Y11" s="367">
        <v>198.42444083694068</v>
      </c>
      <c r="Z11" s="367">
        <v>228.47294372294368</v>
      </c>
      <c r="AA11" s="367">
        <v>259.66213924963904</v>
      </c>
      <c r="AB11" s="157">
        <v>205.602766798419</v>
      </c>
      <c r="AC11" s="367">
        <v>289.3359375</v>
      </c>
      <c r="AD11" s="367">
        <v>277.65983606557398</v>
      </c>
      <c r="AE11" s="367">
        <v>292.6640625</v>
      </c>
      <c r="AF11" s="367">
        <v>-131.09786052631566</v>
      </c>
      <c r="AG11" s="157">
        <v>298.305555555556</v>
      </c>
      <c r="AH11" s="367">
        <v>351.33333333333297</v>
      </c>
      <c r="AI11" s="367">
        <v>401.48373015873</v>
      </c>
      <c r="AJ11" s="367">
        <v>422.37083333333334</v>
      </c>
      <c r="AK11" s="488">
        <v>393.09945361543834</v>
      </c>
      <c r="AL11" s="157">
        <v>393.80378486055798</v>
      </c>
      <c r="AM11" s="367">
        <v>372.14583333333331</v>
      </c>
      <c r="AN11" s="367">
        <v>382.01726190476194</v>
      </c>
      <c r="AO11" s="367">
        <v>321.00586611456168</v>
      </c>
      <c r="AP11" s="367">
        <v>222.76443236714999</v>
      </c>
      <c r="AQ11" s="157">
        <v>323.99011857707501</v>
      </c>
      <c r="AR11" s="488">
        <v>224.13671875</v>
      </c>
      <c r="AS11" s="367">
        <v>144.74266347687399</v>
      </c>
      <c r="AT11" s="488">
        <v>235.49804018445332</v>
      </c>
      <c r="AU11" s="488">
        <v>252.96392496392468</v>
      </c>
      <c r="AV11" s="157">
        <v>215.63681102362199</v>
      </c>
      <c r="AW11" s="488">
        <v>337.81349206349205</v>
      </c>
      <c r="AX11" s="488">
        <v>366.39754098360658</v>
      </c>
      <c r="AY11" s="488">
        <v>396.27307692307693</v>
      </c>
      <c r="AZ11" s="488">
        <v>423.1171875</v>
      </c>
      <c r="BA11" s="157">
        <v>381.30335968379444</v>
      </c>
      <c r="BB11" s="488">
        <v>521.58333333333337</v>
      </c>
      <c r="BC11" s="488">
        <v>548.92083333333335</v>
      </c>
      <c r="BD11" s="488">
        <v>399.6484375</v>
      </c>
    </row>
    <row r="12" spans="1:56" s="164" customFormat="1" ht="26">
      <c r="A12" s="173" t="s">
        <v>1228</v>
      </c>
      <c r="B12" s="175" t="s">
        <v>880</v>
      </c>
      <c r="C12" s="174" t="s">
        <v>228</v>
      </c>
      <c r="D12" s="367">
        <v>166.4</v>
      </c>
      <c r="E12" s="367">
        <v>211</v>
      </c>
      <c r="F12" s="367">
        <v>234.2</v>
      </c>
      <c r="G12" s="367">
        <v>156.69999999999999</v>
      </c>
      <c r="H12" s="157">
        <v>191.8</v>
      </c>
      <c r="I12" s="367">
        <v>190</v>
      </c>
      <c r="J12" s="367">
        <v>183</v>
      </c>
      <c r="K12" s="367">
        <v>172</v>
      </c>
      <c r="L12" s="367">
        <v>116</v>
      </c>
      <c r="M12" s="157">
        <v>165</v>
      </c>
      <c r="N12" s="367">
        <v>141</v>
      </c>
      <c r="O12" s="367">
        <v>191</v>
      </c>
      <c r="P12" s="367">
        <v>202.36446116436102</v>
      </c>
      <c r="Q12" s="367">
        <v>146</v>
      </c>
      <c r="R12" s="157">
        <v>170</v>
      </c>
      <c r="S12" s="367">
        <v>140.74929603174633</v>
      </c>
      <c r="T12" s="367">
        <v>201.6477981120413</v>
      </c>
      <c r="U12" s="367">
        <v>217</v>
      </c>
      <c r="V12" s="367">
        <v>131</v>
      </c>
      <c r="W12" s="157">
        <v>173</v>
      </c>
      <c r="X12" s="367">
        <v>129.290323387097</v>
      </c>
      <c r="Y12" s="367">
        <v>158.50397425505034</v>
      </c>
      <c r="Z12" s="367">
        <v>125.69293189033165</v>
      </c>
      <c r="AA12" s="367">
        <v>131.44966998196267</v>
      </c>
      <c r="AB12" s="157">
        <v>136.203375790514</v>
      </c>
      <c r="AC12" s="367">
        <v>138.71703906249999</v>
      </c>
      <c r="AD12" s="367">
        <v>151.91578073770501</v>
      </c>
      <c r="AE12" s="367">
        <v>166.0985765625</v>
      </c>
      <c r="AF12" s="367">
        <v>130.495839633174</v>
      </c>
      <c r="AG12" s="157">
        <v>146.98160843254001</v>
      </c>
      <c r="AH12" s="367">
        <v>138.904726190476</v>
      </c>
      <c r="AI12" s="367">
        <v>149.575919206349</v>
      </c>
      <c r="AJ12" s="367">
        <v>163.30909056818169</v>
      </c>
      <c r="AK12" s="488">
        <v>85.906620953460447</v>
      </c>
      <c r="AL12" s="157">
        <v>135.20772460159401</v>
      </c>
      <c r="AM12" s="367">
        <v>70.204431269841336</v>
      </c>
      <c r="AN12" s="367">
        <v>160.82233777777768</v>
      </c>
      <c r="AO12" s="367">
        <v>154.00171794340932</v>
      </c>
      <c r="AP12" s="367">
        <v>123.832840043133</v>
      </c>
      <c r="AQ12" s="157">
        <v>127.60768626482199</v>
      </c>
      <c r="AR12" s="488">
        <v>87.458186718749999</v>
      </c>
      <c r="AS12" s="367">
        <v>47.820454471690567</v>
      </c>
      <c r="AT12" s="488">
        <v>69.726507733860331</v>
      </c>
      <c r="AU12" s="488">
        <v>62.290540476190465</v>
      </c>
      <c r="AV12" s="157">
        <v>67.208460236220503</v>
      </c>
      <c r="AW12" s="488">
        <v>97.899471031746003</v>
      </c>
      <c r="AX12" s="488">
        <v>137.40871352459013</v>
      </c>
      <c r="AY12" s="488">
        <v>161.75107807692308</v>
      </c>
      <c r="AZ12" s="488">
        <v>168.1189152343749</v>
      </c>
      <c r="BA12" s="157">
        <v>141.59299940711455</v>
      </c>
      <c r="BB12" s="488">
        <v>169.74648968253967</v>
      </c>
      <c r="BC12" s="488">
        <v>369.09339750000009</v>
      </c>
      <c r="BD12" s="488">
        <v>236.33779999999993</v>
      </c>
    </row>
    <row r="13" spans="1:56" s="164" customFormat="1">
      <c r="A13" s="173" t="s">
        <v>1228</v>
      </c>
      <c r="B13" s="175" t="s">
        <v>881</v>
      </c>
      <c r="C13" s="174" t="s">
        <v>229</v>
      </c>
      <c r="D13" s="367">
        <v>113.9</v>
      </c>
      <c r="E13" s="367">
        <v>124</v>
      </c>
      <c r="F13" s="367">
        <v>148.80000000000001</v>
      </c>
      <c r="G13" s="367">
        <v>153.9</v>
      </c>
      <c r="H13" s="157">
        <v>135.19999999999999</v>
      </c>
      <c r="I13" s="367">
        <v>123</v>
      </c>
      <c r="J13" s="367">
        <v>115</v>
      </c>
      <c r="K13" s="367">
        <v>115</v>
      </c>
      <c r="L13" s="367">
        <v>115</v>
      </c>
      <c r="M13" s="157">
        <v>117</v>
      </c>
      <c r="N13" s="367">
        <v>106</v>
      </c>
      <c r="O13" s="367">
        <v>93</v>
      </c>
      <c r="P13" s="367">
        <v>107.888835340909</v>
      </c>
      <c r="Q13" s="367">
        <v>120</v>
      </c>
      <c r="R13" s="157">
        <v>107</v>
      </c>
      <c r="S13" s="367">
        <v>122.12231190476223</v>
      </c>
      <c r="T13" s="367">
        <v>111.90427737838934</v>
      </c>
      <c r="U13" s="367">
        <v>101</v>
      </c>
      <c r="V13" s="367">
        <v>79</v>
      </c>
      <c r="W13" s="157">
        <v>103</v>
      </c>
      <c r="X13" s="367">
        <v>55.8024201612903</v>
      </c>
      <c r="Y13" s="367">
        <v>66.230579594155827</v>
      </c>
      <c r="Z13" s="367">
        <v>60.164973737373771</v>
      </c>
      <c r="AA13" s="367">
        <v>82.111935494228007</v>
      </c>
      <c r="AB13" s="157">
        <v>66.139146541502001</v>
      </c>
      <c r="AC13" s="367">
        <v>72.842039062500007</v>
      </c>
      <c r="AD13" s="367">
        <v>74.936272540983595</v>
      </c>
      <c r="AE13" s="367">
        <v>94.2313890625</v>
      </c>
      <c r="AF13" s="367">
        <v>90.135193700159505</v>
      </c>
      <c r="AG13" s="157">
        <v>83.181013194444404</v>
      </c>
      <c r="AH13" s="367">
        <v>85.845202380952401</v>
      </c>
      <c r="AI13" s="367">
        <v>95.984054126984105</v>
      </c>
      <c r="AJ13" s="367">
        <v>98.47196935606064</v>
      </c>
      <c r="AK13" s="488">
        <v>126.66168760462666</v>
      </c>
      <c r="AL13" s="157">
        <v>101.76748555776901</v>
      </c>
      <c r="AM13" s="367">
        <v>111.10298826839833</v>
      </c>
      <c r="AN13" s="367">
        <v>88.128091746031728</v>
      </c>
      <c r="AO13" s="367">
        <v>110.91907474120063</v>
      </c>
      <c r="AP13" s="367">
        <v>109.063999463423</v>
      </c>
      <c r="AQ13" s="157">
        <v>105.163022233202</v>
      </c>
      <c r="AR13" s="488">
        <v>88.426936718749999</v>
      </c>
      <c r="AS13" s="367">
        <v>56.918799766746396</v>
      </c>
      <c r="AT13" s="488">
        <v>29.003138168642934</v>
      </c>
      <c r="AU13" s="488">
        <v>29.831305266955269</v>
      </c>
      <c r="AV13" s="157">
        <v>50.767515354330698</v>
      </c>
      <c r="AW13" s="488">
        <v>30.018518650793634</v>
      </c>
      <c r="AX13" s="488">
        <v>33.621828278688483</v>
      </c>
      <c r="AY13" s="488">
        <v>45.258770384615353</v>
      </c>
      <c r="AZ13" s="488">
        <v>81.232196484374981</v>
      </c>
      <c r="BA13" s="157">
        <v>47.758019169960463</v>
      </c>
      <c r="BB13" s="488">
        <v>150.67109285714284</v>
      </c>
      <c r="BC13" s="488">
        <v>330.61839750000007</v>
      </c>
      <c r="BD13" s="488">
        <v>307.19494285714279</v>
      </c>
    </row>
    <row r="14" spans="1:56" s="164" customFormat="1">
      <c r="A14" s="173" t="s">
        <v>1229</v>
      </c>
      <c r="B14" s="175" t="s">
        <v>882</v>
      </c>
      <c r="C14" s="174" t="s">
        <v>230</v>
      </c>
      <c r="D14" s="367">
        <v>90.7</v>
      </c>
      <c r="E14" s="367">
        <v>34</v>
      </c>
      <c r="F14" s="367">
        <v>54.8</v>
      </c>
      <c r="G14" s="367">
        <v>77.900000000000006</v>
      </c>
      <c r="H14" s="157">
        <v>64.900000000000006</v>
      </c>
      <c r="I14" s="367">
        <v>61</v>
      </c>
      <c r="J14" s="367">
        <v>29</v>
      </c>
      <c r="K14" s="367">
        <v>46</v>
      </c>
      <c r="L14" s="367">
        <v>77</v>
      </c>
      <c r="M14" s="157">
        <v>53</v>
      </c>
      <c r="N14" s="367">
        <v>67</v>
      </c>
      <c r="O14" s="367">
        <v>87</v>
      </c>
      <c r="P14" s="367">
        <v>88.376615314558492</v>
      </c>
      <c r="Q14" s="367">
        <v>0</v>
      </c>
      <c r="R14" s="157">
        <v>61</v>
      </c>
      <c r="S14" s="367">
        <v>26.975486507936296</v>
      </c>
      <c r="T14" s="367">
        <v>38.112550903110069</v>
      </c>
      <c r="U14" s="367">
        <v>21</v>
      </c>
      <c r="V14" s="367">
        <v>58</v>
      </c>
      <c r="W14" s="157">
        <v>36</v>
      </c>
      <c r="X14" s="367">
        <v>43.016129838709702</v>
      </c>
      <c r="Y14" s="367">
        <v>34.785503836580098</v>
      </c>
      <c r="Z14" s="367">
        <v>19.221972294372275</v>
      </c>
      <c r="AA14" s="367">
        <v>46.86754516233767</v>
      </c>
      <c r="AB14" s="157">
        <v>35.905944960474301</v>
      </c>
      <c r="AC14" s="367">
        <v>59.2209453125</v>
      </c>
      <c r="AD14" s="367">
        <v>39.719059426229499</v>
      </c>
      <c r="AE14" s="367">
        <v>53.4110765625</v>
      </c>
      <c r="AF14" s="367">
        <v>73.195002312599669</v>
      </c>
      <c r="AG14" s="157">
        <v>56.561965575396798</v>
      </c>
      <c r="AH14" s="367">
        <v>47.305519841269799</v>
      </c>
      <c r="AI14" s="367">
        <v>55.507268412698402</v>
      </c>
      <c r="AJ14" s="367">
        <v>68.136742083333331</v>
      </c>
      <c r="AK14" s="488">
        <v>8.3648864731070205</v>
      </c>
      <c r="AL14" s="157">
        <v>45.316290338645402</v>
      </c>
      <c r="AM14" s="367">
        <v>-5.1967952813852909</v>
      </c>
      <c r="AN14" s="367">
        <v>-16.503257460317467</v>
      </c>
      <c r="AO14" s="367">
        <v>-9.9089100759144166</v>
      </c>
      <c r="AP14" s="367">
        <v>9.826275170807433</v>
      </c>
      <c r="AQ14" s="157">
        <v>-5.1927089920948601</v>
      </c>
      <c r="AR14" s="488">
        <v>4.4124218749999999E-2</v>
      </c>
      <c r="AS14" s="367">
        <v>-19.397767218899535</v>
      </c>
      <c r="AT14" s="488">
        <v>34.161224466403169</v>
      </c>
      <c r="AU14" s="488">
        <v>44.220554906204939</v>
      </c>
      <c r="AV14" s="157">
        <v>15.674995669291301</v>
      </c>
      <c r="AW14" s="488">
        <v>61.899471031746003</v>
      </c>
      <c r="AX14" s="488">
        <v>54.187402049180328</v>
      </c>
      <c r="AY14" s="488">
        <v>93.678001153846111</v>
      </c>
      <c r="AZ14" s="488">
        <v>103.26344648437498</v>
      </c>
      <c r="BA14" s="157">
        <v>78.668098221343911</v>
      </c>
      <c r="BB14" s="488">
        <v>78.254426190476124</v>
      </c>
      <c r="BC14" s="488">
        <v>-51.906602500000055</v>
      </c>
      <c r="BD14" s="488">
        <v>-129.07036326530618</v>
      </c>
    </row>
    <row r="15" spans="1:56" s="164" customFormat="1">
      <c r="A15" s="173" t="s">
        <v>1228</v>
      </c>
      <c r="B15" s="175" t="s">
        <v>883</v>
      </c>
      <c r="C15" s="174" t="s">
        <v>231</v>
      </c>
      <c r="D15" s="367">
        <v>-222.7</v>
      </c>
      <c r="E15" s="367">
        <v>-195.1</v>
      </c>
      <c r="F15" s="367">
        <v>-211</v>
      </c>
      <c r="G15" s="367">
        <v>-249.3</v>
      </c>
      <c r="H15" s="157">
        <v>-219.9</v>
      </c>
      <c r="I15" s="367">
        <v>-244</v>
      </c>
      <c r="J15" s="367">
        <v>-201</v>
      </c>
      <c r="K15" s="367">
        <v>-242</v>
      </c>
      <c r="L15" s="367">
        <v>-250</v>
      </c>
      <c r="M15" s="157">
        <v>-234</v>
      </c>
      <c r="N15" s="367">
        <v>-247</v>
      </c>
      <c r="O15" s="367">
        <v>-254</v>
      </c>
      <c r="P15" s="367">
        <v>-212.30403356554666</v>
      </c>
      <c r="Q15" s="367">
        <v>-178</v>
      </c>
      <c r="R15" s="157">
        <v>-223</v>
      </c>
      <c r="S15" s="367">
        <v>-133.38562460317473</v>
      </c>
      <c r="T15" s="367">
        <v>-145.39887254186633</v>
      </c>
      <c r="U15" s="367">
        <v>-139</v>
      </c>
      <c r="V15" s="367">
        <v>-148</v>
      </c>
      <c r="W15" s="157">
        <v>-141</v>
      </c>
      <c r="X15" s="367">
        <v>-122.30439605158699</v>
      </c>
      <c r="Y15" s="367">
        <v>-146.27789803932203</v>
      </c>
      <c r="Z15" s="367">
        <v>-118.36298441558465</v>
      </c>
      <c r="AA15" s="367">
        <v>-114.51355151875934</v>
      </c>
      <c r="AB15" s="157">
        <v>-125.36470750631325</v>
      </c>
      <c r="AC15" s="367">
        <v>-116.96695423740532</v>
      </c>
      <c r="AD15" s="367">
        <v>-97.871104508196694</v>
      </c>
      <c r="AE15" s="367">
        <v>-101.2998609375</v>
      </c>
      <c r="AF15" s="367">
        <v>-131.09786052631566</v>
      </c>
      <c r="AG15" s="157">
        <v>-105.74262442032477</v>
      </c>
      <c r="AH15" s="367">
        <v>-153.95539236832636</v>
      </c>
      <c r="AI15" s="367">
        <v>-160.9903506349207</v>
      </c>
      <c r="AJ15" s="367">
        <v>-147.07840943181799</v>
      </c>
      <c r="AK15" s="488">
        <v>-119.50756566980533</v>
      </c>
      <c r="AL15" s="157">
        <v>-145.38292952621759</v>
      </c>
      <c r="AM15" s="367">
        <v>-105.99493741702766</v>
      </c>
      <c r="AN15" s="367">
        <v>-138.63341619047597</v>
      </c>
      <c r="AO15" s="367">
        <v>-147.53744699792966</v>
      </c>
      <c r="AP15" s="367">
        <v>-255.75091599551402</v>
      </c>
      <c r="AQ15" s="157">
        <v>-161.76286709486197</v>
      </c>
      <c r="AR15" s="488">
        <v>-154.84259453124997</v>
      </c>
      <c r="AS15" s="367">
        <v>-76.127432290670001</v>
      </c>
      <c r="AT15" s="488">
        <v>-89.764088445322685</v>
      </c>
      <c r="AU15" s="488">
        <v>-81.609170923521319</v>
      </c>
      <c r="AV15" s="157">
        <v>-100.87027992126002</v>
      </c>
      <c r="AW15" s="488">
        <v>-124.57671944444445</v>
      </c>
      <c r="AX15" s="488">
        <v>-155.34128647540985</v>
      </c>
      <c r="AY15" s="488">
        <v>-159.85276807692307</v>
      </c>
      <c r="AZ15" s="488">
        <v>-180.2678035156251</v>
      </c>
      <c r="BA15" s="157">
        <v>-155.14514288537558</v>
      </c>
      <c r="BB15" s="488">
        <v>-251.81303412698415</v>
      </c>
      <c r="BC15" s="488">
        <v>-312.94826916666659</v>
      </c>
      <c r="BD15" s="488">
        <v>-356.27954693877552</v>
      </c>
    </row>
    <row r="16" spans="1:56" s="164" customFormat="1">
      <c r="A16" s="173" t="s">
        <v>1228</v>
      </c>
      <c r="B16" s="175" t="s">
        <v>884</v>
      </c>
      <c r="C16" s="174" t="s">
        <v>893</v>
      </c>
      <c r="D16" s="367">
        <v>9.0184560231016295</v>
      </c>
      <c r="E16" s="367">
        <v>15.566651976579786</v>
      </c>
      <c r="F16" s="367">
        <v>18.165949407035811</v>
      </c>
      <c r="G16" s="367">
        <v>8.6162634152895041</v>
      </c>
      <c r="H16" s="157">
        <v>12.841830205501685</v>
      </c>
      <c r="I16" s="367">
        <v>12.428076221397513</v>
      </c>
      <c r="J16" s="367">
        <v>12.531615779645202</v>
      </c>
      <c r="K16" s="367">
        <v>10.559584968563025</v>
      </c>
      <c r="L16" s="367">
        <v>3.8919483211505175</v>
      </c>
      <c r="M16" s="157">
        <v>9.8528063226890641</v>
      </c>
      <c r="N16" s="367">
        <v>6.9849252501869001</v>
      </c>
      <c r="O16" s="367">
        <v>12.920588468720689</v>
      </c>
      <c r="P16" s="367">
        <v>14.940188715407061</v>
      </c>
      <c r="Q16" s="367">
        <v>10.473017234844209</v>
      </c>
      <c r="R16" s="157">
        <v>11.329679917289715</v>
      </c>
      <c r="S16" s="367">
        <v>11.840078556097799</v>
      </c>
      <c r="T16" s="367">
        <v>18.520701415973083</v>
      </c>
      <c r="U16" s="367">
        <v>21.438389492160486</v>
      </c>
      <c r="V16" s="367">
        <v>11.760310704368365</v>
      </c>
      <c r="W16" s="157">
        <v>15.889870042149935</v>
      </c>
      <c r="X16" s="367">
        <v>12.464949784675781</v>
      </c>
      <c r="Y16" s="367">
        <v>14.843509528053653</v>
      </c>
      <c r="Z16" s="367">
        <v>10.878707777483276</v>
      </c>
      <c r="AA16" s="367">
        <v>11.237896612324588</v>
      </c>
      <c r="AB16" s="157">
        <v>12.356265925634323</v>
      </c>
      <c r="AC16" s="367">
        <v>11.773112426751256</v>
      </c>
      <c r="AD16" s="367">
        <v>13.705787444848051</v>
      </c>
      <c r="AE16" s="367">
        <v>15.146773302394548</v>
      </c>
      <c r="AF16" s="367">
        <v>10.02788941413886</v>
      </c>
      <c r="AG16" s="157">
        <v>12.663390647033181</v>
      </c>
      <c r="AH16" s="367">
        <v>10.54278157626687</v>
      </c>
      <c r="AI16" s="367">
        <v>11.128033346671998</v>
      </c>
      <c r="AJ16" s="367">
        <v>12.691997080650429</v>
      </c>
      <c r="AK16" s="488">
        <v>4.0900307421271291</v>
      </c>
      <c r="AL16" s="157">
        <v>9.613210686429106</v>
      </c>
      <c r="AM16" s="367">
        <v>2.6234234542301684</v>
      </c>
      <c r="AN16" s="367">
        <v>12.985866651422507</v>
      </c>
      <c r="AO16" s="367">
        <v>12.799631869310845</v>
      </c>
      <c r="AP16" s="367">
        <v>9.0568604456275157</v>
      </c>
      <c r="AQ16" s="157">
        <v>9.36644560514776</v>
      </c>
      <c r="AR16" s="488">
        <v>5.9635266379278962</v>
      </c>
      <c r="AS16" s="367">
        <v>3.0594569325337715</v>
      </c>
      <c r="AT16" s="488">
        <v>4.4219485960391909</v>
      </c>
      <c r="AU16" s="488">
        <v>3.4162432245625305</v>
      </c>
      <c r="AV16" s="157">
        <v>4.2152938477658477</v>
      </c>
      <c r="AW16" s="488">
        <v>6.1393649840888713</v>
      </c>
      <c r="AX16" s="488">
        <v>10.161897644303622</v>
      </c>
      <c r="AY16" s="488">
        <v>12.666702650290873</v>
      </c>
      <c r="AZ16" s="488">
        <v>12.857437631302517</v>
      </c>
      <c r="BA16" s="157">
        <v>10.48564201965371</v>
      </c>
      <c r="BB16" s="488">
        <v>10.988939766382728</v>
      </c>
      <c r="BC16" s="488">
        <v>33.846109843937597</v>
      </c>
      <c r="BD16" s="488">
        <v>17.315308467136816</v>
      </c>
    </row>
    <row r="17" spans="1:56" s="164" customFormat="1">
      <c r="A17" s="173" t="s">
        <v>1228</v>
      </c>
      <c r="B17" s="175" t="s">
        <v>885</v>
      </c>
      <c r="C17" s="174" t="s">
        <v>894</v>
      </c>
      <c r="D17" s="367">
        <v>17.160722953407483</v>
      </c>
      <c r="E17" s="367">
        <v>18.333125220769784</v>
      </c>
      <c r="F17" s="367">
        <v>21.736122076469517</v>
      </c>
      <c r="G17" s="367">
        <v>22.077232584937594</v>
      </c>
      <c r="H17" s="157">
        <v>19.826800708896098</v>
      </c>
      <c r="I17" s="367">
        <v>18.194534116331052</v>
      </c>
      <c r="J17" s="367">
        <v>16.951418823905396</v>
      </c>
      <c r="K17" s="367">
        <v>17.100032931760385</v>
      </c>
      <c r="L17" s="367">
        <v>17.12390608542815</v>
      </c>
      <c r="M17" s="157">
        <v>17.342472989356242</v>
      </c>
      <c r="N17" s="367">
        <v>15.922989775511846</v>
      </c>
      <c r="O17" s="367">
        <v>14.128960184297284</v>
      </c>
      <c r="P17" s="367">
        <v>16.053852399837243</v>
      </c>
      <c r="Q17" s="367">
        <v>17.324521279428989</v>
      </c>
      <c r="R17" s="157">
        <v>15.857580909768842</v>
      </c>
      <c r="S17" s="367">
        <v>17.242231267613839</v>
      </c>
      <c r="T17" s="367">
        <v>15.976551836806765</v>
      </c>
      <c r="U17" s="367">
        <v>14.385854190430692</v>
      </c>
      <c r="V17" s="367">
        <v>11.220095489894154</v>
      </c>
      <c r="W17" s="157">
        <v>14.706183196186364</v>
      </c>
      <c r="X17" s="367">
        <v>8.0059962448066777</v>
      </c>
      <c r="Y17" s="367">
        <v>9.593369386579079</v>
      </c>
      <c r="Z17" s="367">
        <v>8.7835476529436338</v>
      </c>
      <c r="AA17" s="367">
        <v>11.78523483637907</v>
      </c>
      <c r="AB17" s="157">
        <v>9.5420370301771147</v>
      </c>
      <c r="AC17" s="367">
        <v>10.611446338831236</v>
      </c>
      <c r="AD17" s="367">
        <v>10.863614694403262</v>
      </c>
      <c r="AE17" s="367">
        <v>13.460437621662471</v>
      </c>
      <c r="AF17" s="367">
        <v>13.046318037314146</v>
      </c>
      <c r="AG17" s="157">
        <v>11.99545417305278</v>
      </c>
      <c r="AH17" s="367">
        <v>12.54311398500827</v>
      </c>
      <c r="AI17" s="367">
        <v>14.031483541067436</v>
      </c>
      <c r="AJ17" s="367">
        <v>14.37966458206221</v>
      </c>
      <c r="AK17" s="488">
        <v>18.047533882136563</v>
      </c>
      <c r="AL17" s="157">
        <v>14.75044899756862</v>
      </c>
      <c r="AM17" s="367">
        <v>15.888790125608905</v>
      </c>
      <c r="AN17" s="367">
        <v>12.891652072014523</v>
      </c>
      <c r="AO17" s="367">
        <v>15.844520312550678</v>
      </c>
      <c r="AP17" s="367">
        <v>15.61586467177087</v>
      </c>
      <c r="AQ17" s="157">
        <v>15.060206795486243</v>
      </c>
      <c r="AR17" s="488">
        <v>12.589961104331948</v>
      </c>
      <c r="AS17" s="367">
        <v>8.0907886682080576</v>
      </c>
      <c r="AT17" s="488">
        <v>4.5567299961977428</v>
      </c>
      <c r="AU17" s="488">
        <v>4.6868922203821173</v>
      </c>
      <c r="AV17" s="157">
        <v>7.4810929972799647</v>
      </c>
      <c r="AW17" s="488">
        <v>4.9728299776286349</v>
      </c>
      <c r="AX17" s="488">
        <v>5.577595445043471</v>
      </c>
      <c r="AY17" s="488">
        <v>7.2097671657201801</v>
      </c>
      <c r="AZ17" s="488">
        <v>12.134846371644286</v>
      </c>
      <c r="BA17" s="157">
        <v>7.5050855505743073</v>
      </c>
      <c r="BB17" s="488">
        <v>21.802408650260986</v>
      </c>
      <c r="BC17" s="488">
        <v>46.136936241610755</v>
      </c>
      <c r="BD17" s="488">
        <v>43.609209836409363</v>
      </c>
    </row>
    <row r="18" spans="1:56" s="164" customFormat="1">
      <c r="A18" s="173" t="s">
        <v>1229</v>
      </c>
      <c r="B18" s="175" t="s">
        <v>886</v>
      </c>
      <c r="C18" s="174" t="s">
        <v>895</v>
      </c>
      <c r="D18" s="367">
        <v>-7.5829973896267218</v>
      </c>
      <c r="E18" s="367">
        <v>-12.27606029245751</v>
      </c>
      <c r="F18" s="367">
        <v>-10.167093207354327</v>
      </c>
      <c r="G18" s="367">
        <v>-7.7502486659200587</v>
      </c>
      <c r="H18" s="157">
        <v>-9.4440998888396539</v>
      </c>
      <c r="I18" s="367">
        <v>-10.00519943820232</v>
      </c>
      <c r="J18" s="367">
        <v>-12.078236400927423</v>
      </c>
      <c r="K18" s="367">
        <v>-11.339014818433526</v>
      </c>
      <c r="L18" s="367">
        <v>-7.7600713568442119</v>
      </c>
      <c r="M18" s="157">
        <v>-10.29563050360187</v>
      </c>
      <c r="N18" s="367">
        <v>-8.7592867641095982</v>
      </c>
      <c r="O18" s="367">
        <v>-6.6996826734440633</v>
      </c>
      <c r="P18" s="367">
        <v>-5.347041098577459</v>
      </c>
      <c r="Q18" s="367">
        <v>-11.425220851652851</v>
      </c>
      <c r="R18" s="157">
        <v>-8.0578078469459928</v>
      </c>
      <c r="S18" s="367">
        <v>-5.0947534899557168</v>
      </c>
      <c r="T18" s="367">
        <v>-5.0059958738777084</v>
      </c>
      <c r="U18" s="367">
        <v>-5.1583960822193591</v>
      </c>
      <c r="V18" s="367">
        <v>-1.8667412487630486E-2</v>
      </c>
      <c r="W18" s="157">
        <v>-3.8194532146351037</v>
      </c>
      <c r="X18" s="367">
        <v>-0.21745287141073652</v>
      </c>
      <c r="Y18" s="367">
        <v>-2.9263281652804358</v>
      </c>
      <c r="Z18" s="367">
        <v>-4.7173447152098662</v>
      </c>
      <c r="AA18" s="367">
        <v>-2.153197650664</v>
      </c>
      <c r="AB18" s="157">
        <v>-2.5035808506412596</v>
      </c>
      <c r="AC18" s="367">
        <v>-1.3606802754320764</v>
      </c>
      <c r="AD18" s="367">
        <v>-2.94454692727165</v>
      </c>
      <c r="AE18" s="367">
        <v>-1.8149981759813254</v>
      </c>
      <c r="AF18" s="367">
        <v>-0.98437592960954368</v>
      </c>
      <c r="AG18" s="157">
        <v>-1.7758311238050066</v>
      </c>
      <c r="AH18" s="367">
        <v>-4.7044187338878345</v>
      </c>
      <c r="AI18" s="367">
        <v>-4.9160520777599714</v>
      </c>
      <c r="AJ18" s="367">
        <v>-3.6353146918624382</v>
      </c>
      <c r="AK18" s="488">
        <v>-9.224177050977632</v>
      </c>
      <c r="AL18" s="157">
        <v>-5.6199906386219682</v>
      </c>
      <c r="AM18" s="367">
        <v>-10.064559365727931</v>
      </c>
      <c r="AN18" s="367">
        <v>-12.177841448189747</v>
      </c>
      <c r="AO18" s="367">
        <v>-10.403710579167333</v>
      </c>
      <c r="AP18" s="367">
        <v>-8.3840011049852308</v>
      </c>
      <c r="AQ18" s="157">
        <v>-10.257528124517561</v>
      </c>
      <c r="AR18" s="488">
        <v>-7.4812602145045739</v>
      </c>
      <c r="AS18" s="367">
        <v>-6.5589711171442353</v>
      </c>
      <c r="AT18" s="488">
        <v>-2.6110083936581199</v>
      </c>
      <c r="AU18" s="488">
        <v>-1.6653658576130823</v>
      </c>
      <c r="AV18" s="157">
        <v>-4.5788321924613609</v>
      </c>
      <c r="AW18" s="488">
        <v>-2.2133484929552409</v>
      </c>
      <c r="AX18" s="488">
        <v>-4.25664671210167</v>
      </c>
      <c r="AY18" s="488">
        <v>-0.50133189282628621</v>
      </c>
      <c r="AZ18" s="488">
        <v>-0.36137728230337984</v>
      </c>
      <c r="BA18" s="157">
        <v>-1.7976724252786767</v>
      </c>
      <c r="BB18" s="488">
        <v>-6.5423916532905508</v>
      </c>
      <c r="BC18" s="488">
        <v>-22.921477528089881</v>
      </c>
      <c r="BD18" s="488">
        <v>-28.567780021067449</v>
      </c>
    </row>
    <row r="19" spans="1:56" s="164" customFormat="1">
      <c r="A19" s="173" t="s">
        <v>1229</v>
      </c>
      <c r="B19" s="175" t="s">
        <v>887</v>
      </c>
      <c r="C19" s="174" t="s">
        <v>888</v>
      </c>
      <c r="D19" s="367">
        <v>-11.995966001700642</v>
      </c>
      <c r="E19" s="367">
        <v>-9.6344557384774649</v>
      </c>
      <c r="F19" s="367">
        <v>-11.967304167264928</v>
      </c>
      <c r="G19" s="367">
        <v>-18.036601855859214</v>
      </c>
      <c r="H19" s="157">
        <v>-12.908581940825561</v>
      </c>
      <c r="I19" s="367">
        <v>-16.504129577768257</v>
      </c>
      <c r="J19" s="367">
        <v>-11.740380538629344</v>
      </c>
      <c r="K19" s="367">
        <v>-16.71238586942901</v>
      </c>
      <c r="L19" s="367">
        <v>-18.239852361273179</v>
      </c>
      <c r="M19" s="157">
        <v>-15.79918708677495</v>
      </c>
      <c r="N19" s="367">
        <v>-17.913029267511231</v>
      </c>
      <c r="O19" s="367">
        <v>-18.759355494119855</v>
      </c>
      <c r="P19" s="367">
        <v>-13.668786370296894</v>
      </c>
      <c r="Q19" s="367">
        <v>-13.165180820078545</v>
      </c>
      <c r="R19" s="157">
        <v>-15.876587988001631</v>
      </c>
      <c r="S19" s="367">
        <v>-10.57204838272137</v>
      </c>
      <c r="T19" s="367">
        <v>-10.888651132804712</v>
      </c>
      <c r="U19" s="367">
        <v>-12.181950472684834</v>
      </c>
      <c r="V19" s="367">
        <v>-14.794742049244407</v>
      </c>
      <c r="W19" s="157">
        <v>-12.109348009363833</v>
      </c>
      <c r="X19" s="367">
        <v>-12.709810934326285</v>
      </c>
      <c r="Y19" s="367">
        <v>-14.218738498161528</v>
      </c>
      <c r="Z19" s="367">
        <v>-9.7537738932999787</v>
      </c>
      <c r="AA19" s="367">
        <v>-8.4405513279945179</v>
      </c>
      <c r="AB19" s="157">
        <v>-11.280718663445578</v>
      </c>
      <c r="AC19" s="367">
        <v>-7.9851242486783773</v>
      </c>
      <c r="AD19" s="367">
        <v>-5.9128875169357142</v>
      </c>
      <c r="AE19" s="367">
        <v>-5.8406072061166894</v>
      </c>
      <c r="AF19" s="367">
        <v>-8.7331650503538345</v>
      </c>
      <c r="AG19" s="157">
        <v>-7.1179460055211523</v>
      </c>
      <c r="AH19" s="367">
        <v>-11.297159412335994</v>
      </c>
      <c r="AI19" s="367">
        <v>-10.926608942049731</v>
      </c>
      <c r="AJ19" s="367">
        <v>-8.5489392622911655</v>
      </c>
      <c r="AK19" s="488">
        <v>-5.6593267088038983</v>
      </c>
      <c r="AL19" s="157">
        <v>-9.1080085813701981</v>
      </c>
      <c r="AM19" s="367">
        <v>-4.413520937198669</v>
      </c>
      <c r="AN19" s="367">
        <v>-8.4733407056345147</v>
      </c>
      <c r="AO19" s="367">
        <v>-11.223838786241435</v>
      </c>
      <c r="AP19" s="367">
        <v>-28.061992991298638</v>
      </c>
      <c r="AQ19" s="157">
        <v>-13.043173355093314</v>
      </c>
      <c r="AR19" s="488">
        <v>-14.692822358657642</v>
      </c>
      <c r="AS19" s="367">
        <v>-6.3301718337024475</v>
      </c>
      <c r="AT19" s="488">
        <v>-5.7921729472761756</v>
      </c>
      <c r="AU19" s="488">
        <v>-4.2637448509013138</v>
      </c>
      <c r="AV19" s="157">
        <v>-7.7697279976343951</v>
      </c>
      <c r="AW19" s="488">
        <v>-7.755241229719914</v>
      </c>
      <c r="AX19" s="488">
        <v>-11.084751120089081</v>
      </c>
      <c r="AY19" s="488">
        <v>-10.910618179608704</v>
      </c>
      <c r="AZ19" s="488">
        <v>-12.916920542061618</v>
      </c>
      <c r="BA19" s="157">
        <v>-10.674399652823318</v>
      </c>
      <c r="BB19" s="488">
        <v>-19.834861205145572</v>
      </c>
      <c r="BC19" s="488">
        <v>-27.211148762506568</v>
      </c>
      <c r="BD19" s="488">
        <v>-37.703057735979492</v>
      </c>
    </row>
    <row r="20" spans="1:56" s="164" customFormat="1">
      <c r="A20" s="173"/>
      <c r="B20" s="175" t="s">
        <v>686</v>
      </c>
      <c r="C20" s="174" t="s">
        <v>232</v>
      </c>
      <c r="D20" s="367">
        <v>1215</v>
      </c>
      <c r="E20" s="367">
        <v>1292</v>
      </c>
      <c r="F20" s="367">
        <v>1170</v>
      </c>
      <c r="G20" s="367">
        <v>1280</v>
      </c>
      <c r="H20" s="157">
        <v>1239.0999999999999</v>
      </c>
      <c r="I20" s="367">
        <v>1292</v>
      </c>
      <c r="J20" s="367">
        <v>1200</v>
      </c>
      <c r="K20" s="367">
        <v>1210</v>
      </c>
      <c r="L20" s="367">
        <v>1215</v>
      </c>
      <c r="M20" s="157">
        <v>1230</v>
      </c>
      <c r="N20" s="367">
        <v>1200</v>
      </c>
      <c r="O20" s="367">
        <v>1165</v>
      </c>
      <c r="P20" s="367">
        <v>1191.6666666666667</v>
      </c>
      <c r="Q20" s="367">
        <v>1073</v>
      </c>
      <c r="R20" s="157">
        <v>1162</v>
      </c>
      <c r="S20" s="367">
        <v>866.66666666666663</v>
      </c>
      <c r="T20" s="367">
        <v>1038.3333333333333</v>
      </c>
      <c r="U20" s="367">
        <v>1028</v>
      </c>
      <c r="V20" s="367">
        <v>913</v>
      </c>
      <c r="W20" s="157">
        <v>963</v>
      </c>
      <c r="X20" s="367">
        <v>846.66666666666663</v>
      </c>
      <c r="Y20" s="367">
        <v>905</v>
      </c>
      <c r="Z20" s="367">
        <v>932</v>
      </c>
      <c r="AA20" s="367">
        <v>950</v>
      </c>
      <c r="AB20" s="157">
        <v>908.62745098039215</v>
      </c>
      <c r="AC20" s="367">
        <v>1020.76923076923</v>
      </c>
      <c r="AD20" s="367">
        <v>1038.3333333333333</v>
      </c>
      <c r="AE20" s="367">
        <v>975</v>
      </c>
      <c r="AF20" s="367">
        <v>1035.6666666666667</v>
      </c>
      <c r="AG20" s="157">
        <v>1017.01960784314</v>
      </c>
      <c r="AH20" s="367">
        <v>1063.6666666666667</v>
      </c>
      <c r="AI20" s="367">
        <v>1101.3333333333333</v>
      </c>
      <c r="AJ20" s="367">
        <v>1135</v>
      </c>
      <c r="AK20" s="488">
        <v>1101.6666666666667</v>
      </c>
      <c r="AL20" s="157">
        <v>1100.4166666666667</v>
      </c>
      <c r="AM20" s="367">
        <v>995</v>
      </c>
      <c r="AN20" s="367">
        <v>1065</v>
      </c>
      <c r="AO20" s="367">
        <v>993.33333333333337</v>
      </c>
      <c r="AP20" s="367">
        <v>973.33333333333337</v>
      </c>
      <c r="AQ20" s="157">
        <v>1006.6666666666667</v>
      </c>
      <c r="AR20" s="488">
        <v>953.33333333333337</v>
      </c>
      <c r="AS20" s="367">
        <v>673.33333333333337</v>
      </c>
      <c r="AT20" s="488">
        <v>778</v>
      </c>
      <c r="AU20" s="488">
        <v>781.66666666666663</v>
      </c>
      <c r="AV20" s="157">
        <v>796.58333333333337</v>
      </c>
      <c r="AW20" s="488">
        <v>931.66666666666663</v>
      </c>
      <c r="AX20" s="488">
        <v>1058.3333333333333</v>
      </c>
      <c r="AY20" s="488">
        <v>1152.6666666666667</v>
      </c>
      <c r="AZ20" s="488">
        <v>1248.3333333333333</v>
      </c>
      <c r="BA20" s="157">
        <v>1097.75</v>
      </c>
      <c r="BB20" s="488">
        <v>1349.1666666666667</v>
      </c>
      <c r="BC20" s="488">
        <v>1618.3333333333333</v>
      </c>
      <c r="BD20" s="488">
        <v>1408.3333333333333</v>
      </c>
    </row>
    <row r="21" spans="1:56" s="164" customFormat="1">
      <c r="A21" s="173"/>
      <c r="B21" s="175" t="s">
        <v>1413</v>
      </c>
      <c r="C21" s="174" t="s">
        <v>1411</v>
      </c>
      <c r="D21" s="367"/>
      <c r="E21" s="367"/>
      <c r="F21" s="367"/>
      <c r="G21" s="367"/>
      <c r="H21" s="157"/>
      <c r="I21" s="367"/>
      <c r="J21" s="367"/>
      <c r="K21" s="367"/>
      <c r="L21" s="367"/>
      <c r="M21" s="157"/>
      <c r="N21" s="367"/>
      <c r="O21" s="367"/>
      <c r="P21" s="367"/>
      <c r="Q21" s="367"/>
      <c r="R21" s="157"/>
      <c r="S21" s="367"/>
      <c r="T21" s="367"/>
      <c r="U21" s="367"/>
      <c r="V21" s="367"/>
      <c r="W21" s="157"/>
      <c r="X21" s="367"/>
      <c r="Y21" s="367"/>
      <c r="Z21" s="367"/>
      <c r="AA21" s="367"/>
      <c r="AB21" s="157"/>
      <c r="AC21" s="367"/>
      <c r="AD21" s="367"/>
      <c r="AE21" s="367"/>
      <c r="AF21" s="367"/>
      <c r="AG21" s="157"/>
      <c r="AH21" s="367"/>
      <c r="AI21" s="367"/>
      <c r="AJ21" s="367"/>
      <c r="AK21" s="488"/>
      <c r="AL21" s="157"/>
      <c r="AM21" s="367"/>
      <c r="AN21" s="367"/>
      <c r="AO21" s="367"/>
      <c r="AP21" s="367"/>
      <c r="AQ21" s="157"/>
      <c r="AR21" s="488"/>
      <c r="AS21" s="367"/>
      <c r="AT21" s="488"/>
      <c r="AU21" s="488"/>
      <c r="AV21" s="157"/>
      <c r="AW21" s="487">
        <v>1.763521261676489</v>
      </c>
      <c r="AX21" s="487">
        <v>3.5426413858840959</v>
      </c>
      <c r="AY21" s="487">
        <v>4.1807730465382038</v>
      </c>
      <c r="AZ21" s="487">
        <v>2.2462662641703495</v>
      </c>
      <c r="BA21" s="158">
        <v>2.933300489567285</v>
      </c>
      <c r="BB21" s="487">
        <v>12.009837592341219</v>
      </c>
      <c r="BC21" s="258"/>
      <c r="BD21" s="258"/>
    </row>
    <row r="22" spans="1:56" s="164" customFormat="1" ht="26">
      <c r="A22" s="173"/>
      <c r="B22" s="175" t="s">
        <v>1414</v>
      </c>
      <c r="C22" s="174" t="s">
        <v>1412</v>
      </c>
      <c r="D22" s="367"/>
      <c r="E22" s="367"/>
      <c r="F22" s="367"/>
      <c r="G22" s="367"/>
      <c r="H22" s="157"/>
      <c r="I22" s="367"/>
      <c r="J22" s="367"/>
      <c r="K22" s="367"/>
      <c r="L22" s="367"/>
      <c r="M22" s="157"/>
      <c r="N22" s="367"/>
      <c r="O22" s="367"/>
      <c r="P22" s="367"/>
      <c r="Q22" s="367"/>
      <c r="R22" s="157"/>
      <c r="S22" s="367"/>
      <c r="T22" s="367"/>
      <c r="U22" s="367"/>
      <c r="V22" s="367"/>
      <c r="W22" s="157"/>
      <c r="X22" s="367"/>
      <c r="Y22" s="367"/>
      <c r="Z22" s="367"/>
      <c r="AA22" s="367"/>
      <c r="AB22" s="157"/>
      <c r="AC22" s="367"/>
      <c r="AD22" s="367"/>
      <c r="AE22" s="367"/>
      <c r="AF22" s="367"/>
      <c r="AG22" s="157"/>
      <c r="AH22" s="367"/>
      <c r="AI22" s="367"/>
      <c r="AJ22" s="367"/>
      <c r="AK22" s="488"/>
      <c r="AL22" s="157"/>
      <c r="AM22" s="367"/>
      <c r="AN22" s="367"/>
      <c r="AO22" s="367"/>
      <c r="AP22" s="367"/>
      <c r="AQ22" s="157"/>
      <c r="AR22" s="488"/>
      <c r="AS22" s="367"/>
      <c r="AT22" s="488"/>
      <c r="AU22" s="488"/>
      <c r="AV22" s="157"/>
      <c r="AW22" s="487">
        <v>2.1583021645392222</v>
      </c>
      <c r="AX22" s="487">
        <v>4.2140996104189066</v>
      </c>
      <c r="AY22" s="487">
        <v>4.7488676895486117</v>
      </c>
      <c r="AZ22" s="487">
        <v>3.0043319244424591</v>
      </c>
      <c r="BA22" s="158">
        <v>3.5314003472372999</v>
      </c>
      <c r="BB22" s="487">
        <v>13.051622218920709</v>
      </c>
      <c r="BC22" s="258"/>
      <c r="BD22" s="258"/>
    </row>
    <row r="23" spans="1:56" s="164" customFormat="1">
      <c r="A23" s="173"/>
      <c r="B23" s="175" t="s">
        <v>470</v>
      </c>
      <c r="C23" s="174" t="s">
        <v>250</v>
      </c>
      <c r="D23" s="156">
        <v>2.2334742807876165</v>
      </c>
      <c r="E23" s="156">
        <v>5.663032278611432</v>
      </c>
      <c r="F23" s="156">
        <v>5.5930014796086409</v>
      </c>
      <c r="G23" s="156">
        <v>5.1087350225369335</v>
      </c>
      <c r="H23" s="158">
        <v>4.6495607653861555</v>
      </c>
      <c r="I23" s="156">
        <v>3.9444062826831057</v>
      </c>
      <c r="J23" s="156">
        <v>2.6628830404501485</v>
      </c>
      <c r="K23" s="156">
        <v>1.1248525486969958</v>
      </c>
      <c r="L23" s="156">
        <v>1.3805591187310677</v>
      </c>
      <c r="M23" s="158">
        <v>2.2781752476403296</v>
      </c>
      <c r="N23" s="156">
        <v>1.8112474824626259</v>
      </c>
      <c r="O23" s="156">
        <v>2.6095999199676032</v>
      </c>
      <c r="P23" s="156">
        <v>4.6706523334166707</v>
      </c>
      <c r="Q23" s="156">
        <v>4.6136553773047275</v>
      </c>
      <c r="R23" s="158">
        <v>3.4262887782879066</v>
      </c>
      <c r="S23" s="156">
        <v>6.1796676972329685</v>
      </c>
      <c r="T23" s="156">
        <v>6.6135021135514256</v>
      </c>
      <c r="U23" s="156">
        <v>6.8620145911004462</v>
      </c>
      <c r="V23" s="156">
        <v>4.9131771581324486</v>
      </c>
      <c r="W23" s="158">
        <v>6.1420903900043227</v>
      </c>
      <c r="X23" s="156">
        <v>5.7588787271452127</v>
      </c>
      <c r="Y23" s="156">
        <v>5.671666867413184</v>
      </c>
      <c r="Z23" s="156">
        <v>4.7159947894537524</v>
      </c>
      <c r="AA23" s="156">
        <v>6.5588325895112369</v>
      </c>
      <c r="AB23" s="158">
        <v>5.6738535853503151</v>
      </c>
      <c r="AC23" s="156">
        <v>6.5414970924471696</v>
      </c>
      <c r="AD23" s="156">
        <v>6.3850736125224046</v>
      </c>
      <c r="AE23" s="156">
        <v>7.33</v>
      </c>
      <c r="AF23" s="156">
        <v>5.7078257381422368</v>
      </c>
      <c r="AG23" s="158">
        <v>6.4904338978152092</v>
      </c>
      <c r="AH23" s="156">
        <v>5.3129910518527979</v>
      </c>
      <c r="AI23" s="156">
        <v>5.5220859907445528</v>
      </c>
      <c r="AJ23" s="156">
        <v>5.7599645628630194</v>
      </c>
      <c r="AK23" s="487">
        <v>4.9249319307382491</v>
      </c>
      <c r="AL23" s="158">
        <v>5.379993384049655</v>
      </c>
      <c r="AM23" s="156">
        <v>3.1373005628807236</v>
      </c>
      <c r="AN23" s="156">
        <v>3.533306057712069</v>
      </c>
      <c r="AO23" s="156">
        <v>5.7200817816929925</v>
      </c>
      <c r="AP23" s="156">
        <v>4.3281060244054732</v>
      </c>
      <c r="AQ23" s="158">
        <v>4.1796983805670731</v>
      </c>
      <c r="AR23" s="487">
        <v>6.2888731783688403</v>
      </c>
      <c r="AS23" s="156">
        <v>2.7377547141204355</v>
      </c>
      <c r="AT23" s="487">
        <v>0.94850976919486274</v>
      </c>
      <c r="AU23" s="487">
        <v>1.2754119802519595</v>
      </c>
      <c r="AV23" s="158">
        <v>2.8126374104840233</v>
      </c>
      <c r="AW23" s="487">
        <v>2.4646692957348266</v>
      </c>
      <c r="AX23" s="487">
        <v>4.3564312346080198</v>
      </c>
      <c r="AY23" s="487">
        <v>5.4101948453746447</v>
      </c>
      <c r="AZ23" s="487">
        <v>4.2985206872359285</v>
      </c>
      <c r="BA23" s="158">
        <v>4.1324540157383547</v>
      </c>
      <c r="BB23" s="487">
        <v>13.842885387264079</v>
      </c>
      <c r="BC23" s="258"/>
      <c r="BD23" s="258"/>
    </row>
    <row r="24" spans="1:56" s="164" customFormat="1">
      <c r="A24" s="173"/>
      <c r="B24" s="175" t="s">
        <v>685</v>
      </c>
      <c r="C24" s="174" t="s">
        <v>251</v>
      </c>
      <c r="D24" s="156">
        <v>3.3403703352748462</v>
      </c>
      <c r="E24" s="156">
        <v>6.8786395980065507</v>
      </c>
      <c r="F24" s="156">
        <v>6.8977711754505329</v>
      </c>
      <c r="G24" s="156">
        <v>6.3414573407821946</v>
      </c>
      <c r="H24" s="158">
        <v>5.8645596123785309</v>
      </c>
      <c r="I24" s="156">
        <v>5.0631718533776366</v>
      </c>
      <c r="J24" s="156">
        <v>3.801111193806932</v>
      </c>
      <c r="K24" s="156">
        <v>2.2852161289496249</v>
      </c>
      <c r="L24" s="156">
        <v>2.5372479540306045</v>
      </c>
      <c r="M24" s="158">
        <v>3.4216867825411992</v>
      </c>
      <c r="N24" s="156">
        <v>2.9811537603359515</v>
      </c>
      <c r="O24" s="156">
        <v>3.9833067690630202</v>
      </c>
      <c r="P24" s="156">
        <v>5.8559040507891682</v>
      </c>
      <c r="Q24" s="156">
        <v>5.5657499107296831</v>
      </c>
      <c r="R24" s="158">
        <v>4.5965286227294557</v>
      </c>
      <c r="S24" s="156">
        <v>7.312995101552537</v>
      </c>
      <c r="T24" s="156">
        <v>7.7811336548686851</v>
      </c>
      <c r="U24" s="156">
        <v>8.0394524013042474</v>
      </c>
      <c r="V24" s="156">
        <v>5.8823591605643202</v>
      </c>
      <c r="W24" s="158">
        <v>7.2539850795724474</v>
      </c>
      <c r="X24" s="156">
        <v>6.2830178829125929</v>
      </c>
      <c r="Y24" s="156">
        <v>6.4429975539837061</v>
      </c>
      <c r="Z24" s="156">
        <v>5.2658691088331642</v>
      </c>
      <c r="AA24" s="156">
        <v>7.1133333333333333</v>
      </c>
      <c r="AB24" s="158">
        <v>6.2716666666666656</v>
      </c>
      <c r="AC24" s="156">
        <v>7.0022787076558686</v>
      </c>
      <c r="AD24" s="156">
        <v>7.0050219625144763</v>
      </c>
      <c r="AE24" s="156">
        <v>7.99</v>
      </c>
      <c r="AF24" s="156">
        <v>6.4363574920430437</v>
      </c>
      <c r="AG24" s="158">
        <v>7.0951968039984257</v>
      </c>
      <c r="AH24" s="156">
        <v>6.1547790325811915</v>
      </c>
      <c r="AI24" s="156">
        <v>6.4797500018798369</v>
      </c>
      <c r="AJ24" s="156">
        <v>6.6652925131542773</v>
      </c>
      <c r="AK24" s="487">
        <v>5.835036949319691</v>
      </c>
      <c r="AL24" s="158">
        <v>6.2837146242337489</v>
      </c>
      <c r="AM24" s="156">
        <v>3.7626090646006425</v>
      </c>
      <c r="AN24" s="156">
        <v>4.4701796073225557</v>
      </c>
      <c r="AO24" s="156">
        <v>6.7117457605627386</v>
      </c>
      <c r="AP24" s="156">
        <v>5.6282292229326751</v>
      </c>
      <c r="AQ24" s="158">
        <v>5.1431907317253938</v>
      </c>
      <c r="AR24" s="487">
        <v>6.8831314114579776</v>
      </c>
      <c r="AS24" s="156">
        <v>3.1565981573099582</v>
      </c>
      <c r="AT24" s="487">
        <v>1.2841858170001688</v>
      </c>
      <c r="AU24" s="487">
        <v>1.5790927432428172</v>
      </c>
      <c r="AV24" s="158">
        <v>3.2257520322527302</v>
      </c>
      <c r="AW24" s="487">
        <v>2.8642787880819154</v>
      </c>
      <c r="AX24" s="487">
        <v>5.0328860842293439</v>
      </c>
      <c r="AY24" s="487">
        <v>5.882247870155827</v>
      </c>
      <c r="AZ24" s="487">
        <v>4.7248169798674056</v>
      </c>
      <c r="BA24" s="158">
        <v>4.6260574305836233</v>
      </c>
      <c r="BB24" s="487">
        <v>14.543513495943374</v>
      </c>
      <c r="BC24" s="258"/>
      <c r="BD24" s="258"/>
    </row>
    <row r="25" spans="1:56" s="164" customFormat="1" ht="26">
      <c r="A25" s="173"/>
      <c r="B25" s="174" t="s">
        <v>1554</v>
      </c>
      <c r="C25" s="174" t="s">
        <v>1553</v>
      </c>
      <c r="D25" s="156"/>
      <c r="E25" s="156"/>
      <c r="F25" s="156"/>
      <c r="G25" s="156"/>
      <c r="H25" s="158"/>
      <c r="I25" s="156"/>
      <c r="J25" s="156"/>
      <c r="K25" s="156"/>
      <c r="L25" s="156"/>
      <c r="M25" s="158"/>
      <c r="N25" s="156"/>
      <c r="O25" s="156"/>
      <c r="P25" s="156"/>
      <c r="Q25" s="156"/>
      <c r="R25" s="158"/>
      <c r="S25" s="156"/>
      <c r="T25" s="156"/>
      <c r="U25" s="156"/>
      <c r="V25" s="156"/>
      <c r="W25" s="158"/>
      <c r="X25" s="156"/>
      <c r="Y25" s="156"/>
      <c r="Z25" s="156"/>
      <c r="AA25" s="156"/>
      <c r="AB25" s="158"/>
      <c r="AC25" s="156"/>
      <c r="AD25" s="156"/>
      <c r="AE25" s="156"/>
      <c r="AF25" s="156"/>
      <c r="AG25" s="158"/>
      <c r="AH25" s="156"/>
      <c r="AI25" s="156"/>
      <c r="AJ25" s="156"/>
      <c r="AK25" s="487"/>
      <c r="AL25" s="158"/>
      <c r="AM25" s="156"/>
      <c r="AN25" s="156"/>
      <c r="AO25" s="156"/>
      <c r="AP25" s="156"/>
      <c r="AQ25" s="158"/>
      <c r="AR25" s="487"/>
      <c r="AS25" s="156"/>
      <c r="AT25" s="487"/>
      <c r="AU25" s="487"/>
      <c r="AV25" s="158"/>
      <c r="AW25" s="487">
        <v>0.64717669321681137</v>
      </c>
      <c r="AX25" s="487">
        <v>1.8350404256666792</v>
      </c>
      <c r="AY25" s="487">
        <v>2.0194746669724872</v>
      </c>
      <c r="AZ25" s="487">
        <v>0.74943057868001739</v>
      </c>
      <c r="BA25" s="158">
        <v>1.3127805911339989</v>
      </c>
      <c r="BB25" s="487">
        <v>1.5132066447945622</v>
      </c>
      <c r="BC25" s="487">
        <v>16.953837552612175</v>
      </c>
      <c r="BD25" s="487">
        <v>7.38</v>
      </c>
    </row>
    <row r="26" spans="1:56" s="164" customFormat="1" ht="26">
      <c r="A26" s="173"/>
      <c r="B26" s="174" t="s">
        <v>1556</v>
      </c>
      <c r="C26" s="174" t="s">
        <v>1555</v>
      </c>
      <c r="D26" s="156"/>
      <c r="E26" s="156"/>
      <c r="F26" s="156"/>
      <c r="G26" s="156"/>
      <c r="H26" s="158"/>
      <c r="I26" s="156"/>
      <c r="J26" s="156"/>
      <c r="K26" s="156"/>
      <c r="L26" s="156"/>
      <c r="M26" s="158"/>
      <c r="N26" s="156"/>
      <c r="O26" s="156"/>
      <c r="P26" s="156"/>
      <c r="Q26" s="156"/>
      <c r="R26" s="158"/>
      <c r="S26" s="156"/>
      <c r="T26" s="156"/>
      <c r="U26" s="156"/>
      <c r="V26" s="156"/>
      <c r="W26" s="158"/>
      <c r="X26" s="156"/>
      <c r="Y26" s="156"/>
      <c r="Z26" s="156"/>
      <c r="AA26" s="156"/>
      <c r="AB26" s="158"/>
      <c r="AC26" s="156"/>
      <c r="AD26" s="156"/>
      <c r="AE26" s="156"/>
      <c r="AF26" s="156"/>
      <c r="AG26" s="158"/>
      <c r="AH26" s="156"/>
      <c r="AI26" s="156"/>
      <c r="AJ26" s="156"/>
      <c r="AK26" s="487"/>
      <c r="AL26" s="158"/>
      <c r="AM26" s="156"/>
      <c r="AN26" s="156"/>
      <c r="AO26" s="156"/>
      <c r="AP26" s="156"/>
      <c r="AQ26" s="158"/>
      <c r="AR26" s="487"/>
      <c r="AS26" s="156"/>
      <c r="AT26" s="487"/>
      <c r="AU26" s="487"/>
      <c r="AV26" s="158"/>
      <c r="AW26" s="487">
        <v>0.9983264833721236</v>
      </c>
      <c r="AX26" s="487">
        <v>2.4597343824460012</v>
      </c>
      <c r="AY26" s="487">
        <v>2.5586930868750213</v>
      </c>
      <c r="AZ26" s="487">
        <v>1.4726020412328831</v>
      </c>
      <c r="BA26" s="158">
        <v>1.8723389984815073</v>
      </c>
      <c r="BB26" s="487">
        <v>2.3826539393656812</v>
      </c>
      <c r="BC26" s="487">
        <v>17.603205104773554</v>
      </c>
      <c r="BD26" s="487">
        <v>8.65</v>
      </c>
    </row>
    <row r="27" spans="1:56" s="164" customFormat="1">
      <c r="A27" s="173"/>
      <c r="B27" s="174" t="s">
        <v>1212</v>
      </c>
      <c r="C27" s="174" t="s">
        <v>1213</v>
      </c>
      <c r="D27" s="156"/>
      <c r="E27" s="156"/>
      <c r="F27" s="156"/>
      <c r="G27" s="156"/>
      <c r="H27" s="158"/>
      <c r="I27" s="156"/>
      <c r="J27" s="156"/>
      <c r="K27" s="156"/>
      <c r="L27" s="156"/>
      <c r="M27" s="158"/>
      <c r="N27" s="156"/>
      <c r="O27" s="156"/>
      <c r="P27" s="156"/>
      <c r="Q27" s="156"/>
      <c r="R27" s="158"/>
      <c r="S27" s="367">
        <v>444.97344340389947</v>
      </c>
      <c r="T27" s="367">
        <v>649.13733967158635</v>
      </c>
      <c r="U27" s="367">
        <v>654.42151277499659</v>
      </c>
      <c r="V27" s="367">
        <v>603.12453265059685</v>
      </c>
      <c r="W27" s="157">
        <v>587.91420712526974</v>
      </c>
      <c r="X27" s="367">
        <v>608.18278412555878</v>
      </c>
      <c r="Y27" s="367">
        <v>572.56169281403822</v>
      </c>
      <c r="Z27" s="367">
        <v>533.29258815843275</v>
      </c>
      <c r="AA27" s="367">
        <v>459.49499080276229</v>
      </c>
      <c r="AB27" s="157">
        <v>543.38301397519797</v>
      </c>
      <c r="AC27" s="367">
        <v>537.10629713472497</v>
      </c>
      <c r="AD27" s="367">
        <v>586.11153423902419</v>
      </c>
      <c r="AE27" s="367">
        <v>476.4529707749636</v>
      </c>
      <c r="AF27" s="367">
        <v>415.57231491910238</v>
      </c>
      <c r="AG27" s="157">
        <v>503.81077926695372</v>
      </c>
      <c r="AH27" s="367">
        <v>437.76000178402268</v>
      </c>
      <c r="AI27" s="367">
        <v>367.8893571726839</v>
      </c>
      <c r="AJ27" s="367">
        <v>362.27898323857499</v>
      </c>
      <c r="AK27" s="488">
        <v>429.06917775411358</v>
      </c>
      <c r="AL27" s="157">
        <v>399.24937998734873</v>
      </c>
      <c r="AM27" s="367">
        <v>415.18450129658612</v>
      </c>
      <c r="AN27" s="367">
        <v>421.83955132606496</v>
      </c>
      <c r="AO27" s="367">
        <v>369.99191218814468</v>
      </c>
      <c r="AP27" s="367">
        <v>280.60316934239694</v>
      </c>
      <c r="AQ27" s="157">
        <v>371.90478353829826</v>
      </c>
      <c r="AR27" s="488">
        <v>383.65042593819709</v>
      </c>
      <c r="AS27" s="367">
        <v>430.70533595504645</v>
      </c>
      <c r="AT27" s="488">
        <v>336.436152398297</v>
      </c>
      <c r="AU27" s="488">
        <v>386.49094120162061</v>
      </c>
      <c r="AV27" s="157">
        <v>384.32071387329046</v>
      </c>
      <c r="AW27" s="488">
        <v>668.47431586619541</v>
      </c>
      <c r="AX27" s="488">
        <v>949.05096468855652</v>
      </c>
      <c r="AY27" s="488">
        <v>663.39605284804873</v>
      </c>
      <c r="AZ27" s="488">
        <v>598.47892661118817</v>
      </c>
      <c r="BA27" s="157">
        <v>719.85006500349721</v>
      </c>
      <c r="BB27" s="488">
        <v>487.6636965186546</v>
      </c>
      <c r="BC27" s="488">
        <v>599.90760293491905</v>
      </c>
      <c r="BD27" s="488">
        <v>437.9</v>
      </c>
    </row>
    <row r="28" spans="1:56" s="164" customFormat="1">
      <c r="A28" s="173" t="s">
        <v>1226</v>
      </c>
      <c r="B28" s="175" t="s">
        <v>472</v>
      </c>
      <c r="C28" s="174" t="s">
        <v>837</v>
      </c>
      <c r="D28" s="367">
        <v>168.78106655043828</v>
      </c>
      <c r="E28" s="367">
        <v>278.76872401231958</v>
      </c>
      <c r="F28" s="367">
        <v>245.3069125747885</v>
      </c>
      <c r="G28" s="367">
        <v>266.02765264647564</v>
      </c>
      <c r="H28" s="157">
        <v>239.72108894600549</v>
      </c>
      <c r="I28" s="367">
        <v>289.128044980195</v>
      </c>
      <c r="J28" s="367">
        <v>313.03104571633969</v>
      </c>
      <c r="K28" s="367">
        <v>302.48558931883736</v>
      </c>
      <c r="L28" s="367">
        <v>273.10467963593049</v>
      </c>
      <c r="M28" s="157">
        <v>294.43733991282562</v>
      </c>
      <c r="N28" s="367">
        <v>298.96138335647117</v>
      </c>
      <c r="O28" s="367">
        <v>291.06833053363164</v>
      </c>
      <c r="P28" s="367">
        <v>332.39980571621095</v>
      </c>
      <c r="Q28" s="367">
        <v>514.34263367367964</v>
      </c>
      <c r="R28" s="157">
        <v>359.19303831999832</v>
      </c>
      <c r="S28" s="367">
        <v>510.64959315105699</v>
      </c>
      <c r="T28" s="367">
        <v>760.34876031053136</v>
      </c>
      <c r="U28" s="367">
        <v>747.17195325369892</v>
      </c>
      <c r="V28" s="367">
        <v>700.48437888375747</v>
      </c>
      <c r="W28" s="157">
        <v>679.66367139976114</v>
      </c>
      <c r="X28" s="367">
        <v>701.56251123874847</v>
      </c>
      <c r="Y28" s="367">
        <v>656.67404774782835</v>
      </c>
      <c r="Z28" s="367">
        <v>590.15638682619738</v>
      </c>
      <c r="AA28" s="367">
        <v>504.64816763032013</v>
      </c>
      <c r="AB28" s="157">
        <v>613.28076557704708</v>
      </c>
      <c r="AC28" s="367">
        <v>539.29920854309012</v>
      </c>
      <c r="AD28" s="367">
        <v>583.83282405084822</v>
      </c>
      <c r="AE28" s="367">
        <v>498.40812339365357</v>
      </c>
      <c r="AF28" s="367">
        <v>428.21539115623108</v>
      </c>
      <c r="AG28" s="157">
        <v>512.43577035487226</v>
      </c>
      <c r="AH28" s="367">
        <v>455.97937481316984</v>
      </c>
      <c r="AI28" s="367">
        <v>375.69748467900985</v>
      </c>
      <c r="AJ28" s="367">
        <v>369.15552042709669</v>
      </c>
      <c r="AK28" s="488">
        <v>454.1955324501335</v>
      </c>
      <c r="AL28" s="157">
        <v>413.75697809235248</v>
      </c>
      <c r="AM28" s="367">
        <v>458.15046515352077</v>
      </c>
      <c r="AN28" s="367">
        <v>450.023316596244</v>
      </c>
      <c r="AO28" s="367">
        <v>379.70451128714694</v>
      </c>
      <c r="AP28" s="367">
        <v>282.29244742982371</v>
      </c>
      <c r="AQ28" s="157">
        <v>392.54268511668374</v>
      </c>
      <c r="AR28" s="488">
        <v>385.66901527124509</v>
      </c>
      <c r="AS28" s="488">
        <v>493.00085922358079</v>
      </c>
      <c r="AT28" s="488">
        <v>384.41772602873107</v>
      </c>
      <c r="AU28" s="488">
        <v>429.65817590312668</v>
      </c>
      <c r="AV28" s="157">
        <v>423.18644410667088</v>
      </c>
      <c r="AW28" s="488">
        <v>760.25362568005028</v>
      </c>
      <c r="AX28" s="488">
        <v>1065.1170198939269</v>
      </c>
      <c r="AY28" s="488">
        <v>703.73852868379311</v>
      </c>
      <c r="AZ28" s="488">
        <v>642.6846540048499</v>
      </c>
      <c r="BA28" s="157">
        <v>792.94845706565502</v>
      </c>
      <c r="BB28" s="488">
        <v>516.9206945876798</v>
      </c>
      <c r="BC28" s="488">
        <v>622.57950337484181</v>
      </c>
      <c r="BD28" s="488">
        <v>403.4</v>
      </c>
    </row>
    <row r="29" spans="1:56" s="164" customFormat="1">
      <c r="A29" s="173"/>
      <c r="B29" s="175" t="s">
        <v>687</v>
      </c>
      <c r="C29" s="174" t="s">
        <v>233</v>
      </c>
      <c r="D29" s="367">
        <v>226.47</v>
      </c>
      <c r="E29" s="367">
        <v>230</v>
      </c>
      <c r="F29" s="367">
        <v>226.4</v>
      </c>
      <c r="G29" s="367">
        <v>218.5</v>
      </c>
      <c r="H29" s="157">
        <v>225.4</v>
      </c>
      <c r="I29" s="367">
        <v>224.5</v>
      </c>
      <c r="J29" s="367">
        <v>226.4</v>
      </c>
      <c r="K29" s="367">
        <v>225</v>
      </c>
      <c r="L29" s="367">
        <v>218.7</v>
      </c>
      <c r="M29" s="157">
        <v>223.7</v>
      </c>
      <c r="N29" s="367">
        <v>224.7</v>
      </c>
      <c r="O29" s="367">
        <v>223.1</v>
      </c>
      <c r="P29" s="367">
        <v>235.5</v>
      </c>
      <c r="Q29" s="367">
        <v>246.8</v>
      </c>
      <c r="R29" s="157">
        <v>232.5</v>
      </c>
      <c r="S29" s="367">
        <v>274.56</v>
      </c>
      <c r="T29" s="367">
        <v>276.98</v>
      </c>
      <c r="U29" s="367">
        <v>280.60000000000002</v>
      </c>
      <c r="V29" s="367">
        <v>285.60000000000002</v>
      </c>
      <c r="W29" s="157">
        <v>279.45999999999998</v>
      </c>
      <c r="X29" s="367">
        <v>283.12</v>
      </c>
      <c r="Y29" s="367">
        <v>277.41000000000003</v>
      </c>
      <c r="Z29" s="367">
        <v>278.74</v>
      </c>
      <c r="AA29" s="367">
        <v>286.82</v>
      </c>
      <c r="AB29" s="157">
        <v>281.44</v>
      </c>
      <c r="AC29" s="367">
        <v>290.26</v>
      </c>
      <c r="AD29" s="367">
        <v>281.37</v>
      </c>
      <c r="AE29" s="367">
        <v>260.88015384615397</v>
      </c>
      <c r="AF29" s="367">
        <v>264.68</v>
      </c>
      <c r="AG29" s="157">
        <v>274.27</v>
      </c>
      <c r="AH29" s="367">
        <v>253.05</v>
      </c>
      <c r="AI29" s="367">
        <v>266.31</v>
      </c>
      <c r="AJ29" s="367">
        <v>278.72000000000003</v>
      </c>
      <c r="AK29" s="488">
        <v>283.14999999999998</v>
      </c>
      <c r="AL29" s="157">
        <v>270.25</v>
      </c>
      <c r="AM29" s="367">
        <v>279.97000000000003</v>
      </c>
      <c r="AN29" s="367">
        <v>287.56</v>
      </c>
      <c r="AO29" s="367">
        <v>295.06</v>
      </c>
      <c r="AP29" s="367">
        <v>300.13</v>
      </c>
      <c r="AQ29" s="157">
        <v>290.64999999999998</v>
      </c>
      <c r="AR29" s="488">
        <v>307.47000000000003</v>
      </c>
      <c r="AS29" s="367">
        <v>319.41000000000003</v>
      </c>
      <c r="AT29" s="488">
        <v>302.75</v>
      </c>
      <c r="AU29" s="488">
        <v>302.52999999999997</v>
      </c>
      <c r="AV29" s="157">
        <v>307.93</v>
      </c>
      <c r="AW29" s="488">
        <v>299.64999999999998</v>
      </c>
      <c r="AX29" s="488">
        <v>294.27</v>
      </c>
      <c r="AY29" s="488">
        <v>300.13</v>
      </c>
      <c r="AZ29" s="488">
        <v>318.74</v>
      </c>
      <c r="BA29" s="157">
        <v>303.29000000000002</v>
      </c>
      <c r="BB29" s="488">
        <v>324.64999999999998</v>
      </c>
      <c r="BC29" s="488">
        <v>362.47</v>
      </c>
      <c r="BD29" s="488">
        <v>400.64</v>
      </c>
    </row>
    <row r="30" spans="1:56" s="164" customFormat="1">
      <c r="A30" s="173"/>
      <c r="B30" s="175" t="s">
        <v>688</v>
      </c>
      <c r="C30" s="174" t="s">
        <v>234</v>
      </c>
      <c r="D30" s="367">
        <v>297</v>
      </c>
      <c r="E30" s="367">
        <v>294</v>
      </c>
      <c r="F30" s="367">
        <v>283.10000000000002</v>
      </c>
      <c r="G30" s="367">
        <v>283.10000000000002</v>
      </c>
      <c r="H30" s="157">
        <v>289.39999999999998</v>
      </c>
      <c r="I30" s="367">
        <v>296.39999999999998</v>
      </c>
      <c r="J30" s="367">
        <v>295.7</v>
      </c>
      <c r="K30" s="367">
        <v>297.89999999999998</v>
      </c>
      <c r="L30" s="367">
        <v>297.60000000000002</v>
      </c>
      <c r="M30" s="157">
        <v>296.89999999999998</v>
      </c>
      <c r="N30" s="367">
        <v>307.89999999999998</v>
      </c>
      <c r="O30" s="367">
        <v>305.89999999999998</v>
      </c>
      <c r="P30" s="367">
        <v>312.2</v>
      </c>
      <c r="Q30" s="367">
        <v>308.39999999999998</v>
      </c>
      <c r="R30" s="157">
        <v>308.7</v>
      </c>
      <c r="S30" s="367">
        <v>308.77999999999997</v>
      </c>
      <c r="T30" s="367">
        <v>306.11</v>
      </c>
      <c r="U30" s="367">
        <v>312</v>
      </c>
      <c r="V30" s="367">
        <v>312.60000000000002</v>
      </c>
      <c r="W30" s="157">
        <v>309.89999999999998</v>
      </c>
      <c r="X30" s="367">
        <v>312.02</v>
      </c>
      <c r="Y30" s="367">
        <v>313.32</v>
      </c>
      <c r="Z30" s="367">
        <v>311.14999999999998</v>
      </c>
      <c r="AA30" s="367">
        <v>309.33999999999997</v>
      </c>
      <c r="AB30" s="157">
        <v>311.45999999999998</v>
      </c>
      <c r="AC30" s="367">
        <v>309.11</v>
      </c>
      <c r="AD30" s="367">
        <v>309.82</v>
      </c>
      <c r="AE30" s="367">
        <v>306.41676923076898</v>
      </c>
      <c r="AF30" s="367">
        <v>311.69</v>
      </c>
      <c r="AG30" s="157">
        <v>309.20999999999998</v>
      </c>
      <c r="AH30" s="367">
        <v>311.02999999999997</v>
      </c>
      <c r="AI30" s="367">
        <v>317.13</v>
      </c>
      <c r="AJ30" s="367">
        <v>324.14999999999998</v>
      </c>
      <c r="AK30" s="488">
        <v>323.10000000000002</v>
      </c>
      <c r="AL30" s="157">
        <v>318.87</v>
      </c>
      <c r="AM30" s="367">
        <v>318.07</v>
      </c>
      <c r="AN30" s="367">
        <v>323.11</v>
      </c>
      <c r="AO30" s="367">
        <v>328.14</v>
      </c>
      <c r="AP30" s="367">
        <v>332.16</v>
      </c>
      <c r="AQ30" s="157">
        <v>325.35000000000002</v>
      </c>
      <c r="AR30" s="488">
        <v>339.05</v>
      </c>
      <c r="AS30" s="367">
        <v>351.55</v>
      </c>
      <c r="AT30" s="488">
        <v>353.65</v>
      </c>
      <c r="AU30" s="488">
        <v>360.58</v>
      </c>
      <c r="AV30" s="157">
        <v>351.17</v>
      </c>
      <c r="AW30" s="488">
        <v>361.1</v>
      </c>
      <c r="AX30" s="488">
        <v>354.75</v>
      </c>
      <c r="AY30" s="488">
        <v>353.89</v>
      </c>
      <c r="AZ30" s="488">
        <v>364.36</v>
      </c>
      <c r="BA30" s="157">
        <v>358.52</v>
      </c>
      <c r="BB30" s="488">
        <v>364.27</v>
      </c>
      <c r="BC30" s="488">
        <v>385.88</v>
      </c>
      <c r="BD30" s="488">
        <v>403.49</v>
      </c>
    </row>
    <row r="31" spans="1:56" s="164" customFormat="1">
      <c r="A31" s="173"/>
      <c r="B31" s="175" t="s">
        <v>689</v>
      </c>
      <c r="C31" s="174" t="s">
        <v>235</v>
      </c>
      <c r="D31" s="367">
        <v>39.29</v>
      </c>
      <c r="E31" s="367">
        <v>39.1</v>
      </c>
      <c r="F31" s="367">
        <v>37.880000000000003</v>
      </c>
      <c r="G31" s="367">
        <v>37.619999999999997</v>
      </c>
      <c r="H31" s="157">
        <v>38.479999999999997</v>
      </c>
      <c r="I31" s="367">
        <v>39.090000000000003</v>
      </c>
      <c r="J31" s="367">
        <v>39.14</v>
      </c>
      <c r="K31" s="367">
        <v>39.479999999999997</v>
      </c>
      <c r="L31" s="367">
        <v>39.01</v>
      </c>
      <c r="M31" s="157">
        <v>39.18</v>
      </c>
      <c r="N31" s="367">
        <v>40.25</v>
      </c>
      <c r="O31" s="367">
        <v>40.26</v>
      </c>
      <c r="P31" s="367">
        <v>41</v>
      </c>
      <c r="Q31" s="367">
        <v>40.200000000000003</v>
      </c>
      <c r="R31" s="157">
        <v>40.4</v>
      </c>
      <c r="S31" s="367">
        <v>40.200000000000003</v>
      </c>
      <c r="T31" s="367">
        <v>40.409999999999997</v>
      </c>
      <c r="U31" s="367">
        <v>41.2</v>
      </c>
      <c r="V31" s="367">
        <v>41</v>
      </c>
      <c r="W31" s="157">
        <v>40.700000000000003</v>
      </c>
      <c r="X31" s="367">
        <v>40.96</v>
      </c>
      <c r="Y31" s="367">
        <v>41.75</v>
      </c>
      <c r="Z31" s="367">
        <v>41.53</v>
      </c>
      <c r="AA31" s="367">
        <v>41.12</v>
      </c>
      <c r="AB31" s="157">
        <v>41.35</v>
      </c>
      <c r="AC31" s="367">
        <v>41.39</v>
      </c>
      <c r="AD31" s="367">
        <v>41.7</v>
      </c>
      <c r="AE31" s="367">
        <v>41.265538461538497</v>
      </c>
      <c r="AF31" s="367">
        <v>41.38</v>
      </c>
      <c r="AG31" s="157">
        <v>41.43</v>
      </c>
      <c r="AH31" s="367">
        <v>41.81</v>
      </c>
      <c r="AI31" s="367">
        <v>42.87</v>
      </c>
      <c r="AJ31" s="367">
        <v>43.7</v>
      </c>
      <c r="AK31" s="488">
        <v>43.55</v>
      </c>
      <c r="AL31" s="157">
        <v>42.99</v>
      </c>
      <c r="AM31" s="367">
        <v>42.86</v>
      </c>
      <c r="AN31" s="367">
        <v>43.55</v>
      </c>
      <c r="AO31" s="367">
        <v>44.38</v>
      </c>
      <c r="AP31" s="367">
        <v>44.65</v>
      </c>
      <c r="AQ31" s="157">
        <v>43.86</v>
      </c>
      <c r="AR31" s="488">
        <v>45.26</v>
      </c>
      <c r="AS31" s="367">
        <v>46.38</v>
      </c>
      <c r="AT31" s="488">
        <v>46.99</v>
      </c>
      <c r="AU31" s="488">
        <v>47.7</v>
      </c>
      <c r="AV31" s="157">
        <v>46.58</v>
      </c>
      <c r="AW31" s="488">
        <v>47.69</v>
      </c>
      <c r="AX31" s="488">
        <v>47.12</v>
      </c>
      <c r="AY31" s="488">
        <v>47.21</v>
      </c>
      <c r="AZ31" s="488">
        <v>48.46</v>
      </c>
      <c r="BA31" s="157">
        <v>47.62</v>
      </c>
      <c r="BB31" s="488">
        <v>48.29</v>
      </c>
      <c r="BC31" s="488">
        <v>51.18</v>
      </c>
      <c r="BD31" s="488">
        <v>53.68</v>
      </c>
    </row>
    <row r="32" spans="1:56" s="164" customFormat="1">
      <c r="A32" s="173"/>
      <c r="B32" s="175" t="s">
        <v>690</v>
      </c>
      <c r="C32" s="174" t="s">
        <v>236</v>
      </c>
      <c r="D32" s="367">
        <v>5.76</v>
      </c>
      <c r="E32" s="367">
        <v>5.88</v>
      </c>
      <c r="F32" s="367">
        <v>5.98</v>
      </c>
      <c r="G32" s="367">
        <v>5.81</v>
      </c>
      <c r="H32" s="157">
        <v>5.86</v>
      </c>
      <c r="I32" s="367">
        <v>5.74</v>
      </c>
      <c r="J32" s="367">
        <v>5.79</v>
      </c>
      <c r="K32" s="367">
        <v>5.7</v>
      </c>
      <c r="L32" s="367">
        <v>5.61</v>
      </c>
      <c r="M32" s="157">
        <v>5.71</v>
      </c>
      <c r="N32" s="367">
        <v>5.58</v>
      </c>
      <c r="O32" s="367">
        <v>5.54</v>
      </c>
      <c r="P32" s="367">
        <v>5.75</v>
      </c>
      <c r="Q32" s="367">
        <v>6.13</v>
      </c>
      <c r="R32" s="157">
        <v>5.75</v>
      </c>
      <c r="S32" s="367">
        <v>6.83</v>
      </c>
      <c r="T32" s="367">
        <v>6.86</v>
      </c>
      <c r="U32" s="367">
        <v>6.8</v>
      </c>
      <c r="V32" s="367">
        <v>6.99</v>
      </c>
      <c r="W32" s="157">
        <v>6.87</v>
      </c>
      <c r="X32" s="367">
        <v>6.9130000000000003</v>
      </c>
      <c r="Y32" s="367">
        <v>6.64</v>
      </c>
      <c r="Z32" s="367">
        <v>6.7119</v>
      </c>
      <c r="AA32" s="367">
        <v>6.9743000000000004</v>
      </c>
      <c r="AB32" s="157">
        <v>6.8075000000000001</v>
      </c>
      <c r="AC32" s="367">
        <v>7.0132000000000003</v>
      </c>
      <c r="AD32" s="367">
        <v>6.7472000000000003</v>
      </c>
      <c r="AE32" s="367">
        <v>6.3192876562500002</v>
      </c>
      <c r="AF32" s="367">
        <v>6.3967000000000001</v>
      </c>
      <c r="AG32" s="157">
        <v>6.6196000000000002</v>
      </c>
      <c r="AH32" s="367">
        <v>6.05</v>
      </c>
      <c r="AI32" s="367">
        <v>6.2103000000000002</v>
      </c>
      <c r="AJ32" s="367">
        <v>6.3776999999999999</v>
      </c>
      <c r="AK32" s="488">
        <v>6.5011000000000001</v>
      </c>
      <c r="AL32" s="157">
        <v>6.2838000000000003</v>
      </c>
      <c r="AM32" s="367">
        <v>6.5330000000000004</v>
      </c>
      <c r="AN32" s="367">
        <v>6.6025999999999998</v>
      </c>
      <c r="AO32" s="367">
        <v>6.6483999999999996</v>
      </c>
      <c r="AP32" s="367">
        <v>6.7210999999999999</v>
      </c>
      <c r="AQ32" s="157">
        <v>6.6257999999999999</v>
      </c>
      <c r="AR32" s="488">
        <v>6.7920999999999996</v>
      </c>
      <c r="AS32" s="367">
        <v>6.8855000000000004</v>
      </c>
      <c r="AT32" s="488">
        <v>6.4432999999999998</v>
      </c>
      <c r="AU32" s="488">
        <v>6.3426999999999998</v>
      </c>
      <c r="AV32" s="157">
        <v>6.6138000000000003</v>
      </c>
      <c r="AW32" s="488">
        <v>6.2831000000000001</v>
      </c>
      <c r="AX32" s="488">
        <v>6.2443999999999997</v>
      </c>
      <c r="AY32" s="488">
        <v>6.3577000000000004</v>
      </c>
      <c r="AZ32" s="488">
        <v>6.5761000000000003</v>
      </c>
      <c r="BA32" s="157">
        <v>6.3669000000000002</v>
      </c>
      <c r="BB32" s="488">
        <v>6.7202000000000002</v>
      </c>
      <c r="BC32" s="488">
        <v>7.0807000000000002</v>
      </c>
      <c r="BD32" s="488">
        <v>7.4626000000000001</v>
      </c>
    </row>
    <row r="33" spans="1:56" s="164" customFormat="1">
      <c r="A33" s="173"/>
      <c r="B33" s="175" t="s">
        <v>691</v>
      </c>
      <c r="C33" s="174" t="s">
        <v>391</v>
      </c>
      <c r="D33" s="156">
        <v>0.51</v>
      </c>
      <c r="E33" s="156">
        <v>0.47</v>
      </c>
      <c r="F33" s="156">
        <v>0.43</v>
      </c>
      <c r="G33" s="156">
        <v>0.32</v>
      </c>
      <c r="H33" s="158">
        <v>0.43</v>
      </c>
      <c r="I33" s="156">
        <v>0.29202258064516129</v>
      </c>
      <c r="J33" s="156">
        <v>0.28000000000000003</v>
      </c>
      <c r="K33" s="156">
        <v>0.26</v>
      </c>
      <c r="L33" s="156">
        <v>0.24</v>
      </c>
      <c r="M33" s="158">
        <v>0.26800564516129033</v>
      </c>
      <c r="N33" s="156">
        <v>0.23599999999999999</v>
      </c>
      <c r="O33" s="156">
        <v>0.22819999999999999</v>
      </c>
      <c r="P33" s="156">
        <v>0.23</v>
      </c>
      <c r="Q33" s="156">
        <v>0.23619999999999999</v>
      </c>
      <c r="R33" s="158">
        <v>0.23259999999999997</v>
      </c>
      <c r="S33" s="156">
        <v>0.26050000000000001</v>
      </c>
      <c r="T33" s="156">
        <v>0.28000000000000003</v>
      </c>
      <c r="U33" s="156">
        <v>0.31344999999999995</v>
      </c>
      <c r="V33" s="156">
        <v>0.40720000000000001</v>
      </c>
      <c r="W33" s="158">
        <v>0.3152875</v>
      </c>
      <c r="X33" s="156">
        <v>0.62484112903225841</v>
      </c>
      <c r="Y33" s="156">
        <v>0.64315999999999995</v>
      </c>
      <c r="Z33" s="156">
        <v>0.78677999999999992</v>
      </c>
      <c r="AA33" s="156">
        <v>0.92</v>
      </c>
      <c r="AB33" s="158">
        <v>0.74369528225806458</v>
      </c>
      <c r="AC33" s="156">
        <v>1.07</v>
      </c>
      <c r="AD33" s="156">
        <v>1.2055475409836067</v>
      </c>
      <c r="AE33" s="156">
        <v>1.32</v>
      </c>
      <c r="AF33" s="156">
        <v>1.4590988888888887</v>
      </c>
      <c r="AG33" s="158">
        <v>1.2625015079365074</v>
      </c>
      <c r="AH33" s="156">
        <v>1.9251001587301582</v>
      </c>
      <c r="AI33" s="156">
        <v>2.3382556451612904</v>
      </c>
      <c r="AJ33" s="156">
        <v>2.3369967187499996</v>
      </c>
      <c r="AK33" s="487">
        <v>2.6225556249999995</v>
      </c>
      <c r="AL33" s="158">
        <v>2.3069743478260878</v>
      </c>
      <c r="AM33" s="156">
        <v>2.6870577777777771</v>
      </c>
      <c r="AN33" s="156">
        <v>2.5066560655737709</v>
      </c>
      <c r="AO33" s="156">
        <v>2.1975930769230758</v>
      </c>
      <c r="AP33" s="156">
        <v>1.9317701562499998</v>
      </c>
      <c r="AQ33" s="158">
        <v>2.3267490118577068</v>
      </c>
      <c r="AR33" s="487">
        <v>1.5291337500000004</v>
      </c>
      <c r="AS33" s="156">
        <v>0.59578163934426209</v>
      </c>
      <c r="AT33" s="487">
        <v>0.25280199999999992</v>
      </c>
      <c r="AU33" s="487">
        <v>0.2247171875</v>
      </c>
      <c r="AV33" s="158">
        <v>0.64969003937007874</v>
      </c>
      <c r="AW33" s="487">
        <v>0.20043079365079366</v>
      </c>
      <c r="AX33" s="487">
        <v>0.15586672131147541</v>
      </c>
      <c r="AY33" s="487">
        <v>0.12609061538461536</v>
      </c>
      <c r="AZ33" s="487">
        <v>0.163736875</v>
      </c>
      <c r="BA33" s="158">
        <v>0.16130458498023706</v>
      </c>
      <c r="BB33" s="487">
        <v>0.52491158730158727</v>
      </c>
      <c r="BC33" s="487">
        <v>1.5346791666666668</v>
      </c>
      <c r="BD33" s="487">
        <v>3.0005356250000004</v>
      </c>
    </row>
    <row r="34" spans="1:56" s="164" customFormat="1">
      <c r="A34" s="173"/>
      <c r="B34" s="175" t="s">
        <v>692</v>
      </c>
      <c r="C34" s="174" t="s">
        <v>392</v>
      </c>
      <c r="D34" s="156">
        <v>1.04</v>
      </c>
      <c r="E34" s="156">
        <v>0.69</v>
      </c>
      <c r="F34" s="156">
        <v>0.36</v>
      </c>
      <c r="G34" s="156">
        <v>0.2</v>
      </c>
      <c r="H34" s="158">
        <v>0.57999999999999996</v>
      </c>
      <c r="I34" s="156">
        <v>0.2112258064516129</v>
      </c>
      <c r="J34" s="156">
        <v>0.21</v>
      </c>
      <c r="K34" s="156">
        <v>0.22</v>
      </c>
      <c r="L34" s="156">
        <v>0.24</v>
      </c>
      <c r="M34" s="158">
        <v>0.22030645161290321</v>
      </c>
      <c r="N34" s="156">
        <v>0.29499999999999998</v>
      </c>
      <c r="O34" s="156">
        <v>0.29809999999999998</v>
      </c>
      <c r="P34" s="156">
        <v>0.17</v>
      </c>
      <c r="Q34" s="156">
        <v>8.1500000000000003E-2</v>
      </c>
      <c r="R34" s="158">
        <v>0.21115</v>
      </c>
      <c r="S34" s="156">
        <v>4.5679999999999998E-2</v>
      </c>
      <c r="T34" s="156">
        <v>-0.01</v>
      </c>
      <c r="U34" s="156">
        <v>-2.7681818181818162E-2</v>
      </c>
      <c r="V34" s="156">
        <v>-8.9200000000000002E-2</v>
      </c>
      <c r="W34" s="158">
        <v>-2.0300454545454542E-2</v>
      </c>
      <c r="X34" s="156">
        <v>-0.18672580645161296</v>
      </c>
      <c r="Y34" s="156">
        <v>-0.25800000000000001</v>
      </c>
      <c r="Z34" s="156">
        <v>-0.29799999999999999</v>
      </c>
      <c r="AA34" s="156">
        <v>-0.31</v>
      </c>
      <c r="AB34" s="158">
        <v>-0.26318145161290324</v>
      </c>
      <c r="AC34" s="156">
        <v>-0.33</v>
      </c>
      <c r="AD34" s="156">
        <v>-0.32991935483870971</v>
      </c>
      <c r="AE34" s="156">
        <v>-0.33</v>
      </c>
      <c r="AF34" s="156">
        <v>-0.32885714285714324</v>
      </c>
      <c r="AG34" s="158">
        <v>-0.32904705882352858</v>
      </c>
      <c r="AH34" s="156">
        <v>-0.32828571428571451</v>
      </c>
      <c r="AI34" s="156">
        <v>-0.32519047619047636</v>
      </c>
      <c r="AJ34" s="156">
        <v>-0.31953846153846177</v>
      </c>
      <c r="AK34" s="487">
        <v>-0.31551562500000024</v>
      </c>
      <c r="AL34" s="158">
        <v>-0.32208627450980398</v>
      </c>
      <c r="AM34" s="156">
        <v>-0.3085396825396825</v>
      </c>
      <c r="AN34" s="156">
        <v>-0.31690322580645158</v>
      </c>
      <c r="AO34" s="156">
        <v>-0.39590909090909088</v>
      </c>
      <c r="AP34" s="156">
        <v>-0.40339062499999995</v>
      </c>
      <c r="AQ34" s="158">
        <v>-0.35699215686274532</v>
      </c>
      <c r="AR34" s="487">
        <v>-0.40543750000000017</v>
      </c>
      <c r="AS34" s="156">
        <v>-0.30309677419354836</v>
      </c>
      <c r="AT34" s="487">
        <v>-0.47119696969696973</v>
      </c>
      <c r="AU34" s="487">
        <v>-0.52272307692307673</v>
      </c>
      <c r="AV34" s="158">
        <v>-0.42729961089494167</v>
      </c>
      <c r="AW34" s="487">
        <v>-0.54228571428571415</v>
      </c>
      <c r="AX34" s="487">
        <v>-0.54046031746031742</v>
      </c>
      <c r="AY34" s="487">
        <v>-0.54581818181818187</v>
      </c>
      <c r="AZ34" s="487">
        <v>-0.56686363636363657</v>
      </c>
      <c r="BA34" s="158">
        <v>-0.54903100775193836</v>
      </c>
      <c r="BB34" s="487">
        <v>-0.52726984126984111</v>
      </c>
      <c r="BC34" s="487">
        <v>-0.35331746031746025</v>
      </c>
      <c r="BD34" s="487">
        <v>0.48616666666666669</v>
      </c>
    </row>
    <row r="35" spans="1:56" s="164" customFormat="1">
      <c r="A35" s="173"/>
      <c r="B35" s="175" t="s">
        <v>693</v>
      </c>
      <c r="C35" s="174" t="s">
        <v>393</v>
      </c>
      <c r="D35" s="156">
        <v>7.42</v>
      </c>
      <c r="E35" s="156">
        <v>7.21</v>
      </c>
      <c r="F35" s="156">
        <v>7.06</v>
      </c>
      <c r="G35" s="156">
        <v>6.26</v>
      </c>
      <c r="H35" s="158">
        <v>7</v>
      </c>
      <c r="I35" s="156">
        <v>5.4224193548387083</v>
      </c>
      <c r="J35" s="156">
        <v>4.57</v>
      </c>
      <c r="K35" s="156">
        <v>3.93</v>
      </c>
      <c r="L35" s="156">
        <v>3.34</v>
      </c>
      <c r="M35" s="158">
        <v>4.3156048387096773</v>
      </c>
      <c r="N35" s="156">
        <v>2.8230158730158728</v>
      </c>
      <c r="O35" s="156">
        <v>2.5369000000000002</v>
      </c>
      <c r="P35" s="156">
        <v>2.17</v>
      </c>
      <c r="Q35" s="156">
        <v>2.0992000000000002</v>
      </c>
      <c r="R35" s="158">
        <v>2.4072789682539684</v>
      </c>
      <c r="S35" s="156">
        <v>2.0704799999999999</v>
      </c>
      <c r="T35" s="156">
        <v>1.65</v>
      </c>
      <c r="U35" s="156">
        <v>1.3699999999999999</v>
      </c>
      <c r="V35" s="156">
        <v>1.35</v>
      </c>
      <c r="W35" s="158">
        <v>1.6101199999999998</v>
      </c>
      <c r="X35" s="156">
        <v>1.3330158730158721</v>
      </c>
      <c r="Y35" s="156">
        <v>1.08</v>
      </c>
      <c r="Z35" s="156">
        <v>0.91</v>
      </c>
      <c r="AA35" s="156">
        <v>0.64</v>
      </c>
      <c r="AB35" s="158">
        <v>0.99075396825396811</v>
      </c>
      <c r="AC35" s="156">
        <v>0.25</v>
      </c>
      <c r="AD35" s="156">
        <v>0.15629032258064535</v>
      </c>
      <c r="AE35" s="156">
        <v>0.13</v>
      </c>
      <c r="AF35" s="156">
        <v>3.0000000000000023E-2</v>
      </c>
      <c r="AG35" s="158">
        <v>0.14411067193675875</v>
      </c>
      <c r="AH35" s="156">
        <v>2.3559322033898319E-2</v>
      </c>
      <c r="AI35" s="156">
        <v>9.7619047619047647E-2</v>
      </c>
      <c r="AJ35" s="156">
        <v>0.20890624999999999</v>
      </c>
      <c r="AK35" s="487">
        <v>0.14634920634920648</v>
      </c>
      <c r="AL35" s="158">
        <v>0.12100806451612901</v>
      </c>
      <c r="AM35" s="156">
        <v>0.14460317460317468</v>
      </c>
      <c r="AN35" s="156">
        <v>0.18354838709677426</v>
      </c>
      <c r="AO35" s="156">
        <v>0.2461538461538462</v>
      </c>
      <c r="AP35" s="156">
        <v>0.18682539682539692</v>
      </c>
      <c r="AQ35" s="158">
        <v>0.19075098814229249</v>
      </c>
      <c r="AR35" s="487">
        <v>0.4106153846153846</v>
      </c>
      <c r="AS35" s="156">
        <v>0.96868852459016364</v>
      </c>
      <c r="AT35" s="487">
        <v>0.64523076923076983</v>
      </c>
      <c r="AU35" s="487">
        <v>0.76187499999999986</v>
      </c>
      <c r="AV35" s="158">
        <v>0.69207843137254998</v>
      </c>
      <c r="AW35" s="487">
        <v>0.75854838709677541</v>
      </c>
      <c r="AX35" s="487">
        <v>0.86645161290322537</v>
      </c>
      <c r="AY35" s="487">
        <v>1.3939999999999999</v>
      </c>
      <c r="AZ35" s="487">
        <v>2.7680000000000002</v>
      </c>
      <c r="BA35" s="158">
        <v>1.461732283464567</v>
      </c>
      <c r="BB35" s="487">
        <v>5.0162903225806454</v>
      </c>
      <c r="BC35" s="487">
        <v>6.9616129032258085</v>
      </c>
      <c r="BD35" s="487">
        <v>12.001515151515152</v>
      </c>
    </row>
    <row r="36" spans="1:56" s="164" customFormat="1">
      <c r="A36" s="173"/>
      <c r="B36" s="363"/>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F36" s="159"/>
      <c r="AG36" s="159"/>
      <c r="AH36" s="159"/>
      <c r="AK36" s="392"/>
      <c r="AL36" s="159"/>
      <c r="AM36" s="159"/>
      <c r="AP36" s="159"/>
      <c r="AQ36" s="159"/>
      <c r="AR36" s="392"/>
      <c r="AS36" s="159"/>
      <c r="AV36" s="159"/>
      <c r="BA36" s="159"/>
    </row>
    <row r="37" spans="1:56" s="164" customFormat="1" ht="26">
      <c r="A37" s="173"/>
      <c r="B37" s="145" t="s">
        <v>683</v>
      </c>
      <c r="C37" s="47" t="s">
        <v>243</v>
      </c>
      <c r="D37" s="48" t="s">
        <v>244</v>
      </c>
      <c r="E37" s="48" t="s">
        <v>245</v>
      </c>
      <c r="F37" s="48" t="s">
        <v>246</v>
      </c>
      <c r="G37" s="48" t="s">
        <v>247</v>
      </c>
      <c r="H37" s="48" t="s">
        <v>9</v>
      </c>
      <c r="I37" s="48" t="s">
        <v>248</v>
      </c>
      <c r="J37" s="48" t="s">
        <v>249</v>
      </c>
      <c r="K37" s="48" t="s">
        <v>196</v>
      </c>
      <c r="L37" s="48" t="s">
        <v>197</v>
      </c>
      <c r="M37" s="48" t="s">
        <v>17</v>
      </c>
      <c r="N37" s="48" t="s">
        <v>198</v>
      </c>
      <c r="O37" s="48" t="s">
        <v>199</v>
      </c>
      <c r="P37" s="48" t="s">
        <v>200</v>
      </c>
      <c r="Q37" s="48" t="s">
        <v>201</v>
      </c>
      <c r="R37" s="48" t="s">
        <v>30</v>
      </c>
      <c r="S37" s="48" t="s">
        <v>295</v>
      </c>
      <c r="T37" s="48" t="s">
        <v>320</v>
      </c>
      <c r="U37" s="48" t="s">
        <v>325</v>
      </c>
      <c r="V37" s="48" t="s">
        <v>330</v>
      </c>
      <c r="W37" s="48" t="s">
        <v>329</v>
      </c>
      <c r="X37" s="48" t="s">
        <v>795</v>
      </c>
      <c r="Y37" s="48" t="s">
        <v>796</v>
      </c>
      <c r="Z37" s="48" t="s">
        <v>916</v>
      </c>
      <c r="AA37" s="48" t="s">
        <v>966</v>
      </c>
      <c r="AB37" s="48" t="s">
        <v>967</v>
      </c>
      <c r="AC37" s="48" t="s">
        <v>1148</v>
      </c>
      <c r="AD37" s="48" t="s">
        <v>1182</v>
      </c>
      <c r="AE37" s="48" t="s">
        <v>1200</v>
      </c>
      <c r="AF37" s="48" t="s">
        <v>1204</v>
      </c>
      <c r="AG37" s="48" t="s">
        <v>1205</v>
      </c>
      <c r="AH37" s="48" t="s">
        <v>1218</v>
      </c>
      <c r="AI37" s="48" t="s">
        <v>1222</v>
      </c>
      <c r="AJ37" s="48" t="s">
        <v>1233</v>
      </c>
      <c r="AK37" s="48" t="s">
        <v>1239</v>
      </c>
      <c r="AL37" s="48" t="s">
        <v>1240</v>
      </c>
      <c r="AM37" s="48" t="s">
        <v>1249</v>
      </c>
      <c r="AN37" s="48" t="s">
        <v>1265</v>
      </c>
      <c r="AO37" s="48" t="s">
        <v>1269</v>
      </c>
      <c r="AP37" s="48" t="s">
        <v>1272</v>
      </c>
      <c r="AQ37" s="48" t="s">
        <v>1273</v>
      </c>
      <c r="AR37" s="48" t="s">
        <v>1277</v>
      </c>
      <c r="AS37" s="48" t="s">
        <v>1278</v>
      </c>
      <c r="AT37" s="48" t="s">
        <v>1285</v>
      </c>
      <c r="AU37" s="48" t="s">
        <v>1359</v>
      </c>
      <c r="AV37" s="48" t="s">
        <v>1360</v>
      </c>
      <c r="AW37" s="48"/>
      <c r="AX37" s="48"/>
      <c r="AY37" s="48"/>
      <c r="AZ37" s="48"/>
      <c r="BA37" s="48"/>
      <c r="BB37" s="48"/>
      <c r="BC37" s="48"/>
      <c r="BD37" s="48"/>
    </row>
    <row r="38" spans="1:56" s="164" customFormat="1">
      <c r="A38" s="173"/>
      <c r="B38" s="175" t="s">
        <v>694</v>
      </c>
      <c r="C38" s="174" t="s">
        <v>390</v>
      </c>
      <c r="D38" s="367">
        <v>123.5</v>
      </c>
      <c r="E38" s="367">
        <v>94.5</v>
      </c>
      <c r="F38" s="367">
        <v>111</v>
      </c>
      <c r="G38" s="367">
        <v>110</v>
      </c>
      <c r="H38" s="157">
        <v>110</v>
      </c>
      <c r="I38" s="367">
        <v>107.4</v>
      </c>
      <c r="J38" s="367">
        <v>102.5</v>
      </c>
      <c r="K38" s="367">
        <v>108.1</v>
      </c>
      <c r="L38" s="367">
        <v>110.3</v>
      </c>
      <c r="M38" s="157">
        <v>110.3</v>
      </c>
      <c r="N38" s="367">
        <v>106</v>
      </c>
      <c r="O38" s="367">
        <v>111</v>
      </c>
      <c r="P38" s="367">
        <v>94.8</v>
      </c>
      <c r="Q38" s="367">
        <v>55</v>
      </c>
      <c r="R38" s="157">
        <v>55</v>
      </c>
      <c r="S38" s="367">
        <v>54</v>
      </c>
      <c r="T38" s="367">
        <v>61.1</v>
      </c>
      <c r="U38" s="367">
        <v>47.3</v>
      </c>
      <c r="V38" s="367">
        <v>35.700000000000003</v>
      </c>
      <c r="W38" s="157">
        <v>35.700000000000003</v>
      </c>
      <c r="X38" s="367">
        <v>38.700000000000003</v>
      </c>
      <c r="Y38" s="367">
        <v>48.4</v>
      </c>
      <c r="Z38" s="367">
        <v>48.1</v>
      </c>
      <c r="AA38" s="367">
        <v>54.9</v>
      </c>
      <c r="AB38" s="157">
        <v>54.9</v>
      </c>
      <c r="AC38" s="367">
        <v>51.9</v>
      </c>
      <c r="AD38" s="367">
        <v>47.4</v>
      </c>
      <c r="AE38" s="367">
        <v>57.2</v>
      </c>
      <c r="AF38" s="367">
        <v>66.5</v>
      </c>
      <c r="AG38" s="157">
        <v>66.5</v>
      </c>
      <c r="AH38" s="367">
        <v>67.3</v>
      </c>
      <c r="AI38" s="367">
        <v>77.900000000000006</v>
      </c>
      <c r="AJ38" s="367">
        <v>83.644999999999996</v>
      </c>
      <c r="AK38" s="488">
        <v>50.2</v>
      </c>
      <c r="AL38" s="157">
        <v>50.2</v>
      </c>
      <c r="AM38" s="156">
        <v>68</v>
      </c>
      <c r="AN38" s="156">
        <v>64.14</v>
      </c>
      <c r="AO38" s="156">
        <v>60.91</v>
      </c>
      <c r="AP38" s="156">
        <v>66.765000000000001</v>
      </c>
      <c r="AQ38" s="158">
        <v>66.765000000000001</v>
      </c>
      <c r="AR38" s="487">
        <v>17.68</v>
      </c>
      <c r="AS38" s="156">
        <v>41.83</v>
      </c>
      <c r="AT38" s="487">
        <v>40.664999999999999</v>
      </c>
      <c r="AU38" s="487">
        <v>50.484999999999999</v>
      </c>
      <c r="AV38" s="158">
        <v>50.484999999999999</v>
      </c>
      <c r="AW38" s="487">
        <v>63.744999999999997</v>
      </c>
      <c r="AX38" s="487">
        <v>76.19</v>
      </c>
      <c r="AY38" s="487">
        <v>78.814999999999998</v>
      </c>
      <c r="AZ38" s="487">
        <v>77.02</v>
      </c>
      <c r="BA38" s="158">
        <v>77.02</v>
      </c>
      <c r="BB38" s="487">
        <v>110.08499999999999</v>
      </c>
      <c r="BC38" s="487">
        <v>120.485</v>
      </c>
      <c r="BD38" s="487">
        <v>87.92</v>
      </c>
    </row>
    <row r="39" spans="1:56" s="164" customFormat="1">
      <c r="A39" s="173"/>
      <c r="B39" s="175" t="s">
        <v>695</v>
      </c>
      <c r="C39" s="174" t="s">
        <v>237</v>
      </c>
      <c r="D39" s="367">
        <v>221.6</v>
      </c>
      <c r="E39" s="367">
        <v>229.1</v>
      </c>
      <c r="F39" s="367">
        <v>219.2</v>
      </c>
      <c r="G39" s="367">
        <v>220.9</v>
      </c>
      <c r="H39" s="157">
        <v>220.9</v>
      </c>
      <c r="I39" s="367">
        <v>237.4</v>
      </c>
      <c r="J39" s="367">
        <v>226.2</v>
      </c>
      <c r="K39" s="367">
        <v>221.1</v>
      </c>
      <c r="L39" s="367">
        <v>215.7</v>
      </c>
      <c r="M39" s="157">
        <v>215.7</v>
      </c>
      <c r="N39" s="367">
        <v>223.38</v>
      </c>
      <c r="O39" s="367">
        <v>227.13</v>
      </c>
      <c r="P39" s="367">
        <v>245.13</v>
      </c>
      <c r="Q39" s="367">
        <v>259.13</v>
      </c>
      <c r="R39" s="157">
        <v>259.13</v>
      </c>
      <c r="S39" s="367">
        <v>278.94</v>
      </c>
      <c r="T39" s="367">
        <v>282.75</v>
      </c>
      <c r="U39" s="367">
        <v>279.10000000000002</v>
      </c>
      <c r="V39" s="367">
        <v>286.60000000000002</v>
      </c>
      <c r="W39" s="157">
        <v>286.60000000000002</v>
      </c>
      <c r="X39" s="367">
        <v>276.62</v>
      </c>
      <c r="Y39" s="367">
        <v>284.29000000000002</v>
      </c>
      <c r="Z39" s="367">
        <v>276.35000000000002</v>
      </c>
      <c r="AA39" s="367">
        <v>293.69</v>
      </c>
      <c r="AB39" s="157">
        <v>293.69</v>
      </c>
      <c r="AC39" s="367">
        <v>288.64</v>
      </c>
      <c r="AD39" s="367">
        <v>270.87</v>
      </c>
      <c r="AE39" s="367">
        <v>263.75</v>
      </c>
      <c r="AF39" s="367">
        <v>258.82</v>
      </c>
      <c r="AG39" s="157">
        <v>258.82</v>
      </c>
      <c r="AH39" s="367">
        <v>253.94</v>
      </c>
      <c r="AI39" s="367">
        <v>282.06</v>
      </c>
      <c r="AJ39" s="367">
        <v>278.76</v>
      </c>
      <c r="AK39" s="488">
        <v>280.94</v>
      </c>
      <c r="AL39" s="157">
        <v>280.94</v>
      </c>
      <c r="AM39" s="367">
        <v>286.14</v>
      </c>
      <c r="AN39" s="367">
        <v>284.08</v>
      </c>
      <c r="AO39" s="367">
        <v>306.06</v>
      </c>
      <c r="AP39" s="367">
        <v>294.74</v>
      </c>
      <c r="AQ39" s="157">
        <v>294.74</v>
      </c>
      <c r="AR39" s="488">
        <v>327.07</v>
      </c>
      <c r="AS39" s="367">
        <v>317.83</v>
      </c>
      <c r="AT39" s="488">
        <v>311.39999999999998</v>
      </c>
      <c r="AU39" s="488">
        <v>297.36</v>
      </c>
      <c r="AV39" s="157">
        <v>297.36</v>
      </c>
      <c r="AW39" s="488">
        <v>309.66000000000003</v>
      </c>
      <c r="AX39" s="488">
        <v>296.04000000000002</v>
      </c>
      <c r="AY39" s="488">
        <v>310.66000000000003</v>
      </c>
      <c r="AZ39" s="488">
        <v>325.70999999999998</v>
      </c>
      <c r="BA39" s="157">
        <v>325.70999999999998</v>
      </c>
      <c r="BB39" s="488">
        <v>332.09</v>
      </c>
      <c r="BC39" s="488">
        <v>379.99</v>
      </c>
      <c r="BD39" s="488">
        <v>428.57</v>
      </c>
    </row>
    <row r="40" spans="1:56" s="164" customFormat="1">
      <c r="A40" s="173"/>
      <c r="B40" s="175" t="s">
        <v>696</v>
      </c>
      <c r="C40" s="174" t="s">
        <v>238</v>
      </c>
      <c r="D40" s="367">
        <v>295.60000000000002</v>
      </c>
      <c r="E40" s="367">
        <v>288.2</v>
      </c>
      <c r="F40" s="367">
        <v>283.7</v>
      </c>
      <c r="G40" s="367">
        <v>291.3</v>
      </c>
      <c r="H40" s="157">
        <v>291.3</v>
      </c>
      <c r="I40" s="367">
        <v>304.3</v>
      </c>
      <c r="J40" s="367">
        <v>295.2</v>
      </c>
      <c r="K40" s="367">
        <v>298.48</v>
      </c>
      <c r="L40" s="367">
        <v>296.89999999999998</v>
      </c>
      <c r="M40" s="157">
        <v>296.89999999999998</v>
      </c>
      <c r="N40" s="367">
        <v>307.06</v>
      </c>
      <c r="O40" s="367">
        <v>310.19</v>
      </c>
      <c r="P40" s="367">
        <v>310.36</v>
      </c>
      <c r="Q40" s="367">
        <v>314.89999999999998</v>
      </c>
      <c r="R40" s="157">
        <v>314.89999999999998</v>
      </c>
      <c r="S40" s="367">
        <v>299.14</v>
      </c>
      <c r="T40" s="367">
        <v>315.04000000000002</v>
      </c>
      <c r="U40" s="367">
        <v>313.3</v>
      </c>
      <c r="V40" s="367">
        <v>313.10000000000002</v>
      </c>
      <c r="W40" s="157">
        <v>313.10000000000002</v>
      </c>
      <c r="X40" s="367">
        <v>314.16000000000003</v>
      </c>
      <c r="Y40" s="367">
        <v>316.16000000000003</v>
      </c>
      <c r="Z40" s="367">
        <v>309.14999999999998</v>
      </c>
      <c r="AA40" s="367">
        <v>311.02</v>
      </c>
      <c r="AB40" s="157">
        <v>311.02</v>
      </c>
      <c r="AC40" s="367">
        <v>308.7</v>
      </c>
      <c r="AD40" s="367">
        <v>308.87</v>
      </c>
      <c r="AE40" s="367">
        <v>311.23</v>
      </c>
      <c r="AF40" s="367">
        <v>310.14</v>
      </c>
      <c r="AG40" s="157">
        <v>310.14</v>
      </c>
      <c r="AH40" s="367">
        <v>312.55</v>
      </c>
      <c r="AI40" s="367">
        <v>328.6</v>
      </c>
      <c r="AJ40" s="367">
        <v>323.77999999999997</v>
      </c>
      <c r="AK40" s="488">
        <v>321.51</v>
      </c>
      <c r="AL40" s="157">
        <v>321.51</v>
      </c>
      <c r="AM40" s="367">
        <v>320.79000000000002</v>
      </c>
      <c r="AN40" s="367">
        <v>323.54000000000002</v>
      </c>
      <c r="AO40" s="367">
        <v>334.65</v>
      </c>
      <c r="AP40" s="367">
        <v>330.52</v>
      </c>
      <c r="AQ40" s="157">
        <v>330.52</v>
      </c>
      <c r="AR40" s="488">
        <v>359.09</v>
      </c>
      <c r="AS40" s="367">
        <v>356.57</v>
      </c>
      <c r="AT40" s="488">
        <v>364.65</v>
      </c>
      <c r="AU40" s="488">
        <v>365.13</v>
      </c>
      <c r="AV40" s="157">
        <v>365.13</v>
      </c>
      <c r="AW40" s="488">
        <v>363.73</v>
      </c>
      <c r="AX40" s="488">
        <v>351.9</v>
      </c>
      <c r="AY40" s="488">
        <v>360.52</v>
      </c>
      <c r="AZ40" s="488">
        <v>369</v>
      </c>
      <c r="BA40" s="157">
        <v>369</v>
      </c>
      <c r="BB40" s="488">
        <v>369.62</v>
      </c>
      <c r="BC40" s="488">
        <v>396.75</v>
      </c>
      <c r="BD40" s="488">
        <v>421.41</v>
      </c>
    </row>
    <row r="41" spans="1:56" s="164" customFormat="1">
      <c r="A41" s="173"/>
      <c r="B41" s="175" t="s">
        <v>697</v>
      </c>
      <c r="C41" s="174" t="s">
        <v>241</v>
      </c>
      <c r="D41" s="367">
        <v>39.340000000000003</v>
      </c>
      <c r="E41" s="367">
        <v>38.369999999999997</v>
      </c>
      <c r="F41" s="367">
        <v>38.159999999999997</v>
      </c>
      <c r="G41" s="367">
        <v>38.590000000000003</v>
      </c>
      <c r="H41" s="157">
        <v>38.590000000000003</v>
      </c>
      <c r="I41" s="367">
        <v>40.049999999999997</v>
      </c>
      <c r="J41" s="367">
        <v>39.630000000000003</v>
      </c>
      <c r="K41" s="367">
        <v>39.19</v>
      </c>
      <c r="L41" s="367">
        <v>38.94</v>
      </c>
      <c r="M41" s="157">
        <v>38.94</v>
      </c>
      <c r="N41" s="367">
        <v>40.17</v>
      </c>
      <c r="O41" s="367">
        <v>40.96</v>
      </c>
      <c r="P41" s="367">
        <v>40.619999999999997</v>
      </c>
      <c r="Q41" s="367">
        <v>41.13</v>
      </c>
      <c r="R41" s="157">
        <v>41.13</v>
      </c>
      <c r="S41" s="367">
        <v>39.14</v>
      </c>
      <c r="T41" s="367">
        <v>41.46</v>
      </c>
      <c r="U41" s="367">
        <v>40.9</v>
      </c>
      <c r="V41" s="367">
        <v>41</v>
      </c>
      <c r="W41" s="157">
        <v>41</v>
      </c>
      <c r="X41" s="367">
        <v>41.73</v>
      </c>
      <c r="Y41" s="367">
        <v>41.98</v>
      </c>
      <c r="Z41" s="367">
        <v>41.14</v>
      </c>
      <c r="AA41" s="367">
        <v>41.13</v>
      </c>
      <c r="AB41" s="157">
        <v>41.13</v>
      </c>
      <c r="AC41" s="367">
        <v>41.49</v>
      </c>
      <c r="AD41" s="367">
        <v>41.69</v>
      </c>
      <c r="AE41" s="367">
        <v>41.52</v>
      </c>
      <c r="AF41" s="367">
        <v>41.59</v>
      </c>
      <c r="AG41" s="157">
        <v>41.59</v>
      </c>
      <c r="AH41" s="367">
        <v>42.05</v>
      </c>
      <c r="AI41" s="367">
        <v>44.49</v>
      </c>
      <c r="AJ41" s="367">
        <v>43.55</v>
      </c>
      <c r="AK41" s="488">
        <v>43.38</v>
      </c>
      <c r="AL41" s="157">
        <v>43.38</v>
      </c>
      <c r="AM41" s="367">
        <v>43.16</v>
      </c>
      <c r="AN41" s="367">
        <v>43.73</v>
      </c>
      <c r="AO41" s="367">
        <v>45.16</v>
      </c>
      <c r="AP41" s="367">
        <v>44.42</v>
      </c>
      <c r="AQ41" s="157">
        <v>44.42</v>
      </c>
      <c r="AR41" s="488">
        <v>47.09</v>
      </c>
      <c r="AS41" s="367">
        <v>47.1</v>
      </c>
      <c r="AT41" s="488">
        <v>48.26</v>
      </c>
      <c r="AU41" s="488">
        <v>48.35</v>
      </c>
      <c r="AV41" s="157">
        <v>48.35</v>
      </c>
      <c r="AW41" s="488">
        <v>48.05</v>
      </c>
      <c r="AX41" s="488">
        <v>46.99</v>
      </c>
      <c r="AY41" s="488">
        <v>48.14</v>
      </c>
      <c r="AZ41" s="488">
        <v>49.1</v>
      </c>
      <c r="BA41" s="157">
        <v>49.1</v>
      </c>
      <c r="BB41" s="488">
        <v>48.79</v>
      </c>
      <c r="BC41" s="488">
        <v>52.7</v>
      </c>
      <c r="BD41" s="488">
        <v>56</v>
      </c>
    </row>
    <row r="42" spans="1:56" s="164" customFormat="1">
      <c r="A42" s="173"/>
      <c r="B42" s="175" t="s">
        <v>698</v>
      </c>
      <c r="C42" s="174" t="s">
        <v>242</v>
      </c>
      <c r="D42" s="367">
        <v>5.63</v>
      </c>
      <c r="E42" s="367">
        <v>5.97</v>
      </c>
      <c r="F42" s="367">
        <v>5.74</v>
      </c>
      <c r="G42" s="367">
        <v>5.73</v>
      </c>
      <c r="H42" s="157">
        <v>5.73</v>
      </c>
      <c r="I42" s="367">
        <v>5.93</v>
      </c>
      <c r="J42" s="367">
        <v>5.72</v>
      </c>
      <c r="K42" s="367">
        <v>5.64</v>
      </c>
      <c r="L42" s="367">
        <v>5.54</v>
      </c>
      <c r="M42" s="157">
        <v>5.54</v>
      </c>
      <c r="N42" s="367">
        <v>5.55</v>
      </c>
      <c r="O42" s="367">
        <v>5.55</v>
      </c>
      <c r="P42" s="367">
        <v>6.03</v>
      </c>
      <c r="Q42" s="367">
        <v>6.3</v>
      </c>
      <c r="R42" s="157">
        <v>6.3</v>
      </c>
      <c r="S42" s="367">
        <v>7.1267245784363817</v>
      </c>
      <c r="T42" s="367">
        <v>6.8198263386396523</v>
      </c>
      <c r="U42" s="367">
        <v>6.8</v>
      </c>
      <c r="V42" s="367">
        <v>6.99</v>
      </c>
      <c r="W42" s="157">
        <v>6.99</v>
      </c>
      <c r="X42" s="367">
        <v>6.6288042175892645</v>
      </c>
      <c r="Y42" s="156">
        <v>6.7720343020485956</v>
      </c>
      <c r="Z42" s="156">
        <v>6.7173067574137093</v>
      </c>
      <c r="AA42" s="156">
        <v>7.140530026744468</v>
      </c>
      <c r="AB42" s="157">
        <v>7.140530026744468</v>
      </c>
      <c r="AC42" s="156">
        <v>6.9568570739937332</v>
      </c>
      <c r="AD42" s="156">
        <v>6.4972415447349485</v>
      </c>
      <c r="AE42" s="156">
        <v>6.3523603082851636</v>
      </c>
      <c r="AF42" s="156">
        <v>6.2231305602308238</v>
      </c>
      <c r="AG42" s="158">
        <v>6.2231305602308238</v>
      </c>
      <c r="AH42" s="156">
        <v>6.0390011890606425</v>
      </c>
      <c r="AI42" s="156">
        <v>6.3398516520566419</v>
      </c>
      <c r="AJ42" s="156">
        <v>6.4009184845005747</v>
      </c>
      <c r="AK42" s="487">
        <v>6.4762563393268779</v>
      </c>
      <c r="AL42" s="158">
        <v>6.4762563393268779</v>
      </c>
      <c r="AM42" s="367">
        <v>6.6297497683039852</v>
      </c>
      <c r="AN42" s="367">
        <v>6.496226846558427</v>
      </c>
      <c r="AO42" s="367">
        <v>6.7772364924712143</v>
      </c>
      <c r="AP42" s="367">
        <v>6.635299414678073</v>
      </c>
      <c r="AQ42" s="157">
        <v>6.635299414678073</v>
      </c>
      <c r="AR42" s="488">
        <v>6.9456360161393071</v>
      </c>
      <c r="AS42" s="367">
        <v>6.7479830148619948</v>
      </c>
      <c r="AT42" s="488">
        <v>6.4525486945710728</v>
      </c>
      <c r="AU42" s="488">
        <v>6.1501551189245092</v>
      </c>
      <c r="AV42" s="157">
        <v>6.1501551189245092</v>
      </c>
      <c r="AW42" s="488">
        <v>6.4445369406867856</v>
      </c>
      <c r="AX42" s="488">
        <v>6.3000638433709302</v>
      </c>
      <c r="AY42" s="488">
        <v>6.4532613211466563</v>
      </c>
      <c r="AZ42" s="488">
        <v>6.6336048879837062</v>
      </c>
      <c r="BA42" s="157">
        <v>6.6336048879837062</v>
      </c>
      <c r="BB42" s="488">
        <v>6.8065177290428363</v>
      </c>
      <c r="BC42" s="488">
        <v>7.2104364326375707</v>
      </c>
      <c r="BD42" s="488">
        <v>7.6530357142857142</v>
      </c>
    </row>
    <row r="43" spans="1:56" s="164" customFormat="1">
      <c r="A43" s="173"/>
      <c r="B43" s="175" t="s">
        <v>699</v>
      </c>
      <c r="C43" s="174" t="s">
        <v>389</v>
      </c>
      <c r="D43" s="367">
        <v>18400</v>
      </c>
      <c r="E43" s="367">
        <v>16300</v>
      </c>
      <c r="F43" s="367">
        <v>18370</v>
      </c>
      <c r="G43" s="367">
        <v>17755</v>
      </c>
      <c r="H43" s="157">
        <v>17755</v>
      </c>
      <c r="I43" s="367">
        <v>16695</v>
      </c>
      <c r="J43" s="367">
        <v>16950</v>
      </c>
      <c r="K43" s="367">
        <v>15905</v>
      </c>
      <c r="L43" s="367">
        <v>14475</v>
      </c>
      <c r="M43" s="157">
        <v>14475</v>
      </c>
      <c r="N43" s="367">
        <v>12550</v>
      </c>
      <c r="O43" s="367">
        <v>12100</v>
      </c>
      <c r="P43" s="367">
        <v>12050</v>
      </c>
      <c r="Q43" s="367">
        <v>11545</v>
      </c>
      <c r="R43" s="157">
        <v>11545</v>
      </c>
      <c r="S43" s="367">
        <v>12120</v>
      </c>
      <c r="T43" s="367">
        <v>14480</v>
      </c>
      <c r="U43" s="367">
        <v>12220</v>
      </c>
      <c r="V43" s="367">
        <v>14255</v>
      </c>
      <c r="W43" s="157">
        <v>14255</v>
      </c>
      <c r="X43" s="367">
        <v>16590</v>
      </c>
      <c r="Y43" s="367">
        <v>16445</v>
      </c>
      <c r="Z43" s="367">
        <v>16970</v>
      </c>
      <c r="AA43" s="367">
        <v>20635</v>
      </c>
      <c r="AB43" s="157">
        <v>20635</v>
      </c>
      <c r="AC43" s="367">
        <v>19800</v>
      </c>
      <c r="AD43" s="367">
        <v>21225</v>
      </c>
      <c r="AE43" s="367">
        <v>3000</v>
      </c>
      <c r="AF43" s="367">
        <v>3005</v>
      </c>
      <c r="AG43" s="157">
        <v>3005</v>
      </c>
      <c r="AH43" s="367">
        <v>2772</v>
      </c>
      <c r="AI43" s="367">
        <v>2722</v>
      </c>
      <c r="AJ43" s="367">
        <v>3000</v>
      </c>
      <c r="AK43" s="488">
        <v>3078</v>
      </c>
      <c r="AL43" s="157">
        <v>3078</v>
      </c>
      <c r="AM43" s="367">
        <v>3278</v>
      </c>
      <c r="AN43" s="367">
        <v>3152</v>
      </c>
      <c r="AO43" s="367">
        <v>2890</v>
      </c>
      <c r="AP43" s="367">
        <v>2940</v>
      </c>
      <c r="AQ43" s="157">
        <v>2940</v>
      </c>
      <c r="AR43" s="488">
        <v>1930</v>
      </c>
      <c r="AS43" s="367">
        <v>1858</v>
      </c>
      <c r="AT43" s="488">
        <v>1691</v>
      </c>
      <c r="AU43" s="488">
        <v>2190</v>
      </c>
      <c r="AV43" s="157">
        <v>2190</v>
      </c>
      <c r="AW43" s="488">
        <v>2236</v>
      </c>
      <c r="AX43" s="488">
        <v>2358</v>
      </c>
      <c r="AY43" s="488">
        <v>2584</v>
      </c>
      <c r="AZ43" s="488">
        <v>2744</v>
      </c>
      <c r="BA43" s="157">
        <v>2744</v>
      </c>
      <c r="BB43" s="488">
        <v>2930</v>
      </c>
      <c r="BC43" s="488">
        <v>2918</v>
      </c>
      <c r="BD43" s="488">
        <v>2406</v>
      </c>
    </row>
    <row r="44" spans="1:56" ht="51.5">
      <c r="B44" s="463" t="s">
        <v>1262</v>
      </c>
      <c r="C44" s="615" t="s">
        <v>1263</v>
      </c>
      <c r="D44" s="615"/>
      <c r="E44" s="615"/>
      <c r="F44" s="615"/>
      <c r="G44" s="615"/>
      <c r="H44" s="615"/>
      <c r="I44" s="615"/>
      <c r="J44" s="615"/>
      <c r="K44" s="615"/>
      <c r="L44" s="615"/>
      <c r="M44" s="615"/>
      <c r="N44" s="615"/>
    </row>
    <row r="46" spans="1:56">
      <c r="H46">
        <f t="shared" ref="H46:AF46" si="0">H5*-1</f>
        <v>1.0900000000000001</v>
      </c>
      <c r="I46">
        <f t="shared" si="0"/>
        <v>1.49</v>
      </c>
      <c r="J46">
        <f t="shared" si="0"/>
        <v>0.5</v>
      </c>
      <c r="K46">
        <f t="shared" si="0"/>
        <v>-7.0000000000000007E-2</v>
      </c>
      <c r="L46">
        <f t="shared" si="0"/>
        <v>0.89</v>
      </c>
      <c r="M46">
        <f t="shared" si="0"/>
        <v>0.69</v>
      </c>
      <c r="N46">
        <f t="shared" si="0"/>
        <v>1.08</v>
      </c>
      <c r="O46">
        <f t="shared" si="0"/>
        <v>1.82</v>
      </c>
      <c r="P46">
        <f t="shared" si="0"/>
        <v>1.3786526350461132</v>
      </c>
      <c r="Q46">
        <f t="shared" si="0"/>
        <v>1.1299999999999999</v>
      </c>
      <c r="R46">
        <f t="shared" si="0"/>
        <v>1.35</v>
      </c>
      <c r="S46">
        <f t="shared" si="0"/>
        <v>1.3807301587301599</v>
      </c>
      <c r="T46">
        <f t="shared" si="0"/>
        <v>0.97865111642742997</v>
      </c>
      <c r="U46">
        <f t="shared" si="0"/>
        <v>1.1000000000000001</v>
      </c>
      <c r="V46">
        <f t="shared" si="0"/>
        <v>2.09</v>
      </c>
      <c r="W46">
        <f t="shared" si="0"/>
        <v>1.39</v>
      </c>
      <c r="X46">
        <f t="shared" si="0"/>
        <v>2.1853225806451602</v>
      </c>
      <c r="Y46">
        <f t="shared" si="0"/>
        <v>2.1482670995671</v>
      </c>
      <c r="Z46">
        <f t="shared" si="0"/>
        <v>2.0663470418470431</v>
      </c>
      <c r="AA46">
        <f t="shared" si="0"/>
        <v>1.8203780663780667</v>
      </c>
      <c r="AB46">
        <f t="shared" si="0"/>
        <v>2.0552845849802401</v>
      </c>
      <c r="AC46">
        <f t="shared" si="0"/>
        <v>1.799390625</v>
      </c>
      <c r="AD46">
        <f t="shared" si="0"/>
        <v>1.33619672131148</v>
      </c>
      <c r="AE46">
        <f t="shared" si="0"/>
        <v>0.8691875</v>
      </c>
      <c r="AF46">
        <f t="shared" si="0"/>
        <v>0.68403907496012673</v>
      </c>
      <c r="AG46">
        <f>AG5*-1</f>
        <v>1.1760753968254001</v>
      </c>
    </row>
  </sheetData>
  <mergeCells count="1">
    <mergeCell ref="C44:N44"/>
  </mergeCells>
  <phoneticPr fontId="383" type="noConversion"/>
  <pageMargins left="0.7" right="0.7" top="0.75" bottom="0.75" header="0.3" footer="0.3"/>
  <pageSetup paperSize="9" scale="66" orientation="landscape" r:id="rId1"/>
  <headerFooter>
    <oddHeader>&amp;C&amp;A</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7" tint="0.59999389629810485"/>
    <pageSetUpPr fitToPage="1"/>
  </sheetPr>
  <dimension ref="A2:BD22"/>
  <sheetViews>
    <sheetView view="pageBreakPreview" zoomScale="84" zoomScaleNormal="80" zoomScaleSheetLayoutView="84" workbookViewId="0">
      <pane xSplit="3" ySplit="2" topLeftCell="AW3" activePane="bottomRight" state="frozen"/>
      <selection activeCell="C148" sqref="C148"/>
      <selection pane="topRight" activeCell="C148" sqref="C148"/>
      <selection pane="bottomLeft" activeCell="C148" sqref="C148"/>
      <selection pane="bottomRight" activeCell="BF17" sqref="BF17:BF18"/>
    </sheetView>
  </sheetViews>
  <sheetFormatPr defaultRowHeight="14.5" outlineLevelCol="2"/>
  <cols>
    <col min="1" max="1" width="5.26953125" customWidth="1"/>
    <col min="2" max="2" width="33.81640625" customWidth="1"/>
    <col min="3" max="3" width="33.453125" customWidth="1"/>
    <col min="4" max="7" width="11.81640625" hidden="1" customWidth="1" outlineLevel="2"/>
    <col min="8" max="8" width="11.81640625" hidden="1" customWidth="1" outlineLevel="1" collapsed="1"/>
    <col min="9" max="12" width="11.81640625" hidden="1" customWidth="1" outlineLevel="2"/>
    <col min="13" max="13" width="11.81640625" hidden="1" customWidth="1" outlineLevel="1" collapsed="1"/>
    <col min="14" max="17" width="11.81640625" hidden="1" customWidth="1" outlineLevel="2"/>
    <col min="18" max="18" width="11.81640625" hidden="1" customWidth="1" outlineLevel="1" collapsed="1"/>
    <col min="19" max="22" width="11.81640625" hidden="1" customWidth="1" outlineLevel="2"/>
    <col min="23" max="23" width="11.81640625" hidden="1" customWidth="1" outlineLevel="1" collapsed="1"/>
    <col min="24" max="24" width="11.81640625" hidden="1" customWidth="1" outlineLevel="2" collapsed="1"/>
    <col min="25" max="27" width="11.81640625" hidden="1" customWidth="1" outlineLevel="2"/>
    <col min="28" max="28" width="11.81640625" hidden="1" customWidth="1" outlineLevel="1" collapsed="1"/>
    <col min="29" max="29" width="11.81640625" hidden="1" customWidth="1" outlineLevel="2"/>
    <col min="30" max="32" width="9.1796875" hidden="1" customWidth="1" outlineLevel="2"/>
    <col min="33" max="33" width="9.1796875" hidden="1" customWidth="1" outlineLevel="1" collapsed="1"/>
    <col min="34" max="34" width="11.81640625" hidden="1" customWidth="1" outlineLevel="2"/>
    <col min="35" max="37" width="0" hidden="1" customWidth="1" outlineLevel="2"/>
    <col min="38" max="38" width="9.1796875" hidden="1" customWidth="1" outlineLevel="1" collapsed="1"/>
    <col min="39" max="39" width="11.81640625" hidden="1" customWidth="1" outlineLevel="2"/>
    <col min="40" max="42" width="0" hidden="1" customWidth="1" outlineLevel="2"/>
    <col min="43" max="43" width="0" hidden="1" customWidth="1" outlineLevel="1" collapsed="1"/>
    <col min="44" max="47" width="0" hidden="1" customWidth="1" outlineLevel="2"/>
    <col min="48" max="48" width="0" hidden="1" customWidth="1" outlineLevel="1" collapsed="1"/>
    <col min="49" max="49" width="9.1796875" collapsed="1"/>
  </cols>
  <sheetData>
    <row r="2" spans="1:56" ht="26">
      <c r="A2" s="173" t="s">
        <v>861</v>
      </c>
      <c r="B2" s="145" t="s">
        <v>1171</v>
      </c>
      <c r="C2" s="47" t="s">
        <v>1172</v>
      </c>
      <c r="D2" s="35" t="s">
        <v>2</v>
      </c>
      <c r="E2" s="35" t="s">
        <v>3</v>
      </c>
      <c r="F2" s="35" t="s">
        <v>5</v>
      </c>
      <c r="G2" s="35" t="s">
        <v>7</v>
      </c>
      <c r="H2" s="35" t="s">
        <v>9</v>
      </c>
      <c r="I2" s="35" t="s">
        <v>11</v>
      </c>
      <c r="J2" s="35" t="s">
        <v>13</v>
      </c>
      <c r="K2" s="35" t="s">
        <v>15</v>
      </c>
      <c r="L2" s="35" t="s">
        <v>289</v>
      </c>
      <c r="M2" s="35" t="s">
        <v>39</v>
      </c>
      <c r="N2" s="35" t="s">
        <v>18</v>
      </c>
      <c r="O2" s="35" t="s">
        <v>223</v>
      </c>
      <c r="P2" s="35" t="s">
        <v>20</v>
      </c>
      <c r="Q2" s="35" t="s">
        <v>225</v>
      </c>
      <c r="R2" s="35" t="s">
        <v>30</v>
      </c>
      <c r="S2" s="35" t="s">
        <v>1071</v>
      </c>
      <c r="T2" s="35" t="s">
        <v>344</v>
      </c>
      <c r="U2" s="48" t="s">
        <v>345</v>
      </c>
      <c r="V2" s="48" t="s">
        <v>1070</v>
      </c>
      <c r="W2" s="35" t="s">
        <v>1059</v>
      </c>
      <c r="X2" s="48" t="s">
        <v>1067</v>
      </c>
      <c r="Y2" s="48" t="s">
        <v>1066</v>
      </c>
      <c r="Z2" s="48" t="s">
        <v>1060</v>
      </c>
      <c r="AA2" s="48" t="s">
        <v>1164</v>
      </c>
      <c r="AB2" s="35" t="s">
        <v>1165</v>
      </c>
      <c r="AC2" s="48" t="s">
        <v>1148</v>
      </c>
      <c r="AD2" s="48" t="s">
        <v>1182</v>
      </c>
      <c r="AE2" s="48" t="s">
        <v>1190</v>
      </c>
      <c r="AF2" s="48" t="s">
        <v>1204</v>
      </c>
      <c r="AG2" s="35" t="s">
        <v>1205</v>
      </c>
      <c r="AH2" s="48" t="s">
        <v>1218</v>
      </c>
      <c r="AI2" s="48" t="s">
        <v>1222</v>
      </c>
      <c r="AJ2" s="48" t="s">
        <v>1233</v>
      </c>
      <c r="AK2" s="48" t="s">
        <v>1239</v>
      </c>
      <c r="AL2" s="35" t="s">
        <v>1240</v>
      </c>
      <c r="AM2" s="48" t="s">
        <v>1249</v>
      </c>
      <c r="AN2" s="48" t="s">
        <v>1265</v>
      </c>
      <c r="AO2" s="48" t="s">
        <v>1269</v>
      </c>
      <c r="AP2" s="48" t="s">
        <v>1272</v>
      </c>
      <c r="AQ2" s="35" t="s">
        <v>1273</v>
      </c>
      <c r="AR2" s="48" t="s">
        <v>1362</v>
      </c>
      <c r="AS2" s="48" t="s">
        <v>1357</v>
      </c>
      <c r="AT2" s="504" t="s">
        <v>1363</v>
      </c>
      <c r="AU2" s="48" t="s">
        <v>1359</v>
      </c>
      <c r="AV2" s="35" t="s">
        <v>1360</v>
      </c>
      <c r="AW2" s="560" t="s">
        <v>1455</v>
      </c>
      <c r="AX2" s="560" t="s">
        <v>1432</v>
      </c>
      <c r="AY2" s="560" t="s">
        <v>1433</v>
      </c>
      <c r="AZ2" s="560" t="s">
        <v>1434</v>
      </c>
      <c r="BA2" s="560" t="s">
        <v>1435</v>
      </c>
      <c r="BB2" s="560" t="s">
        <v>1436</v>
      </c>
      <c r="BC2" s="560" t="s">
        <v>1551</v>
      </c>
      <c r="BD2" s="560" t="s">
        <v>1567</v>
      </c>
    </row>
    <row r="3" spans="1:56">
      <c r="A3" s="21"/>
      <c r="B3" s="115" t="s">
        <v>179</v>
      </c>
      <c r="C3" s="24" t="s">
        <v>179</v>
      </c>
      <c r="D3" s="394">
        <v>21.16</v>
      </c>
      <c r="E3" s="394">
        <v>28.12</v>
      </c>
      <c r="F3" s="394">
        <v>35.99</v>
      </c>
      <c r="G3" s="394">
        <v>52.68</v>
      </c>
      <c r="H3" s="395">
        <v>137.95000000000002</v>
      </c>
      <c r="I3" s="394">
        <v>21.64</v>
      </c>
      <c r="J3" s="394">
        <v>34.28</v>
      </c>
      <c r="K3" s="394">
        <v>43.87</v>
      </c>
      <c r="L3" s="394">
        <v>49.75</v>
      </c>
      <c r="M3" s="395">
        <v>149.54</v>
      </c>
      <c r="N3" s="394">
        <v>130.4</v>
      </c>
      <c r="O3" s="394">
        <v>50.57</v>
      </c>
      <c r="P3" s="394">
        <v>58.19</v>
      </c>
      <c r="Q3" s="394">
        <v>89.27</v>
      </c>
      <c r="R3" s="395">
        <v>328.43</v>
      </c>
      <c r="S3" s="394">
        <v>50.518671084287092</v>
      </c>
      <c r="T3" s="394">
        <v>50.666316407669697</v>
      </c>
      <c r="U3" s="394">
        <v>70.093368361036696</v>
      </c>
      <c r="V3" s="394">
        <v>38.61462543160691</v>
      </c>
      <c r="W3" s="395">
        <v>209.89298128460041</v>
      </c>
      <c r="X3" s="394">
        <v>30.958330277000002</v>
      </c>
      <c r="Y3" s="394">
        <v>36.562369077999989</v>
      </c>
      <c r="Z3" s="394">
        <v>27.905618580999999</v>
      </c>
      <c r="AA3" s="394">
        <v>18.950340312000002</v>
      </c>
      <c r="AB3" s="395">
        <v>114.37665824800001</v>
      </c>
      <c r="AC3" s="394">
        <v>16.123345279915998</v>
      </c>
      <c r="AD3" s="394">
        <v>19.601156869789996</v>
      </c>
      <c r="AE3" s="394">
        <v>19.564662173509998</v>
      </c>
      <c r="AF3" s="394">
        <v>31.718770891030204</v>
      </c>
      <c r="AG3" s="395">
        <v>87.007935214246203</v>
      </c>
      <c r="AH3" s="394">
        <v>18.143000000000001</v>
      </c>
      <c r="AI3" s="394">
        <v>17.316273808000005</v>
      </c>
      <c r="AJ3" s="394">
        <v>20.775701927462897</v>
      </c>
      <c r="AK3" s="394">
        <v>28.370926245103867</v>
      </c>
      <c r="AL3" s="395">
        <v>84.60590198056677</v>
      </c>
      <c r="AM3" s="394">
        <v>24.55873325192643</v>
      </c>
      <c r="AN3" s="394">
        <v>23.395817647073613</v>
      </c>
      <c r="AO3" s="394">
        <v>23.476727337999858</v>
      </c>
      <c r="AP3" s="394">
        <v>33.346600000000002</v>
      </c>
      <c r="AQ3" s="395">
        <v>104.7778782369999</v>
      </c>
      <c r="AR3" s="394">
        <v>23.719402230999997</v>
      </c>
      <c r="AS3" s="394">
        <v>528.04871236628981</v>
      </c>
      <c r="AT3" s="394">
        <v>23.823783960000007</v>
      </c>
      <c r="AU3" s="394">
        <v>30.350873460999999</v>
      </c>
      <c r="AV3" s="395">
        <v>605.94277201828982</v>
      </c>
      <c r="AW3" s="394">
        <v>27.349437644999981</v>
      </c>
      <c r="AX3" s="394">
        <v>29.458833647000052</v>
      </c>
      <c r="AY3" s="394">
        <v>26.101167907999947</v>
      </c>
      <c r="AZ3" s="394">
        <v>43.783748018000082</v>
      </c>
      <c r="BA3" s="395">
        <v>126.69318721800006</v>
      </c>
      <c r="BB3" s="394">
        <v>27.415200081999998</v>
      </c>
      <c r="BC3" s="394">
        <v>25.864996542000036</v>
      </c>
      <c r="BD3" s="394">
        <v>33.874493155999993</v>
      </c>
    </row>
    <row r="4" spans="1:56">
      <c r="A4" s="21"/>
      <c r="B4" s="115" t="s">
        <v>180</v>
      </c>
      <c r="C4" s="24" t="s">
        <v>180</v>
      </c>
      <c r="D4" s="394">
        <v>15.35</v>
      </c>
      <c r="E4" s="394">
        <v>33.94</v>
      </c>
      <c r="F4" s="394">
        <v>22.61</v>
      </c>
      <c r="G4" s="394">
        <v>60.5</v>
      </c>
      <c r="H4" s="395">
        <v>132.4</v>
      </c>
      <c r="I4" s="394">
        <v>8.2899999999999991</v>
      </c>
      <c r="J4" s="394">
        <v>20.260000000000002</v>
      </c>
      <c r="K4" s="394">
        <v>16.29</v>
      </c>
      <c r="L4" s="394">
        <v>48.96</v>
      </c>
      <c r="M4" s="395">
        <v>93.800000000000011</v>
      </c>
      <c r="N4" s="394">
        <v>16.22</v>
      </c>
      <c r="O4" s="394">
        <v>46.33</v>
      </c>
      <c r="P4" s="394">
        <v>42.72</v>
      </c>
      <c r="Q4" s="394">
        <v>81.63</v>
      </c>
      <c r="R4" s="395">
        <v>186.89999999999998</v>
      </c>
      <c r="S4" s="394">
        <v>31.420455510999989</v>
      </c>
      <c r="T4" s="394">
        <v>33.376402389999996</v>
      </c>
      <c r="U4" s="394">
        <v>62.167212746999951</v>
      </c>
      <c r="V4" s="394">
        <v>52.018053827000031</v>
      </c>
      <c r="W4" s="395">
        <v>178.98212447499995</v>
      </c>
      <c r="X4" s="394">
        <v>15.032769225999996</v>
      </c>
      <c r="Y4" s="394">
        <v>20.106694791999999</v>
      </c>
      <c r="Z4" s="394">
        <v>27.291219324000007</v>
      </c>
      <c r="AA4" s="394">
        <v>47.890198549000019</v>
      </c>
      <c r="AB4" s="395">
        <v>110.32088189100003</v>
      </c>
      <c r="AC4" s="394">
        <v>10.318682736000001</v>
      </c>
      <c r="AD4" s="394">
        <v>37.874234495000003</v>
      </c>
      <c r="AE4" s="394">
        <v>32.488169659999905</v>
      </c>
      <c r="AF4" s="394">
        <v>48.205247414000198</v>
      </c>
      <c r="AG4" s="395">
        <v>128.8863343050001</v>
      </c>
      <c r="AH4" s="394">
        <v>14.736000000000001</v>
      </c>
      <c r="AI4" s="394">
        <v>29.632281087999996</v>
      </c>
      <c r="AJ4" s="394">
        <v>33.439595020480901</v>
      </c>
      <c r="AK4" s="394">
        <v>92.291875495409741</v>
      </c>
      <c r="AL4" s="395">
        <v>170.09975160389064</v>
      </c>
      <c r="AM4" s="394">
        <v>46.987778093999978</v>
      </c>
      <c r="AN4" s="394">
        <v>105.93957414399996</v>
      </c>
      <c r="AO4" s="394">
        <v>121.20625469299978</v>
      </c>
      <c r="AP4" s="394">
        <v>142.1293</v>
      </c>
      <c r="AQ4" s="395">
        <v>416.26290693099969</v>
      </c>
      <c r="AR4" s="394">
        <v>51.712591536000033</v>
      </c>
      <c r="AS4" s="394">
        <v>60.634069801999999</v>
      </c>
      <c r="AT4" s="394">
        <v>43.618693273000005</v>
      </c>
      <c r="AU4" s="394">
        <v>64.19888312899991</v>
      </c>
      <c r="AV4" s="395">
        <v>220.16423773999995</v>
      </c>
      <c r="AW4" s="394">
        <v>43.633898357500001</v>
      </c>
      <c r="AX4" s="394">
        <v>41.118279815999983</v>
      </c>
      <c r="AY4" s="394">
        <v>45.168699986</v>
      </c>
      <c r="AZ4" s="394">
        <v>76.504855891999895</v>
      </c>
      <c r="BA4" s="395">
        <v>206.42573405149986</v>
      </c>
      <c r="BB4" s="394">
        <v>53.391762506908364</v>
      </c>
      <c r="BC4" s="394">
        <v>55.275671395000032</v>
      </c>
      <c r="BD4" s="394">
        <v>63.449943753999989</v>
      </c>
    </row>
    <row r="5" spans="1:56">
      <c r="A5" s="21"/>
      <c r="B5" s="115" t="s">
        <v>641</v>
      </c>
      <c r="C5" s="24" t="s">
        <v>181</v>
      </c>
      <c r="D5" s="394">
        <v>0.93</v>
      </c>
      <c r="E5" s="394">
        <v>0.74</v>
      </c>
      <c r="F5" s="394">
        <v>2.7</v>
      </c>
      <c r="G5" s="394">
        <v>5.58</v>
      </c>
      <c r="H5" s="395">
        <v>9.9499999999999993</v>
      </c>
      <c r="I5" s="394">
        <v>0.171355911</v>
      </c>
      <c r="J5" s="394">
        <v>0.17044396000000001</v>
      </c>
      <c r="K5" s="394">
        <v>1.4887621409999996</v>
      </c>
      <c r="L5" s="394">
        <v>6.2098833760000005</v>
      </c>
      <c r="M5" s="395">
        <v>8.0400000000000009</v>
      </c>
      <c r="N5" s="394">
        <v>7.4684729000000005E-2</v>
      </c>
      <c r="O5" s="394">
        <v>0.34356758999999998</v>
      </c>
      <c r="P5" s="394">
        <v>1.9968576140000003</v>
      </c>
      <c r="Q5" s="394">
        <v>1.4011830560000003</v>
      </c>
      <c r="R5" s="395">
        <v>3.8162929889999999</v>
      </c>
      <c r="S5" s="394">
        <v>5.0990579999999994E-2</v>
      </c>
      <c r="T5" s="394">
        <v>0.29212927700000002</v>
      </c>
      <c r="U5" s="394">
        <v>1.5093059609999997</v>
      </c>
      <c r="V5" s="394">
        <v>3.8654685</v>
      </c>
      <c r="W5" s="395">
        <v>5.7178943179999999</v>
      </c>
      <c r="X5" s="394">
        <v>7.1952739999999987E-2</v>
      </c>
      <c r="Y5" s="394">
        <v>0.68517760000000005</v>
      </c>
      <c r="Z5" s="394">
        <v>2.5876056519999997</v>
      </c>
      <c r="AA5" s="394">
        <v>4.1970756350000018</v>
      </c>
      <c r="AB5" s="395">
        <v>7.5418116270000013</v>
      </c>
      <c r="AC5" s="394">
        <v>0.15401610000000002</v>
      </c>
      <c r="AD5" s="394">
        <v>1.4267266540000001</v>
      </c>
      <c r="AE5" s="394">
        <v>1.4505832009999997</v>
      </c>
      <c r="AF5" s="394">
        <v>1.8263622850000001</v>
      </c>
      <c r="AG5" s="395">
        <v>4.8576882399999999</v>
      </c>
      <c r="AH5" s="394">
        <v>0.53970580000000001</v>
      </c>
      <c r="AI5" s="394">
        <v>1.5101815919999999</v>
      </c>
      <c r="AJ5" s="394">
        <v>2.27834367673703</v>
      </c>
      <c r="AK5" s="394">
        <v>5.1153600431518553</v>
      </c>
      <c r="AL5" s="395">
        <v>9.4435911118888853</v>
      </c>
      <c r="AM5" s="394">
        <v>0.32335239939117433</v>
      </c>
      <c r="AN5" s="394">
        <v>1.4647228866088255</v>
      </c>
      <c r="AO5" s="394">
        <v>3.9957229479999992</v>
      </c>
      <c r="AP5" s="394">
        <v>43.078400000000002</v>
      </c>
      <c r="AQ5" s="395">
        <v>48.862198234000005</v>
      </c>
      <c r="AR5" s="394">
        <v>0.77921746200000008</v>
      </c>
      <c r="AS5" s="394">
        <v>1.695778</v>
      </c>
      <c r="AT5" s="394">
        <v>2.1813653399999997</v>
      </c>
      <c r="AU5" s="394">
        <v>6.9095077990000009</v>
      </c>
      <c r="AV5" s="395">
        <v>11.565868601000002</v>
      </c>
      <c r="AW5" s="394">
        <v>2.4485224810000004</v>
      </c>
      <c r="AX5" s="394">
        <v>7.7261969280000002</v>
      </c>
      <c r="AY5" s="394">
        <v>6.2206876769999999</v>
      </c>
      <c r="AZ5" s="394">
        <v>6.0076454350000006</v>
      </c>
      <c r="BA5" s="395">
        <v>22.403052521000003</v>
      </c>
      <c r="BB5" s="394">
        <v>0.57292383599999996</v>
      </c>
      <c r="BC5" s="394">
        <v>2.2616645200000001</v>
      </c>
      <c r="BD5" s="394">
        <v>3.5401358309999997</v>
      </c>
    </row>
    <row r="6" spans="1:56">
      <c r="A6" s="21"/>
      <c r="B6" s="115" t="s">
        <v>1146</v>
      </c>
      <c r="C6" s="24" t="s">
        <v>1147</v>
      </c>
      <c r="D6" s="396"/>
      <c r="E6" s="396"/>
      <c r="F6" s="396"/>
      <c r="G6" s="396"/>
      <c r="H6" s="397"/>
      <c r="I6" s="396"/>
      <c r="J6" s="396"/>
      <c r="K6" s="396"/>
      <c r="L6" s="396"/>
      <c r="M6" s="397"/>
      <c r="N6" s="396"/>
      <c r="O6" s="396"/>
      <c r="P6" s="396"/>
      <c r="Q6" s="396"/>
      <c r="R6" s="397"/>
      <c r="S6" s="396"/>
      <c r="T6" s="396"/>
      <c r="U6" s="396"/>
      <c r="V6" s="396"/>
      <c r="W6" s="397"/>
      <c r="X6" s="394">
        <v>2.3760157780000011</v>
      </c>
      <c r="Y6" s="394">
        <v>10.015524044999999</v>
      </c>
      <c r="Z6" s="394">
        <v>33.160628723000002</v>
      </c>
      <c r="AA6" s="394">
        <v>16.21747941700001</v>
      </c>
      <c r="AB6" s="395">
        <v>61.769647963000011</v>
      </c>
      <c r="AC6" s="394">
        <v>2.9336777880000007</v>
      </c>
      <c r="AD6" s="394">
        <v>6.9341615939999999</v>
      </c>
      <c r="AE6" s="394">
        <v>7.9122067200000039</v>
      </c>
      <c r="AF6" s="394">
        <v>21.965020855999992</v>
      </c>
      <c r="AG6" s="395">
        <v>39.745066957999995</v>
      </c>
      <c r="AH6" s="394">
        <v>5.0497800000000002</v>
      </c>
      <c r="AI6" s="394">
        <v>13.521277588000002</v>
      </c>
      <c r="AJ6" s="394">
        <v>14.700579199487599</v>
      </c>
      <c r="AK6" s="394">
        <v>21.394092565722303</v>
      </c>
      <c r="AL6" s="395">
        <v>54.665729353209905</v>
      </c>
      <c r="AM6" s="394">
        <v>6.7978067859565128</v>
      </c>
      <c r="AN6" s="394">
        <v>9.7979441150434852</v>
      </c>
      <c r="AO6" s="394">
        <v>12.398165376000005</v>
      </c>
      <c r="AP6" s="394">
        <v>22.208600000000001</v>
      </c>
      <c r="AQ6" s="395">
        <v>51.202516277000001</v>
      </c>
      <c r="AR6" s="394">
        <v>5.9812171180000036</v>
      </c>
      <c r="AS6" s="394">
        <v>9.5111584662000013</v>
      </c>
      <c r="AT6" s="394">
        <v>9.9426311949999899</v>
      </c>
      <c r="AU6" s="394">
        <v>15.481796952000003</v>
      </c>
      <c r="AV6" s="395">
        <v>40.916803731199998</v>
      </c>
      <c r="AW6" s="394">
        <v>4.5828748690000056</v>
      </c>
      <c r="AX6" s="394">
        <v>12.654054846000008</v>
      </c>
      <c r="AY6" s="394">
        <v>11.091278043999997</v>
      </c>
      <c r="AZ6" s="394">
        <v>21.592321653999974</v>
      </c>
      <c r="BA6" s="395">
        <v>49.920529412999983</v>
      </c>
      <c r="BB6" s="394">
        <v>7.4527846670000022</v>
      </c>
      <c r="BC6" s="394">
        <v>24.566278609000008</v>
      </c>
      <c r="BD6" s="394">
        <v>14.687331294000012</v>
      </c>
    </row>
    <row r="7" spans="1:56">
      <c r="A7" s="21"/>
      <c r="B7" s="115" t="s">
        <v>642</v>
      </c>
      <c r="C7" s="24" t="s">
        <v>182</v>
      </c>
      <c r="D7" s="394">
        <v>0.49</v>
      </c>
      <c r="E7" s="394">
        <v>1.25</v>
      </c>
      <c r="F7" s="394">
        <v>1.61</v>
      </c>
      <c r="G7" s="394">
        <v>5.97</v>
      </c>
      <c r="H7" s="395">
        <v>9.32</v>
      </c>
      <c r="I7" s="394">
        <v>1.2</v>
      </c>
      <c r="J7" s="394">
        <v>3.3</v>
      </c>
      <c r="K7" s="394">
        <v>2.2999999999999998</v>
      </c>
      <c r="L7" s="394">
        <v>11.6</v>
      </c>
      <c r="M7" s="395">
        <v>18.399999999999999</v>
      </c>
      <c r="N7" s="394">
        <v>0.87</v>
      </c>
      <c r="O7" s="394">
        <v>1.91</v>
      </c>
      <c r="P7" s="394">
        <v>5.74</v>
      </c>
      <c r="Q7" s="394">
        <v>10.82</v>
      </c>
      <c r="R7" s="395">
        <v>19.34</v>
      </c>
      <c r="S7" s="394">
        <v>2.9836977670000002</v>
      </c>
      <c r="T7" s="394">
        <v>4.1166592829999997</v>
      </c>
      <c r="U7" s="394">
        <v>7.0865105590000006</v>
      </c>
      <c r="V7" s="394">
        <v>8.4686150449999982</v>
      </c>
      <c r="W7" s="395">
        <v>22.655482654</v>
      </c>
      <c r="X7" s="394">
        <v>2.2615667949999994</v>
      </c>
      <c r="Y7" s="394">
        <v>3.1758929580000004</v>
      </c>
      <c r="Z7" s="394">
        <v>2.4966459099999994</v>
      </c>
      <c r="AA7" s="394">
        <v>8.4148614089999967</v>
      </c>
      <c r="AB7" s="395">
        <v>16.348967071999994</v>
      </c>
      <c r="AC7" s="394">
        <v>2.2779180170000002</v>
      </c>
      <c r="AD7" s="394">
        <v>3.6623424560000002</v>
      </c>
      <c r="AE7" s="394">
        <v>3.7760364669999813</v>
      </c>
      <c r="AF7" s="394">
        <v>11.995561245350004</v>
      </c>
      <c r="AG7" s="395">
        <v>21.711858185349985</v>
      </c>
      <c r="AH7" s="394">
        <v>2.561328</v>
      </c>
      <c r="AI7" s="394">
        <v>4.2738565850000008</v>
      </c>
      <c r="AJ7" s="394">
        <v>15.2740047414201</v>
      </c>
      <c r="AK7" s="394">
        <v>22.517332694487102</v>
      </c>
      <c r="AL7" s="395">
        <v>44.626522020907203</v>
      </c>
      <c r="AM7" s="394">
        <v>4.4773250785113543</v>
      </c>
      <c r="AN7" s="394">
        <v>5.3730557964890249</v>
      </c>
      <c r="AO7" s="394">
        <v>10.349155651000004</v>
      </c>
      <c r="AP7" s="394">
        <v>18.238299999999999</v>
      </c>
      <c r="AQ7" s="395">
        <v>38.437836526000382</v>
      </c>
      <c r="AR7" s="394">
        <v>9.1339573759999979</v>
      </c>
      <c r="AS7" s="394">
        <v>10.370381255</v>
      </c>
      <c r="AT7" s="394">
        <v>12.913191967000001</v>
      </c>
      <c r="AU7" s="394">
        <v>30.581642404000082</v>
      </c>
      <c r="AV7" s="395">
        <v>62.999173002000077</v>
      </c>
      <c r="AW7" s="394">
        <v>11.291064806999991</v>
      </c>
      <c r="AX7" s="394">
        <v>14.764690500000013</v>
      </c>
      <c r="AY7" s="394">
        <v>17.863442917999997</v>
      </c>
      <c r="AZ7" s="394">
        <v>34.810886593000035</v>
      </c>
      <c r="BA7" s="395">
        <v>78.730084818000037</v>
      </c>
      <c r="BB7" s="394">
        <v>19.165674276000018</v>
      </c>
      <c r="BC7" s="394">
        <v>13.362661741000011</v>
      </c>
      <c r="BD7" s="394">
        <v>18.538501543000002</v>
      </c>
    </row>
    <row r="8" spans="1:56">
      <c r="A8" s="21"/>
      <c r="B8" s="115" t="s">
        <v>646</v>
      </c>
      <c r="C8" s="24" t="s">
        <v>186</v>
      </c>
      <c r="D8">
        <v>-0.02</v>
      </c>
      <c r="E8">
        <v>0.75</v>
      </c>
      <c r="F8">
        <v>-1.53</v>
      </c>
      <c r="G8">
        <v>0</v>
      </c>
      <c r="H8" s="395">
        <v>-0.8</v>
      </c>
      <c r="I8" s="394">
        <v>0</v>
      </c>
      <c r="J8" s="394">
        <v>0</v>
      </c>
      <c r="K8" s="394">
        <v>0</v>
      </c>
      <c r="L8" s="394">
        <v>0</v>
      </c>
      <c r="M8" s="395">
        <v>0</v>
      </c>
      <c r="N8" s="394">
        <v>-0.71</v>
      </c>
      <c r="O8" s="394">
        <v>-1.1000000000000001</v>
      </c>
      <c r="P8" s="394">
        <v>-0.54</v>
      </c>
      <c r="Q8" s="394">
        <v>-2.0299999999999998</v>
      </c>
      <c r="R8" s="395">
        <v>-4.38</v>
      </c>
      <c r="S8" s="394">
        <v>-0.99151967499999993</v>
      </c>
      <c r="T8" s="394">
        <v>-0.81852648900000013</v>
      </c>
      <c r="U8" s="394">
        <v>-0.66033245800000007</v>
      </c>
      <c r="V8" s="394">
        <v>-0.68972495399999989</v>
      </c>
      <c r="W8" s="395">
        <v>-3.160103576</v>
      </c>
      <c r="X8" s="394">
        <v>-0.48044260100000002</v>
      </c>
      <c r="Y8" s="394">
        <v>-0.44684304200000002</v>
      </c>
      <c r="Z8" s="394">
        <v>-0.21171641899999999</v>
      </c>
      <c r="AA8" s="394">
        <v>-0.47968842900000008</v>
      </c>
      <c r="AB8" s="395">
        <v>-1.6186904910000002</v>
      </c>
      <c r="AC8" s="43">
        <v>-0.16996385400000003</v>
      </c>
      <c r="AD8" s="43">
        <v>-0.27495714799999998</v>
      </c>
      <c r="AE8" s="43">
        <v>-0.24675008100000001</v>
      </c>
      <c r="AF8" s="43">
        <v>-1.2550990689999999</v>
      </c>
      <c r="AG8" s="44">
        <v>-1.946770152</v>
      </c>
      <c r="AH8" s="43">
        <v>-0.37882300000000002</v>
      </c>
      <c r="AI8" s="43">
        <v>-0.60459089999999993</v>
      </c>
      <c r="AJ8" s="43">
        <v>-0.68511863710938004</v>
      </c>
      <c r="AK8" s="43">
        <v>-2.5744860248446528</v>
      </c>
      <c r="AL8" s="44">
        <v>-4.2430185619540328</v>
      </c>
      <c r="AM8" s="43">
        <v>-0.79905149755859373</v>
      </c>
      <c r="AN8" s="43">
        <v>-0.58194190044140626</v>
      </c>
      <c r="AO8" s="43">
        <v>-0.64443955899999994</v>
      </c>
      <c r="AP8" s="43">
        <v>-0.3327</v>
      </c>
      <c r="AQ8" s="44">
        <v>-2.358132957</v>
      </c>
      <c r="AR8" s="43">
        <v>-0.238465067</v>
      </c>
      <c r="AS8" s="43">
        <v>-0.20083547899999998</v>
      </c>
      <c r="AT8" s="43">
        <v>-0.31200155599999996</v>
      </c>
      <c r="AU8" s="43">
        <v>-0.38613975099999998</v>
      </c>
      <c r="AV8" s="44">
        <v>-1.1374418529999999</v>
      </c>
      <c r="AW8" s="43">
        <v>-0.149328877</v>
      </c>
      <c r="AX8" s="43">
        <v>-0.247113678</v>
      </c>
      <c r="AY8" s="43">
        <v>-0.24480749299999996</v>
      </c>
      <c r="AZ8" s="43">
        <v>-0.47494428299999991</v>
      </c>
      <c r="BA8" s="44">
        <v>-1.116194331</v>
      </c>
      <c r="BB8" s="43">
        <v>-0.25724580600000002</v>
      </c>
      <c r="BC8" s="43">
        <v>-0.33704203999999999</v>
      </c>
      <c r="BD8" s="43">
        <v>-0.37144699200000003</v>
      </c>
    </row>
    <row r="9" spans="1:56" ht="26.5">
      <c r="A9" s="26"/>
      <c r="B9" s="30" t="s">
        <v>1534</v>
      </c>
      <c r="C9" s="30" t="s">
        <v>1530</v>
      </c>
      <c r="D9" s="394">
        <v>37.909999999999997</v>
      </c>
      <c r="E9" s="394">
        <v>64.800000000000011</v>
      </c>
      <c r="F9" s="394">
        <v>61.38</v>
      </c>
      <c r="G9" s="394">
        <v>124.73</v>
      </c>
      <c r="H9" s="395">
        <v>288.82</v>
      </c>
      <c r="I9" s="394">
        <v>31.301355910999998</v>
      </c>
      <c r="J9" s="394">
        <v>58.010443960000003</v>
      </c>
      <c r="K9" s="394">
        <v>63.948762140999996</v>
      </c>
      <c r="L9" s="394">
        <v>116.519883376</v>
      </c>
      <c r="M9" s="395">
        <v>269.83999999999997</v>
      </c>
      <c r="N9" s="394">
        <v>146.85468472900001</v>
      </c>
      <c r="O9" s="394">
        <v>98.053567590000014</v>
      </c>
      <c r="P9" s="394">
        <v>108.10685761399999</v>
      </c>
      <c r="Q9" s="394">
        <v>181.09118305599998</v>
      </c>
      <c r="R9" s="395">
        <v>534.09999999999991</v>
      </c>
      <c r="S9" s="394">
        <v>83.982295267287071</v>
      </c>
      <c r="T9" s="394">
        <v>87.632980868669691</v>
      </c>
      <c r="U9" s="394">
        <v>140.19606517003666</v>
      </c>
      <c r="V9" s="394">
        <v>102.27703784960694</v>
      </c>
      <c r="W9" s="395">
        <v>414.08837915560042</v>
      </c>
      <c r="X9" s="394">
        <v>50.220192215000004</v>
      </c>
      <c r="Y9" s="394">
        <v>70.098815431000006</v>
      </c>
      <c r="Z9" s="394">
        <v>93.230001771000005</v>
      </c>
      <c r="AA9" s="394">
        <v>95.190266893000029</v>
      </c>
      <c r="AB9" s="395">
        <v>308.73927631000009</v>
      </c>
      <c r="AC9" s="394">
        <v>31.637676066916004</v>
      </c>
      <c r="AD9" s="394">
        <v>69.22366492079</v>
      </c>
      <c r="AE9" s="394">
        <v>64.944908140509881</v>
      </c>
      <c r="AF9" s="394">
        <v>114.45586362238041</v>
      </c>
      <c r="AG9" s="395">
        <v>280.26211275059632</v>
      </c>
      <c r="AH9" s="394">
        <v>40.65099080000001</v>
      </c>
      <c r="AI9" s="394">
        <v>65.649279761000003</v>
      </c>
      <c r="AJ9" s="394">
        <v>85.783105928479145</v>
      </c>
      <c r="AK9" s="394">
        <v>167.11510101903019</v>
      </c>
      <c r="AL9" s="395">
        <v>359.19847750850937</v>
      </c>
      <c r="AM9" s="394">
        <v>82.345944112226846</v>
      </c>
      <c r="AN9" s="394">
        <v>145.3891726887735</v>
      </c>
      <c r="AO9" s="394">
        <v>170.78158644699963</v>
      </c>
      <c r="AP9" s="394">
        <v>258.66849999999999</v>
      </c>
      <c r="AQ9" s="395">
        <v>657.18520324799999</v>
      </c>
      <c r="AR9" s="394">
        <v>91.087920656000023</v>
      </c>
      <c r="AS9" s="394">
        <v>610.05926441048973</v>
      </c>
      <c r="AT9" s="394">
        <v>92.167664178999999</v>
      </c>
      <c r="AU9" s="394">
        <v>147.136563994</v>
      </c>
      <c r="AV9" s="395">
        <v>940.45141323948985</v>
      </c>
      <c r="AW9" s="394">
        <v>89.156469282499998</v>
      </c>
      <c r="AX9" s="394">
        <v>105.47494205900006</v>
      </c>
      <c r="AY9" s="394">
        <v>106.20046903999993</v>
      </c>
      <c r="AZ9" s="394">
        <v>182.22451330899997</v>
      </c>
      <c r="BA9" s="395">
        <v>483.05639369049999</v>
      </c>
      <c r="BB9" s="394">
        <v>107.74109956190837</v>
      </c>
      <c r="BC9" s="394">
        <v>120.99423076700009</v>
      </c>
      <c r="BD9" s="394">
        <v>133.71895858600001</v>
      </c>
    </row>
    <row r="10" spans="1:56" ht="26.5">
      <c r="A10" s="26"/>
      <c r="B10" s="30" t="s">
        <v>1535</v>
      </c>
      <c r="C10" s="30" t="s">
        <v>1531</v>
      </c>
      <c r="D10" s="394"/>
      <c r="E10" s="394"/>
      <c r="F10" s="394"/>
      <c r="G10" s="394"/>
      <c r="H10" s="395"/>
      <c r="I10" s="394"/>
      <c r="J10" s="394"/>
      <c r="K10" s="394"/>
      <c r="L10" s="394"/>
      <c r="M10" s="395"/>
      <c r="N10" s="394"/>
      <c r="O10" s="394"/>
      <c r="P10" s="394"/>
      <c r="Q10" s="394"/>
      <c r="R10" s="395"/>
      <c r="S10" s="394"/>
      <c r="T10" s="394"/>
      <c r="U10" s="394"/>
      <c r="V10" s="394"/>
      <c r="W10" s="395"/>
      <c r="X10" s="394"/>
      <c r="Y10" s="394"/>
      <c r="Z10" s="394"/>
      <c r="AA10" s="394"/>
      <c r="AB10" s="395"/>
      <c r="AC10" s="394"/>
      <c r="AD10" s="394"/>
      <c r="AE10" s="394"/>
      <c r="AF10" s="394"/>
      <c r="AG10" s="395"/>
      <c r="AH10" s="394"/>
      <c r="AI10" s="394"/>
      <c r="AJ10" s="394"/>
      <c r="AK10" s="394"/>
      <c r="AL10" s="395"/>
      <c r="AM10" s="394"/>
      <c r="AN10" s="394"/>
      <c r="AO10" s="394"/>
      <c r="AP10" s="394"/>
      <c r="AQ10" s="395"/>
      <c r="AR10" s="394"/>
      <c r="AS10" s="394"/>
      <c r="AT10" s="394"/>
      <c r="AU10" s="394"/>
      <c r="AV10" s="395"/>
      <c r="AW10" s="394">
        <v>0.23660613699999999</v>
      </c>
      <c r="AX10" s="394">
        <v>1.8478079239999996</v>
      </c>
      <c r="AY10" s="394">
        <v>1.723593777</v>
      </c>
      <c r="AZ10" s="394">
        <v>1.9336285139999998</v>
      </c>
      <c r="BA10" s="395">
        <v>5.7416363519999996</v>
      </c>
      <c r="BB10" s="394">
        <v>1.4739035969999994</v>
      </c>
      <c r="BC10" s="394">
        <v>5.0872293139999991</v>
      </c>
      <c r="BD10" s="394">
        <v>4.6998519170000002</v>
      </c>
    </row>
    <row r="11" spans="1:56">
      <c r="A11" s="21"/>
      <c r="B11" s="129"/>
      <c r="C11" s="616"/>
      <c r="D11" s="616"/>
      <c r="E11" s="616"/>
      <c r="F11" s="616"/>
      <c r="G11" s="616"/>
      <c r="H11" s="616"/>
      <c r="I11" s="616"/>
      <c r="J11" s="616"/>
      <c r="K11" s="616"/>
      <c r="L11" s="616"/>
      <c r="M11" s="616"/>
      <c r="N11" s="616"/>
      <c r="O11" s="616"/>
      <c r="P11" s="616"/>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V11" s="21"/>
      <c r="BA11" s="21"/>
    </row>
    <row r="12" spans="1:56">
      <c r="A12" s="21"/>
      <c r="B12" s="146"/>
      <c r="C12" s="251"/>
      <c r="D12" s="187"/>
      <c r="E12" s="187"/>
      <c r="F12" s="187"/>
      <c r="G12" s="187"/>
      <c r="H12" s="187"/>
      <c r="I12" s="187"/>
      <c r="J12" s="187"/>
      <c r="K12" s="187"/>
      <c r="L12" s="187"/>
      <c r="M12" s="187"/>
      <c r="N12" s="187"/>
      <c r="O12" s="187"/>
      <c r="P12" s="187"/>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V12" s="188"/>
      <c r="BA12" s="188"/>
    </row>
    <row r="13" spans="1:56" ht="26">
      <c r="A13" s="21"/>
      <c r="B13" s="145" t="s">
        <v>682</v>
      </c>
      <c r="C13" s="47" t="s">
        <v>388</v>
      </c>
      <c r="D13" s="35" t="s">
        <v>2</v>
      </c>
      <c r="E13" s="35" t="s">
        <v>3</v>
      </c>
      <c r="F13" s="35" t="s">
        <v>5</v>
      </c>
      <c r="G13" s="35" t="s">
        <v>7</v>
      </c>
      <c r="H13" s="35" t="s">
        <v>9</v>
      </c>
      <c r="I13" s="35" t="s">
        <v>11</v>
      </c>
      <c r="J13" s="35" t="s">
        <v>13</v>
      </c>
      <c r="K13" s="35" t="s">
        <v>15</v>
      </c>
      <c r="L13" s="35" t="s">
        <v>289</v>
      </c>
      <c r="M13" s="35" t="s">
        <v>39</v>
      </c>
      <c r="N13" s="35" t="s">
        <v>18</v>
      </c>
      <c r="O13" s="35" t="s">
        <v>223</v>
      </c>
      <c r="P13" s="35" t="s">
        <v>20</v>
      </c>
      <c r="Q13" s="35" t="s">
        <v>225</v>
      </c>
      <c r="R13" s="35" t="s">
        <v>30</v>
      </c>
      <c r="S13" s="35" t="s">
        <v>1071</v>
      </c>
      <c r="T13" s="35" t="s">
        <v>344</v>
      </c>
      <c r="U13" s="48" t="s">
        <v>345</v>
      </c>
      <c r="V13" s="48" t="s">
        <v>1070</v>
      </c>
      <c r="W13" s="35" t="s">
        <v>1059</v>
      </c>
      <c r="X13" s="48" t="s">
        <v>1067</v>
      </c>
      <c r="Y13" s="48" t="s">
        <v>1066</v>
      </c>
      <c r="Z13" s="48" t="s">
        <v>1060</v>
      </c>
      <c r="AA13" s="48" t="s">
        <v>1164</v>
      </c>
      <c r="AB13" s="35" t="s">
        <v>1165</v>
      </c>
      <c r="AC13" s="48" t="s">
        <v>1148</v>
      </c>
      <c r="AD13" s="48" t="s">
        <v>1182</v>
      </c>
      <c r="AE13" s="48" t="s">
        <v>1190</v>
      </c>
      <c r="AF13" s="48" t="s">
        <v>1204</v>
      </c>
      <c r="AG13" s="35" t="s">
        <v>1205</v>
      </c>
      <c r="AH13" s="48" t="s">
        <v>1218</v>
      </c>
      <c r="AI13" s="48" t="s">
        <v>1222</v>
      </c>
      <c r="AJ13" s="48" t="s">
        <v>1233</v>
      </c>
      <c r="AK13" s="48" t="s">
        <v>1239</v>
      </c>
      <c r="AL13" s="35" t="s">
        <v>1240</v>
      </c>
      <c r="AM13" s="48" t="s">
        <v>1249</v>
      </c>
      <c r="AN13" s="48" t="s">
        <v>1265</v>
      </c>
      <c r="AO13" s="48" t="s">
        <v>1269</v>
      </c>
      <c r="AP13" s="48" t="s">
        <v>1272</v>
      </c>
      <c r="AQ13" s="35" t="s">
        <v>1273</v>
      </c>
      <c r="AR13" s="48" t="s">
        <v>1277</v>
      </c>
      <c r="AS13" s="48" t="s">
        <v>1278</v>
      </c>
      <c r="AT13" s="504" t="s">
        <v>1363</v>
      </c>
      <c r="AU13" s="48" t="s">
        <v>1359</v>
      </c>
      <c r="AV13" s="35" t="s">
        <v>1360</v>
      </c>
      <c r="AW13" s="560" t="s">
        <v>1455</v>
      </c>
      <c r="AX13" s="560" t="s">
        <v>1432</v>
      </c>
      <c r="AY13" s="560" t="s">
        <v>1433</v>
      </c>
      <c r="AZ13" s="560" t="s">
        <v>1434</v>
      </c>
      <c r="BA13" s="560" t="s">
        <v>1435</v>
      </c>
      <c r="BB13" s="560" t="s">
        <v>1436</v>
      </c>
      <c r="BC13" s="560" t="s">
        <v>1551</v>
      </c>
      <c r="BD13" s="560" t="s">
        <v>1567</v>
      </c>
    </row>
    <row r="14" spans="1:56">
      <c r="A14" s="21"/>
      <c r="B14" s="115" t="s">
        <v>179</v>
      </c>
      <c r="C14" s="24" t="s">
        <v>179</v>
      </c>
      <c r="D14" s="43">
        <v>93.9</v>
      </c>
      <c r="E14" s="43">
        <v>124.78</v>
      </c>
      <c r="F14" s="43">
        <v>159.66999999999999</v>
      </c>
      <c r="G14" s="43">
        <v>233.66</v>
      </c>
      <c r="H14" s="44">
        <v>612.01</v>
      </c>
      <c r="I14" s="43">
        <v>95.9</v>
      </c>
      <c r="J14" s="43">
        <v>151.5</v>
      </c>
      <c r="K14" s="43">
        <v>195</v>
      </c>
      <c r="L14" s="43">
        <v>227.2</v>
      </c>
      <c r="M14" s="44">
        <v>669.59999999999991</v>
      </c>
      <c r="N14" s="67">
        <v>578.75</v>
      </c>
      <c r="O14" s="67">
        <v>225.92</v>
      </c>
      <c r="P14" s="67">
        <v>247.38</v>
      </c>
      <c r="Q14" s="67">
        <v>359.33</v>
      </c>
      <c r="R14" s="44">
        <v>1411.3799999999999</v>
      </c>
      <c r="S14" s="43">
        <v>182.74742753000001</v>
      </c>
      <c r="T14" s="43">
        <v>183.03554079999998</v>
      </c>
      <c r="U14" s="43">
        <v>249.22709385000002</v>
      </c>
      <c r="V14" s="43">
        <v>135.10562565999996</v>
      </c>
      <c r="W14" s="44">
        <v>750.11568783999996</v>
      </c>
      <c r="X14" s="43">
        <v>109.32714497000001</v>
      </c>
      <c r="Y14" s="43">
        <v>131.93664049</v>
      </c>
      <c r="Z14" s="43">
        <v>100.03663117000001</v>
      </c>
      <c r="AA14" s="43">
        <v>66.124959709999999</v>
      </c>
      <c r="AB14" s="44">
        <v>407.42537634000001</v>
      </c>
      <c r="AC14" s="43">
        <v>55.49773244</v>
      </c>
      <c r="AD14" s="43">
        <v>69.686437690000005</v>
      </c>
      <c r="AE14" s="43">
        <v>75.123918639999999</v>
      </c>
      <c r="AF14" s="43">
        <v>119.63569717000007</v>
      </c>
      <c r="AG14" s="44">
        <v>319.94378594000011</v>
      </c>
      <c r="AH14" s="43">
        <v>71.73</v>
      </c>
      <c r="AI14" s="43">
        <v>63.867861660000003</v>
      </c>
      <c r="AJ14" s="43">
        <v>75.602138339999982</v>
      </c>
      <c r="AK14" s="43">
        <v>123.44600000000003</v>
      </c>
      <c r="AL14" s="44">
        <v>334.64600000000002</v>
      </c>
      <c r="AM14" s="43">
        <v>85.761884259999931</v>
      </c>
      <c r="AN14" s="43">
        <v>83.364896589999859</v>
      </c>
      <c r="AO14" s="43">
        <v>79.603148729999873</v>
      </c>
      <c r="AP14" s="43">
        <v>111.15300000000001</v>
      </c>
      <c r="AQ14" s="44">
        <v>359.88292957999965</v>
      </c>
      <c r="AR14" s="43">
        <v>77.104837000000003</v>
      </c>
      <c r="AS14" s="43">
        <v>1567.38939299</v>
      </c>
      <c r="AT14" s="43">
        <v>78.72215129000017</v>
      </c>
      <c r="AU14" s="43">
        <v>100.72094855999985</v>
      </c>
      <c r="AV14" s="44">
        <v>1823.9373298400003</v>
      </c>
      <c r="AW14" s="43">
        <v>91.449835089999979</v>
      </c>
      <c r="AX14" s="43">
        <v>100.34561484999996</v>
      </c>
      <c r="AY14" s="43">
        <v>86.889034119999863</v>
      </c>
      <c r="AZ14" s="43">
        <v>136.48035535999998</v>
      </c>
      <c r="BA14" s="44">
        <v>415.16483941999979</v>
      </c>
      <c r="BB14" s="43">
        <v>84.226436129999882</v>
      </c>
      <c r="BC14" s="43">
        <v>71.319663230000018</v>
      </c>
      <c r="BD14" s="43">
        <v>84.643739760000003</v>
      </c>
    </row>
    <row r="15" spans="1:56">
      <c r="A15" s="21"/>
      <c r="B15" s="115" t="s">
        <v>180</v>
      </c>
      <c r="C15" s="24" t="s">
        <v>180</v>
      </c>
      <c r="D15" s="43">
        <v>68.12</v>
      </c>
      <c r="E15" s="43">
        <v>150.57</v>
      </c>
      <c r="F15" s="43">
        <v>100.3</v>
      </c>
      <c r="G15" s="43">
        <v>268.39</v>
      </c>
      <c r="H15" s="44">
        <v>587.38</v>
      </c>
      <c r="I15" s="43">
        <v>36.9</v>
      </c>
      <c r="J15" s="43">
        <v>89.5</v>
      </c>
      <c r="K15" s="43">
        <v>72.400000000000006</v>
      </c>
      <c r="L15" s="43">
        <v>223.5</v>
      </c>
      <c r="M15" s="44">
        <v>422.3</v>
      </c>
      <c r="N15" s="67">
        <v>72.3</v>
      </c>
      <c r="O15" s="67">
        <v>207.22</v>
      </c>
      <c r="P15" s="67">
        <v>180.07</v>
      </c>
      <c r="Q15" s="67">
        <v>328.27</v>
      </c>
      <c r="R15" s="44">
        <v>787.8599999999999</v>
      </c>
      <c r="S15" s="43">
        <v>115.25363859999996</v>
      </c>
      <c r="T15" s="43">
        <v>120.58234818000003</v>
      </c>
      <c r="U15" s="43">
        <v>220.53845889000002</v>
      </c>
      <c r="V15" s="43">
        <v>181.7489046200001</v>
      </c>
      <c r="W15" s="44">
        <v>638.12335029000008</v>
      </c>
      <c r="X15" s="43">
        <v>53.241082590000005</v>
      </c>
      <c r="Y15" s="43">
        <v>72.567071010000006</v>
      </c>
      <c r="Z15" s="43">
        <v>98.091155739999991</v>
      </c>
      <c r="AA15" s="43">
        <v>165.91693575999997</v>
      </c>
      <c r="AB15" s="44">
        <v>389.81624509999995</v>
      </c>
      <c r="AC15" s="65">
        <v>35.527841299999984</v>
      </c>
      <c r="AD15" s="65">
        <v>135.80931877000009</v>
      </c>
      <c r="AE15" s="65">
        <v>124.74369246000023</v>
      </c>
      <c r="AF15" s="43">
        <v>182.19727536999943</v>
      </c>
      <c r="AG15" s="44">
        <v>478.27812789999973</v>
      </c>
      <c r="AH15" s="65">
        <v>58.298999999999999</v>
      </c>
      <c r="AI15" s="65">
        <v>110.05003731000005</v>
      </c>
      <c r="AJ15" s="65">
        <v>120.09142788999995</v>
      </c>
      <c r="AK15" s="43">
        <v>328.72253480000001</v>
      </c>
      <c r="AL15" s="44">
        <v>617.16300000000001</v>
      </c>
      <c r="AM15" s="65">
        <v>167.87723424999999</v>
      </c>
      <c r="AN15" s="65">
        <v>367.29552100999979</v>
      </c>
      <c r="AO15" s="65">
        <v>412.98196577999931</v>
      </c>
      <c r="AP15" s="43">
        <v>473.56299999999999</v>
      </c>
      <c r="AQ15" s="44">
        <v>1421.7177210399991</v>
      </c>
      <c r="AR15" s="43">
        <v>168.05467610000008</v>
      </c>
      <c r="AS15" s="43">
        <v>188.55331263000002</v>
      </c>
      <c r="AT15" s="43">
        <v>144.23806392999995</v>
      </c>
      <c r="AU15" s="43">
        <v>213.78898626999998</v>
      </c>
      <c r="AV15" s="44">
        <v>714.63503893000006</v>
      </c>
      <c r="AW15" s="43">
        <v>144.47010331000013</v>
      </c>
      <c r="AX15" s="43">
        <v>140.35230480000004</v>
      </c>
      <c r="AY15" s="43">
        <v>150.47381331000003</v>
      </c>
      <c r="AZ15" s="43">
        <v>238.75900822000048</v>
      </c>
      <c r="BA15" s="44">
        <v>674.05522964000068</v>
      </c>
      <c r="BB15" s="43">
        <v>165.2027528899998</v>
      </c>
      <c r="BC15" s="43">
        <v>152.11264451999975</v>
      </c>
      <c r="BD15" s="43">
        <v>158.60086932999985</v>
      </c>
    </row>
    <row r="16" spans="1:56">
      <c r="A16" s="21"/>
      <c r="B16" s="115" t="s">
        <v>641</v>
      </c>
      <c r="C16" s="24" t="s">
        <v>181</v>
      </c>
      <c r="D16" s="43">
        <v>4.12</v>
      </c>
      <c r="E16" s="43">
        <v>3.28</v>
      </c>
      <c r="F16" s="43">
        <v>11.96</v>
      </c>
      <c r="G16" s="43">
        <v>24.75</v>
      </c>
      <c r="H16" s="44">
        <v>44.11</v>
      </c>
      <c r="I16" s="43">
        <v>0.7</v>
      </c>
      <c r="J16" s="43">
        <v>0.8</v>
      </c>
      <c r="K16" s="43">
        <v>6.6</v>
      </c>
      <c r="L16" s="43">
        <v>28.3</v>
      </c>
      <c r="M16" s="44">
        <v>36.4</v>
      </c>
      <c r="N16" s="67">
        <v>0.33</v>
      </c>
      <c r="O16" s="67">
        <v>1.54</v>
      </c>
      <c r="P16" s="67">
        <v>8.31</v>
      </c>
      <c r="Q16" s="67">
        <v>5.63</v>
      </c>
      <c r="R16" s="44">
        <v>15.809999999999999</v>
      </c>
      <c r="S16" s="43">
        <v>0.18204783999999999</v>
      </c>
      <c r="T16" s="43">
        <v>1.0574355099999999</v>
      </c>
      <c r="U16" s="43">
        <v>5.3891830299999999</v>
      </c>
      <c r="V16" s="43">
        <v>13.441485350000001</v>
      </c>
      <c r="W16" s="44">
        <v>20.070151729999999</v>
      </c>
      <c r="X16" s="43">
        <v>0.25584314000000002</v>
      </c>
      <c r="Y16" s="43">
        <v>2.4647813999999997</v>
      </c>
      <c r="Z16" s="43">
        <v>9.3008242899999978</v>
      </c>
      <c r="AA16" s="43">
        <v>14.347157140000004</v>
      </c>
      <c r="AB16" s="44">
        <v>26.368605970000001</v>
      </c>
      <c r="AC16" s="43">
        <v>0.53137941</v>
      </c>
      <c r="AD16" s="43">
        <v>5.1130163499999988</v>
      </c>
      <c r="AE16" s="43">
        <v>5.6061186300000028</v>
      </c>
      <c r="AF16" s="43">
        <v>6.8929386999999966</v>
      </c>
      <c r="AG16" s="44">
        <v>18.143453089999998</v>
      </c>
      <c r="AH16" s="43">
        <v>2.1320000000000001</v>
      </c>
      <c r="AI16" s="43">
        <v>5.618873859999999</v>
      </c>
      <c r="AJ16" s="43">
        <v>8.1688715500000022</v>
      </c>
      <c r="AK16" s="43">
        <v>18.040148301417897</v>
      </c>
      <c r="AL16" s="44">
        <v>33.959893711417898</v>
      </c>
      <c r="AM16" s="43">
        <v>1.1564722300000001</v>
      </c>
      <c r="AN16" s="43">
        <v>5.0776911</v>
      </c>
      <c r="AO16" s="43">
        <v>13.593016720000005</v>
      </c>
      <c r="AP16" s="43">
        <v>143.53100000000001</v>
      </c>
      <c r="AQ16" s="44">
        <v>163.35818005000002</v>
      </c>
      <c r="AR16" s="43">
        <v>2.5152207400000002</v>
      </c>
      <c r="AS16" s="43">
        <v>5.3000948699999988</v>
      </c>
      <c r="AT16" s="43">
        <v>7.2284067399999996</v>
      </c>
      <c r="AU16" s="43">
        <v>23.06880486</v>
      </c>
      <c r="AV16" s="44">
        <v>38.112527209999996</v>
      </c>
      <c r="AW16" s="43">
        <v>8.0347374400000007</v>
      </c>
      <c r="AX16" s="43">
        <v>26.277118770000001</v>
      </c>
      <c r="AY16" s="43">
        <v>20.744394389999997</v>
      </c>
      <c r="AZ16" s="43">
        <v>18.718310810000002</v>
      </c>
      <c r="BA16" s="44">
        <v>73.774561410000004</v>
      </c>
      <c r="BB16" s="43">
        <v>1.70336182</v>
      </c>
      <c r="BC16" s="43">
        <v>6.1177780899999989</v>
      </c>
      <c r="BD16" s="43">
        <v>8.8270848900000001</v>
      </c>
    </row>
    <row r="17" spans="1:56">
      <c r="A17" s="21"/>
      <c r="B17" s="115" t="s">
        <v>1146</v>
      </c>
      <c r="C17" s="24" t="s">
        <v>1147</v>
      </c>
      <c r="D17" s="241"/>
      <c r="E17" s="241"/>
      <c r="F17" s="241"/>
      <c r="G17" s="241"/>
      <c r="H17" s="163"/>
      <c r="I17" s="241"/>
      <c r="J17" s="241"/>
      <c r="K17" s="241"/>
      <c r="L17" s="241"/>
      <c r="M17" s="163"/>
      <c r="N17" s="241"/>
      <c r="O17" s="241"/>
      <c r="P17" s="241"/>
      <c r="Q17" s="241"/>
      <c r="R17" s="163"/>
      <c r="S17" s="241"/>
      <c r="T17" s="241"/>
      <c r="U17" s="241"/>
      <c r="V17" s="241"/>
      <c r="W17" s="163"/>
      <c r="X17" s="43">
        <v>8.4297014600000004</v>
      </c>
      <c r="Y17" s="43">
        <v>35.952719500000001</v>
      </c>
      <c r="Z17" s="43">
        <v>119.53881647000001</v>
      </c>
      <c r="AA17" s="43">
        <v>55.600016900000014</v>
      </c>
      <c r="AB17" s="44">
        <v>219.52125433000003</v>
      </c>
      <c r="AC17" s="43">
        <v>10.109689709999993</v>
      </c>
      <c r="AD17" s="43">
        <v>24.662300259999988</v>
      </c>
      <c r="AE17" s="43">
        <v>30.227763910000021</v>
      </c>
      <c r="AF17" s="43">
        <v>82.655428749999984</v>
      </c>
      <c r="AG17" s="44">
        <v>147.65518262999998</v>
      </c>
      <c r="AH17" s="43">
        <v>19.957999999999998</v>
      </c>
      <c r="AI17" s="43">
        <v>49.32052306128773</v>
      </c>
      <c r="AJ17" s="43">
        <v>53.928760850740275</v>
      </c>
      <c r="AK17" s="43">
        <v>75.583716087971993</v>
      </c>
      <c r="AL17" s="44">
        <v>198.791</v>
      </c>
      <c r="AM17" s="43">
        <v>19.938861357394366</v>
      </c>
      <c r="AN17" s="43">
        <v>38.34088343260558</v>
      </c>
      <c r="AO17" s="43">
        <v>42.056264540000043</v>
      </c>
      <c r="AP17" s="43">
        <v>74.191000000000003</v>
      </c>
      <c r="AQ17" s="44">
        <v>174.52700933</v>
      </c>
      <c r="AR17" s="43">
        <v>19.280129360000007</v>
      </c>
      <c r="AS17" s="43">
        <v>28.215624605814945</v>
      </c>
      <c r="AT17" s="43">
        <v>32.841233249999995</v>
      </c>
      <c r="AU17" s="43">
        <v>51.629314949999937</v>
      </c>
      <c r="AV17" s="44">
        <v>131.96630216581491</v>
      </c>
      <c r="AW17" s="43">
        <v>15.117954699999999</v>
      </c>
      <c r="AX17" s="43">
        <v>43.113478130000018</v>
      </c>
      <c r="AY17" s="43">
        <v>36.957464540000025</v>
      </c>
      <c r="AZ17" s="43">
        <v>67.226254140000037</v>
      </c>
      <c r="BA17" s="44">
        <v>162.41515151000007</v>
      </c>
      <c r="BB17" s="43">
        <v>22.541793200000004</v>
      </c>
      <c r="BC17" s="43">
        <v>67.645811460000019</v>
      </c>
      <c r="BD17" s="43">
        <v>36.625886440000002</v>
      </c>
    </row>
    <row r="18" spans="1:56">
      <c r="A18" s="21"/>
      <c r="B18" s="115" t="s">
        <v>642</v>
      </c>
      <c r="C18" s="24" t="s">
        <v>182</v>
      </c>
      <c r="D18" s="43">
        <v>2.19</v>
      </c>
      <c r="E18" s="43">
        <v>5.56</v>
      </c>
      <c r="F18" s="43">
        <v>7.13</v>
      </c>
      <c r="G18" s="43">
        <v>26.43</v>
      </c>
      <c r="H18" s="44">
        <v>41.31</v>
      </c>
      <c r="I18" s="43">
        <v>5.2</v>
      </c>
      <c r="J18" s="43">
        <v>14.5</v>
      </c>
      <c r="K18" s="43">
        <v>10.4</v>
      </c>
      <c r="L18" s="43">
        <v>52.9</v>
      </c>
      <c r="M18" s="44">
        <v>83</v>
      </c>
      <c r="N18" s="67">
        <v>3.87</v>
      </c>
      <c r="O18" s="67">
        <v>8.52</v>
      </c>
      <c r="P18" s="67">
        <v>24.1</v>
      </c>
      <c r="Q18" s="67">
        <v>43.57</v>
      </c>
      <c r="R18" s="44">
        <v>80.06</v>
      </c>
      <c r="S18" s="43">
        <v>10.57089993</v>
      </c>
      <c r="T18" s="43">
        <v>14.843653790000007</v>
      </c>
      <c r="U18" s="43">
        <v>25.278559549999997</v>
      </c>
      <c r="V18" s="43">
        <v>29.478152640000005</v>
      </c>
      <c r="W18" s="44">
        <v>80.171265910000002</v>
      </c>
      <c r="X18" s="43">
        <v>8.0070929399999997</v>
      </c>
      <c r="Y18" s="43">
        <v>11.483651519999999</v>
      </c>
      <c r="Z18" s="43">
        <v>8.963655809999997</v>
      </c>
      <c r="AA18" s="43">
        <v>29.039850519999991</v>
      </c>
      <c r="AB18" s="44">
        <v>57.494250789999981</v>
      </c>
      <c r="AC18" s="43">
        <v>8.0180225399999969</v>
      </c>
      <c r="AD18" s="43">
        <v>12.885059019999993</v>
      </c>
      <c r="AE18" s="43">
        <v>14.305667290000031</v>
      </c>
      <c r="AF18" s="43">
        <v>45.32273574999985</v>
      </c>
      <c r="AG18" s="44">
        <v>80.531484599999871</v>
      </c>
      <c r="AH18" s="43">
        <v>9.4359999999999999</v>
      </c>
      <c r="AI18" s="43">
        <v>16.488978899999996</v>
      </c>
      <c r="AJ18" s="43">
        <v>54.589336545312307</v>
      </c>
      <c r="AK18" s="43">
        <v>70.915224591360698</v>
      </c>
      <c r="AL18" s="44">
        <v>151.42954003667302</v>
      </c>
      <c r="AM18" s="43">
        <v>15.153851522569248</v>
      </c>
      <c r="AN18" s="43">
        <v>20.478959417258093</v>
      </c>
      <c r="AO18" s="43">
        <v>34.005201385909253</v>
      </c>
      <c r="AP18" s="43">
        <v>61.055665929999996</v>
      </c>
      <c r="AQ18" s="44">
        <v>130.69367825573659</v>
      </c>
      <c r="AR18" s="43">
        <v>29.324938771694931</v>
      </c>
      <c r="AS18" s="43">
        <v>35.14311052000005</v>
      </c>
      <c r="AT18" s="43">
        <v>42.638222039999974</v>
      </c>
      <c r="AU18" s="43">
        <v>101.63770591999993</v>
      </c>
      <c r="AV18" s="44">
        <v>208.7439772516949</v>
      </c>
      <c r="AW18" s="43">
        <v>37.678321199999999</v>
      </c>
      <c r="AX18" s="43">
        <v>50.205329289999987</v>
      </c>
      <c r="AY18" s="43">
        <v>59.563968320000029</v>
      </c>
      <c r="AZ18" s="43">
        <v>108.61050375000006</v>
      </c>
      <c r="BA18" s="44">
        <v>256.05812256000007</v>
      </c>
      <c r="BB18" s="43">
        <v>58.299835289999898</v>
      </c>
      <c r="BC18" s="43">
        <v>37.302728229999971</v>
      </c>
      <c r="BD18" s="43">
        <v>46.048055900000016</v>
      </c>
    </row>
    <row r="19" spans="1:56">
      <c r="A19" s="21"/>
      <c r="B19" s="115" t="s">
        <v>646</v>
      </c>
      <c r="C19" s="24" t="s">
        <v>186</v>
      </c>
      <c r="D19" s="43">
        <v>-0.11</v>
      </c>
      <c r="E19" s="43">
        <v>3.32</v>
      </c>
      <c r="F19" s="43">
        <v>-6.81</v>
      </c>
      <c r="G19" s="43" t="s">
        <v>798</v>
      </c>
      <c r="H19" s="44">
        <v>-3.5999999999999996</v>
      </c>
      <c r="I19" s="43">
        <v>0</v>
      </c>
      <c r="J19" s="43">
        <v>0</v>
      </c>
      <c r="K19" s="43">
        <v>0</v>
      </c>
      <c r="L19" s="43">
        <v>0</v>
      </c>
      <c r="M19" s="44">
        <v>0</v>
      </c>
      <c r="N19" s="67">
        <v>-3.14</v>
      </c>
      <c r="O19" s="67">
        <v>-4.92</v>
      </c>
      <c r="P19" s="67">
        <v>-2.2799999999999998</v>
      </c>
      <c r="Q19" s="67">
        <v>-8.19</v>
      </c>
      <c r="R19" s="44">
        <v>-18.53</v>
      </c>
      <c r="S19" s="43">
        <v>-3.6042915599999996</v>
      </c>
      <c r="T19" s="43">
        <v>-2.9472379199999996</v>
      </c>
      <c r="U19" s="43">
        <v>-2.3567768999999998</v>
      </c>
      <c r="V19" s="43">
        <v>-2.4113481299999999</v>
      </c>
      <c r="W19" s="44">
        <v>-11.319654509999999</v>
      </c>
      <c r="X19" s="43">
        <v>-1.6950120099999999</v>
      </c>
      <c r="Y19" s="43">
        <v>-1.61014389</v>
      </c>
      <c r="Z19" s="43">
        <v>-0.76242006999999989</v>
      </c>
      <c r="AA19" s="43">
        <v>-1.6668757199999999</v>
      </c>
      <c r="AB19" s="44">
        <v>-5.7344516900000002</v>
      </c>
      <c r="AC19" s="43">
        <v>-0.58558377999999989</v>
      </c>
      <c r="AD19" s="43">
        <v>-0.97562440000000028</v>
      </c>
      <c r="AE19" s="43">
        <v>-0.9471710499999999</v>
      </c>
      <c r="AF19" s="43">
        <v>-4.7425648699999998</v>
      </c>
      <c r="AG19" s="44">
        <v>-7.2509440999999999</v>
      </c>
      <c r="AH19" s="43">
        <v>-1.4970000000000001</v>
      </c>
      <c r="AI19" s="43">
        <v>-2.2697254600000001</v>
      </c>
      <c r="AJ19" s="43">
        <v>-2.4585455400000003</v>
      </c>
      <c r="AK19" s="43">
        <v>-3.3317290000000002</v>
      </c>
      <c r="AL19" s="44">
        <v>-9.5570000000000004</v>
      </c>
      <c r="AM19" s="43">
        <v>-2.8565327699999998</v>
      </c>
      <c r="AN19" s="43">
        <v>-2.0361822400000009</v>
      </c>
      <c r="AO19" s="43">
        <v>-2.1865207199999985</v>
      </c>
      <c r="AP19" s="43">
        <v>-1.103</v>
      </c>
      <c r="AQ19" s="44">
        <v>-8.1822357299999986</v>
      </c>
      <c r="AR19" s="43">
        <v>-0.77256659999999999</v>
      </c>
      <c r="AS19" s="43">
        <v>-0.63331287999999997</v>
      </c>
      <c r="AT19" s="43">
        <v>-1.02987381</v>
      </c>
      <c r="AU19" s="43">
        <v>-1.2754065699999999</v>
      </c>
      <c r="AV19" s="44">
        <v>-3.71115986</v>
      </c>
      <c r="AW19" s="43">
        <v>-0.49356373999999997</v>
      </c>
      <c r="AX19" s="43">
        <v>-0.84079316999999987</v>
      </c>
      <c r="AY19" s="43">
        <v>-0.81505866000000005</v>
      </c>
      <c r="AZ19" s="43">
        <v>-1.48075172</v>
      </c>
      <c r="BA19" s="44">
        <v>-3.6301672900000002</v>
      </c>
      <c r="BB19" s="43">
        <v>-0.79056013000001291</v>
      </c>
      <c r="BC19" s="43">
        <v>-0.93369990999999997</v>
      </c>
      <c r="BD19" s="43">
        <v>-0.92363925999999996</v>
      </c>
    </row>
    <row r="20" spans="1:56" ht="26.5">
      <c r="A20" s="21"/>
      <c r="B20" s="30" t="s">
        <v>1533</v>
      </c>
      <c r="C20" s="30" t="s">
        <v>1530</v>
      </c>
      <c r="D20" s="43">
        <f t="shared" ref="D20:Q20" si="0">SUM(D14:D19)</f>
        <v>168.22</v>
      </c>
      <c r="E20" s="43">
        <f t="shared" si="0"/>
        <v>287.51</v>
      </c>
      <c r="F20" s="43">
        <f t="shared" si="0"/>
        <v>272.24999999999994</v>
      </c>
      <c r="G20" s="43">
        <f t="shared" si="0"/>
        <v>553.2299999999999</v>
      </c>
      <c r="H20" s="44">
        <v>1281.2099999999998</v>
      </c>
      <c r="I20" s="43">
        <v>138.80000000000001</v>
      </c>
      <c r="J20" s="43">
        <v>256.3</v>
      </c>
      <c r="K20" s="43">
        <v>284.39999999999998</v>
      </c>
      <c r="L20" s="43">
        <v>531.9</v>
      </c>
      <c r="M20" s="44">
        <v>1211.3</v>
      </c>
      <c r="N20" s="67">
        <f t="shared" si="0"/>
        <v>652.11</v>
      </c>
      <c r="O20" s="67">
        <f t="shared" si="0"/>
        <v>438.28</v>
      </c>
      <c r="P20" s="67">
        <f t="shared" si="0"/>
        <v>457.58000000000004</v>
      </c>
      <c r="Q20" s="67">
        <f t="shared" si="0"/>
        <v>728.6099999999999</v>
      </c>
      <c r="R20" s="44">
        <v>2276.5799999999995</v>
      </c>
      <c r="S20" s="43">
        <v>305.14972233999998</v>
      </c>
      <c r="T20" s="43">
        <v>316.57174035999998</v>
      </c>
      <c r="U20" s="43">
        <v>498.07651842000007</v>
      </c>
      <c r="V20" s="43">
        <v>357.36282014000005</v>
      </c>
      <c r="W20" s="44">
        <v>1477.1608012600002</v>
      </c>
      <c r="X20" s="43">
        <v>177.56585309000002</v>
      </c>
      <c r="Y20" s="43">
        <v>252.79472003000001</v>
      </c>
      <c r="Z20" s="43">
        <v>335.16866341000002</v>
      </c>
      <c r="AA20" s="43">
        <v>329.36204430999999</v>
      </c>
      <c r="AB20" s="44">
        <v>1094.89128084</v>
      </c>
      <c r="AC20" s="43">
        <v>109.09908161999998</v>
      </c>
      <c r="AD20" s="43">
        <v>247.18050769000013</v>
      </c>
      <c r="AE20" s="43">
        <v>249.05998988000027</v>
      </c>
      <c r="AF20" s="43">
        <v>431.9615108699993</v>
      </c>
      <c r="AG20" s="44">
        <v>1037.3010900599998</v>
      </c>
      <c r="AH20" s="43">
        <v>160.05799999999999</v>
      </c>
      <c r="AI20" s="43">
        <v>243.07654933128782</v>
      </c>
      <c r="AJ20" s="43">
        <v>309.9219896360525</v>
      </c>
      <c r="AK20" s="43">
        <v>613.37589478075063</v>
      </c>
      <c r="AL20" s="44">
        <v>1326.4324337480909</v>
      </c>
      <c r="AM20" s="43">
        <v>287.03177084996355</v>
      </c>
      <c r="AN20" s="43">
        <v>512.52176930986332</v>
      </c>
      <c r="AO20" s="43">
        <v>580.05307643590845</v>
      </c>
      <c r="AP20" s="43">
        <v>862.39066593000018</v>
      </c>
      <c r="AQ20" s="44">
        <v>2241.9972825257355</v>
      </c>
      <c r="AR20" s="43">
        <v>295.507235371695</v>
      </c>
      <c r="AS20" s="43">
        <v>1823.9682227358151</v>
      </c>
      <c r="AT20" s="43">
        <v>304.63820344000004</v>
      </c>
      <c r="AU20" s="43">
        <v>489.57035398999972</v>
      </c>
      <c r="AV20" s="44">
        <v>2913.6840155375098</v>
      </c>
      <c r="AW20" s="43">
        <v>296.25738800000011</v>
      </c>
      <c r="AX20" s="43">
        <v>359.45305267000009</v>
      </c>
      <c r="AY20" s="43">
        <v>353.81361601999998</v>
      </c>
      <c r="AZ20" s="43">
        <v>568.31368056000065</v>
      </c>
      <c r="BA20" s="44">
        <v>1577.8377372500008</v>
      </c>
      <c r="BB20" s="43">
        <v>331.18361919999961</v>
      </c>
      <c r="BC20" s="43">
        <v>333.56492561999977</v>
      </c>
      <c r="BD20" s="43">
        <v>333.82199705999989</v>
      </c>
    </row>
    <row r="21" spans="1:56" ht="26.5">
      <c r="B21" s="30" t="s">
        <v>1536</v>
      </c>
      <c r="C21" s="30" t="s">
        <v>1532</v>
      </c>
      <c r="AM21" s="43"/>
      <c r="AN21" s="43"/>
      <c r="AO21" s="43"/>
      <c r="AP21" s="43"/>
      <c r="AQ21" s="44"/>
      <c r="AR21" s="43"/>
      <c r="AS21" s="43"/>
      <c r="AT21" s="43"/>
      <c r="AU21" s="43"/>
      <c r="AV21" s="44"/>
      <c r="AW21" s="43">
        <v>0.80018487999999999</v>
      </c>
      <c r="AX21" s="43">
        <v>6.31713798</v>
      </c>
      <c r="AY21" s="43">
        <v>5.7343073200000019</v>
      </c>
      <c r="AZ21" s="43">
        <v>6.03277909</v>
      </c>
      <c r="BA21" s="44">
        <v>18.884409269999999</v>
      </c>
      <c r="BB21" s="43">
        <v>4.3985127800000008</v>
      </c>
      <c r="BC21" s="43">
        <v>14.093471339999999</v>
      </c>
      <c r="BD21" s="43">
        <v>11.731749320000002</v>
      </c>
    </row>
    <row r="22" spans="1:56">
      <c r="A22" t="s">
        <v>1495</v>
      </c>
      <c r="B22" t="s">
        <v>1494</v>
      </c>
      <c r="C22" t="s">
        <v>1493</v>
      </c>
    </row>
  </sheetData>
  <mergeCells count="1">
    <mergeCell ref="C11:P11"/>
  </mergeCells>
  <pageMargins left="0.7" right="0.7" top="0.75" bottom="0.75" header="0.3" footer="0.3"/>
  <pageSetup paperSize="9" scale="91" orientation="landscape" r:id="rId1"/>
  <headerFooter>
    <oddHeader>&amp;C&amp;A</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D8F87-6882-47EA-947D-9985FC3DD90E}">
  <sheetPr>
    <tabColor rgb="FF00B0F0"/>
    <pageSetUpPr fitToPage="1"/>
  </sheetPr>
  <dimension ref="A2:AT36"/>
  <sheetViews>
    <sheetView view="pageBreakPreview" zoomScale="90" zoomScaleNormal="80" zoomScaleSheetLayoutView="90" workbookViewId="0">
      <pane xSplit="3" ySplit="2" topLeftCell="AN3" activePane="bottomRight" state="frozen"/>
      <selection activeCell="C148" sqref="C148"/>
      <selection pane="topRight" activeCell="C148" sqref="C148"/>
      <selection pane="bottomLeft" activeCell="C148" sqref="C148"/>
      <selection pane="bottomRight" activeCell="AV30" sqref="AV30"/>
    </sheetView>
  </sheetViews>
  <sheetFormatPr defaultRowHeight="14.5" outlineLevelCol="2"/>
  <cols>
    <col min="1" max="1" width="4.7265625" customWidth="1"/>
    <col min="2" max="2" width="37.7265625" customWidth="1"/>
    <col min="3" max="3" width="40.7265625" customWidth="1"/>
    <col min="4" max="6" width="12.26953125" hidden="1" customWidth="1" outlineLevel="2"/>
    <col min="7" max="7" width="12.26953125" customWidth="1" outlineLevel="1" collapsed="1"/>
    <col min="8" max="10" width="12.26953125" hidden="1" customWidth="1" outlineLevel="2"/>
    <col min="11" max="11" width="12.26953125" customWidth="1" outlineLevel="1" collapsed="1"/>
    <col min="12" max="14" width="12.26953125" hidden="1" customWidth="1" outlineLevel="2"/>
    <col min="15" max="15" width="12.26953125" customWidth="1" outlineLevel="1" collapsed="1"/>
    <col min="16" max="18" width="12.26953125" hidden="1" customWidth="1" outlineLevel="2"/>
    <col min="19" max="19" width="12.26953125" customWidth="1" outlineLevel="1" collapsed="1"/>
    <col min="20" max="20" width="12.26953125" hidden="1" customWidth="1" outlineLevel="2" collapsed="1"/>
    <col min="21" max="23" width="12.26953125" hidden="1" customWidth="1" outlineLevel="2"/>
    <col min="24" max="24" width="13.7265625" customWidth="1" outlineLevel="1" collapsed="1"/>
    <col min="25" max="25" width="12.26953125" customWidth="1" outlineLevel="1"/>
    <col min="26" max="26" width="14.453125" customWidth="1" outlineLevel="1"/>
    <col min="27" max="27" width="12.26953125" customWidth="1" outlineLevel="1"/>
    <col min="28" max="28" width="13.7265625" bestFit="1" customWidth="1"/>
    <col min="29" max="29" width="12.26953125" bestFit="1" customWidth="1"/>
    <col min="30" max="31" width="14.453125" bestFit="1" customWidth="1"/>
    <col min="32" max="37" width="14.453125" customWidth="1"/>
    <col min="38" max="38" width="12.81640625" hidden="1" customWidth="1"/>
    <col min="39" max="39" width="11.453125" hidden="1" customWidth="1"/>
    <col min="40" max="40" width="12.7265625" bestFit="1" customWidth="1"/>
    <col min="41" max="41" width="11" bestFit="1" customWidth="1"/>
    <col min="42" max="42" width="12.81640625" bestFit="1" customWidth="1"/>
    <col min="43" max="43" width="11.453125" bestFit="1" customWidth="1"/>
    <col min="44" max="44" width="12.7265625" bestFit="1" customWidth="1"/>
    <col min="45" max="45" width="12.26953125" customWidth="1"/>
    <col min="46" max="46" width="13" customWidth="1"/>
  </cols>
  <sheetData>
    <row r="2" spans="1:46" s="164" customFormat="1">
      <c r="A2" s="390"/>
      <c r="B2" s="391" t="s">
        <v>700</v>
      </c>
      <c r="C2" s="526" t="s">
        <v>268</v>
      </c>
      <c r="D2" s="527">
        <v>40999</v>
      </c>
      <c r="E2" s="527">
        <v>41090</v>
      </c>
      <c r="F2" s="527">
        <v>41182</v>
      </c>
      <c r="G2" s="527">
        <v>41274</v>
      </c>
      <c r="H2" s="527">
        <v>41364</v>
      </c>
      <c r="I2" s="527">
        <v>41455</v>
      </c>
      <c r="J2" s="527">
        <v>41547</v>
      </c>
      <c r="K2" s="527">
        <v>41639</v>
      </c>
      <c r="L2" s="527">
        <v>41729</v>
      </c>
      <c r="M2" s="527">
        <v>41820</v>
      </c>
      <c r="N2" s="527">
        <v>41912</v>
      </c>
      <c r="O2" s="528" t="s">
        <v>955</v>
      </c>
      <c r="P2" s="528" t="s">
        <v>956</v>
      </c>
      <c r="Q2" s="528" t="s">
        <v>957</v>
      </c>
      <c r="R2" s="528" t="s">
        <v>958</v>
      </c>
      <c r="S2" s="528" t="s">
        <v>959</v>
      </c>
      <c r="T2" s="528" t="s">
        <v>960</v>
      </c>
      <c r="U2" s="528" t="s">
        <v>961</v>
      </c>
      <c r="V2" s="528" t="s">
        <v>962</v>
      </c>
      <c r="W2" s="528">
        <v>42735</v>
      </c>
      <c r="X2" s="528">
        <v>42825</v>
      </c>
      <c r="Y2" s="528">
        <v>42916</v>
      </c>
      <c r="Z2" s="528">
        <v>43008</v>
      </c>
      <c r="AA2" s="528">
        <v>43100</v>
      </c>
      <c r="AB2" s="528">
        <v>43190</v>
      </c>
      <c r="AC2" s="528">
        <v>43281</v>
      </c>
      <c r="AD2" s="528">
        <v>43373</v>
      </c>
      <c r="AE2" s="528">
        <v>43465</v>
      </c>
      <c r="AF2" s="528">
        <v>43555</v>
      </c>
      <c r="AG2" s="528">
        <v>43646</v>
      </c>
      <c r="AH2" s="528">
        <v>43738</v>
      </c>
      <c r="AI2" s="528">
        <v>43830</v>
      </c>
      <c r="AJ2" s="528">
        <v>43921</v>
      </c>
      <c r="AK2" s="528">
        <v>44012</v>
      </c>
      <c r="AL2" s="528">
        <v>44104</v>
      </c>
      <c r="AM2" s="528">
        <v>44196</v>
      </c>
      <c r="AN2" s="528">
        <v>44286</v>
      </c>
      <c r="AO2" s="528">
        <v>44377</v>
      </c>
      <c r="AP2" s="528">
        <v>44469</v>
      </c>
      <c r="AQ2" s="528">
        <v>44561</v>
      </c>
      <c r="AR2" s="528">
        <v>44651</v>
      </c>
      <c r="AS2" s="528">
        <v>44742</v>
      </c>
      <c r="AT2" s="528">
        <v>44834</v>
      </c>
    </row>
    <row r="3" spans="1:46" s="164" customFormat="1">
      <c r="A3" s="392"/>
      <c r="B3" s="175" t="s">
        <v>701</v>
      </c>
      <c r="C3" s="529" t="s">
        <v>252</v>
      </c>
      <c r="D3" s="487">
        <v>26.1</v>
      </c>
      <c r="E3" s="487">
        <v>25.6</v>
      </c>
      <c r="F3" s="487">
        <v>26.1</v>
      </c>
      <c r="G3" s="487">
        <v>26.2</v>
      </c>
      <c r="H3" s="487">
        <v>27.4</v>
      </c>
      <c r="I3" s="487">
        <v>27.2</v>
      </c>
      <c r="J3" s="487">
        <v>27.3</v>
      </c>
      <c r="K3" s="487">
        <v>26.3</v>
      </c>
      <c r="L3" s="487">
        <v>25.3</v>
      </c>
      <c r="M3" s="487">
        <v>25.1</v>
      </c>
      <c r="N3" s="487">
        <v>22.7</v>
      </c>
      <c r="O3" s="487">
        <v>19.802831456247972</v>
      </c>
      <c r="P3" s="487">
        <v>19.936587916757848</v>
      </c>
      <c r="Q3" s="487">
        <v>21.6</v>
      </c>
      <c r="R3" s="487">
        <v>21.6</v>
      </c>
      <c r="S3" s="487">
        <v>22.4</v>
      </c>
      <c r="T3" s="487">
        <v>23.99</v>
      </c>
      <c r="U3" s="487">
        <v>24.231613002444615</v>
      </c>
      <c r="V3" s="487">
        <v>25.176559290765343</v>
      </c>
      <c r="W3" s="487">
        <v>26.908784049830132</v>
      </c>
      <c r="X3" s="487">
        <v>27.197434643158669</v>
      </c>
      <c r="Y3" s="487">
        <v>34.812535026842916</v>
      </c>
      <c r="Z3" s="487">
        <v>35.289003861271553</v>
      </c>
      <c r="AA3" s="487">
        <v>35.021116128954922</v>
      </c>
      <c r="AB3" s="487">
        <v>34.573026186325336</v>
      </c>
      <c r="AC3" s="487">
        <v>33.908821359999997</v>
      </c>
      <c r="AD3" s="487">
        <v>34.23079770483232</v>
      </c>
      <c r="AE3" s="487">
        <v>35.118685723217638</v>
      </c>
      <c r="AF3" s="487">
        <v>35.624601143544737</v>
      </c>
      <c r="AG3" s="487">
        <v>35.192947270945815</v>
      </c>
      <c r="AH3" s="487">
        <v>34.6</v>
      </c>
      <c r="AI3" s="487">
        <v>33.9</v>
      </c>
      <c r="AJ3" s="487">
        <v>33.9</v>
      </c>
      <c r="AK3" s="487">
        <v>29.705025105472853</v>
      </c>
      <c r="AL3" s="487">
        <v>27.928657559581172</v>
      </c>
      <c r="AM3" s="530">
        <v>27.531830357698073</v>
      </c>
      <c r="AN3" s="487">
        <v>26.201434085186914</v>
      </c>
      <c r="AO3" s="487">
        <v>25.835218914241654</v>
      </c>
      <c r="AP3" s="487">
        <v>26.7222581713444</v>
      </c>
      <c r="AQ3" s="487">
        <v>27.006228923168219</v>
      </c>
      <c r="AR3" s="487">
        <v>29.729960625834106</v>
      </c>
      <c r="AS3" s="487">
        <v>31.135868218078489</v>
      </c>
      <c r="AT3" s="487">
        <v>31.374176223079058</v>
      </c>
    </row>
    <row r="4" spans="1:46" s="164" customFormat="1" ht="26">
      <c r="A4" s="392"/>
      <c r="B4" s="175" t="s">
        <v>702</v>
      </c>
      <c r="C4" s="529" t="s">
        <v>253</v>
      </c>
      <c r="D4" s="487">
        <v>24.6</v>
      </c>
      <c r="E4" s="487">
        <v>24.6</v>
      </c>
      <c r="F4" s="487">
        <v>24.6</v>
      </c>
      <c r="G4" s="487">
        <v>24.6</v>
      </c>
      <c r="H4" s="487">
        <v>24.6</v>
      </c>
      <c r="I4" s="487">
        <v>24.6</v>
      </c>
      <c r="J4" s="487">
        <v>24.6</v>
      </c>
      <c r="K4" s="487">
        <v>24.7</v>
      </c>
      <c r="L4" s="487">
        <v>24.7</v>
      </c>
      <c r="M4" s="487">
        <v>24.7</v>
      </c>
      <c r="N4" s="487">
        <v>24.7</v>
      </c>
      <c r="O4" s="487">
        <v>24.739943236003874</v>
      </c>
      <c r="P4" s="487">
        <v>24.739943236003874</v>
      </c>
      <c r="Q4" s="487">
        <v>24.7</v>
      </c>
      <c r="R4" s="487">
        <v>24.7</v>
      </c>
      <c r="S4" s="487">
        <v>24.7</v>
      </c>
      <c r="T4" s="487">
        <v>24.74</v>
      </c>
      <c r="U4" s="487">
        <v>24.739943236003874</v>
      </c>
      <c r="V4" s="487">
        <v>25.244839969809263</v>
      </c>
      <c r="W4" s="487">
        <v>25.244839969809263</v>
      </c>
      <c r="X4" s="487">
        <v>25.244839969809263</v>
      </c>
      <c r="Y4" s="487">
        <v>25.244839969809263</v>
      </c>
      <c r="Z4" s="487">
        <v>25.244839969809263</v>
      </c>
      <c r="AA4" s="487">
        <v>25.244839969809263</v>
      </c>
      <c r="AB4" s="487">
        <v>25.244839969809263</v>
      </c>
      <c r="AC4" s="487">
        <v>25.244839970000001</v>
      </c>
      <c r="AD4" s="487">
        <v>25.244839969809263</v>
      </c>
      <c r="AE4" s="487">
        <v>25.244839969809263</v>
      </c>
      <c r="AF4" s="487">
        <v>25.244839969809263</v>
      </c>
      <c r="AG4" s="487">
        <v>15.244839977424315</v>
      </c>
      <c r="AH4" s="487">
        <v>15.2</v>
      </c>
      <c r="AI4" s="487">
        <v>15.2</v>
      </c>
      <c r="AJ4" s="487">
        <v>15.2</v>
      </c>
      <c r="AK4" s="487">
        <v>5.2448692737105169</v>
      </c>
      <c r="AL4" s="487">
        <v>5.2448692737105169</v>
      </c>
      <c r="AM4" s="530">
        <v>5.2448692737105169</v>
      </c>
      <c r="AN4" s="487">
        <v>5.2448692737105169</v>
      </c>
      <c r="AO4" s="487">
        <v>5.2448692737105169</v>
      </c>
      <c r="AP4" s="487">
        <v>9.762890382178786E-7</v>
      </c>
      <c r="AQ4" s="487">
        <v>9.762890382178786E-7</v>
      </c>
      <c r="AR4" s="487">
        <v>9.762890382178786E-7</v>
      </c>
      <c r="AS4" s="487">
        <v>9.762890382178786E-7</v>
      </c>
      <c r="AT4" s="487">
        <v>9.762890382178786E-7</v>
      </c>
    </row>
    <row r="5" spans="1:46" s="164" customFormat="1">
      <c r="A5" s="392"/>
      <c r="B5" s="175" t="s">
        <v>1405</v>
      </c>
      <c r="C5" s="529" t="s">
        <v>1404</v>
      </c>
      <c r="D5" s="487"/>
      <c r="E5" s="487"/>
      <c r="F5" s="487"/>
      <c r="G5" s="531"/>
      <c r="H5" s="487"/>
      <c r="I5" s="487"/>
      <c r="J5" s="487"/>
      <c r="K5" s="531"/>
      <c r="L5" s="531"/>
      <c r="M5" s="531"/>
      <c r="N5" s="531"/>
      <c r="O5" s="531"/>
      <c r="P5" s="531"/>
      <c r="Q5" s="531"/>
      <c r="R5" s="531"/>
      <c r="S5" s="531"/>
      <c r="T5" s="531"/>
      <c r="U5" s="531"/>
      <c r="V5" s="531"/>
      <c r="W5" s="531"/>
      <c r="X5" s="531"/>
      <c r="Y5" s="531"/>
      <c r="Z5" s="531"/>
      <c r="AA5" s="531"/>
      <c r="AB5" s="531"/>
      <c r="AC5" s="531"/>
      <c r="AD5" s="531"/>
      <c r="AE5" s="531"/>
      <c r="AF5" s="531"/>
      <c r="AG5" s="531"/>
      <c r="AH5" s="531"/>
      <c r="AI5" s="531"/>
      <c r="AJ5" s="531"/>
      <c r="AK5" s="531"/>
      <c r="AL5" s="531"/>
      <c r="AM5" s="530"/>
      <c r="AN5" s="531"/>
      <c r="AO5" s="531"/>
      <c r="AP5" s="487">
        <v>10.48973659484296</v>
      </c>
      <c r="AQ5" s="487">
        <v>10.48973659484296</v>
      </c>
      <c r="AR5" s="487">
        <v>10.48973659484296</v>
      </c>
      <c r="AS5" s="487">
        <v>10.48973659484296</v>
      </c>
      <c r="AT5" s="487">
        <v>10.48973659484296</v>
      </c>
    </row>
    <row r="6" spans="1:46" s="164" customFormat="1">
      <c r="A6" s="392"/>
      <c r="B6" s="175" t="s">
        <v>1267</v>
      </c>
      <c r="C6" s="529" t="s">
        <v>1266</v>
      </c>
      <c r="D6" s="487"/>
      <c r="E6" s="487"/>
      <c r="F6" s="487"/>
      <c r="G6" s="531"/>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487">
        <v>9.9999999923849465</v>
      </c>
      <c r="AH6" s="487">
        <v>10</v>
      </c>
      <c r="AI6" s="487">
        <v>10</v>
      </c>
      <c r="AJ6" s="487">
        <v>10</v>
      </c>
      <c r="AK6" s="487">
        <v>9.9999999923849465</v>
      </c>
      <c r="AL6" s="487">
        <v>9.9999999923849465</v>
      </c>
      <c r="AM6" s="530">
        <v>9.9999999923849465</v>
      </c>
      <c r="AN6" s="487">
        <v>9.9999999923849465</v>
      </c>
      <c r="AO6" s="487">
        <v>9.9999999923849465</v>
      </c>
      <c r="AP6" s="487">
        <v>9.9999999923849465</v>
      </c>
      <c r="AQ6" s="487">
        <v>9.9999999923849465</v>
      </c>
      <c r="AR6" s="487">
        <v>9.9999999923849465</v>
      </c>
      <c r="AS6" s="487">
        <v>9.9999999923849465</v>
      </c>
      <c r="AT6" s="487">
        <v>9.9999999923849465</v>
      </c>
    </row>
    <row r="7" spans="1:46" s="164" customFormat="1">
      <c r="A7" s="392"/>
      <c r="B7" s="529" t="s">
        <v>1407</v>
      </c>
      <c r="C7" s="529" t="s">
        <v>1408</v>
      </c>
      <c r="D7" s="487"/>
      <c r="E7" s="487"/>
      <c r="F7" s="487"/>
      <c r="G7" s="531"/>
      <c r="H7" s="531"/>
      <c r="I7" s="531"/>
      <c r="J7" s="531"/>
      <c r="K7" s="531"/>
      <c r="L7" s="531"/>
      <c r="M7" s="531"/>
      <c r="N7" s="531"/>
      <c r="O7" s="531"/>
      <c r="P7" s="531"/>
      <c r="Q7" s="531"/>
      <c r="R7" s="531"/>
      <c r="S7" s="531"/>
      <c r="T7" s="531"/>
      <c r="U7" s="531"/>
      <c r="V7" s="531"/>
      <c r="W7" s="531"/>
      <c r="X7" s="531"/>
      <c r="Y7" s="531"/>
      <c r="Z7" s="531"/>
      <c r="AA7" s="531"/>
      <c r="AB7" s="531"/>
      <c r="AC7" s="531"/>
      <c r="AD7" s="531"/>
      <c r="AE7" s="531"/>
      <c r="AF7" s="531"/>
      <c r="AG7" s="531"/>
      <c r="AH7" s="531"/>
      <c r="AI7" s="531"/>
      <c r="AJ7" s="531"/>
      <c r="AK7" s="487">
        <v>9.9999999923849465</v>
      </c>
      <c r="AL7" s="487">
        <v>9.9999999923849465</v>
      </c>
      <c r="AM7" s="530">
        <v>9.9999999923849465</v>
      </c>
      <c r="AN7" s="487">
        <v>9.9999999923849465</v>
      </c>
      <c r="AO7" s="487">
        <v>9.9999999923849465</v>
      </c>
      <c r="AP7" s="487">
        <v>9.9999999923849465</v>
      </c>
      <c r="AQ7" s="487">
        <v>9.9999999923849465</v>
      </c>
      <c r="AR7" s="487">
        <v>9.9999999923849465</v>
      </c>
      <c r="AS7" s="487">
        <v>9.9999999923849465</v>
      </c>
      <c r="AT7" s="487">
        <v>9.9999999923849465</v>
      </c>
    </row>
    <row r="8" spans="1:46" s="164" customFormat="1">
      <c r="A8" s="392"/>
      <c r="B8" s="529" t="s">
        <v>1543</v>
      </c>
      <c r="C8" s="529" t="s">
        <v>1544</v>
      </c>
      <c r="D8" s="487"/>
      <c r="E8" s="487"/>
      <c r="F8" s="487"/>
      <c r="G8" s="531"/>
      <c r="H8" s="531"/>
      <c r="I8" s="531"/>
      <c r="J8" s="531"/>
      <c r="K8" s="531"/>
      <c r="L8" s="531"/>
      <c r="M8" s="531"/>
      <c r="N8" s="531"/>
      <c r="O8" s="531"/>
      <c r="P8" s="531"/>
      <c r="Q8" s="531"/>
      <c r="R8" s="531"/>
      <c r="S8" s="531"/>
      <c r="T8" s="531"/>
      <c r="U8" s="531"/>
      <c r="V8" s="531"/>
      <c r="W8" s="531"/>
      <c r="X8" s="531"/>
      <c r="Y8" s="531"/>
      <c r="Z8" s="531"/>
      <c r="AA8" s="531"/>
      <c r="AB8" s="531"/>
      <c r="AC8" s="531"/>
      <c r="AD8" s="531"/>
      <c r="AE8" s="531"/>
      <c r="AF8" s="531"/>
      <c r="AG8" s="531"/>
      <c r="AH8" s="531"/>
      <c r="AI8" s="531"/>
      <c r="AJ8" s="531"/>
      <c r="AK8" s="531"/>
      <c r="AL8" s="531"/>
      <c r="AM8" s="531"/>
      <c r="AN8" s="531"/>
      <c r="AO8" s="531"/>
      <c r="AP8" s="531"/>
      <c r="AQ8" s="531"/>
      <c r="AR8" s="531">
        <v>7.9494061575960062</v>
      </c>
      <c r="AS8" s="531">
        <v>7.9494061575960062</v>
      </c>
      <c r="AT8" s="531">
        <v>7.9494061575960062</v>
      </c>
    </row>
    <row r="9" spans="1:46" s="164" customFormat="1">
      <c r="A9" s="392"/>
      <c r="B9" s="175" t="s">
        <v>703</v>
      </c>
      <c r="C9" s="529" t="s">
        <v>254</v>
      </c>
      <c r="D9" s="487">
        <v>7</v>
      </c>
      <c r="E9" s="487">
        <v>7</v>
      </c>
      <c r="F9" s="487">
        <v>7</v>
      </c>
      <c r="G9" s="487">
        <v>7</v>
      </c>
      <c r="H9" s="487">
        <v>7</v>
      </c>
      <c r="I9" s="487">
        <v>7</v>
      </c>
      <c r="J9" s="487">
        <v>7</v>
      </c>
      <c r="K9" s="487">
        <v>7</v>
      </c>
      <c r="L9" s="487">
        <v>7</v>
      </c>
      <c r="M9" s="487">
        <v>7</v>
      </c>
      <c r="N9" s="487">
        <v>7</v>
      </c>
      <c r="O9" s="487">
        <v>7</v>
      </c>
      <c r="P9" s="487">
        <v>7</v>
      </c>
      <c r="Q9" s="487">
        <v>7</v>
      </c>
      <c r="R9" s="487">
        <v>7</v>
      </c>
      <c r="S9" s="487">
        <v>7</v>
      </c>
      <c r="T9" s="487">
        <v>7</v>
      </c>
      <c r="U9" s="487">
        <v>6.9999612984860224</v>
      </c>
      <c r="V9" s="487">
        <v>7.1428176325792361</v>
      </c>
      <c r="W9" s="487">
        <v>7.1428176325792361</v>
      </c>
      <c r="X9" s="487">
        <v>7.1428176325792361</v>
      </c>
      <c r="Y9" s="487">
        <v>7.1428176325792361</v>
      </c>
      <c r="Z9" s="487">
        <v>7.1428176325792361</v>
      </c>
      <c r="AA9" s="487">
        <v>7.1428176325792361</v>
      </c>
      <c r="AB9" s="487">
        <v>7.1428176325792361</v>
      </c>
      <c r="AC9" s="487">
        <v>7.1428176329999999</v>
      </c>
      <c r="AD9" s="487">
        <v>7.1428176325792361</v>
      </c>
      <c r="AE9" s="487">
        <v>7.1428176325792361</v>
      </c>
      <c r="AF9" s="487">
        <v>7.1428176325792361</v>
      </c>
      <c r="AG9" s="487">
        <v>7.1428176325792361</v>
      </c>
      <c r="AH9" s="487">
        <v>7.1</v>
      </c>
      <c r="AI9" s="487">
        <v>7.1</v>
      </c>
      <c r="AJ9" s="487">
        <v>7.1</v>
      </c>
      <c r="AK9" s="487">
        <v>7.1428176325792361</v>
      </c>
      <c r="AL9" s="487">
        <v>7.1428176325792361</v>
      </c>
      <c r="AM9" s="530">
        <v>7.1428176325792361</v>
      </c>
      <c r="AN9" s="487">
        <v>7.1428176325792361</v>
      </c>
      <c r="AO9" s="487">
        <v>7.1428176325792361</v>
      </c>
      <c r="AP9" s="487">
        <v>7.1428176325792361</v>
      </c>
      <c r="AQ9" s="487">
        <v>7.1428176325792361</v>
      </c>
      <c r="AR9" s="487">
        <v>0</v>
      </c>
      <c r="AS9" s="487">
        <v>0</v>
      </c>
      <c r="AT9" s="487">
        <v>0</v>
      </c>
    </row>
    <row r="10" spans="1:46" s="164" customFormat="1">
      <c r="A10" s="392"/>
      <c r="B10" s="175" t="s">
        <v>255</v>
      </c>
      <c r="C10" s="529" t="s">
        <v>255</v>
      </c>
      <c r="D10" s="487">
        <v>7.3</v>
      </c>
      <c r="E10" s="487">
        <v>7.3</v>
      </c>
      <c r="F10" s="487">
        <v>7.3</v>
      </c>
      <c r="G10" s="487">
        <v>7.3</v>
      </c>
      <c r="H10" s="487">
        <v>7.3</v>
      </c>
      <c r="I10" s="487">
        <v>7.3</v>
      </c>
      <c r="J10" s="487">
        <v>7.3</v>
      </c>
      <c r="K10" s="487">
        <v>7.3</v>
      </c>
      <c r="L10" s="487">
        <v>7.3</v>
      </c>
      <c r="M10" s="487">
        <v>7.3</v>
      </c>
      <c r="N10" s="487">
        <v>7.3</v>
      </c>
      <c r="O10" s="487">
        <v>7.3</v>
      </c>
      <c r="P10" s="487">
        <v>7.3</v>
      </c>
      <c r="Q10" s="487">
        <v>7.3</v>
      </c>
      <c r="R10" s="487">
        <v>7.3</v>
      </c>
      <c r="S10" s="487">
        <v>7.3</v>
      </c>
      <c r="T10" s="487">
        <v>7.3</v>
      </c>
      <c r="U10" s="487">
        <v>7.3</v>
      </c>
      <c r="V10" s="487">
        <v>7.4952491887745456</v>
      </c>
      <c r="W10" s="487">
        <v>7.4952491887745456</v>
      </c>
      <c r="X10" s="487">
        <v>7.46975144796341</v>
      </c>
      <c r="Y10" s="487">
        <v>0</v>
      </c>
      <c r="Z10" s="487">
        <v>0</v>
      </c>
      <c r="AA10" s="487">
        <v>0</v>
      </c>
      <c r="AB10" s="487">
        <v>0</v>
      </c>
      <c r="AC10" s="487">
        <v>0</v>
      </c>
      <c r="AD10" s="487">
        <v>0</v>
      </c>
      <c r="AE10" s="487">
        <v>0</v>
      </c>
      <c r="AF10" s="487">
        <v>0</v>
      </c>
      <c r="AG10" s="487">
        <v>0</v>
      </c>
      <c r="AH10" s="487">
        <v>0</v>
      </c>
      <c r="AI10" s="487">
        <v>0</v>
      </c>
      <c r="AJ10" s="487">
        <v>0</v>
      </c>
      <c r="AK10" s="487">
        <v>0</v>
      </c>
      <c r="AL10" s="487">
        <v>0</v>
      </c>
      <c r="AM10" s="530">
        <v>0</v>
      </c>
      <c r="AN10" s="487">
        <v>0</v>
      </c>
      <c r="AO10" s="487">
        <v>0</v>
      </c>
      <c r="AP10" s="487">
        <v>0</v>
      </c>
      <c r="AQ10" s="487">
        <v>0</v>
      </c>
      <c r="AR10" s="487">
        <v>0</v>
      </c>
      <c r="AS10" s="487">
        <v>0</v>
      </c>
      <c r="AT10" s="487">
        <v>0</v>
      </c>
    </row>
    <row r="11" spans="1:46" s="164" customFormat="1">
      <c r="A11" s="392"/>
      <c r="B11" s="175" t="s">
        <v>256</v>
      </c>
      <c r="C11" s="529" t="s">
        <v>256</v>
      </c>
      <c r="D11" s="487">
        <v>5.7</v>
      </c>
      <c r="E11" s="487">
        <v>5.7</v>
      </c>
      <c r="F11" s="487">
        <v>5.7</v>
      </c>
      <c r="G11" s="487">
        <v>5.7</v>
      </c>
      <c r="H11" s="487">
        <v>5.7</v>
      </c>
      <c r="I11" s="487">
        <v>5.7</v>
      </c>
      <c r="J11" s="487">
        <v>5.7</v>
      </c>
      <c r="K11" s="487">
        <v>5.7</v>
      </c>
      <c r="L11" s="487">
        <v>5.7</v>
      </c>
      <c r="M11" s="487">
        <v>5.7</v>
      </c>
      <c r="N11" s="487">
        <v>5.7</v>
      </c>
      <c r="O11" s="487">
        <v>5.7</v>
      </c>
      <c r="P11" s="487">
        <v>5.7</v>
      </c>
      <c r="Q11" s="487">
        <v>5.7</v>
      </c>
      <c r="R11" s="487">
        <v>5.7</v>
      </c>
      <c r="S11" s="487">
        <v>5.7</v>
      </c>
      <c r="T11" s="487">
        <v>0</v>
      </c>
      <c r="U11" s="487">
        <v>0</v>
      </c>
      <c r="V11" s="487">
        <v>0</v>
      </c>
      <c r="W11" s="487">
        <v>0</v>
      </c>
      <c r="X11" s="487">
        <v>0</v>
      </c>
      <c r="Y11" s="487">
        <v>0</v>
      </c>
      <c r="Z11" s="487">
        <v>0</v>
      </c>
      <c r="AA11" s="487">
        <v>0</v>
      </c>
      <c r="AB11" s="487">
        <v>0</v>
      </c>
      <c r="AC11" s="487">
        <v>0</v>
      </c>
      <c r="AD11" s="487">
        <v>0</v>
      </c>
      <c r="AE11" s="487">
        <v>0</v>
      </c>
      <c r="AF11" s="487">
        <v>0</v>
      </c>
      <c r="AG11" s="487">
        <v>0</v>
      </c>
      <c r="AH11" s="487">
        <v>0</v>
      </c>
      <c r="AI11" s="487">
        <v>0</v>
      </c>
      <c r="AJ11" s="487">
        <v>0</v>
      </c>
      <c r="AK11" s="487">
        <v>0</v>
      </c>
      <c r="AL11" s="487">
        <v>0</v>
      </c>
      <c r="AM11" s="530">
        <v>0</v>
      </c>
      <c r="AN11" s="487">
        <v>0</v>
      </c>
      <c r="AO11" s="487">
        <v>0</v>
      </c>
      <c r="AP11" s="487">
        <v>0</v>
      </c>
      <c r="AQ11" s="487">
        <v>0</v>
      </c>
      <c r="AR11" s="487">
        <v>0</v>
      </c>
      <c r="AS11" s="487">
        <v>0</v>
      </c>
      <c r="AT11" s="487">
        <v>0</v>
      </c>
    </row>
    <row r="12" spans="1:46" s="164" customFormat="1">
      <c r="A12" s="392"/>
      <c r="B12" s="175" t="s">
        <v>257</v>
      </c>
      <c r="C12" s="529" t="s">
        <v>257</v>
      </c>
      <c r="D12" s="532">
        <v>4.99</v>
      </c>
      <c r="E12" s="532">
        <v>4.99</v>
      </c>
      <c r="F12" s="532">
        <v>4.99</v>
      </c>
      <c r="G12" s="532">
        <v>4.99</v>
      </c>
      <c r="H12" s="487">
        <v>4.99</v>
      </c>
      <c r="I12" s="487">
        <v>4.99</v>
      </c>
      <c r="J12" s="487">
        <v>4.99</v>
      </c>
      <c r="K12" s="487">
        <v>4.99</v>
      </c>
      <c r="L12" s="487">
        <v>4.99</v>
      </c>
      <c r="M12" s="487">
        <v>4.99</v>
      </c>
      <c r="N12" s="487">
        <v>4.99</v>
      </c>
      <c r="O12" s="487">
        <v>4.99</v>
      </c>
      <c r="P12" s="487">
        <v>4.99</v>
      </c>
      <c r="Q12" s="487">
        <v>5</v>
      </c>
      <c r="R12" s="487">
        <v>5</v>
      </c>
      <c r="S12" s="487">
        <v>4.99</v>
      </c>
      <c r="T12" s="487">
        <v>4.99</v>
      </c>
      <c r="U12" s="487">
        <v>5</v>
      </c>
      <c r="V12" s="487">
        <v>5.0962287794973262</v>
      </c>
      <c r="W12" s="487">
        <v>4.7477921980464037</v>
      </c>
      <c r="X12" s="487">
        <v>4.7477921980464037</v>
      </c>
      <c r="Y12" s="487">
        <v>4.7477921980464037</v>
      </c>
      <c r="Z12" s="487">
        <v>4.7477921980464037</v>
      </c>
      <c r="AA12" s="487">
        <v>4.1175402668957677</v>
      </c>
      <c r="AB12" s="487">
        <v>4.1175402668957677</v>
      </c>
      <c r="AC12" s="487">
        <v>4.1175402669999999</v>
      </c>
      <c r="AD12" s="487">
        <v>4.1175402668957677</v>
      </c>
      <c r="AE12" s="487">
        <v>4.4360513926749761</v>
      </c>
      <c r="AF12" s="487">
        <v>4.4774433631005595</v>
      </c>
      <c r="AG12" s="487">
        <v>4.423147902492981</v>
      </c>
      <c r="AH12" s="487">
        <v>4.4000000000000004</v>
      </c>
      <c r="AI12" s="487">
        <v>4.9000000000000004</v>
      </c>
      <c r="AJ12" s="487">
        <v>4.9000000000000004</v>
      </c>
      <c r="AK12" s="487">
        <v>4.7813722696965568</v>
      </c>
      <c r="AL12" s="487">
        <v>4.7813722696965568</v>
      </c>
      <c r="AM12" s="530">
        <v>4.7813722696965568</v>
      </c>
      <c r="AN12" s="487">
        <v>4.7822265226049971</v>
      </c>
      <c r="AO12" s="487">
        <v>4.4811585089993677</v>
      </c>
      <c r="AP12" s="487">
        <v>4.4811838651351374</v>
      </c>
      <c r="AQ12" s="487">
        <v>4.4811585089993677</v>
      </c>
      <c r="AR12" s="487">
        <v>4.4088196404958353</v>
      </c>
      <c r="AS12" s="487">
        <v>4.183527398916655</v>
      </c>
      <c r="AT12" s="487">
        <v>4.183527398916655</v>
      </c>
    </row>
    <row r="13" spans="1:46" s="164" customFormat="1">
      <c r="A13" s="392"/>
      <c r="B13" s="175" t="s">
        <v>258</v>
      </c>
      <c r="C13" s="529" t="s">
        <v>258</v>
      </c>
      <c r="D13" s="487">
        <v>3</v>
      </c>
      <c r="E13" s="487">
        <v>3</v>
      </c>
      <c r="F13" s="487">
        <v>3</v>
      </c>
      <c r="G13" s="487">
        <v>3</v>
      </c>
      <c r="H13" s="487">
        <v>3</v>
      </c>
      <c r="I13" s="487">
        <v>3</v>
      </c>
      <c r="J13" s="487">
        <v>3</v>
      </c>
      <c r="K13" s="487">
        <v>3</v>
      </c>
      <c r="L13" s="487">
        <v>3</v>
      </c>
      <c r="M13" s="487">
        <v>3</v>
      </c>
      <c r="N13" s="487">
        <v>3</v>
      </c>
      <c r="O13" s="487">
        <v>3.024439649366871</v>
      </c>
      <c r="P13" s="487">
        <v>3.024439649366871</v>
      </c>
      <c r="Q13" s="487">
        <v>3</v>
      </c>
      <c r="R13" s="487">
        <v>3</v>
      </c>
      <c r="S13" s="487">
        <v>2.9</v>
      </c>
      <c r="T13" s="487">
        <v>2.87</v>
      </c>
      <c r="U13" s="487">
        <v>2.9</v>
      </c>
      <c r="V13" s="487">
        <v>2.6092691351026311</v>
      </c>
      <c r="W13" s="487">
        <v>1.4644335573268179</v>
      </c>
      <c r="X13" s="487">
        <v>0.68063649990724384</v>
      </c>
      <c r="Y13" s="487">
        <v>0</v>
      </c>
      <c r="Z13" s="487">
        <v>0</v>
      </c>
      <c r="AA13" s="487">
        <v>0</v>
      </c>
      <c r="AB13" s="487">
        <v>0</v>
      </c>
      <c r="AC13" s="487">
        <v>0</v>
      </c>
      <c r="AD13" s="487">
        <v>0</v>
      </c>
      <c r="AE13" s="487">
        <v>0</v>
      </c>
      <c r="AF13" s="487">
        <v>0</v>
      </c>
      <c r="AG13" s="487">
        <v>0</v>
      </c>
      <c r="AH13" s="487">
        <v>0</v>
      </c>
      <c r="AI13" s="487">
        <v>0</v>
      </c>
      <c r="AJ13" s="487">
        <v>0</v>
      </c>
      <c r="AK13" s="487">
        <v>0</v>
      </c>
      <c r="AL13" s="487">
        <v>0</v>
      </c>
      <c r="AM13" s="530">
        <v>0</v>
      </c>
      <c r="AN13" s="487">
        <v>0</v>
      </c>
      <c r="AO13" s="487">
        <v>0</v>
      </c>
      <c r="AP13" s="487">
        <v>0</v>
      </c>
      <c r="AQ13" s="487">
        <v>0</v>
      </c>
      <c r="AR13" s="487">
        <v>0</v>
      </c>
      <c r="AS13" s="487">
        <v>0</v>
      </c>
      <c r="AT13" s="487">
        <v>0</v>
      </c>
    </row>
    <row r="14" spans="1:46" s="164" customFormat="1">
      <c r="A14" s="392"/>
      <c r="B14" s="175" t="s">
        <v>259</v>
      </c>
      <c r="C14" s="529" t="s">
        <v>259</v>
      </c>
      <c r="D14" s="487">
        <v>3</v>
      </c>
      <c r="E14" s="487">
        <v>3</v>
      </c>
      <c r="F14" s="487">
        <v>3</v>
      </c>
      <c r="G14" s="487">
        <v>3</v>
      </c>
      <c r="H14" s="487">
        <v>1.4</v>
      </c>
      <c r="I14" s="487">
        <v>1.4</v>
      </c>
      <c r="J14" s="487">
        <v>1.4</v>
      </c>
      <c r="K14" s="487">
        <v>1.4</v>
      </c>
      <c r="L14" s="487">
        <v>1.4</v>
      </c>
      <c r="M14" s="487">
        <v>1.4</v>
      </c>
      <c r="N14" s="487">
        <v>1.4</v>
      </c>
      <c r="O14" s="487">
        <v>1.0869940478869144</v>
      </c>
      <c r="P14" s="487">
        <v>1.0869940478869144</v>
      </c>
      <c r="Q14" s="487">
        <v>1.1000000000000001</v>
      </c>
      <c r="R14" s="487">
        <v>0.3</v>
      </c>
      <c r="S14" s="487">
        <v>0</v>
      </c>
      <c r="T14" s="487">
        <v>0</v>
      </c>
      <c r="U14" s="487">
        <v>0</v>
      </c>
      <c r="V14" s="487">
        <v>0</v>
      </c>
      <c r="W14" s="487">
        <v>0</v>
      </c>
      <c r="X14" s="487">
        <v>0</v>
      </c>
      <c r="Y14" s="487">
        <v>0</v>
      </c>
      <c r="Z14" s="487">
        <v>0</v>
      </c>
      <c r="AA14" s="487">
        <v>0</v>
      </c>
      <c r="AB14" s="487">
        <v>0</v>
      </c>
      <c r="AC14" s="487">
        <v>0</v>
      </c>
      <c r="AD14" s="487">
        <v>0</v>
      </c>
      <c r="AE14" s="487">
        <v>0</v>
      </c>
      <c r="AF14" s="487">
        <v>0</v>
      </c>
      <c r="AG14" s="487">
        <v>0</v>
      </c>
      <c r="AH14" s="487">
        <v>0</v>
      </c>
      <c r="AI14" s="487">
        <v>0</v>
      </c>
      <c r="AJ14" s="487">
        <v>0</v>
      </c>
      <c r="AK14" s="487">
        <v>0</v>
      </c>
      <c r="AL14" s="487">
        <v>0</v>
      </c>
      <c r="AM14" s="530">
        <v>0</v>
      </c>
      <c r="AN14" s="487">
        <v>0</v>
      </c>
      <c r="AO14" s="487">
        <v>0</v>
      </c>
      <c r="AP14" s="487">
        <v>0</v>
      </c>
      <c r="AQ14" s="487">
        <v>0</v>
      </c>
      <c r="AR14" s="487">
        <v>0</v>
      </c>
      <c r="AS14" s="487">
        <v>0</v>
      </c>
      <c r="AT14" s="487">
        <v>0</v>
      </c>
    </row>
    <row r="15" spans="1:46" s="164" customFormat="1">
      <c r="A15" s="392"/>
      <c r="B15" s="175" t="s">
        <v>260</v>
      </c>
      <c r="C15" s="529" t="s">
        <v>260</v>
      </c>
      <c r="D15" s="487">
        <v>3.4</v>
      </c>
      <c r="E15" s="487">
        <v>3.4</v>
      </c>
      <c r="F15" s="487">
        <v>3.4</v>
      </c>
      <c r="G15" s="487">
        <v>3.4</v>
      </c>
      <c r="H15" s="487">
        <v>3.9</v>
      </c>
      <c r="I15" s="487">
        <v>3.9</v>
      </c>
      <c r="J15" s="487">
        <v>3.9</v>
      </c>
      <c r="K15" s="487">
        <v>3.9</v>
      </c>
      <c r="L15" s="487">
        <v>3.9</v>
      </c>
      <c r="M15" s="487">
        <v>3.9</v>
      </c>
      <c r="N15" s="487">
        <v>3.9</v>
      </c>
      <c r="O15" s="487">
        <v>3.9</v>
      </c>
      <c r="P15" s="487">
        <v>5.1478608933237036</v>
      </c>
      <c r="Q15" s="487">
        <v>5.0999999999999996</v>
      </c>
      <c r="R15" s="487">
        <v>5.0999999999999996</v>
      </c>
      <c r="S15" s="487">
        <v>5.0999999999999996</v>
      </c>
      <c r="T15" s="487">
        <v>5.0999999999999996</v>
      </c>
      <c r="U15" s="487">
        <v>5.0999999999999996</v>
      </c>
      <c r="V15" s="487">
        <v>5.2529192649751426</v>
      </c>
      <c r="W15" s="487">
        <v>5.2529192649751426</v>
      </c>
      <c r="X15" s="487">
        <v>3.5723196939622754</v>
      </c>
      <c r="Y15" s="487">
        <v>3.5723196939622754</v>
      </c>
      <c r="Z15" s="487">
        <v>3.5723196939622754</v>
      </c>
      <c r="AA15" s="487">
        <v>2.9702693361141201</v>
      </c>
      <c r="AB15" s="487">
        <v>2.9702693361141201</v>
      </c>
      <c r="AC15" s="487">
        <v>2.9702693359999999</v>
      </c>
      <c r="AD15" s="487">
        <v>2.9702693361141201</v>
      </c>
      <c r="AE15" s="487">
        <v>3.3059292229218857</v>
      </c>
      <c r="AF15" s="487">
        <v>3.3059292229218857</v>
      </c>
      <c r="AG15" s="487">
        <v>3.3059292229218857</v>
      </c>
      <c r="AH15" s="487">
        <v>3.3</v>
      </c>
      <c r="AI15" s="487">
        <v>3.4</v>
      </c>
      <c r="AJ15" s="487">
        <v>3.4</v>
      </c>
      <c r="AK15" s="487">
        <v>3.3650657347615973</v>
      </c>
      <c r="AL15" s="487">
        <v>3.3650657347615973</v>
      </c>
      <c r="AM15" s="530">
        <v>3.3650657347615973</v>
      </c>
      <c r="AN15" s="487">
        <v>3.3650657347615973</v>
      </c>
      <c r="AO15" s="487">
        <v>3.3650657347615973</v>
      </c>
      <c r="AP15" s="487">
        <v>3.3650847756108502</v>
      </c>
      <c r="AQ15" s="487">
        <v>3.3650657347615973</v>
      </c>
      <c r="AR15" s="487">
        <v>4.7644605028320273</v>
      </c>
      <c r="AS15" s="487">
        <v>4.2037241343225276</v>
      </c>
      <c r="AT15" s="487">
        <v>4.2037241343225276</v>
      </c>
    </row>
    <row r="16" spans="1:46" s="164" customFormat="1">
      <c r="A16" s="392"/>
      <c r="B16" s="175" t="s">
        <v>1209</v>
      </c>
      <c r="C16" s="175" t="s">
        <v>1209</v>
      </c>
      <c r="D16" s="487"/>
      <c r="E16" s="487"/>
      <c r="F16" s="487"/>
      <c r="G16" s="531"/>
      <c r="H16" s="531"/>
      <c r="I16" s="531"/>
      <c r="J16" s="531"/>
      <c r="K16" s="531"/>
      <c r="L16" s="531"/>
      <c r="M16" s="531"/>
      <c r="N16" s="531"/>
      <c r="O16" s="531"/>
      <c r="P16" s="531"/>
      <c r="Q16" s="531"/>
      <c r="R16" s="531"/>
      <c r="S16" s="531"/>
      <c r="T16" s="487">
        <v>0</v>
      </c>
      <c r="U16" s="487">
        <v>0</v>
      </c>
      <c r="V16" s="487">
        <v>0</v>
      </c>
      <c r="W16" s="487">
        <v>0</v>
      </c>
      <c r="X16" s="531"/>
      <c r="Y16" s="531"/>
      <c r="Z16" s="531"/>
      <c r="AA16" s="487">
        <v>0.59726763988605558</v>
      </c>
      <c r="AB16" s="487">
        <v>0.59726763988605558</v>
      </c>
      <c r="AC16" s="487">
        <v>0.59726763999999999</v>
      </c>
      <c r="AD16" s="487">
        <v>0.59726763988605558</v>
      </c>
      <c r="AE16" s="487">
        <v>0.64719359686696065</v>
      </c>
      <c r="AF16" s="487">
        <v>0.64719359686696065</v>
      </c>
      <c r="AG16" s="487">
        <v>0.64719359686696065</v>
      </c>
      <c r="AH16" s="487">
        <v>0.6</v>
      </c>
      <c r="AI16" s="487">
        <v>1.3</v>
      </c>
      <c r="AJ16" s="487">
        <v>1.3</v>
      </c>
      <c r="AK16" s="487">
        <v>0</v>
      </c>
      <c r="AL16" s="487">
        <v>0</v>
      </c>
      <c r="AM16" s="530">
        <v>0</v>
      </c>
      <c r="AN16" s="487">
        <v>0</v>
      </c>
      <c r="AO16" s="487">
        <v>0</v>
      </c>
      <c r="AP16" s="487">
        <v>0</v>
      </c>
      <c r="AQ16" s="487">
        <v>0</v>
      </c>
      <c r="AR16" s="487">
        <v>0</v>
      </c>
      <c r="AS16" s="487">
        <v>0</v>
      </c>
      <c r="AT16" s="487">
        <v>0</v>
      </c>
    </row>
    <row r="17" spans="1:46" s="164" customFormat="1">
      <c r="A17" s="392"/>
      <c r="B17" s="175" t="s">
        <v>1367</v>
      </c>
      <c r="C17" s="529" t="s">
        <v>1367</v>
      </c>
      <c r="D17" s="487"/>
      <c r="E17" s="487"/>
      <c r="F17" s="487"/>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487">
        <v>1.3099973232382462</v>
      </c>
      <c r="AL17" s="487">
        <v>1.3099973232382462</v>
      </c>
      <c r="AM17" s="530">
        <v>1.3101803774329122</v>
      </c>
      <c r="AN17" s="487">
        <v>1.3104244496924666</v>
      </c>
      <c r="AO17" s="487">
        <v>1.2021478935476151</v>
      </c>
      <c r="AP17" s="487">
        <v>1.2026428430486504</v>
      </c>
      <c r="AQ17" s="487">
        <v>1.2014000561443403</v>
      </c>
      <c r="AR17" s="487">
        <v>0</v>
      </c>
      <c r="AS17" s="487">
        <v>0</v>
      </c>
      <c r="AT17" s="487">
        <v>0</v>
      </c>
    </row>
    <row r="18" spans="1:46" s="164" customFormat="1">
      <c r="A18" s="392"/>
      <c r="B18" s="175" t="s">
        <v>261</v>
      </c>
      <c r="C18" s="529" t="s">
        <v>261</v>
      </c>
      <c r="D18" s="487">
        <v>0</v>
      </c>
      <c r="E18" s="487">
        <v>0</v>
      </c>
      <c r="F18" s="487">
        <v>0</v>
      </c>
      <c r="G18" s="487">
        <v>0</v>
      </c>
      <c r="H18" s="487">
        <v>0</v>
      </c>
      <c r="I18" s="487">
        <v>0</v>
      </c>
      <c r="J18" s="487">
        <v>0</v>
      </c>
      <c r="K18" s="487">
        <v>2</v>
      </c>
      <c r="L18" s="487">
        <v>2</v>
      </c>
      <c r="M18" s="487">
        <v>2</v>
      </c>
      <c r="N18" s="487">
        <v>2</v>
      </c>
      <c r="O18" s="487">
        <v>2</v>
      </c>
      <c r="P18" s="487">
        <v>2.0375861848500803</v>
      </c>
      <c r="Q18" s="487">
        <v>2</v>
      </c>
      <c r="R18" s="487">
        <v>2</v>
      </c>
      <c r="S18" s="487">
        <v>2</v>
      </c>
      <c r="T18" s="487">
        <v>2.04</v>
      </c>
      <c r="U18" s="487">
        <v>2</v>
      </c>
      <c r="V18" s="487">
        <v>0</v>
      </c>
      <c r="W18" s="487">
        <v>0</v>
      </c>
      <c r="X18" s="487">
        <v>0</v>
      </c>
      <c r="Y18" s="487">
        <v>0</v>
      </c>
      <c r="Z18" s="487">
        <v>0</v>
      </c>
      <c r="AA18" s="487">
        <v>0</v>
      </c>
      <c r="AB18" s="487">
        <v>0</v>
      </c>
      <c r="AC18" s="487">
        <v>0</v>
      </c>
      <c r="AD18" s="487"/>
      <c r="AE18" s="487"/>
      <c r="AF18" s="487">
        <v>0</v>
      </c>
      <c r="AG18" s="487">
        <v>0</v>
      </c>
      <c r="AH18" s="487">
        <v>0</v>
      </c>
      <c r="AI18" s="487">
        <v>0</v>
      </c>
      <c r="AJ18" s="487">
        <v>0</v>
      </c>
      <c r="AK18" s="487">
        <v>0</v>
      </c>
      <c r="AL18" s="487">
        <v>0</v>
      </c>
      <c r="AM18" s="487">
        <v>0</v>
      </c>
      <c r="AN18" s="487">
        <v>0</v>
      </c>
      <c r="AO18" s="487">
        <v>0</v>
      </c>
      <c r="AP18" s="487">
        <v>0</v>
      </c>
      <c r="AQ18" s="487">
        <v>0</v>
      </c>
      <c r="AR18" s="487">
        <v>0</v>
      </c>
      <c r="AS18" s="487">
        <v>0</v>
      </c>
      <c r="AT18" s="487">
        <v>0</v>
      </c>
    </row>
    <row r="19" spans="1:46" s="164" customFormat="1">
      <c r="A19" s="392"/>
      <c r="B19" s="112" t="s">
        <v>704</v>
      </c>
      <c r="C19" s="112" t="s">
        <v>262</v>
      </c>
      <c r="D19" s="487">
        <v>5.0999999999999996</v>
      </c>
      <c r="E19" s="487">
        <v>5.0999999999999996</v>
      </c>
      <c r="F19" s="487">
        <v>5.0999999999999996</v>
      </c>
      <c r="G19" s="487">
        <v>5.2</v>
      </c>
      <c r="H19" s="487">
        <v>5.2</v>
      </c>
      <c r="I19" s="487">
        <v>5.2</v>
      </c>
      <c r="J19" s="487">
        <v>5.0999999999999996</v>
      </c>
      <c r="K19" s="487">
        <v>5.2</v>
      </c>
      <c r="L19" s="487">
        <v>5.2</v>
      </c>
      <c r="M19" s="487">
        <v>5.14</v>
      </c>
      <c r="N19" s="487">
        <v>4.8099999999999996</v>
      </c>
      <c r="O19" s="487">
        <v>4.8</v>
      </c>
      <c r="P19" s="487">
        <v>4.8</v>
      </c>
      <c r="Q19" s="487">
        <v>4.8</v>
      </c>
      <c r="R19" s="487">
        <v>4.8</v>
      </c>
      <c r="S19" s="487">
        <v>4.79</v>
      </c>
      <c r="T19" s="487">
        <v>4.79</v>
      </c>
      <c r="U19" s="487">
        <v>4.7943722689979804</v>
      </c>
      <c r="V19" s="487">
        <v>4.8925368108525866</v>
      </c>
      <c r="W19" s="487">
        <v>4.8930503388866891</v>
      </c>
      <c r="X19" s="487">
        <v>4.8948652602087357</v>
      </c>
      <c r="Y19" s="487">
        <v>4.8929146347103769</v>
      </c>
      <c r="Z19" s="487">
        <v>4.8920024146402916</v>
      </c>
      <c r="AA19" s="487">
        <v>4.8920176691565143</v>
      </c>
      <c r="AB19" s="487">
        <v>4.8922596668018627</v>
      </c>
      <c r="AC19" s="487">
        <v>4.8927736829999997</v>
      </c>
      <c r="AD19" s="487">
        <v>4.8927760016669497</v>
      </c>
      <c r="AE19" s="487">
        <v>4.8920155945423076</v>
      </c>
      <c r="AF19" s="487">
        <v>4.8950247614303546</v>
      </c>
      <c r="AG19" s="487">
        <v>4.9004809967926954</v>
      </c>
      <c r="AH19" s="487">
        <v>4.9000000000000004</v>
      </c>
      <c r="AI19" s="487">
        <v>4.9000000000000004</v>
      </c>
      <c r="AJ19" s="487">
        <v>4.9000000000000004</v>
      </c>
      <c r="AK19" s="487">
        <v>4.8953341230193406</v>
      </c>
      <c r="AL19" s="487">
        <v>4.923650654356071</v>
      </c>
      <c r="AM19" s="530">
        <v>4.8938607808245393</v>
      </c>
      <c r="AN19" s="487">
        <v>4.8966499165705981</v>
      </c>
      <c r="AO19" s="487">
        <v>4.8984501935570721</v>
      </c>
      <c r="AP19" s="487">
        <v>4.8980047741389878</v>
      </c>
      <c r="AQ19" s="487">
        <v>4.8957988366015313</v>
      </c>
      <c r="AR19" s="487">
        <v>4.9210678817054649</v>
      </c>
      <c r="AS19" s="487">
        <v>4.8923016472305054</v>
      </c>
      <c r="AT19" s="487">
        <v>4.8945611461733307</v>
      </c>
    </row>
    <row r="20" spans="1:46" s="164" customFormat="1">
      <c r="A20" s="392"/>
      <c r="B20" s="112" t="s">
        <v>949</v>
      </c>
      <c r="C20" s="112" t="s">
        <v>950</v>
      </c>
      <c r="D20" s="487">
        <v>0.2</v>
      </c>
      <c r="E20" s="487">
        <v>0.2</v>
      </c>
      <c r="F20" s="487">
        <v>0.2</v>
      </c>
      <c r="G20" s="487">
        <v>0.2</v>
      </c>
      <c r="H20" s="487">
        <v>0.3</v>
      </c>
      <c r="I20" s="487">
        <v>0.3</v>
      </c>
      <c r="J20" s="487">
        <v>0.3</v>
      </c>
      <c r="K20" s="487">
        <v>0.3</v>
      </c>
      <c r="L20" s="487">
        <v>0.3</v>
      </c>
      <c r="M20" s="487">
        <v>0.28999999999999998</v>
      </c>
      <c r="N20" s="487">
        <v>1.08</v>
      </c>
      <c r="O20" s="487">
        <v>1.0900000000000001</v>
      </c>
      <c r="P20" s="487">
        <v>1.0900000000000001</v>
      </c>
      <c r="Q20" s="487">
        <v>1.04</v>
      </c>
      <c r="R20" s="487">
        <v>1.05</v>
      </c>
      <c r="S20" s="487">
        <v>1.05</v>
      </c>
      <c r="T20" s="487">
        <v>1.03</v>
      </c>
      <c r="U20" s="487">
        <v>1.0345471562640371</v>
      </c>
      <c r="V20" s="487">
        <v>1.0730480685066144</v>
      </c>
      <c r="W20" s="487">
        <v>1.077786975498124</v>
      </c>
      <c r="X20" s="487">
        <v>1.0653510057293047</v>
      </c>
      <c r="Y20" s="487">
        <v>1.2034246355373444</v>
      </c>
      <c r="Z20" s="487">
        <v>1.2031776344106755</v>
      </c>
      <c r="AA20" s="487">
        <v>1.2061555600494995</v>
      </c>
      <c r="AB20" s="487">
        <v>1.2275051707733777</v>
      </c>
      <c r="AC20" s="487">
        <v>1.2358315740000001</v>
      </c>
      <c r="AD20" s="487">
        <v>1.2302081490118137</v>
      </c>
      <c r="AE20" s="487">
        <v>1.2157925091457482</v>
      </c>
      <c r="AF20" s="487">
        <v>1.2123601209596335</v>
      </c>
      <c r="AG20" s="487">
        <v>1.2369580893859224</v>
      </c>
      <c r="AH20" s="487">
        <v>1.2</v>
      </c>
      <c r="AI20" s="487">
        <v>1.2</v>
      </c>
      <c r="AJ20" s="487">
        <v>1.2</v>
      </c>
      <c r="AK20" s="487">
        <v>1.2723150070856317</v>
      </c>
      <c r="AL20" s="487">
        <v>1.305084026617285</v>
      </c>
      <c r="AM20" s="530">
        <v>1.2988709231780664</v>
      </c>
      <c r="AN20" s="487">
        <v>1.3076123711540097</v>
      </c>
      <c r="AO20" s="487">
        <v>1.31554471958953</v>
      </c>
      <c r="AP20" s="487">
        <v>1.3117748797905591</v>
      </c>
      <c r="AQ20" s="487">
        <v>1.3376021398661164</v>
      </c>
      <c r="AR20" s="487">
        <v>0.67801760456222437</v>
      </c>
      <c r="AS20" s="487">
        <v>0.31785286289519032</v>
      </c>
      <c r="AT20" s="487">
        <v>0.27568925802102584</v>
      </c>
    </row>
    <row r="21" spans="1:46" s="164" customFormat="1">
      <c r="A21" s="392"/>
      <c r="B21" s="112" t="s">
        <v>951</v>
      </c>
      <c r="C21" s="112" t="s">
        <v>952</v>
      </c>
      <c r="D21" s="487">
        <v>2</v>
      </c>
      <c r="E21" s="487">
        <v>2</v>
      </c>
      <c r="F21" s="487">
        <v>1.9</v>
      </c>
      <c r="G21" s="487">
        <v>1.8</v>
      </c>
      <c r="H21" s="487">
        <v>1.8</v>
      </c>
      <c r="I21" s="487">
        <v>1.8</v>
      </c>
      <c r="J21" s="487">
        <v>1.8</v>
      </c>
      <c r="K21" s="487">
        <v>2.1</v>
      </c>
      <c r="L21" s="487">
        <v>2.4</v>
      </c>
      <c r="M21" s="487">
        <v>2.4</v>
      </c>
      <c r="N21" s="487">
        <v>2.84</v>
      </c>
      <c r="O21" s="487">
        <v>6.15</v>
      </c>
      <c r="P21" s="487">
        <v>6.12</v>
      </c>
      <c r="Q21" s="487">
        <v>5.38</v>
      </c>
      <c r="R21" s="487">
        <v>5.73</v>
      </c>
      <c r="S21" s="487">
        <v>5.64</v>
      </c>
      <c r="T21" s="487">
        <v>5.21</v>
      </c>
      <c r="U21" s="487">
        <v>5.1875493468746123</v>
      </c>
      <c r="V21" s="487">
        <v>5.2136451095457144</v>
      </c>
      <c r="W21" s="487">
        <v>5.2934879796692487</v>
      </c>
      <c r="X21" s="487">
        <v>5.2993603582341295</v>
      </c>
      <c r="Y21" s="487">
        <v>5.6804215904751789</v>
      </c>
      <c r="Z21" s="487">
        <v>5.478077022739309</v>
      </c>
      <c r="AA21" s="487">
        <v>5.4983468577869186</v>
      </c>
      <c r="AB21" s="487">
        <v>5.5635024356195037</v>
      </c>
      <c r="AC21" s="487">
        <v>5.9439172420000004</v>
      </c>
      <c r="AD21" s="487">
        <v>5.8920194257152776</v>
      </c>
      <c r="AE21" s="487">
        <v>5.6528105500046903</v>
      </c>
      <c r="AF21" s="487">
        <v>6.1472326076293697</v>
      </c>
      <c r="AG21" s="487">
        <v>6.544089830400396</v>
      </c>
      <c r="AH21" s="487">
        <v>6.8</v>
      </c>
      <c r="AI21" s="487">
        <v>7.1</v>
      </c>
      <c r="AJ21" s="487">
        <v>7.1</v>
      </c>
      <c r="AK21" s="487">
        <v>9.2784955451933833</v>
      </c>
      <c r="AL21" s="487">
        <v>10.049885677443024</v>
      </c>
      <c r="AM21" s="530">
        <v>10.003246641581539</v>
      </c>
      <c r="AN21" s="487">
        <v>10.649233789269521</v>
      </c>
      <c r="AO21" s="487">
        <v>10.777047475538801</v>
      </c>
      <c r="AP21" s="487">
        <v>10.515450896322857</v>
      </c>
      <c r="AQ21" s="487">
        <v>10.53518309364426</v>
      </c>
      <c r="AR21" s="487">
        <v>9.869705067525036</v>
      </c>
      <c r="AS21" s="487">
        <v>9.1825415872527856</v>
      </c>
      <c r="AT21" s="487">
        <v>8.8297038948175786</v>
      </c>
    </row>
    <row r="22" spans="1:46" s="164" customFormat="1">
      <c r="A22" s="392"/>
      <c r="B22" s="112" t="s">
        <v>953</v>
      </c>
      <c r="C22" s="112" t="s">
        <v>954</v>
      </c>
      <c r="D22" s="487">
        <v>2.4</v>
      </c>
      <c r="E22" s="487">
        <v>2.9</v>
      </c>
      <c r="F22" s="487">
        <v>2.6</v>
      </c>
      <c r="G22" s="487">
        <v>2.6</v>
      </c>
      <c r="H22" s="487">
        <v>2.8</v>
      </c>
      <c r="I22" s="487">
        <v>3</v>
      </c>
      <c r="J22" s="487">
        <v>3</v>
      </c>
      <c r="K22" s="487">
        <v>3.6</v>
      </c>
      <c r="L22" s="487">
        <v>4.3</v>
      </c>
      <c r="M22" s="487">
        <v>4.46</v>
      </c>
      <c r="N22" s="487">
        <v>5.59</v>
      </c>
      <c r="O22" s="487">
        <v>5.55</v>
      </c>
      <c r="P22" s="487">
        <v>5.46</v>
      </c>
      <c r="Q22" s="487">
        <v>4.62</v>
      </c>
      <c r="R22" s="487">
        <v>5.03</v>
      </c>
      <c r="S22" s="487">
        <v>4.78</v>
      </c>
      <c r="T22" s="487">
        <v>3.62</v>
      </c>
      <c r="U22" s="487">
        <v>3.4231525594658057</v>
      </c>
      <c r="V22" s="487">
        <v>3.4242517932699985</v>
      </c>
      <c r="W22" s="487">
        <v>2.7517673068318746</v>
      </c>
      <c r="X22" s="487">
        <v>3.2771601816159408</v>
      </c>
      <c r="Y22" s="487">
        <v>3.416208147884122</v>
      </c>
      <c r="Z22" s="487">
        <v>3.1432431023881131</v>
      </c>
      <c r="AA22" s="487">
        <v>3.3878678195020844</v>
      </c>
      <c r="AB22" s="487">
        <v>3.7492105759298582</v>
      </c>
      <c r="AC22" s="487">
        <v>4.1838091799999999</v>
      </c>
      <c r="AD22" s="487">
        <v>3.9193517615955917</v>
      </c>
      <c r="AE22" s="487">
        <v>3.2233638487791505</v>
      </c>
      <c r="AF22" s="487">
        <v>2.8607199431356918</v>
      </c>
      <c r="AG22" s="487">
        <v>3.2798167861250609</v>
      </c>
      <c r="AH22" s="487">
        <v>3.6</v>
      </c>
      <c r="AI22" s="487">
        <v>4</v>
      </c>
      <c r="AJ22" s="487">
        <v>4</v>
      </c>
      <c r="AK22" s="487">
        <v>6.6198926944476542</v>
      </c>
      <c r="AL22" s="487">
        <v>7.5420513869415435</v>
      </c>
      <c r="AM22" s="530">
        <v>6.8961706547587269</v>
      </c>
      <c r="AN22" s="487">
        <v>7.7275301954338103</v>
      </c>
      <c r="AO22" s="487">
        <v>7.9391096032183128</v>
      </c>
      <c r="AP22" s="487">
        <v>7.2908594236095539</v>
      </c>
      <c r="AQ22" s="487">
        <v>6.9646352422502211</v>
      </c>
      <c r="AR22" s="487">
        <v>5.5862791368449969</v>
      </c>
      <c r="AS22" s="487">
        <v>5.2746682999517827</v>
      </c>
      <c r="AT22" s="487">
        <v>5.2893494904362433</v>
      </c>
    </row>
    <row r="23" spans="1:46" s="164" customFormat="1" ht="26">
      <c r="A23" s="392"/>
      <c r="B23" s="175" t="s">
        <v>705</v>
      </c>
      <c r="C23" s="529" t="s">
        <v>263</v>
      </c>
      <c r="D23" s="487">
        <v>4.9000000000000004</v>
      </c>
      <c r="E23" s="487">
        <v>4.9000000000000004</v>
      </c>
      <c r="F23" s="487">
        <v>4.9000000000000004</v>
      </c>
      <c r="G23" s="487">
        <v>4.9000000000000004</v>
      </c>
      <c r="H23" s="487">
        <v>4.4000000000000004</v>
      </c>
      <c r="I23" s="487">
        <v>4.4000000000000004</v>
      </c>
      <c r="J23" s="487">
        <v>4.4000000000000004</v>
      </c>
      <c r="K23" s="487">
        <v>2.4</v>
      </c>
      <c r="L23" s="487">
        <v>2.4</v>
      </c>
      <c r="M23" s="487">
        <v>2.4</v>
      </c>
      <c r="N23" s="487">
        <v>2.7</v>
      </c>
      <c r="O23" s="487">
        <v>2.7198153912645262</v>
      </c>
      <c r="P23" s="487">
        <v>1.4760231532773942</v>
      </c>
      <c r="Q23" s="487">
        <v>1.5</v>
      </c>
      <c r="R23" s="487">
        <v>1.5</v>
      </c>
      <c r="S23" s="487">
        <v>1.5</v>
      </c>
      <c r="T23" s="487">
        <v>7.21</v>
      </c>
      <c r="U23" s="487">
        <v>7.2</v>
      </c>
      <c r="V23" s="487">
        <v>7.3786349563215987</v>
      </c>
      <c r="W23" s="487">
        <v>7.7270715377725212</v>
      </c>
      <c r="X23" s="487">
        <v>9.4076711087853901</v>
      </c>
      <c r="Y23" s="487">
        <v>9.2867264701528818</v>
      </c>
      <c r="Z23" s="487">
        <v>9.2867264701528818</v>
      </c>
      <c r="AA23" s="487">
        <v>9.9217611192656179</v>
      </c>
      <c r="AB23" s="487">
        <v>9.9217611192656179</v>
      </c>
      <c r="AC23" s="487">
        <v>9.7621121120000005</v>
      </c>
      <c r="AD23" s="487">
        <v>9.7621121118936109</v>
      </c>
      <c r="AE23" s="487">
        <v>9.1204999594581437</v>
      </c>
      <c r="AF23" s="487">
        <v>8.4418376380223048</v>
      </c>
      <c r="AG23" s="487">
        <v>8.081778701679788</v>
      </c>
      <c r="AH23" s="487">
        <v>8.1</v>
      </c>
      <c r="AI23" s="487">
        <v>7</v>
      </c>
      <c r="AJ23" s="487">
        <v>7</v>
      </c>
      <c r="AK23" s="487">
        <v>6.3848153060250903</v>
      </c>
      <c r="AL23" s="487">
        <v>6.4065484763048586</v>
      </c>
      <c r="AM23" s="530">
        <v>7.5317153690083458</v>
      </c>
      <c r="AN23" s="487">
        <v>7.3721360442664423</v>
      </c>
      <c r="AO23" s="487">
        <v>7.7985700654864081</v>
      </c>
      <c r="AP23" s="487">
        <v>2.5803868768320348</v>
      </c>
      <c r="AQ23" s="487">
        <v>2.5803722760832244</v>
      </c>
      <c r="AR23" s="487">
        <v>1.6025458267024124</v>
      </c>
      <c r="AS23" s="487">
        <v>2.3703721378541696</v>
      </c>
      <c r="AT23" s="487">
        <v>2.5101247407356846</v>
      </c>
    </row>
    <row r="24" spans="1:46" s="164" customFormat="1">
      <c r="A24" s="392"/>
      <c r="B24" s="533"/>
      <c r="C24" s="534"/>
      <c r="D24" s="535"/>
      <c r="E24" s="535"/>
      <c r="F24" s="535"/>
      <c r="G24" s="535"/>
      <c r="H24" s="535"/>
      <c r="I24" s="535"/>
      <c r="J24" s="535"/>
      <c r="K24" s="535"/>
      <c r="L24" s="535"/>
      <c r="M24" s="535"/>
      <c r="N24" s="535"/>
      <c r="O24" s="535"/>
      <c r="P24" s="535"/>
      <c r="Q24" s="535"/>
      <c r="R24" s="535"/>
      <c r="S24" s="535"/>
      <c r="T24" s="535"/>
      <c r="U24" s="535"/>
      <c r="V24" s="535"/>
      <c r="W24" s="535"/>
      <c r="X24" s="535"/>
      <c r="AA24" s="535"/>
      <c r="AB24" s="535"/>
    </row>
    <row r="25" spans="1:46" s="164" customFormat="1">
      <c r="A25" s="390"/>
      <c r="B25" s="391"/>
      <c r="C25" s="526"/>
      <c r="D25" s="527">
        <v>40999</v>
      </c>
      <c r="E25" s="527">
        <v>41090</v>
      </c>
      <c r="F25" s="527">
        <v>41182</v>
      </c>
      <c r="G25" s="527">
        <v>41274</v>
      </c>
      <c r="H25" s="527">
        <v>41364</v>
      </c>
      <c r="I25" s="527">
        <v>41455</v>
      </c>
      <c r="J25" s="527">
        <v>41547</v>
      </c>
      <c r="K25" s="527">
        <v>41639</v>
      </c>
      <c r="L25" s="527">
        <v>41729</v>
      </c>
      <c r="M25" s="527">
        <v>41820</v>
      </c>
      <c r="N25" s="527">
        <v>41912</v>
      </c>
      <c r="O25" s="528" t="s">
        <v>955</v>
      </c>
      <c r="P25" s="528" t="s">
        <v>956</v>
      </c>
      <c r="Q25" s="528" t="s">
        <v>957</v>
      </c>
      <c r="R25" s="528" t="s">
        <v>958</v>
      </c>
      <c r="S25" s="528" t="s">
        <v>959</v>
      </c>
      <c r="T25" s="528" t="s">
        <v>960</v>
      </c>
      <c r="U25" s="528" t="s">
        <v>961</v>
      </c>
      <c r="V25" s="528" t="s">
        <v>962</v>
      </c>
      <c r="W25" s="528">
        <v>42735</v>
      </c>
      <c r="X25" s="528">
        <v>42825</v>
      </c>
      <c r="Y25" s="528">
        <v>42916</v>
      </c>
      <c r="Z25" s="528" t="s">
        <v>1236</v>
      </c>
      <c r="AA25" s="528">
        <v>43100</v>
      </c>
      <c r="AB25" s="528">
        <v>43190</v>
      </c>
      <c r="AC25" s="528">
        <v>43281</v>
      </c>
      <c r="AD25" s="528">
        <v>43373</v>
      </c>
      <c r="AE25" s="528">
        <v>43465</v>
      </c>
      <c r="AF25" s="528">
        <v>43555</v>
      </c>
      <c r="AG25" s="528">
        <v>43646</v>
      </c>
      <c r="AH25" s="528">
        <v>43738</v>
      </c>
      <c r="AI25" s="528">
        <v>43830</v>
      </c>
      <c r="AJ25" s="528">
        <v>43921</v>
      </c>
      <c r="AK25" s="528">
        <v>44012</v>
      </c>
      <c r="AL25" s="528">
        <v>44104</v>
      </c>
      <c r="AM25" s="528">
        <v>44196</v>
      </c>
      <c r="AN25" s="528">
        <v>44286</v>
      </c>
      <c r="AO25" s="528">
        <v>44377</v>
      </c>
      <c r="AP25" s="528">
        <v>44469</v>
      </c>
      <c r="AQ25" s="528">
        <v>44561</v>
      </c>
      <c r="AR25" s="528">
        <v>44651</v>
      </c>
      <c r="AS25" s="528">
        <v>44742</v>
      </c>
      <c r="AT25" s="528">
        <v>44834</v>
      </c>
    </row>
    <row r="26" spans="1:46" s="164" customFormat="1">
      <c r="A26" s="536"/>
      <c r="B26" s="370" t="s">
        <v>706</v>
      </c>
      <c r="C26" s="537" t="s">
        <v>264</v>
      </c>
      <c r="D26" s="538" t="s">
        <v>267</v>
      </c>
      <c r="E26" s="538" t="s">
        <v>267</v>
      </c>
      <c r="F26" s="538" t="s">
        <v>267</v>
      </c>
      <c r="G26" s="538" t="s">
        <v>267</v>
      </c>
      <c r="H26" s="538" t="s">
        <v>267</v>
      </c>
      <c r="I26" s="538" t="s">
        <v>267</v>
      </c>
      <c r="J26" s="538" t="s">
        <v>267</v>
      </c>
      <c r="K26" s="538" t="s">
        <v>267</v>
      </c>
      <c r="L26" s="538" t="s">
        <v>267</v>
      </c>
      <c r="M26" s="538" t="s">
        <v>267</v>
      </c>
      <c r="N26" s="538" t="s">
        <v>267</v>
      </c>
      <c r="O26" s="538" t="s">
        <v>267</v>
      </c>
      <c r="P26" s="538" t="s">
        <v>267</v>
      </c>
      <c r="Q26" s="538" t="s">
        <v>267</v>
      </c>
      <c r="R26" s="538" t="s">
        <v>267</v>
      </c>
      <c r="S26" s="538" t="s">
        <v>267</v>
      </c>
      <c r="T26" s="538" t="s">
        <v>267</v>
      </c>
      <c r="U26" s="538" t="s">
        <v>267</v>
      </c>
      <c r="V26" s="538">
        <v>102428682</v>
      </c>
      <c r="W26" s="538">
        <v>102428682</v>
      </c>
      <c r="X26" s="538">
        <v>102428682</v>
      </c>
      <c r="Y26" s="538">
        <v>102428682</v>
      </c>
      <c r="Z26" s="538">
        <v>819425403</v>
      </c>
      <c r="AA26" s="538">
        <v>819425403</v>
      </c>
      <c r="AB26" s="538">
        <v>819425403</v>
      </c>
      <c r="AC26" s="538">
        <v>819425403</v>
      </c>
      <c r="AD26" s="538">
        <v>819425403</v>
      </c>
      <c r="AE26" s="538">
        <v>819425403</v>
      </c>
      <c r="AF26" s="538">
        <v>819425403</v>
      </c>
      <c r="AG26" s="538">
        <v>819425403</v>
      </c>
      <c r="AH26" s="538">
        <v>819425403</v>
      </c>
      <c r="AI26" s="538">
        <v>819425403</v>
      </c>
      <c r="AJ26" s="538">
        <v>819425403</v>
      </c>
      <c r="AK26" s="538">
        <v>819425403</v>
      </c>
      <c r="AL26" s="538">
        <v>819425403</v>
      </c>
      <c r="AM26" s="539">
        <v>819425403</v>
      </c>
      <c r="AN26" s="538">
        <v>819425403</v>
      </c>
      <c r="AO26" s="538">
        <v>819425403</v>
      </c>
      <c r="AP26" s="538">
        <v>819425403</v>
      </c>
      <c r="AQ26" s="538">
        <v>819425403</v>
      </c>
      <c r="AR26" s="538">
        <v>819425403</v>
      </c>
      <c r="AS26" s="538">
        <v>819425403</v>
      </c>
      <c r="AT26" s="538">
        <v>819425403</v>
      </c>
    </row>
    <row r="27" spans="1:46" s="164" customFormat="1">
      <c r="A27" s="536"/>
      <c r="B27" s="414" t="s">
        <v>1196</v>
      </c>
      <c r="C27" s="540" t="s">
        <v>1193</v>
      </c>
      <c r="D27" s="532">
        <v>104518484</v>
      </c>
      <c r="E27" s="532">
        <v>104518484</v>
      </c>
      <c r="F27" s="532">
        <v>104518484</v>
      </c>
      <c r="G27" s="532">
        <v>104518484</v>
      </c>
      <c r="H27" s="532">
        <v>104518484</v>
      </c>
      <c r="I27" s="532">
        <v>104518484</v>
      </c>
      <c r="J27" s="532">
        <v>104518484</v>
      </c>
      <c r="K27" s="532">
        <v>104518484</v>
      </c>
      <c r="L27" s="532">
        <v>104518484</v>
      </c>
      <c r="M27" s="532">
        <v>104518484</v>
      </c>
      <c r="N27" s="532">
        <v>104518484</v>
      </c>
      <c r="O27" s="532">
        <v>104518484</v>
      </c>
      <c r="P27" s="532">
        <v>104518484</v>
      </c>
      <c r="Q27" s="532">
        <v>104518484</v>
      </c>
      <c r="R27" s="532">
        <v>104518484</v>
      </c>
      <c r="S27" s="532">
        <v>104518484</v>
      </c>
      <c r="T27" s="532">
        <v>104518484</v>
      </c>
      <c r="U27" s="532">
        <v>104518484</v>
      </c>
      <c r="V27" s="532">
        <v>102428103</v>
      </c>
      <c r="W27" s="532">
        <v>102428103</v>
      </c>
      <c r="X27" s="532">
        <v>102428103</v>
      </c>
      <c r="Y27" s="532">
        <v>102428103</v>
      </c>
      <c r="Z27" s="532">
        <v>819424824</v>
      </c>
      <c r="AA27" s="532">
        <v>819424824</v>
      </c>
      <c r="AB27" s="532">
        <v>819424824</v>
      </c>
      <c r="AC27" s="532">
        <v>819424824</v>
      </c>
      <c r="AD27" s="532">
        <v>819424824</v>
      </c>
      <c r="AE27" s="532">
        <v>819424824</v>
      </c>
      <c r="AF27" s="532">
        <v>819424824</v>
      </c>
      <c r="AG27" s="532">
        <v>819424824</v>
      </c>
      <c r="AH27" s="532">
        <v>819424824</v>
      </c>
      <c r="AI27" s="532">
        <v>819424824</v>
      </c>
      <c r="AJ27" s="532">
        <v>819424824</v>
      </c>
      <c r="AK27" s="532">
        <v>819424824</v>
      </c>
      <c r="AL27" s="532">
        <v>819424824</v>
      </c>
      <c r="AM27" s="541">
        <v>819424824</v>
      </c>
      <c r="AN27" s="532">
        <v>819424824</v>
      </c>
      <c r="AO27" s="532">
        <v>819424824</v>
      </c>
      <c r="AP27" s="532">
        <v>819424824</v>
      </c>
      <c r="AQ27" s="532">
        <v>819424824</v>
      </c>
      <c r="AR27" s="532">
        <v>819424824</v>
      </c>
      <c r="AS27" s="532">
        <v>819424824</v>
      </c>
      <c r="AT27" s="532">
        <v>819424824</v>
      </c>
    </row>
    <row r="28" spans="1:46" s="164" customFormat="1">
      <c r="A28" s="536"/>
      <c r="B28" s="414" t="s">
        <v>1197</v>
      </c>
      <c r="C28" s="540" t="s">
        <v>1194</v>
      </c>
      <c r="D28" s="532">
        <v>1</v>
      </c>
      <c r="E28" s="532">
        <v>1</v>
      </c>
      <c r="F28" s="532">
        <v>1</v>
      </c>
      <c r="G28" s="532">
        <v>1</v>
      </c>
      <c r="H28" s="532">
        <v>1</v>
      </c>
      <c r="I28" s="532">
        <v>1</v>
      </c>
      <c r="J28" s="532">
        <v>1</v>
      </c>
      <c r="K28" s="532">
        <v>1</v>
      </c>
      <c r="L28" s="532">
        <v>1</v>
      </c>
      <c r="M28" s="532">
        <v>1</v>
      </c>
      <c r="N28" s="532">
        <v>1</v>
      </c>
      <c r="O28" s="532">
        <v>1</v>
      </c>
      <c r="P28" s="532">
        <v>1</v>
      </c>
      <c r="Q28" s="532">
        <v>1</v>
      </c>
      <c r="R28" s="532">
        <v>1</v>
      </c>
      <c r="S28" s="532">
        <v>1</v>
      </c>
      <c r="T28" s="532">
        <v>1</v>
      </c>
      <c r="U28" s="532">
        <v>1</v>
      </c>
      <c r="V28" s="532">
        <v>1</v>
      </c>
      <c r="W28" s="532">
        <v>1</v>
      </c>
      <c r="X28" s="532">
        <v>1</v>
      </c>
      <c r="Y28" s="532">
        <v>1</v>
      </c>
      <c r="Z28" s="532">
        <v>1</v>
      </c>
      <c r="AA28" s="532">
        <v>1</v>
      </c>
      <c r="AB28" s="532">
        <v>1</v>
      </c>
      <c r="AC28" s="532">
        <v>1</v>
      </c>
      <c r="AD28" s="532">
        <v>1</v>
      </c>
      <c r="AE28" s="532">
        <v>1</v>
      </c>
      <c r="AF28" s="532">
        <v>1</v>
      </c>
      <c r="AG28" s="532">
        <v>1</v>
      </c>
      <c r="AH28" s="532">
        <v>1</v>
      </c>
      <c r="AI28" s="532">
        <v>1</v>
      </c>
      <c r="AJ28" s="532">
        <v>1</v>
      </c>
      <c r="AK28" s="532">
        <v>1</v>
      </c>
      <c r="AL28" s="532">
        <v>1</v>
      </c>
      <c r="AM28" s="541">
        <v>1</v>
      </c>
      <c r="AN28" s="532">
        <v>1</v>
      </c>
      <c r="AO28" s="532">
        <v>1</v>
      </c>
      <c r="AP28" s="532">
        <v>1</v>
      </c>
      <c r="AQ28" s="532">
        <v>1</v>
      </c>
      <c r="AR28" s="532">
        <v>1</v>
      </c>
      <c r="AS28" s="532">
        <v>1</v>
      </c>
      <c r="AT28" s="532">
        <v>1</v>
      </c>
    </row>
    <row r="29" spans="1:46" s="164" customFormat="1">
      <c r="A29" s="536"/>
      <c r="B29" s="414" t="s">
        <v>1198</v>
      </c>
      <c r="C29" s="540" t="s">
        <v>1195</v>
      </c>
      <c r="D29" s="532">
        <v>578</v>
      </c>
      <c r="E29" s="532">
        <v>578</v>
      </c>
      <c r="F29" s="532">
        <v>578</v>
      </c>
      <c r="G29" s="532">
        <v>578</v>
      </c>
      <c r="H29" s="532">
        <v>578</v>
      </c>
      <c r="I29" s="532">
        <v>578</v>
      </c>
      <c r="J29" s="532">
        <v>578</v>
      </c>
      <c r="K29" s="532">
        <v>578</v>
      </c>
      <c r="L29" s="532">
        <v>578</v>
      </c>
      <c r="M29" s="532">
        <v>578</v>
      </c>
      <c r="N29" s="532">
        <v>578</v>
      </c>
      <c r="O29" s="532">
        <v>578</v>
      </c>
      <c r="P29" s="532">
        <v>578</v>
      </c>
      <c r="Q29" s="532">
        <v>578</v>
      </c>
      <c r="R29" s="532">
        <v>578</v>
      </c>
      <c r="S29" s="532">
        <v>578</v>
      </c>
      <c r="T29" s="532">
        <v>578</v>
      </c>
      <c r="U29" s="532">
        <v>578</v>
      </c>
      <c r="V29" s="532">
        <v>578</v>
      </c>
      <c r="W29" s="532">
        <v>578</v>
      </c>
      <c r="X29" s="532">
        <v>578</v>
      </c>
      <c r="Y29" s="532">
        <v>578</v>
      </c>
      <c r="Z29" s="532">
        <v>578</v>
      </c>
      <c r="AA29" s="532">
        <v>578</v>
      </c>
      <c r="AB29" s="532">
        <v>578</v>
      </c>
      <c r="AC29" s="532">
        <v>578</v>
      </c>
      <c r="AD29" s="532">
        <v>578</v>
      </c>
      <c r="AE29" s="532">
        <v>578</v>
      </c>
      <c r="AF29" s="532">
        <v>578</v>
      </c>
      <c r="AG29" s="532">
        <v>578</v>
      </c>
      <c r="AH29" s="532">
        <v>578</v>
      </c>
      <c r="AI29" s="532">
        <v>578</v>
      </c>
      <c r="AJ29" s="532">
        <v>578</v>
      </c>
      <c r="AK29" s="532">
        <v>578</v>
      </c>
      <c r="AL29" s="532">
        <v>578</v>
      </c>
      <c r="AM29" s="541">
        <v>578</v>
      </c>
      <c r="AN29" s="532">
        <v>578</v>
      </c>
      <c r="AO29" s="532">
        <v>578</v>
      </c>
      <c r="AP29" s="532">
        <v>578</v>
      </c>
      <c r="AQ29" s="532">
        <v>578</v>
      </c>
      <c r="AR29" s="532">
        <v>578</v>
      </c>
      <c r="AS29" s="532">
        <v>578</v>
      </c>
      <c r="AT29" s="532">
        <v>578</v>
      </c>
    </row>
    <row r="30" spans="1:46" s="164" customFormat="1" ht="26">
      <c r="A30" s="392"/>
      <c r="B30" s="175" t="s">
        <v>707</v>
      </c>
      <c r="C30" s="542" t="s">
        <v>265</v>
      </c>
      <c r="D30" s="488">
        <v>87676826</v>
      </c>
      <c r="E30" s="488">
        <v>87982249</v>
      </c>
      <c r="F30" s="488">
        <v>87982249</v>
      </c>
      <c r="G30" s="488">
        <v>87982249</v>
      </c>
      <c r="H30" s="488">
        <v>88253514</v>
      </c>
      <c r="I30" s="488">
        <v>88508813</v>
      </c>
      <c r="J30" s="488">
        <v>88515192</v>
      </c>
      <c r="K30" s="488">
        <v>89047609</v>
      </c>
      <c r="L30" s="488">
        <v>90644858</v>
      </c>
      <c r="M30" s="488">
        <v>90652869</v>
      </c>
      <c r="N30" s="488">
        <v>90658358</v>
      </c>
      <c r="O30" s="488">
        <v>90658358</v>
      </c>
      <c r="P30" s="488">
        <v>91337247</v>
      </c>
      <c r="Q30" s="488">
        <v>91965519</v>
      </c>
      <c r="R30" s="488">
        <v>91970425</v>
      </c>
      <c r="S30" s="488">
        <v>91970425</v>
      </c>
      <c r="T30" s="488">
        <v>91971409</v>
      </c>
      <c r="U30" s="488">
        <v>91982855</v>
      </c>
      <c r="V30" s="488">
        <v>90670542.021739095</v>
      </c>
      <c r="W30" s="488">
        <v>89728445.543478265</v>
      </c>
      <c r="X30" s="488">
        <v>87992423.288888887</v>
      </c>
      <c r="Y30" s="488">
        <v>87813346.615384609</v>
      </c>
      <c r="Z30" s="488">
        <v>703247273</v>
      </c>
      <c r="AA30" s="488">
        <v>701462543</v>
      </c>
      <c r="AB30" s="488">
        <v>697201356</v>
      </c>
      <c r="AC30" s="488">
        <v>697296196</v>
      </c>
      <c r="AD30" s="488">
        <v>697350156</v>
      </c>
      <c r="AE30" s="488">
        <v>699786472</v>
      </c>
      <c r="AF30" s="488">
        <v>702607714</v>
      </c>
      <c r="AG30" s="488">
        <v>702704190</v>
      </c>
      <c r="AH30" s="488">
        <v>703493801</v>
      </c>
      <c r="AI30" s="488">
        <v>708042145</v>
      </c>
      <c r="AJ30" s="488">
        <v>708042145</v>
      </c>
      <c r="AK30" s="488">
        <v>713026091</v>
      </c>
      <c r="AL30" s="488">
        <v>712961877</v>
      </c>
      <c r="AM30" s="541">
        <v>709035550</v>
      </c>
      <c r="AN30" s="488">
        <v>702732878</v>
      </c>
      <c r="AO30" s="488">
        <v>702435939</v>
      </c>
      <c r="AP30" s="488">
        <v>729807399</v>
      </c>
      <c r="AQ30" s="488">
        <v>742420507</v>
      </c>
      <c r="AR30" s="488">
        <v>715315967</v>
      </c>
      <c r="AS30" s="488">
        <v>749868262</v>
      </c>
      <c r="AT30" s="488">
        <v>743786920</v>
      </c>
    </row>
    <row r="31" spans="1:46" s="164" customFormat="1">
      <c r="A31" s="392"/>
      <c r="B31" s="414" t="s">
        <v>1196</v>
      </c>
      <c r="C31" s="540" t="s">
        <v>1193</v>
      </c>
      <c r="D31" s="488">
        <v>87676825</v>
      </c>
      <c r="E31" s="488">
        <v>87982248</v>
      </c>
      <c r="F31" s="488">
        <v>87982248</v>
      </c>
      <c r="G31" s="488">
        <v>87982248</v>
      </c>
      <c r="H31" s="488">
        <v>88253513</v>
      </c>
      <c r="I31" s="488">
        <v>88508812</v>
      </c>
      <c r="J31" s="488">
        <v>88515191</v>
      </c>
      <c r="K31" s="488">
        <v>89047608</v>
      </c>
      <c r="L31" s="488">
        <v>90644857</v>
      </c>
      <c r="M31" s="488">
        <v>90652868</v>
      </c>
      <c r="N31" s="488">
        <v>90658357</v>
      </c>
      <c r="O31" s="488">
        <v>90658357</v>
      </c>
      <c r="P31" s="488">
        <v>91337246</v>
      </c>
      <c r="Q31" s="488">
        <v>91965518</v>
      </c>
      <c r="R31" s="488">
        <v>91970424</v>
      </c>
      <c r="S31" s="488">
        <v>91970424</v>
      </c>
      <c r="T31" s="488">
        <v>91971408</v>
      </c>
      <c r="U31" s="488">
        <v>91982854</v>
      </c>
      <c r="V31" s="488">
        <v>90670541.021739095</v>
      </c>
      <c r="W31" s="488">
        <v>89728444.543478265</v>
      </c>
      <c r="X31" s="488">
        <v>87992422.288888887</v>
      </c>
      <c r="Y31" s="488">
        <v>87813345.615384609</v>
      </c>
      <c r="Z31" s="488">
        <v>703247272</v>
      </c>
      <c r="AA31" s="488">
        <v>701462542</v>
      </c>
      <c r="AB31" s="488">
        <v>697201355</v>
      </c>
      <c r="AC31" s="488">
        <v>697296195</v>
      </c>
      <c r="AD31" s="488">
        <v>697350155</v>
      </c>
      <c r="AE31" s="488">
        <v>699786471</v>
      </c>
      <c r="AF31" s="488">
        <v>702607713</v>
      </c>
      <c r="AG31" s="488">
        <v>702704189</v>
      </c>
      <c r="AH31" s="488">
        <v>703493800</v>
      </c>
      <c r="AI31" s="488">
        <v>708042144</v>
      </c>
      <c r="AJ31" s="488">
        <v>708042144</v>
      </c>
      <c r="AK31" s="488">
        <v>713026090</v>
      </c>
      <c r="AL31" s="488">
        <v>712961876</v>
      </c>
      <c r="AM31" s="541">
        <v>709035549</v>
      </c>
      <c r="AN31" s="488">
        <v>702732877</v>
      </c>
      <c r="AO31" s="488">
        <v>702435938</v>
      </c>
      <c r="AP31" s="488">
        <v>729807398</v>
      </c>
      <c r="AQ31" s="488">
        <v>742420506</v>
      </c>
      <c r="AR31" s="488">
        <v>715315966</v>
      </c>
      <c r="AS31" s="488">
        <v>749868261</v>
      </c>
      <c r="AT31" s="488">
        <v>743786919</v>
      </c>
    </row>
    <row r="32" spans="1:46" s="164" customFormat="1">
      <c r="A32" s="392"/>
      <c r="B32" s="414" t="s">
        <v>1197</v>
      </c>
      <c r="C32" s="540" t="s">
        <v>1194</v>
      </c>
      <c r="D32" s="488">
        <v>1</v>
      </c>
      <c r="E32" s="488">
        <v>1</v>
      </c>
      <c r="F32" s="488">
        <v>1</v>
      </c>
      <c r="G32" s="488">
        <v>1</v>
      </c>
      <c r="H32" s="488">
        <v>1</v>
      </c>
      <c r="I32" s="488">
        <v>1</v>
      </c>
      <c r="J32" s="488">
        <v>1</v>
      </c>
      <c r="K32" s="488">
        <v>1</v>
      </c>
      <c r="L32" s="488">
        <v>1</v>
      </c>
      <c r="M32" s="488">
        <v>1</v>
      </c>
      <c r="N32" s="488">
        <v>1</v>
      </c>
      <c r="O32" s="488">
        <v>1</v>
      </c>
      <c r="P32" s="488">
        <v>1</v>
      </c>
      <c r="Q32" s="488">
        <v>1</v>
      </c>
      <c r="R32" s="488">
        <v>1</v>
      </c>
      <c r="S32" s="488">
        <v>1</v>
      </c>
      <c r="T32" s="488">
        <v>1</v>
      </c>
      <c r="U32" s="488">
        <v>1</v>
      </c>
      <c r="V32" s="488">
        <v>1</v>
      </c>
      <c r="W32" s="488">
        <v>1</v>
      </c>
      <c r="X32" s="488">
        <v>1</v>
      </c>
      <c r="Y32" s="488">
        <v>1</v>
      </c>
      <c r="Z32" s="488">
        <v>1</v>
      </c>
      <c r="AA32" s="488">
        <v>1</v>
      </c>
      <c r="AB32" s="488">
        <v>1</v>
      </c>
      <c r="AC32" s="488">
        <v>1</v>
      </c>
      <c r="AD32" s="488">
        <v>1</v>
      </c>
      <c r="AE32" s="488">
        <v>1</v>
      </c>
      <c r="AF32" s="488">
        <v>1</v>
      </c>
      <c r="AG32" s="488">
        <v>1</v>
      </c>
      <c r="AH32" s="488">
        <v>1</v>
      </c>
      <c r="AI32" s="488">
        <v>1</v>
      </c>
      <c r="AJ32" s="488">
        <v>1</v>
      </c>
      <c r="AK32" s="488">
        <v>1</v>
      </c>
      <c r="AL32" s="488">
        <v>1</v>
      </c>
      <c r="AM32" s="541">
        <v>1</v>
      </c>
      <c r="AN32" s="488">
        <v>1</v>
      </c>
      <c r="AO32" s="488">
        <v>1</v>
      </c>
      <c r="AP32" s="488">
        <v>1</v>
      </c>
      <c r="AQ32" s="488">
        <v>1</v>
      </c>
      <c r="AR32" s="488">
        <v>1</v>
      </c>
      <c r="AS32" s="488">
        <v>1</v>
      </c>
      <c r="AT32" s="488">
        <v>1</v>
      </c>
    </row>
    <row r="33" spans="1:46" s="164" customFormat="1">
      <c r="A33" s="392"/>
      <c r="B33" s="414" t="s">
        <v>1198</v>
      </c>
      <c r="C33" s="540" t="s">
        <v>1195</v>
      </c>
      <c r="D33" s="488">
        <v>0</v>
      </c>
      <c r="E33" s="488">
        <v>0</v>
      </c>
      <c r="F33" s="488">
        <v>0</v>
      </c>
      <c r="G33" s="488">
        <v>0</v>
      </c>
      <c r="H33" s="488">
        <v>0</v>
      </c>
      <c r="I33" s="488">
        <v>0</v>
      </c>
      <c r="J33" s="488">
        <v>0</v>
      </c>
      <c r="K33" s="488">
        <v>0</v>
      </c>
      <c r="L33" s="488">
        <v>0</v>
      </c>
      <c r="M33" s="488">
        <v>0</v>
      </c>
      <c r="N33" s="488">
        <v>0</v>
      </c>
      <c r="O33" s="488">
        <v>0</v>
      </c>
      <c r="P33" s="488">
        <v>0</v>
      </c>
      <c r="Q33" s="488">
        <v>0</v>
      </c>
      <c r="R33" s="488">
        <v>0</v>
      </c>
      <c r="S33" s="488">
        <v>0</v>
      </c>
      <c r="T33" s="488">
        <v>0</v>
      </c>
      <c r="U33" s="488">
        <v>0</v>
      </c>
      <c r="V33" s="488">
        <v>0</v>
      </c>
      <c r="W33" s="488">
        <v>0</v>
      </c>
      <c r="X33" s="488">
        <v>0</v>
      </c>
      <c r="Y33" s="488">
        <v>0</v>
      </c>
      <c r="Z33" s="488">
        <v>0</v>
      </c>
      <c r="AA33" s="488">
        <v>0</v>
      </c>
      <c r="AB33" s="488">
        <v>0</v>
      </c>
      <c r="AC33" s="488">
        <v>0</v>
      </c>
      <c r="AD33" s="488">
        <v>0</v>
      </c>
      <c r="AE33" s="488">
        <v>0</v>
      </c>
      <c r="AF33" s="488">
        <v>0</v>
      </c>
      <c r="AG33" s="488">
        <v>0</v>
      </c>
      <c r="AH33" s="488">
        <v>0</v>
      </c>
      <c r="AI33" s="488">
        <v>0</v>
      </c>
      <c r="AJ33" s="488">
        <v>0</v>
      </c>
      <c r="AK33" s="488">
        <v>0</v>
      </c>
      <c r="AL33" s="488">
        <v>0</v>
      </c>
      <c r="AM33" s="541">
        <v>0</v>
      </c>
      <c r="AN33" s="488">
        <v>0</v>
      </c>
      <c r="AO33" s="488">
        <v>0</v>
      </c>
      <c r="AP33" s="488">
        <v>0</v>
      </c>
      <c r="AQ33" s="488">
        <v>0</v>
      </c>
      <c r="AR33" s="488">
        <v>0</v>
      </c>
      <c r="AS33" s="488">
        <v>0</v>
      </c>
      <c r="AT33" s="488">
        <v>0</v>
      </c>
    </row>
    <row r="34" spans="1:46">
      <c r="A34" s="543"/>
      <c r="B34" s="617" t="s">
        <v>1262</v>
      </c>
      <c r="C34" s="619" t="s">
        <v>1199</v>
      </c>
      <c r="D34" s="620"/>
      <c r="E34" s="620"/>
      <c r="F34" s="620"/>
      <c r="G34" s="620"/>
      <c r="H34" s="620"/>
      <c r="I34" s="620"/>
      <c r="J34" s="620"/>
      <c r="K34" s="620"/>
      <c r="L34" s="620"/>
      <c r="M34" s="620"/>
      <c r="N34" s="620"/>
      <c r="O34" s="543"/>
      <c r="P34" s="543"/>
      <c r="Q34" s="543"/>
      <c r="R34" s="543"/>
      <c r="S34" s="543"/>
      <c r="T34" s="543"/>
      <c r="U34" s="543"/>
      <c r="V34" s="543"/>
      <c r="W34" s="543"/>
      <c r="X34" s="543"/>
    </row>
    <row r="35" spans="1:46" s="164" customFormat="1" ht="54" customHeight="1">
      <c r="A35" s="392"/>
      <c r="B35" s="618"/>
      <c r="C35" s="619"/>
      <c r="D35" s="620"/>
      <c r="E35" s="620"/>
      <c r="F35" s="620"/>
      <c r="G35" s="620"/>
      <c r="H35" s="620"/>
      <c r="I35" s="620"/>
      <c r="J35" s="620"/>
      <c r="K35" s="620"/>
      <c r="L35" s="620"/>
      <c r="M35" s="620"/>
      <c r="N35" s="620"/>
      <c r="O35" s="392"/>
      <c r="P35" s="392"/>
      <c r="Q35" s="392"/>
      <c r="R35" s="392"/>
      <c r="S35" s="392"/>
      <c r="T35" s="392"/>
      <c r="U35" s="392"/>
      <c r="V35" s="392"/>
      <c r="W35" s="392"/>
      <c r="X35" s="392"/>
    </row>
    <row r="36" spans="1:46">
      <c r="B36" s="544" t="s">
        <v>266</v>
      </c>
      <c r="C36" s="544"/>
      <c r="D36" s="544"/>
      <c r="E36" s="544"/>
      <c r="F36" s="544"/>
      <c r="G36" s="544"/>
      <c r="H36" s="544"/>
      <c r="I36" s="544"/>
      <c r="J36" s="544"/>
      <c r="K36" s="544"/>
      <c r="L36" s="544"/>
      <c r="M36" s="544"/>
    </row>
  </sheetData>
  <mergeCells count="2">
    <mergeCell ref="B34:B35"/>
    <mergeCell ref="C34:N35"/>
  </mergeCells>
  <pageMargins left="0.7" right="0.7" top="0.75" bottom="0.75" header="0.3" footer="0.3"/>
  <pageSetup paperSize="9" scale="31" orientation="landscape" r:id="rId1"/>
  <headerFooter>
    <oddHeader>&amp;C&amp;A</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theme="0"/>
  </sheetPr>
  <dimension ref="A1:G30"/>
  <sheetViews>
    <sheetView view="pageBreakPreview" topLeftCell="A13" zoomScale="70" zoomScaleNormal="70" zoomScaleSheetLayoutView="70" workbookViewId="0">
      <selection activeCell="C29" sqref="C29"/>
    </sheetView>
  </sheetViews>
  <sheetFormatPr defaultRowHeight="14.5"/>
  <cols>
    <col min="1" max="1" width="9.1796875" style="168"/>
    <col min="2" max="2" width="113.7265625" style="164" customWidth="1"/>
    <col min="3" max="3" width="112.81640625" customWidth="1"/>
  </cols>
  <sheetData>
    <row r="1" spans="1:7">
      <c r="A1" s="179"/>
      <c r="B1" s="180" t="s">
        <v>814</v>
      </c>
      <c r="C1" s="181" t="s">
        <v>917</v>
      </c>
    </row>
    <row r="2" spans="1:7" ht="79.5" customHeight="1">
      <c r="A2" s="182">
        <v>2</v>
      </c>
      <c r="B2" s="183" t="s">
        <v>813</v>
      </c>
      <c r="C2" s="183" t="s">
        <v>815</v>
      </c>
    </row>
    <row r="3" spans="1:7">
      <c r="A3" s="182">
        <v>3</v>
      </c>
      <c r="B3" s="183" t="s">
        <v>1401</v>
      </c>
      <c r="C3" s="183" t="s">
        <v>1402</v>
      </c>
    </row>
    <row r="4" spans="1:7" s="165" customFormat="1" ht="17.25" customHeight="1">
      <c r="A4" s="182">
        <v>4</v>
      </c>
      <c r="B4" s="184" t="s">
        <v>843</v>
      </c>
      <c r="C4" s="184" t="s">
        <v>844</v>
      </c>
    </row>
    <row r="5" spans="1:7" s="165" customFormat="1">
      <c r="A5" s="182">
        <v>5</v>
      </c>
      <c r="B5" s="183" t="s">
        <v>846</v>
      </c>
      <c r="C5" s="185" t="s">
        <v>847</v>
      </c>
    </row>
    <row r="6" spans="1:7" s="165" customFormat="1" ht="123" customHeight="1">
      <c r="A6" s="182">
        <v>6</v>
      </c>
      <c r="B6" s="186" t="s">
        <v>906</v>
      </c>
      <c r="C6" s="186" t="s">
        <v>905</v>
      </c>
    </row>
    <row r="7" spans="1:7" s="165" customFormat="1" ht="43.5">
      <c r="A7" s="182">
        <v>7</v>
      </c>
      <c r="B7" s="186" t="s">
        <v>918</v>
      </c>
      <c r="C7" s="186" t="s">
        <v>919</v>
      </c>
    </row>
    <row r="8" spans="1:7" s="165" customFormat="1" ht="64.5" customHeight="1">
      <c r="A8" s="182">
        <v>8</v>
      </c>
      <c r="B8" s="186" t="s">
        <v>862</v>
      </c>
      <c r="C8" s="186" t="s">
        <v>863</v>
      </c>
      <c r="D8"/>
      <c r="E8"/>
      <c r="F8"/>
      <c r="G8"/>
    </row>
    <row r="9" spans="1:7" s="165" customFormat="1" ht="87">
      <c r="A9" s="182">
        <v>9</v>
      </c>
      <c r="B9" s="186" t="s">
        <v>866</v>
      </c>
      <c r="C9" s="183" t="s">
        <v>865</v>
      </c>
    </row>
    <row r="10" spans="1:7" s="165" customFormat="1">
      <c r="A10" s="182">
        <v>10</v>
      </c>
      <c r="B10" s="184" t="s">
        <v>840</v>
      </c>
      <c r="C10" s="184" t="s">
        <v>839</v>
      </c>
    </row>
    <row r="11" spans="1:7" s="165" customFormat="1">
      <c r="A11" s="182">
        <v>11</v>
      </c>
      <c r="B11" s="183" t="s">
        <v>868</v>
      </c>
      <c r="C11" s="185" t="s">
        <v>872</v>
      </c>
    </row>
    <row r="12" spans="1:7" s="165" customFormat="1">
      <c r="A12" s="182">
        <v>12</v>
      </c>
      <c r="B12" s="183" t="s">
        <v>869</v>
      </c>
      <c r="C12" s="185" t="s">
        <v>873</v>
      </c>
    </row>
    <row r="13" spans="1:7" s="165" customFormat="1">
      <c r="A13" s="182">
        <v>13</v>
      </c>
      <c r="B13" s="183" t="s">
        <v>870</v>
      </c>
      <c r="C13" s="185" t="s">
        <v>874</v>
      </c>
    </row>
    <row r="14" spans="1:7" s="165" customFormat="1">
      <c r="A14" s="182">
        <v>14</v>
      </c>
      <c r="B14" s="183" t="s">
        <v>871</v>
      </c>
      <c r="C14" s="185" t="s">
        <v>875</v>
      </c>
    </row>
    <row r="15" spans="1:7" s="165" customFormat="1" ht="58">
      <c r="A15" s="182">
        <v>15</v>
      </c>
      <c r="B15" s="183" t="s">
        <v>1230</v>
      </c>
      <c r="C15" s="183" t="s">
        <v>1231</v>
      </c>
    </row>
    <row r="16" spans="1:7" s="165" customFormat="1" ht="29">
      <c r="A16" s="182">
        <v>16</v>
      </c>
      <c r="B16" s="183" t="s">
        <v>819</v>
      </c>
      <c r="C16" s="183" t="s">
        <v>818</v>
      </c>
    </row>
    <row r="17" spans="1:3">
      <c r="A17" s="182">
        <v>17</v>
      </c>
      <c r="B17" s="421" t="s">
        <v>850</v>
      </c>
      <c r="C17" s="422" t="s">
        <v>849</v>
      </c>
    </row>
    <row r="18" spans="1:3" ht="43.5">
      <c r="A18" s="182">
        <v>18</v>
      </c>
      <c r="B18" s="421" t="s">
        <v>856</v>
      </c>
      <c r="C18" s="421" t="s">
        <v>858</v>
      </c>
    </row>
    <row r="19" spans="1:3">
      <c r="A19" s="182">
        <v>19</v>
      </c>
      <c r="B19" s="421" t="s">
        <v>857</v>
      </c>
      <c r="C19" s="421" t="s">
        <v>859</v>
      </c>
    </row>
    <row r="20" spans="1:3" ht="29">
      <c r="A20" s="182">
        <v>20</v>
      </c>
      <c r="B20" s="183" t="s">
        <v>851</v>
      </c>
      <c r="C20" s="183" t="s">
        <v>852</v>
      </c>
    </row>
    <row r="21" spans="1:3">
      <c r="A21" s="182">
        <v>21</v>
      </c>
      <c r="B21" s="183" t="s">
        <v>913</v>
      </c>
      <c r="C21" s="183" t="s">
        <v>947</v>
      </c>
    </row>
    <row r="22" spans="1:3">
      <c r="A22" s="182">
        <v>22</v>
      </c>
      <c r="B22" s="183" t="s">
        <v>911</v>
      </c>
      <c r="C22" s="183" t="s">
        <v>946</v>
      </c>
    </row>
    <row r="23" spans="1:3">
      <c r="A23" s="182">
        <v>23</v>
      </c>
      <c r="B23" s="183" t="s">
        <v>834</v>
      </c>
      <c r="C23" s="183" t="s">
        <v>945</v>
      </c>
    </row>
    <row r="24" spans="1:3" ht="87">
      <c r="A24" s="182">
        <v>24</v>
      </c>
      <c r="B24" s="183" t="s">
        <v>835</v>
      </c>
      <c r="C24" s="183" t="s">
        <v>948</v>
      </c>
    </row>
    <row r="25" spans="1:3">
      <c r="A25" s="182">
        <v>25</v>
      </c>
      <c r="B25" s="423" t="s">
        <v>816</v>
      </c>
      <c r="C25" s="423" t="s">
        <v>817</v>
      </c>
    </row>
    <row r="26" spans="1:3" ht="29">
      <c r="A26" s="182">
        <v>26</v>
      </c>
      <c r="B26" s="183" t="s">
        <v>907</v>
      </c>
      <c r="C26" s="183" t="s">
        <v>944</v>
      </c>
    </row>
    <row r="27" spans="1:3">
      <c r="A27" s="182">
        <v>27</v>
      </c>
      <c r="B27" s="183" t="s">
        <v>1202</v>
      </c>
      <c r="C27" s="183" t="s">
        <v>1203</v>
      </c>
    </row>
    <row r="28" spans="1:3">
      <c r="A28" s="182" t="s">
        <v>1495</v>
      </c>
      <c r="B28" s="570" t="s">
        <v>1494</v>
      </c>
      <c r="C28" s="570" t="s">
        <v>1493</v>
      </c>
    </row>
    <row r="29" spans="1:3">
      <c r="B29" s="166"/>
      <c r="C29" s="167"/>
    </row>
    <row r="30" spans="1:3">
      <c r="B30" s="572"/>
      <c r="C30" s="571"/>
    </row>
  </sheetData>
  <pageMargins left="0.7" right="0.7" top="0.75" bottom="0.75" header="0.3" footer="0.3"/>
  <pageSetup paperSize="9" scale="49" fitToHeight="0" orientation="landscape" r:id="rId1"/>
  <headerFooter>
    <oddHeader>&amp;C&amp;A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pageSetUpPr fitToPage="1"/>
  </sheetPr>
  <dimension ref="A2:BD77"/>
  <sheetViews>
    <sheetView view="pageBreakPreview" zoomScale="80" zoomScaleNormal="80" zoomScaleSheetLayoutView="80" workbookViewId="0">
      <pane xSplit="3" ySplit="2" topLeftCell="AW6" activePane="bottomRight" state="frozen"/>
      <selection activeCell="C148" sqref="C148"/>
      <selection pane="topRight" activeCell="C148" sqref="C148"/>
      <selection pane="bottomLeft" activeCell="C148" sqref="C148"/>
      <selection pane="bottomRight" activeCell="BD21" sqref="BD21"/>
    </sheetView>
  </sheetViews>
  <sheetFormatPr defaultRowHeight="14.5" outlineLevelCol="4"/>
  <cols>
    <col min="1" max="1" width="4.26953125" bestFit="1" customWidth="1"/>
    <col min="2" max="2" width="36" customWidth="1"/>
    <col min="3" max="3" width="32.7265625" customWidth="1"/>
    <col min="4" max="4" width="11.1796875" hidden="1" customWidth="1" outlineLevel="2"/>
    <col min="5" max="6" width="10.453125" hidden="1" customWidth="1" outlineLevel="2"/>
    <col min="7" max="7" width="10.81640625" hidden="1" customWidth="1" outlineLevel="2"/>
    <col min="8" max="8" width="10.81640625" hidden="1" customWidth="1" outlineLevel="1" collapsed="1"/>
    <col min="9" max="12" width="10.453125" hidden="1" customWidth="1" outlineLevel="2"/>
    <col min="13" max="13" width="10.453125" hidden="1" customWidth="1" outlineLevel="1" collapsed="1"/>
    <col min="14" max="17" width="10.453125" hidden="1" customWidth="1" outlineLevel="2"/>
    <col min="18" max="18" width="10.453125" hidden="1" customWidth="1" outlineLevel="1" collapsed="1"/>
    <col min="19" max="22" width="10.453125" hidden="1" customWidth="1" outlineLevel="2"/>
    <col min="23" max="23" width="10.453125" hidden="1" customWidth="1" outlineLevel="1" collapsed="1"/>
    <col min="24" max="24" width="10.453125" hidden="1" customWidth="1" outlineLevel="2" collapsed="1"/>
    <col min="25" max="27" width="10.453125" hidden="1" customWidth="1" outlineLevel="2"/>
    <col min="28" max="28" width="10.453125" hidden="1" customWidth="1" outlineLevel="1" collapsed="1"/>
    <col min="29" max="29" width="10.453125" hidden="1" customWidth="1" outlineLevel="3"/>
    <col min="30" max="30" width="9.81640625" hidden="1" customWidth="1" outlineLevel="3"/>
    <col min="31" max="31" width="11" hidden="1" customWidth="1" outlineLevel="3"/>
    <col min="32" max="32" width="9.1796875" hidden="1" customWidth="1" outlineLevel="3"/>
    <col min="33" max="33" width="9.1796875" hidden="1" customWidth="1" outlineLevel="1" collapsed="1"/>
    <col min="34" max="34" width="10.453125" hidden="1" customWidth="1" outlineLevel="4"/>
    <col min="35" max="35" width="9.81640625" hidden="1" customWidth="1" outlineLevel="4"/>
    <col min="36" max="36" width="11" hidden="1" customWidth="1" outlineLevel="4"/>
    <col min="37" max="37" width="9.1796875" hidden="1" customWidth="1" outlineLevel="4"/>
    <col min="38" max="38" width="9.1796875" hidden="1" customWidth="1" outlineLevel="1" collapsed="1"/>
    <col min="39" max="42" width="9.1796875" hidden="1" customWidth="1" outlineLevel="2"/>
    <col min="43" max="43" width="9.1796875" hidden="1" customWidth="1" outlineLevel="1" collapsed="1"/>
    <col min="44" max="46" width="0" hidden="1" customWidth="1" outlineLevel="2"/>
    <col min="47" max="47" width="9.1796875" hidden="1" customWidth="1" outlineLevel="2"/>
    <col min="48" max="48" width="0" hidden="1" customWidth="1" outlineLevel="1" collapsed="1"/>
    <col min="49" max="49" width="9.1796875" collapsed="1"/>
    <col min="56" max="56" width="11.08984375" bestFit="1" customWidth="1"/>
  </cols>
  <sheetData>
    <row r="2" spans="1:56" ht="27" customHeight="1">
      <c r="A2" s="173" t="s">
        <v>828</v>
      </c>
      <c r="B2" s="116" t="s">
        <v>899</v>
      </c>
      <c r="C2" s="1" t="s">
        <v>900</v>
      </c>
      <c r="D2" s="61" t="s">
        <v>35</v>
      </c>
      <c r="E2" s="61" t="s">
        <v>3</v>
      </c>
      <c r="F2" s="61" t="s">
        <v>5</v>
      </c>
      <c r="G2" s="61" t="s">
        <v>36</v>
      </c>
      <c r="H2" s="61" t="s">
        <v>37</v>
      </c>
      <c r="I2" s="61" t="s">
        <v>12</v>
      </c>
      <c r="J2" s="61" t="s">
        <v>14</v>
      </c>
      <c r="K2" s="61" t="s">
        <v>15</v>
      </c>
      <c r="L2" s="61" t="s">
        <v>38</v>
      </c>
      <c r="M2" s="61" t="s">
        <v>39</v>
      </c>
      <c r="N2" s="61" t="s">
        <v>32</v>
      </c>
      <c r="O2" s="61" t="s">
        <v>223</v>
      </c>
      <c r="P2" s="61" t="s">
        <v>296</v>
      </c>
      <c r="Q2" s="61" t="s">
        <v>297</v>
      </c>
      <c r="R2" s="61" t="s">
        <v>298</v>
      </c>
      <c r="S2" s="61" t="s">
        <v>1071</v>
      </c>
      <c r="T2" s="18" t="s">
        <v>344</v>
      </c>
      <c r="U2" s="249" t="s">
        <v>345</v>
      </c>
      <c r="V2" s="249" t="s">
        <v>1070</v>
      </c>
      <c r="W2" s="249" t="s">
        <v>1059</v>
      </c>
      <c r="X2" s="249" t="s">
        <v>1067</v>
      </c>
      <c r="Y2" s="249" t="s">
        <v>1066</v>
      </c>
      <c r="Z2" s="249" t="s">
        <v>1060</v>
      </c>
      <c r="AA2" s="249" t="s">
        <v>965</v>
      </c>
      <c r="AB2" s="249" t="s">
        <v>967</v>
      </c>
      <c r="AC2" s="249" t="s">
        <v>1191</v>
      </c>
      <c r="AD2" s="406" t="s">
        <v>1192</v>
      </c>
      <c r="AE2" s="425" t="s">
        <v>1208</v>
      </c>
      <c r="AF2" s="18" t="s">
        <v>1204</v>
      </c>
      <c r="AG2" s="18" t="s">
        <v>1205</v>
      </c>
      <c r="AH2" s="429" t="s">
        <v>1218</v>
      </c>
      <c r="AI2" s="429" t="s">
        <v>1222</v>
      </c>
      <c r="AJ2" s="429" t="s">
        <v>1233</v>
      </c>
      <c r="AK2" s="18" t="s">
        <v>1239</v>
      </c>
      <c r="AL2" s="18" t="s">
        <v>1240</v>
      </c>
      <c r="AM2" s="431" t="s">
        <v>1249</v>
      </c>
      <c r="AN2" s="464" t="s">
        <v>1265</v>
      </c>
      <c r="AO2" s="466" t="s">
        <v>1269</v>
      </c>
      <c r="AP2" s="18" t="s">
        <v>1272</v>
      </c>
      <c r="AQ2" s="18" t="s">
        <v>1273</v>
      </c>
      <c r="AR2" s="471" t="s">
        <v>1277</v>
      </c>
      <c r="AS2" s="473" t="s">
        <v>1278</v>
      </c>
      <c r="AT2" s="490" t="s">
        <v>1285</v>
      </c>
      <c r="AU2" s="508" t="s">
        <v>1359</v>
      </c>
      <c r="AV2" s="508" t="s">
        <v>1360</v>
      </c>
      <c r="AW2" s="510" t="s">
        <v>1455</v>
      </c>
      <c r="AX2" s="524" t="s">
        <v>1432</v>
      </c>
      <c r="AY2" s="525" t="s">
        <v>1433</v>
      </c>
      <c r="AZ2" s="545" t="s">
        <v>1434</v>
      </c>
      <c r="BA2" s="545" t="s">
        <v>1435</v>
      </c>
      <c r="BB2" s="548" t="s">
        <v>1436</v>
      </c>
      <c r="BC2" s="598" t="s">
        <v>1551</v>
      </c>
      <c r="BD2" s="600" t="s">
        <v>1567</v>
      </c>
    </row>
    <row r="3" spans="1:56" s="164" customFormat="1">
      <c r="A3" s="173"/>
      <c r="B3" s="117" t="s">
        <v>22</v>
      </c>
      <c r="C3" s="13" t="s">
        <v>22</v>
      </c>
      <c r="D3" s="156">
        <v>99.5</v>
      </c>
      <c r="E3" s="156">
        <v>94.5</v>
      </c>
      <c r="F3" s="156">
        <v>99.382632409000095</v>
      </c>
      <c r="G3" s="156">
        <v>109.4</v>
      </c>
      <c r="H3" s="158">
        <v>402.8</v>
      </c>
      <c r="I3" s="156">
        <v>104.066</v>
      </c>
      <c r="J3" s="156">
        <v>81.073000000000008</v>
      </c>
      <c r="K3" s="156">
        <v>93.158999999999992</v>
      </c>
      <c r="L3" s="156">
        <v>88.706999999999994</v>
      </c>
      <c r="M3" s="158">
        <v>367.005</v>
      </c>
      <c r="N3" s="156">
        <v>91.796216128000012</v>
      </c>
      <c r="O3" s="156">
        <v>62.363283341999967</v>
      </c>
      <c r="P3" s="156">
        <v>70.626948710000079</v>
      </c>
      <c r="Q3" s="156">
        <v>61.541530418999841</v>
      </c>
      <c r="R3" s="158">
        <v>286.32797859899989</v>
      </c>
      <c r="S3" s="156">
        <v>59.290541933999997</v>
      </c>
      <c r="T3" s="156">
        <v>52.098111535000015</v>
      </c>
      <c r="U3" s="156">
        <v>42.031528223000002</v>
      </c>
      <c r="V3" s="156">
        <v>87.535770844000098</v>
      </c>
      <c r="W3" s="158">
        <v>240.95595253600013</v>
      </c>
      <c r="X3" s="156">
        <v>41.257755869999997</v>
      </c>
      <c r="Y3" s="156">
        <v>46.880635403000021</v>
      </c>
      <c r="Z3" s="156">
        <v>46.69672484900002</v>
      </c>
      <c r="AA3" s="156">
        <v>48.840771146000002</v>
      </c>
      <c r="AB3" s="158">
        <v>183.67588726800005</v>
      </c>
      <c r="AC3" s="156">
        <v>63.450535834</v>
      </c>
      <c r="AD3" s="156">
        <v>68.891619348000006</v>
      </c>
      <c r="AE3" s="156">
        <v>42.196170754000008</v>
      </c>
      <c r="AF3" s="156">
        <v>57.988514184999985</v>
      </c>
      <c r="AG3" s="158">
        <v>232.52684012099999</v>
      </c>
      <c r="AH3" s="156">
        <v>72.509362889000002</v>
      </c>
      <c r="AI3" s="156">
        <v>86.897238083000005</v>
      </c>
      <c r="AJ3" s="156">
        <v>88.933582408000035</v>
      </c>
      <c r="AK3" s="156">
        <v>108.55201524399993</v>
      </c>
      <c r="AL3" s="158">
        <v>356.89219862399995</v>
      </c>
      <c r="AM3" s="156">
        <v>83.279673498999998</v>
      </c>
      <c r="AN3" s="156">
        <v>77.377655000000004</v>
      </c>
      <c r="AO3" s="156">
        <v>69.409889000000007</v>
      </c>
      <c r="AP3" s="156">
        <v>79.079257905999981</v>
      </c>
      <c r="AQ3" s="158">
        <v>309.14647546800001</v>
      </c>
      <c r="AR3" s="156">
        <v>56.414666599999997</v>
      </c>
      <c r="AS3" s="156">
        <v>35.501094999999999</v>
      </c>
      <c r="AT3" s="487">
        <v>63.830798000000001</v>
      </c>
      <c r="AU3" s="487">
        <v>54.498512389999973</v>
      </c>
      <c r="AV3" s="158">
        <v>210.24507192999997</v>
      </c>
      <c r="AW3" s="487">
        <v>92.5</v>
      </c>
      <c r="AX3" s="487">
        <v>98.9</v>
      </c>
      <c r="AY3" s="487">
        <v>118.93259718499996</v>
      </c>
      <c r="AZ3" s="487">
        <v>159.02832846600006</v>
      </c>
      <c r="BA3" s="158">
        <v>469.33434344700004</v>
      </c>
      <c r="BB3" s="487">
        <v>199.35604263600001</v>
      </c>
      <c r="BC3" s="487">
        <v>246.809586467</v>
      </c>
      <c r="BD3" s="487">
        <v>276.23599999999999</v>
      </c>
    </row>
    <row r="4" spans="1:56" s="164" customFormat="1">
      <c r="A4" s="173"/>
      <c r="B4" s="161" t="s">
        <v>429</v>
      </c>
      <c r="C4" s="162" t="s">
        <v>41</v>
      </c>
      <c r="D4" s="156">
        <v>111.032289014</v>
      </c>
      <c r="E4" s="156">
        <v>104.12642463799995</v>
      </c>
      <c r="F4" s="156">
        <v>102.46673082800011</v>
      </c>
      <c r="G4" s="156">
        <v>100.26036422800004</v>
      </c>
      <c r="H4" s="158">
        <v>417.88580870800013</v>
      </c>
      <c r="I4" s="156">
        <v>104.06564701199997</v>
      </c>
      <c r="J4" s="156">
        <v>81.073494730999997</v>
      </c>
      <c r="K4" s="156">
        <v>82.652232143999981</v>
      </c>
      <c r="L4" s="156">
        <v>88.706297781999979</v>
      </c>
      <c r="M4" s="158">
        <v>356.49767166899994</v>
      </c>
      <c r="N4" s="156">
        <v>79.097103821000005</v>
      </c>
      <c r="O4" s="156">
        <v>62.363283341999967</v>
      </c>
      <c r="P4" s="156">
        <v>64.21074871000009</v>
      </c>
      <c r="Q4" s="156">
        <v>65.253530418999844</v>
      </c>
      <c r="R4" s="158">
        <v>270.92466629199993</v>
      </c>
      <c r="S4" s="156">
        <v>59.290541933999997</v>
      </c>
      <c r="T4" s="156">
        <v>52.098111535000015</v>
      </c>
      <c r="U4" s="156">
        <v>42.031528223000002</v>
      </c>
      <c r="V4" s="156">
        <v>43.621766051671102</v>
      </c>
      <c r="W4" s="158">
        <v>197.04194774367113</v>
      </c>
      <c r="X4" s="156">
        <v>41.257755869999997</v>
      </c>
      <c r="Y4" s="156">
        <v>46.880635403000021</v>
      </c>
      <c r="Z4" s="156">
        <v>46.69672484900002</v>
      </c>
      <c r="AA4" s="156">
        <v>55.418944333284998</v>
      </c>
      <c r="AB4" s="158">
        <v>190.25406045528504</v>
      </c>
      <c r="AC4" s="156">
        <v>63.450535834</v>
      </c>
      <c r="AD4" s="156">
        <v>64.283627054208011</v>
      </c>
      <c r="AE4" s="156">
        <v>49.070111687000001</v>
      </c>
      <c r="AF4" s="156">
        <v>57.988514184999985</v>
      </c>
      <c r="AG4" s="158">
        <v>234.792788760208</v>
      </c>
      <c r="AH4" s="156">
        <v>72.509362889000002</v>
      </c>
      <c r="AI4" s="156">
        <v>86.897238083000005</v>
      </c>
      <c r="AJ4" s="156">
        <v>88.933582408000035</v>
      </c>
      <c r="AK4" s="156">
        <v>95.852808243999931</v>
      </c>
      <c r="AL4" s="158">
        <v>344.19299170499994</v>
      </c>
      <c r="AM4" s="156">
        <v>79.357548341309993</v>
      </c>
      <c r="AN4" s="156">
        <v>77.377655000000004</v>
      </c>
      <c r="AO4" s="156">
        <v>69.409889000000007</v>
      </c>
      <c r="AP4" s="156">
        <v>79.079257905999981</v>
      </c>
      <c r="AQ4" s="158">
        <v>305.22435031031</v>
      </c>
      <c r="AR4" s="156">
        <v>56.414666599999997</v>
      </c>
      <c r="AS4" s="156">
        <v>35.501094999999999</v>
      </c>
      <c r="AT4" s="487">
        <v>63.830798000000001</v>
      </c>
      <c r="AU4" s="487">
        <v>54.498512389999973</v>
      </c>
      <c r="AV4" s="158">
        <v>210.24507192999997</v>
      </c>
      <c r="AW4" s="487">
        <v>92.5</v>
      </c>
      <c r="AX4" s="487">
        <v>98.9</v>
      </c>
      <c r="AY4" s="487">
        <v>118.93259718499996</v>
      </c>
      <c r="AZ4" s="487">
        <v>163.32360746100005</v>
      </c>
      <c r="BA4" s="158">
        <v>473.62962244200003</v>
      </c>
      <c r="BB4" s="487">
        <v>199.35604263600001</v>
      </c>
      <c r="BC4" s="487">
        <v>246.809586467</v>
      </c>
      <c r="BD4" s="487">
        <v>276.23599999999999</v>
      </c>
    </row>
    <row r="5" spans="1:56" s="164" customFormat="1" ht="26">
      <c r="A5" s="173"/>
      <c r="B5" s="161" t="s">
        <v>1459</v>
      </c>
      <c r="C5" s="162" t="s">
        <v>1460</v>
      </c>
      <c r="D5" s="156"/>
      <c r="E5" s="156"/>
      <c r="F5" s="156"/>
      <c r="G5" s="156"/>
      <c r="H5" s="158"/>
      <c r="I5" s="156"/>
      <c r="J5" s="156"/>
      <c r="K5" s="156"/>
      <c r="L5" s="156"/>
      <c r="M5" s="158"/>
      <c r="N5" s="156"/>
      <c r="O5" s="156"/>
      <c r="P5" s="156"/>
      <c r="Q5" s="156"/>
      <c r="R5" s="158"/>
      <c r="S5" s="156"/>
      <c r="T5" s="156"/>
      <c r="U5" s="156"/>
      <c r="V5" s="156"/>
      <c r="W5" s="158"/>
      <c r="X5" s="156"/>
      <c r="Y5" s="156"/>
      <c r="Z5" s="156"/>
      <c r="AA5" s="156"/>
      <c r="AB5" s="158"/>
      <c r="AC5" s="156"/>
      <c r="AD5" s="156"/>
      <c r="AE5" s="156"/>
      <c r="AF5" s="156"/>
      <c r="AG5" s="158"/>
      <c r="AH5" s="156"/>
      <c r="AI5" s="156"/>
      <c r="AJ5" s="156"/>
      <c r="AK5" s="156"/>
      <c r="AL5" s="158"/>
      <c r="AM5" s="156"/>
      <c r="AN5" s="156"/>
      <c r="AO5" s="156"/>
      <c r="AP5" s="156"/>
      <c r="AQ5" s="158"/>
      <c r="AT5" s="487"/>
      <c r="AU5" s="487"/>
      <c r="AV5" s="158"/>
      <c r="AW5" s="156">
        <v>74.269450864999996</v>
      </c>
      <c r="AX5" s="156">
        <v>82.895813126999997</v>
      </c>
      <c r="AY5" s="487">
        <v>97.653717455000006</v>
      </c>
      <c r="AZ5" s="487">
        <v>145.04215534599999</v>
      </c>
      <c r="BA5" s="158">
        <v>399.86113679300001</v>
      </c>
      <c r="BB5" s="487">
        <v>163.14837415099998</v>
      </c>
      <c r="BC5" s="487">
        <v>207.74186249899998</v>
      </c>
      <c r="BD5" s="487">
        <v>256.39999999999998</v>
      </c>
    </row>
    <row r="6" spans="1:56" s="164" customFormat="1" ht="26">
      <c r="A6" s="173"/>
      <c r="B6" s="161" t="s">
        <v>1472</v>
      </c>
      <c r="C6" s="162" t="s">
        <v>1467</v>
      </c>
      <c r="D6" s="156"/>
      <c r="E6" s="156"/>
      <c r="F6" s="156"/>
      <c r="G6" s="156"/>
      <c r="H6" s="158"/>
      <c r="I6" s="156"/>
      <c r="J6" s="156"/>
      <c r="K6" s="156"/>
      <c r="L6" s="156"/>
      <c r="M6" s="158"/>
      <c r="N6" s="156"/>
      <c r="O6" s="156"/>
      <c r="P6" s="156"/>
      <c r="Q6" s="156"/>
      <c r="R6" s="158"/>
      <c r="S6" s="156"/>
      <c r="T6" s="156"/>
      <c r="U6" s="156"/>
      <c r="V6" s="156"/>
      <c r="W6" s="158"/>
      <c r="X6" s="156"/>
      <c r="Y6" s="156"/>
      <c r="Z6" s="156"/>
      <c r="AA6" s="156"/>
      <c r="AB6" s="158"/>
      <c r="AC6" s="156"/>
      <c r="AD6" s="156"/>
      <c r="AE6" s="156"/>
      <c r="AF6" s="156"/>
      <c r="AG6" s="158"/>
      <c r="AH6" s="156"/>
      <c r="AI6" s="156"/>
      <c r="AJ6" s="156"/>
      <c r="AK6" s="156"/>
      <c r="AL6" s="158"/>
      <c r="AM6" s="156"/>
      <c r="AN6" s="156"/>
      <c r="AO6" s="156"/>
      <c r="AP6" s="156"/>
      <c r="AQ6" s="158"/>
      <c r="AR6" s="156"/>
      <c r="AS6" s="156"/>
      <c r="AT6" s="487"/>
      <c r="AU6" s="487"/>
      <c r="AV6" s="158"/>
      <c r="AW6" s="487">
        <v>18.230205934000011</v>
      </c>
      <c r="AX6" s="487">
        <v>15.977947870000008</v>
      </c>
      <c r="AY6" s="487">
        <v>21.27887973</v>
      </c>
      <c r="AZ6" s="487">
        <v>18.281452114999979</v>
      </c>
      <c r="BA6" s="158">
        <v>73.768485648999999</v>
      </c>
      <c r="BB6" s="487">
        <v>36.207668485000028</v>
      </c>
      <c r="BC6" s="487">
        <v>39.067723968000024</v>
      </c>
      <c r="BD6" s="487">
        <v>19.835999999999999</v>
      </c>
    </row>
    <row r="7" spans="1:56" s="164" customFormat="1">
      <c r="A7" s="173"/>
      <c r="B7" s="118" t="s">
        <v>424</v>
      </c>
      <c r="C7" s="14" t="s">
        <v>40</v>
      </c>
      <c r="D7" s="252">
        <v>66.5</v>
      </c>
      <c r="E7" s="252">
        <v>59.8</v>
      </c>
      <c r="F7" s="252">
        <v>72.053702712000103</v>
      </c>
      <c r="G7" s="252">
        <v>57.8</v>
      </c>
      <c r="H7" s="253">
        <v>256.2</v>
      </c>
      <c r="I7" s="252">
        <v>67.501999999999995</v>
      </c>
      <c r="J7" s="252">
        <v>44.153000000000006</v>
      </c>
      <c r="K7" s="252">
        <v>41.069999999999993</v>
      </c>
      <c r="L7" s="252">
        <v>-10.292999999999999</v>
      </c>
      <c r="M7" s="253">
        <v>142.43199999999999</v>
      </c>
      <c r="N7" s="252">
        <v>57.645554334000018</v>
      </c>
      <c r="O7" s="252">
        <v>30.46267523299996</v>
      </c>
      <c r="P7" s="252">
        <v>38.700652765000093</v>
      </c>
      <c r="Q7" s="252">
        <v>-51.024918754000161</v>
      </c>
      <c r="R7" s="253">
        <v>75.783963577999913</v>
      </c>
      <c r="S7" s="252">
        <v>20.015143538999997</v>
      </c>
      <c r="T7" s="252">
        <v>2.7002782080000181</v>
      </c>
      <c r="U7" s="252">
        <v>-2.0753911700000169</v>
      </c>
      <c r="V7" s="252">
        <v>-490.25484149199997</v>
      </c>
      <c r="W7" s="253">
        <v>-469.61481091499996</v>
      </c>
      <c r="X7" s="252">
        <v>7.4165365939999903</v>
      </c>
      <c r="Y7" s="252">
        <v>5.6114235370000243</v>
      </c>
      <c r="Z7" s="252">
        <v>14.40026648700003</v>
      </c>
      <c r="AA7" s="252">
        <v>9.6101763510000602</v>
      </c>
      <c r="AB7" s="253">
        <v>37.038402969000103</v>
      </c>
      <c r="AC7" s="252">
        <v>29.951958585</v>
      </c>
      <c r="AD7" s="252">
        <v>35.177408298000003</v>
      </c>
      <c r="AE7" s="252">
        <v>6.4848453980000054</v>
      </c>
      <c r="AF7" s="252">
        <v>2.8831783809999898</v>
      </c>
      <c r="AG7" s="253">
        <v>74.497390662000001</v>
      </c>
      <c r="AH7" s="252">
        <v>27.824200306000002</v>
      </c>
      <c r="AI7" s="252">
        <v>37.404350645000001</v>
      </c>
      <c r="AJ7" s="252">
        <v>39.36297537800003</v>
      </c>
      <c r="AK7" s="252">
        <v>39.720003190999947</v>
      </c>
      <c r="AL7" s="253">
        <v>144.34120619099994</v>
      </c>
      <c r="AM7" s="252">
        <v>43.606847809000001</v>
      </c>
      <c r="AN7" s="252">
        <v>32.265163999999999</v>
      </c>
      <c r="AO7" s="252">
        <v>29.716059000000001</v>
      </c>
      <c r="AP7" s="252">
        <v>31.358844227999967</v>
      </c>
      <c r="AQ7" s="253">
        <v>136.94691458299999</v>
      </c>
      <c r="AR7" s="252">
        <v>15.8018894</v>
      </c>
      <c r="AS7" s="252">
        <v>-40.611201325000003</v>
      </c>
      <c r="AT7" s="491">
        <v>-1.7081299999999999</v>
      </c>
      <c r="AU7" s="491">
        <v>-24.328937545000002</v>
      </c>
      <c r="AV7" s="253">
        <v>-50.846378975999983</v>
      </c>
      <c r="AW7" s="491">
        <v>25.5</v>
      </c>
      <c r="AX7" s="491">
        <v>32</v>
      </c>
      <c r="AY7" s="491">
        <v>65.228090663999978</v>
      </c>
      <c r="AZ7" s="491">
        <v>79.367907142000035</v>
      </c>
      <c r="BA7" s="253">
        <v>202.09088123700002</v>
      </c>
      <c r="BB7" s="491">
        <v>212.31190734899999</v>
      </c>
      <c r="BC7" s="491">
        <v>200.016253127</v>
      </c>
      <c r="BD7" s="491">
        <v>214.5</v>
      </c>
    </row>
    <row r="8" spans="1:56" s="164" customFormat="1">
      <c r="A8" s="173"/>
      <c r="B8" s="117" t="s">
        <v>431</v>
      </c>
      <c r="C8" s="13" t="s">
        <v>27</v>
      </c>
      <c r="D8" s="156">
        <v>77.986838755999997</v>
      </c>
      <c r="E8" s="156">
        <v>69.455332051999974</v>
      </c>
      <c r="F8" s="156">
        <v>75.137801131000103</v>
      </c>
      <c r="G8" s="156">
        <v>59.588933570999998</v>
      </c>
      <c r="H8" s="158">
        <v>282.16890551000006</v>
      </c>
      <c r="I8" s="156">
        <v>67.502383416999976</v>
      </c>
      <c r="J8" s="156">
        <v>44.152619238</v>
      </c>
      <c r="K8" s="156">
        <v>30.563023626999957</v>
      </c>
      <c r="L8" s="156">
        <v>33.071968799999972</v>
      </c>
      <c r="M8" s="158">
        <v>175.28999508199993</v>
      </c>
      <c r="N8" s="156">
        <v>44.94644202700001</v>
      </c>
      <c r="O8" s="156">
        <v>30.46267523299996</v>
      </c>
      <c r="P8" s="156">
        <v>32.28445276500009</v>
      </c>
      <c r="Q8" s="156">
        <v>3.1160812459998413</v>
      </c>
      <c r="R8" s="158">
        <v>110.80965127099991</v>
      </c>
      <c r="S8" s="156">
        <v>20.015143538999997</v>
      </c>
      <c r="T8" s="156">
        <v>2.7002782080000181</v>
      </c>
      <c r="U8" s="156">
        <v>-2.0753911700000169</v>
      </c>
      <c r="V8" s="156">
        <v>-34.919171236015949</v>
      </c>
      <c r="W8" s="158">
        <v>-14.279140659015951</v>
      </c>
      <c r="X8" s="156">
        <v>7.4165365939999903</v>
      </c>
      <c r="Y8" s="156">
        <v>5.6114235370000243</v>
      </c>
      <c r="Z8" s="156">
        <v>14.40026648700003</v>
      </c>
      <c r="AA8" s="156">
        <v>16.188349538284999</v>
      </c>
      <c r="AB8" s="158">
        <v>43.616576156285049</v>
      </c>
      <c r="AC8" s="156">
        <v>29.951958585</v>
      </c>
      <c r="AD8" s="156">
        <v>30.569416004208001</v>
      </c>
      <c r="AE8" s="156">
        <v>13.35878633100001</v>
      </c>
      <c r="AF8" s="156">
        <v>21.272575591999988</v>
      </c>
      <c r="AG8" s="158">
        <v>95.152736512208008</v>
      </c>
      <c r="AH8" s="156">
        <v>27.824200306000002</v>
      </c>
      <c r="AI8" s="156">
        <v>37.404350645000001</v>
      </c>
      <c r="AJ8" s="156">
        <v>39.36297537800003</v>
      </c>
      <c r="AK8" s="156">
        <v>25.951850725491013</v>
      </c>
      <c r="AL8" s="158">
        <v>130.57305372549101</v>
      </c>
      <c r="AM8" s="156">
        <v>39.684722651310004</v>
      </c>
      <c r="AN8" s="156">
        <v>32.265163999999999</v>
      </c>
      <c r="AO8" s="156">
        <v>29.716059000000001</v>
      </c>
      <c r="AP8" s="156">
        <v>39.286292423999967</v>
      </c>
      <c r="AQ8" s="158">
        <v>140.95223762130999</v>
      </c>
      <c r="AR8" s="156">
        <v>15.8018894</v>
      </c>
      <c r="AS8" s="156">
        <v>-20.390868201000004</v>
      </c>
      <c r="AT8" s="487">
        <v>-1.7081299999999999</v>
      </c>
      <c r="AU8" s="487">
        <v>-18.778039225000001</v>
      </c>
      <c r="AV8" s="158">
        <v>-25.075147531999981</v>
      </c>
      <c r="AW8" s="487">
        <v>25.5</v>
      </c>
      <c r="AX8" s="487">
        <v>32</v>
      </c>
      <c r="AY8" s="487">
        <v>65.228090663999978</v>
      </c>
      <c r="AZ8" s="487">
        <v>107.01844731328764</v>
      </c>
      <c r="BA8" s="158">
        <v>229.74142140828764</v>
      </c>
      <c r="BB8" s="487">
        <v>170.86148687799999</v>
      </c>
      <c r="BC8" s="487">
        <v>196.337453127</v>
      </c>
      <c r="BD8" s="487">
        <v>214.5</v>
      </c>
    </row>
    <row r="9" spans="1:56" s="164" customFormat="1">
      <c r="A9" s="173">
        <v>23</v>
      </c>
      <c r="B9" s="117" t="s">
        <v>437</v>
      </c>
      <c r="C9" s="13" t="s">
        <v>830</v>
      </c>
      <c r="D9" s="156">
        <v>21.16</v>
      </c>
      <c r="E9" s="156">
        <v>28.12</v>
      </c>
      <c r="F9" s="156">
        <v>35.99</v>
      </c>
      <c r="G9" s="156">
        <v>52.68</v>
      </c>
      <c r="H9" s="158">
        <v>137.95000000000002</v>
      </c>
      <c r="I9" s="156">
        <v>21.642255996999999</v>
      </c>
      <c r="J9" s="156">
        <v>34.275352917999996</v>
      </c>
      <c r="K9" s="156">
        <v>43.870072628999999</v>
      </c>
      <c r="L9" s="156">
        <v>49.769946701999999</v>
      </c>
      <c r="M9" s="158">
        <v>149.55762824599998</v>
      </c>
      <c r="N9" s="156">
        <v>130.3949493832009</v>
      </c>
      <c r="O9" s="156">
        <v>50.589201353562601</v>
      </c>
      <c r="P9" s="156">
        <v>58.176645506876326</v>
      </c>
      <c r="Q9" s="156">
        <v>89.267165511016088</v>
      </c>
      <c r="R9" s="158">
        <v>328.42799082765589</v>
      </c>
      <c r="S9" s="156">
        <v>50.518671084287092</v>
      </c>
      <c r="T9" s="156">
        <v>50.666316407669697</v>
      </c>
      <c r="U9" s="156">
        <v>70.093368361036696</v>
      </c>
      <c r="V9" s="156">
        <v>38.61462543160691</v>
      </c>
      <c r="W9" s="158">
        <v>209.89298128460041</v>
      </c>
      <c r="X9" s="156">
        <v>30.958330277000005</v>
      </c>
      <c r="Y9" s="156">
        <v>36.562369077999996</v>
      </c>
      <c r="Z9" s="156">
        <v>27.905618581000002</v>
      </c>
      <c r="AA9" s="156">
        <v>18.950340312000002</v>
      </c>
      <c r="AB9" s="158">
        <v>114.37665824800001</v>
      </c>
      <c r="AC9" s="156">
        <v>16.123345279915998</v>
      </c>
      <c r="AD9" s="156">
        <v>19.601156869789996</v>
      </c>
      <c r="AE9" s="156">
        <v>19.564662173509998</v>
      </c>
      <c r="AF9" s="156">
        <v>31.714103447999999</v>
      </c>
      <c r="AG9" s="158">
        <v>87.003267771216002</v>
      </c>
      <c r="AH9" s="156">
        <v>18.142709457510001</v>
      </c>
      <c r="AI9" s="156">
        <v>17.000531046549998</v>
      </c>
      <c r="AJ9" s="156">
        <v>21.091735913019996</v>
      </c>
      <c r="AK9" s="156">
        <v>28.370925556779994</v>
      </c>
      <c r="AL9" s="158">
        <v>84.60590197386</v>
      </c>
      <c r="AM9" s="156">
        <v>24.01867274944</v>
      </c>
      <c r="AN9" s="156">
        <v>23.935878152299999</v>
      </c>
      <c r="AO9" s="156">
        <v>23.47672733712</v>
      </c>
      <c r="AP9" s="156">
        <v>33.328390134929997</v>
      </c>
      <c r="AQ9" s="158">
        <v>104.75966837379001</v>
      </c>
      <c r="AR9" s="156">
        <v>23.719402228310006</v>
      </c>
      <c r="AS9" s="156">
        <v>22.606891700590001</v>
      </c>
      <c r="AT9" s="487">
        <v>23.823783959680021</v>
      </c>
      <c r="AU9" s="487">
        <v>30.350873460009968</v>
      </c>
      <c r="AV9" s="158">
        <v>100.50494603458998</v>
      </c>
      <c r="AW9" s="487">
        <v>27.58604378327</v>
      </c>
      <c r="AX9" s="487">
        <v>31.306641568879954</v>
      </c>
      <c r="AY9" s="487">
        <v>27.822097237310032</v>
      </c>
      <c r="AZ9" s="487">
        <v>45.715634860929981</v>
      </c>
      <c r="BA9" s="158">
        <v>132.43041745038988</v>
      </c>
      <c r="BB9" s="487">
        <v>28.88910368489001</v>
      </c>
      <c r="BC9" s="487">
        <v>30.952225851909983</v>
      </c>
      <c r="BD9" s="487">
        <v>38.574345072999989</v>
      </c>
    </row>
    <row r="10" spans="1:56" s="164" customFormat="1">
      <c r="A10" s="173"/>
      <c r="B10" s="117" t="s">
        <v>449</v>
      </c>
      <c r="C10" s="13" t="s">
        <v>396</v>
      </c>
      <c r="D10">
        <v>11.267278295269048</v>
      </c>
      <c r="E10">
        <v>12.584878681025266</v>
      </c>
      <c r="F10">
        <v>16.486436824745574</v>
      </c>
      <c r="G10">
        <v>17.262353382418421</v>
      </c>
      <c r="H10" s="158">
        <v>57.600947183458324</v>
      </c>
      <c r="I10" s="156">
        <v>11.922441829</v>
      </c>
      <c r="J10" s="156">
        <v>19.672953436999997</v>
      </c>
      <c r="K10" s="156">
        <v>23.56750894</v>
      </c>
      <c r="L10" s="156">
        <v>20.767431363</v>
      </c>
      <c r="M10" s="158">
        <v>75.930335568999993</v>
      </c>
      <c r="N10" s="156">
        <v>18.036496621000001</v>
      </c>
      <c r="O10" s="156">
        <v>20.061113979000002</v>
      </c>
      <c r="P10" s="156">
        <v>21.134431401000001</v>
      </c>
      <c r="Q10" s="156">
        <v>26.881319898000008</v>
      </c>
      <c r="R10" s="158">
        <v>86.113361898999997</v>
      </c>
      <c r="S10" s="156">
        <v>13.1989646898048</v>
      </c>
      <c r="T10" s="156">
        <v>25.172075782976503</v>
      </c>
      <c r="U10" s="156">
        <v>19.228608502098098</v>
      </c>
      <c r="V10" s="156">
        <v>8.693814490333601</v>
      </c>
      <c r="W10" s="158">
        <v>66.293463465212994</v>
      </c>
      <c r="X10" s="156">
        <v>6.151560592</v>
      </c>
      <c r="Y10" s="156">
        <v>5.3901748820000002</v>
      </c>
      <c r="Z10" s="156">
        <v>1.8082576149999998</v>
      </c>
      <c r="AA10" s="156">
        <v>2.5083238809999995</v>
      </c>
      <c r="AB10" s="158">
        <v>15.858316969999999</v>
      </c>
      <c r="AC10" s="156">
        <v>3.4922847148559999</v>
      </c>
      <c r="AD10" s="156">
        <v>1.91637614974</v>
      </c>
      <c r="AE10" s="156">
        <v>2.58439317251</v>
      </c>
      <c r="AF10" s="156">
        <v>3.7259217840000014</v>
      </c>
      <c r="AG10" s="158">
        <v>11.718975821106001</v>
      </c>
      <c r="AH10" s="156">
        <v>6.3222938788800001</v>
      </c>
      <c r="AI10" s="156">
        <v>3.3430453367400004</v>
      </c>
      <c r="AJ10" s="156">
        <v>1.9370149241499999</v>
      </c>
      <c r="AK10" s="156">
        <v>7.2943399974199998</v>
      </c>
      <c r="AL10" s="158">
        <v>18.896694137190003</v>
      </c>
      <c r="AM10" s="156">
        <v>5.71480676943</v>
      </c>
      <c r="AN10" s="156">
        <v>7.2078817046699992</v>
      </c>
      <c r="AO10" s="156">
        <v>3.3175037609000002</v>
      </c>
      <c r="AP10" s="156">
        <v>11.27632622426</v>
      </c>
      <c r="AQ10" s="158">
        <v>27.516271571259999</v>
      </c>
      <c r="AR10" s="156">
        <v>11.00620393917</v>
      </c>
      <c r="AS10" s="156">
        <v>2.8434154325699943</v>
      </c>
      <c r="AT10" s="487">
        <v>1.2388247632300011</v>
      </c>
      <c r="AU10" s="487">
        <v>3.7969641209399949</v>
      </c>
      <c r="AV10" s="158">
        <v>18.887066437369992</v>
      </c>
      <c r="AW10" s="487">
        <v>6.9754804547699987</v>
      </c>
      <c r="AX10" s="487">
        <v>8.1743852321499961</v>
      </c>
      <c r="AY10" s="487">
        <v>4.1843095957899941</v>
      </c>
      <c r="AZ10" s="487">
        <v>1.3788902906300109</v>
      </c>
      <c r="BA10" s="158">
        <v>20.713065573340018</v>
      </c>
      <c r="BB10" s="487">
        <v>3.0591891971199998</v>
      </c>
      <c r="BC10" s="487">
        <v>1.5969007657699998</v>
      </c>
      <c r="BD10" s="487">
        <v>2.8110582946999987</v>
      </c>
    </row>
    <row r="11" spans="1:56" s="164" customFormat="1">
      <c r="A11" s="173"/>
      <c r="B11" s="117" t="s">
        <v>898</v>
      </c>
      <c r="C11" s="13" t="s">
        <v>897</v>
      </c>
      <c r="D11" s="156">
        <v>40.799999999999997</v>
      </c>
      <c r="E11" s="156">
        <v>34.4</v>
      </c>
      <c r="F11" s="156">
        <v>31.7</v>
      </c>
      <c r="G11" s="156">
        <v>29.9</v>
      </c>
      <c r="H11" s="158">
        <v>136.80000000000001</v>
      </c>
      <c r="I11" s="156">
        <v>26.1</v>
      </c>
      <c r="J11" s="156">
        <v>23</v>
      </c>
      <c r="K11" s="156">
        <v>24.4</v>
      </c>
      <c r="L11" s="156">
        <v>24.1</v>
      </c>
      <c r="M11" s="158">
        <v>97.7</v>
      </c>
      <c r="N11" s="156">
        <v>23</v>
      </c>
      <c r="O11" s="156">
        <v>23.1</v>
      </c>
      <c r="P11" s="156">
        <v>24.8</v>
      </c>
      <c r="Q11" s="156">
        <v>19.899999999999999</v>
      </c>
      <c r="R11" s="158">
        <v>90.8</v>
      </c>
      <c r="S11" s="156">
        <v>14.090324005586002</v>
      </c>
      <c r="T11" s="156">
        <v>15.167302432411557</v>
      </c>
      <c r="U11" s="156">
        <v>12.812797401793492</v>
      </c>
      <c r="V11" s="156">
        <v>11.782053293765001</v>
      </c>
      <c r="W11" s="158">
        <v>53.85247713355605</v>
      </c>
      <c r="X11" s="156">
        <v>9.4830310092393511</v>
      </c>
      <c r="Y11" s="156">
        <v>10.764761333541333</v>
      </c>
      <c r="Z11" s="156">
        <v>11.3198096512929</v>
      </c>
      <c r="AA11" s="156">
        <v>11.325681951343203</v>
      </c>
      <c r="AB11" s="158">
        <v>42.893283945416783</v>
      </c>
      <c r="AC11" s="156">
        <v>10.736258078829799</v>
      </c>
      <c r="AD11" s="156">
        <v>10.1655128042649</v>
      </c>
      <c r="AE11" s="156">
        <v>9.7206135536701996</v>
      </c>
      <c r="AF11" s="156">
        <v>11.9912155001713</v>
      </c>
      <c r="AG11" s="158">
        <v>42.613599936936197</v>
      </c>
      <c r="AH11" s="156">
        <v>11.611262097999999</v>
      </c>
      <c r="AI11" s="156">
        <v>13.026033115000002</v>
      </c>
      <c r="AJ11" s="156">
        <v>13.374061049207031</v>
      </c>
      <c r="AK11" s="156">
        <v>13.798540330792967</v>
      </c>
      <c r="AL11" s="158">
        <v>51.809896592999998</v>
      </c>
      <c r="AM11" s="156">
        <v>12.300173688999999</v>
      </c>
      <c r="AN11" s="156">
        <v>12.797311985</v>
      </c>
      <c r="AO11" s="156">
        <v>11.408784592</v>
      </c>
      <c r="AP11" s="156">
        <v>11.09549037</v>
      </c>
      <c r="AQ11" s="158">
        <v>47.601760636000002</v>
      </c>
      <c r="AR11" s="156">
        <v>9.1993945299999993</v>
      </c>
      <c r="AS11" s="156">
        <v>5.516133</v>
      </c>
      <c r="AT11" s="487">
        <v>7.5421519999999997</v>
      </c>
      <c r="AU11" s="487">
        <v>7.8370359649999948</v>
      </c>
      <c r="AV11" s="158">
        <v>30.094715016999999</v>
      </c>
      <c r="AW11" s="487">
        <v>9.0684666590000003</v>
      </c>
      <c r="AX11" s="487">
        <v>10.6</v>
      </c>
      <c r="AY11" s="487">
        <v>14.1</v>
      </c>
      <c r="AZ11" s="487">
        <v>21.432491640000002</v>
      </c>
      <c r="BA11" s="158">
        <v>55.208912161000001</v>
      </c>
      <c r="BB11" s="487">
        <v>27.446298410000001</v>
      </c>
      <c r="BC11" s="487">
        <v>33.845874121000001</v>
      </c>
      <c r="BD11" s="487">
        <v>96.688394190000011</v>
      </c>
    </row>
    <row r="12" spans="1:56" s="164" customFormat="1">
      <c r="A12" s="173"/>
      <c r="B12" s="254"/>
      <c r="C12" s="254"/>
      <c r="D12" s="255"/>
      <c r="E12" s="255"/>
      <c r="F12" s="255"/>
      <c r="G12" s="255"/>
      <c r="H12" s="255"/>
      <c r="I12" s="255"/>
      <c r="J12" s="255"/>
      <c r="K12" s="255"/>
      <c r="L12" s="255"/>
      <c r="M12" s="255"/>
      <c r="N12" s="255"/>
      <c r="O12" s="255"/>
      <c r="P12" s="255"/>
      <c r="Q12" s="255"/>
      <c r="R12" s="255"/>
      <c r="S12" s="177"/>
      <c r="T12" s="177"/>
      <c r="U12" s="177"/>
      <c r="V12" s="177"/>
      <c r="W12" s="177"/>
      <c r="X12" s="177"/>
      <c r="Y12" s="177"/>
      <c r="Z12" s="177"/>
      <c r="AA12" s="255"/>
      <c r="AB12" s="255"/>
      <c r="AC12" s="177"/>
      <c r="AH12" s="177"/>
    </row>
    <row r="13" spans="1:56" s="164" customFormat="1" ht="15.5">
      <c r="A13" s="173"/>
      <c r="B13" s="254"/>
      <c r="C13" s="256" t="s">
        <v>33</v>
      </c>
      <c r="D13" s="221"/>
      <c r="E13" s="221"/>
      <c r="F13" s="221"/>
      <c r="G13" s="221"/>
      <c r="H13" s="221"/>
      <c r="I13" s="221"/>
      <c r="J13" s="221"/>
      <c r="K13" s="221"/>
      <c r="L13" s="221"/>
      <c r="M13" s="221"/>
      <c r="N13" s="221"/>
      <c r="O13" s="221"/>
      <c r="P13" s="221"/>
      <c r="Q13" s="221"/>
      <c r="R13" s="221"/>
      <c r="S13" s="257"/>
      <c r="T13" s="257"/>
      <c r="U13" s="257"/>
      <c r="V13" s="257"/>
      <c r="W13" s="257"/>
      <c r="X13" s="257"/>
      <c r="Y13" s="257"/>
      <c r="Z13" s="257"/>
      <c r="AA13" s="255"/>
      <c r="AB13" s="255"/>
      <c r="AC13" s="257"/>
      <c r="AH13" s="257"/>
    </row>
    <row r="14" spans="1:56" ht="27" customHeight="1">
      <c r="A14" s="173"/>
      <c r="B14" s="116" t="s">
        <v>1110</v>
      </c>
      <c r="C14" s="1" t="s">
        <v>1109</v>
      </c>
      <c r="D14" s="61" t="s">
        <v>35</v>
      </c>
      <c r="E14" s="61" t="s">
        <v>3</v>
      </c>
      <c r="F14" s="61" t="s">
        <v>5</v>
      </c>
      <c r="G14" s="61" t="s">
        <v>36</v>
      </c>
      <c r="H14" s="61" t="s">
        <v>37</v>
      </c>
      <c r="I14" s="61" t="s">
        <v>12</v>
      </c>
      <c r="J14" s="61" t="s">
        <v>14</v>
      </c>
      <c r="K14" s="61" t="s">
        <v>15</v>
      </c>
      <c r="L14" s="61" t="s">
        <v>38</v>
      </c>
      <c r="M14" s="61" t="s">
        <v>39</v>
      </c>
      <c r="N14" s="61" t="s">
        <v>32</v>
      </c>
      <c r="O14" s="61" t="s">
        <v>223</v>
      </c>
      <c r="P14" s="61" t="s">
        <v>296</v>
      </c>
      <c r="Q14" s="61" t="s">
        <v>297</v>
      </c>
      <c r="R14" s="61" t="s">
        <v>298</v>
      </c>
      <c r="S14" s="61" t="s">
        <v>1071</v>
      </c>
      <c r="T14" s="18" t="s">
        <v>344</v>
      </c>
      <c r="U14" s="467" t="s">
        <v>345</v>
      </c>
      <c r="V14" s="467" t="s">
        <v>1070</v>
      </c>
      <c r="W14" s="467" t="s">
        <v>1059</v>
      </c>
      <c r="X14" s="467" t="s">
        <v>1067</v>
      </c>
      <c r="Y14" s="467" t="s">
        <v>1066</v>
      </c>
      <c r="Z14" s="467" t="s">
        <v>1060</v>
      </c>
      <c r="AA14" s="467" t="s">
        <v>965</v>
      </c>
      <c r="AB14" s="467" t="s">
        <v>967</v>
      </c>
      <c r="AC14" s="467" t="s">
        <v>1191</v>
      </c>
      <c r="AD14" s="467" t="s">
        <v>1192</v>
      </c>
      <c r="AE14" s="467" t="s">
        <v>1208</v>
      </c>
      <c r="AF14" s="18" t="s">
        <v>1204</v>
      </c>
      <c r="AG14" s="18" t="s">
        <v>1205</v>
      </c>
      <c r="AH14" s="467" t="s">
        <v>1218</v>
      </c>
      <c r="AI14" s="467" t="s">
        <v>1222</v>
      </c>
      <c r="AJ14" s="467" t="s">
        <v>1233</v>
      </c>
      <c r="AK14" s="18" t="s">
        <v>1239</v>
      </c>
      <c r="AL14" s="18" t="s">
        <v>1240</v>
      </c>
      <c r="AM14" s="467" t="s">
        <v>1249</v>
      </c>
      <c r="AN14" s="467" t="s">
        <v>1265</v>
      </c>
      <c r="AO14" s="467" t="s">
        <v>1269</v>
      </c>
      <c r="AP14" s="18" t="s">
        <v>1272</v>
      </c>
      <c r="AQ14" s="18" t="s">
        <v>1273</v>
      </c>
      <c r="AR14" s="471" t="s">
        <v>1277</v>
      </c>
      <c r="AS14" s="473" t="s">
        <v>1278</v>
      </c>
      <c r="AT14" s="490" t="s">
        <v>1285</v>
      </c>
      <c r="AU14" s="508" t="s">
        <v>1359</v>
      </c>
      <c r="AV14" s="508" t="s">
        <v>1360</v>
      </c>
      <c r="AW14" s="510" t="s">
        <v>1455</v>
      </c>
      <c r="AX14" s="524" t="s">
        <v>1432</v>
      </c>
      <c r="AY14" s="525" t="s">
        <v>1433</v>
      </c>
      <c r="AZ14" s="545" t="s">
        <v>1434</v>
      </c>
      <c r="BA14" s="545" t="s">
        <v>1435</v>
      </c>
      <c r="BB14" s="548" t="s">
        <v>1436</v>
      </c>
      <c r="BC14" s="598" t="s">
        <v>1551</v>
      </c>
      <c r="BD14" s="600" t="s">
        <v>1567</v>
      </c>
    </row>
    <row r="15" spans="1:56" s="164" customFormat="1">
      <c r="A15" s="173"/>
      <c r="B15" s="117" t="s">
        <v>22</v>
      </c>
      <c r="C15" s="13" t="s">
        <v>22</v>
      </c>
      <c r="D15" s="258"/>
      <c r="E15" s="258"/>
      <c r="F15" s="258"/>
      <c r="G15" s="258"/>
      <c r="H15" s="259"/>
      <c r="I15" s="258"/>
      <c r="J15" s="258"/>
      <c r="K15" s="258"/>
      <c r="L15" s="258"/>
      <c r="M15" s="259"/>
      <c r="N15" s="258"/>
      <c r="O15" s="258"/>
      <c r="P15" s="258"/>
      <c r="Q15" s="258"/>
      <c r="R15" s="259"/>
      <c r="S15" s="258"/>
      <c r="T15" s="258"/>
      <c r="U15" s="258"/>
      <c r="V15" s="258"/>
      <c r="W15" s="259"/>
      <c r="X15" s="156">
        <v>145.87603360181618</v>
      </c>
      <c r="Y15" s="156">
        <v>168.9957496540153</v>
      </c>
      <c r="Z15" s="156">
        <v>167.33536598912826</v>
      </c>
      <c r="AA15" s="156">
        <v>170.05446381862509</v>
      </c>
      <c r="AB15" s="158">
        <v>652.26161306358483</v>
      </c>
      <c r="AC15" s="156">
        <v>218.58625670097803</v>
      </c>
      <c r="AD15" s="156">
        <v>245.01109991288229</v>
      </c>
      <c r="AE15" s="156">
        <v>161.46923852591831</v>
      </c>
      <c r="AF15" s="156">
        <v>219.06345551245317</v>
      </c>
      <c r="AG15" s="158">
        <v>844.13005065223183</v>
      </c>
      <c r="AH15" s="156">
        <v>286.60039833545898</v>
      </c>
      <c r="AI15" s="156">
        <v>325.23260853610299</v>
      </c>
      <c r="AJ15" s="156">
        <v>319.116480520126</v>
      </c>
      <c r="AK15" s="156">
        <v>383.30260957910514</v>
      </c>
      <c r="AL15" s="158">
        <v>1314.2520969707932</v>
      </c>
      <c r="AM15" s="156">
        <v>297.45772095638802</v>
      </c>
      <c r="AN15" s="156">
        <v>269.19391100000001</v>
      </c>
      <c r="AO15" s="156">
        <v>235.16687099999999</v>
      </c>
      <c r="AP15" s="156">
        <v>263.6768595552229</v>
      </c>
      <c r="AQ15" s="158">
        <v>1065.4953631317339</v>
      </c>
      <c r="AR15" s="156">
        <v>184.577215</v>
      </c>
      <c r="AS15" s="156">
        <v>112.34969599999999</v>
      </c>
      <c r="AT15" s="487">
        <v>211.66349700000001</v>
      </c>
      <c r="AU15" s="487">
        <v>180.53556284740603</v>
      </c>
      <c r="AV15" s="158">
        <v>689.125970291616</v>
      </c>
      <c r="AW15" s="487">
        <v>308.2</v>
      </c>
      <c r="AX15" s="487">
        <v>336.3</v>
      </c>
      <c r="AY15" s="487">
        <v>396.21236821068885</v>
      </c>
      <c r="AZ15" s="487">
        <v>499.66680805909709</v>
      </c>
      <c r="BA15" s="158">
        <v>1540.4555234296281</v>
      </c>
      <c r="BB15" s="487">
        <v>615.22516282553238</v>
      </c>
      <c r="BC15" s="487">
        <v>682.638194994689</v>
      </c>
      <c r="BD15" s="487">
        <v>689</v>
      </c>
    </row>
    <row r="16" spans="1:56" s="164" customFormat="1">
      <c r="A16" s="173"/>
      <c r="B16" s="161" t="s">
        <v>429</v>
      </c>
      <c r="C16" s="162" t="s">
        <v>41</v>
      </c>
      <c r="D16" s="258"/>
      <c r="E16" s="258"/>
      <c r="F16" s="258"/>
      <c r="G16" s="258"/>
      <c r="H16" s="259"/>
      <c r="I16" s="258"/>
      <c r="J16" s="258"/>
      <c r="K16" s="258"/>
      <c r="L16" s="258"/>
      <c r="M16" s="259"/>
      <c r="N16" s="258"/>
      <c r="O16" s="258"/>
      <c r="P16" s="258"/>
      <c r="Q16" s="258"/>
      <c r="R16" s="259"/>
      <c r="S16" s="258"/>
      <c r="T16" s="258"/>
      <c r="U16" s="258"/>
      <c r="V16" s="258"/>
      <c r="W16" s="259"/>
      <c r="X16" s="156">
        <v>145.87603360181618</v>
      </c>
      <c r="Y16" s="156">
        <v>168.9957496540153</v>
      </c>
      <c r="Z16" s="156">
        <v>167.33536598912826</v>
      </c>
      <c r="AA16" s="156">
        <v>192.98874980438271</v>
      </c>
      <c r="AB16" s="158">
        <v>675.19589904934242</v>
      </c>
      <c r="AC16" s="156">
        <v>218.58625670097803</v>
      </c>
      <c r="AD16" s="156">
        <v>228.2255822042367</v>
      </c>
      <c r="AE16" s="156">
        <v>188.0354871696573</v>
      </c>
      <c r="AF16" s="156">
        <v>219.06345551245317</v>
      </c>
      <c r="AG16" s="158">
        <v>853.91078158732512</v>
      </c>
      <c r="AH16" s="156">
        <v>286.60039833545898</v>
      </c>
      <c r="AI16" s="156">
        <v>325.23260853610299</v>
      </c>
      <c r="AJ16" s="156">
        <v>319.116480520126</v>
      </c>
      <c r="AK16" s="156">
        <v>338.54667472016035</v>
      </c>
      <c r="AL16" s="158">
        <v>1269.4961621118484</v>
      </c>
      <c r="AM16" s="156">
        <v>283.46322595638799</v>
      </c>
      <c r="AN16" s="156">
        <v>269.19391100000001</v>
      </c>
      <c r="AO16" s="156">
        <v>235.16687099999999</v>
      </c>
      <c r="AP16" s="156">
        <v>263.6768595552229</v>
      </c>
      <c r="AQ16" s="158">
        <v>1051.500868131734</v>
      </c>
      <c r="AR16" s="156">
        <v>184.577215</v>
      </c>
      <c r="AS16" s="156">
        <v>112.34969599999999</v>
      </c>
      <c r="AT16" s="487">
        <v>211.66349700000001</v>
      </c>
      <c r="AU16" s="487">
        <v>180.53556284740603</v>
      </c>
      <c r="AV16" s="158">
        <v>689.125970291616</v>
      </c>
      <c r="AW16" s="487">
        <v>308.2</v>
      </c>
      <c r="AX16" s="487">
        <v>336.3</v>
      </c>
      <c r="AY16" s="487">
        <v>396.21236821068885</v>
      </c>
      <c r="AZ16" s="487">
        <v>512.88408632005178</v>
      </c>
      <c r="BA16" s="158">
        <v>1553.6728016905827</v>
      </c>
      <c r="BB16" s="487">
        <v>615.22516282553238</v>
      </c>
      <c r="BC16" s="487">
        <v>682.638194994689</v>
      </c>
      <c r="BD16" s="487">
        <v>689</v>
      </c>
    </row>
    <row r="17" spans="1:56" s="164" customFormat="1" ht="26">
      <c r="A17" s="173"/>
      <c r="B17" s="161" t="s">
        <v>1459</v>
      </c>
      <c r="C17" s="162" t="s">
        <v>1460</v>
      </c>
      <c r="D17" s="258"/>
      <c r="E17" s="258"/>
      <c r="F17" s="258"/>
      <c r="G17" s="258"/>
      <c r="H17" s="259"/>
      <c r="I17" s="258"/>
      <c r="J17" s="258"/>
      <c r="K17" s="258"/>
      <c r="L17" s="258"/>
      <c r="M17" s="259"/>
      <c r="N17" s="258"/>
      <c r="O17" s="258"/>
      <c r="P17" s="258"/>
      <c r="Q17" s="258"/>
      <c r="R17" s="259"/>
      <c r="S17" s="258"/>
      <c r="T17" s="258"/>
      <c r="U17" s="258"/>
      <c r="V17" s="258"/>
      <c r="W17" s="259"/>
      <c r="X17" s="156"/>
      <c r="Y17" s="156"/>
      <c r="Z17" s="156"/>
      <c r="AA17" s="156"/>
      <c r="AB17" s="158"/>
      <c r="AC17" s="156"/>
      <c r="AD17" s="156"/>
      <c r="AE17" s="156"/>
      <c r="AF17" s="156"/>
      <c r="AG17" s="158"/>
      <c r="AH17" s="156"/>
      <c r="AI17" s="156"/>
      <c r="AJ17" s="156"/>
      <c r="AK17" s="156"/>
      <c r="AL17" s="158"/>
      <c r="AM17" s="156"/>
      <c r="AN17" s="156"/>
      <c r="AO17" s="156"/>
      <c r="AP17" s="156"/>
      <c r="AQ17" s="158"/>
      <c r="AR17" s="156"/>
      <c r="AS17" s="156"/>
      <c r="AT17" s="487"/>
      <c r="AU17" s="487"/>
      <c r="AV17" s="158"/>
      <c r="AW17" s="487">
        <v>247.43696493880151</v>
      </c>
      <c r="AX17" s="487">
        <v>281.92110817398702</v>
      </c>
      <c r="AY17" s="487">
        <v>325.306618103912</v>
      </c>
      <c r="AZ17" s="487">
        <v>455.28133624195368</v>
      </c>
      <c r="BA17" s="158">
        <v>1309.9460274586543</v>
      </c>
      <c r="BB17" s="487">
        <v>504.08732505027831</v>
      </c>
      <c r="BC17" s="487">
        <v>575.633958625128</v>
      </c>
      <c r="BD17" s="487">
        <v>640</v>
      </c>
    </row>
    <row r="18" spans="1:56" s="164" customFormat="1" ht="26">
      <c r="A18" s="173"/>
      <c r="B18" s="161" t="s">
        <v>1472</v>
      </c>
      <c r="C18" s="162" t="s">
        <v>1467</v>
      </c>
      <c r="D18" s="258"/>
      <c r="E18" s="258"/>
      <c r="F18" s="258"/>
      <c r="G18" s="258"/>
      <c r="H18" s="259"/>
      <c r="I18" s="258"/>
      <c r="J18" s="258"/>
      <c r="K18" s="258"/>
      <c r="L18" s="258"/>
      <c r="M18" s="259"/>
      <c r="N18" s="258"/>
      <c r="O18" s="258"/>
      <c r="P18" s="258"/>
      <c r="Q18" s="258"/>
      <c r="R18" s="259"/>
      <c r="S18" s="258"/>
      <c r="T18" s="258"/>
      <c r="U18" s="258"/>
      <c r="V18" s="258"/>
      <c r="W18" s="259"/>
      <c r="X18" s="156"/>
      <c r="Y18" s="156"/>
      <c r="Z18" s="156"/>
      <c r="AA18" s="156"/>
      <c r="AB18" s="158"/>
      <c r="AC18" s="156"/>
      <c r="AD18" s="156"/>
      <c r="AE18" s="156"/>
      <c r="AF18" s="156"/>
      <c r="AG18" s="158"/>
      <c r="AH18" s="156"/>
      <c r="AI18" s="156"/>
      <c r="AJ18" s="156"/>
      <c r="AK18" s="156"/>
      <c r="AL18" s="158"/>
      <c r="AM18" s="156"/>
      <c r="AN18" s="156"/>
      <c r="AO18" s="156"/>
      <c r="AP18" s="156"/>
      <c r="AQ18" s="158"/>
      <c r="AR18" s="156"/>
      <c r="AS18" s="156"/>
      <c r="AT18" s="487"/>
      <c r="AU18" s="487"/>
      <c r="AV18" s="158"/>
      <c r="AW18" s="487">
        <v>60.797721340382793</v>
      </c>
      <c r="AX18" s="487">
        <v>54.420552706670946</v>
      </c>
      <c r="AY18" s="487">
        <v>70.90575010677901</v>
      </c>
      <c r="AZ18" s="487">
        <v>57.602750078101053</v>
      </c>
      <c r="BA18" s="158">
        <v>243.7267742319338</v>
      </c>
      <c r="BB18" s="487">
        <v>111.13783777525407</v>
      </c>
      <c r="BC18" s="487">
        <v>107.004236369561</v>
      </c>
      <c r="BD18" s="487">
        <v>49</v>
      </c>
    </row>
    <row r="19" spans="1:56" s="164" customFormat="1">
      <c r="A19" s="260"/>
      <c r="B19" s="118" t="s">
        <v>424</v>
      </c>
      <c r="C19" s="14" t="s">
        <v>40</v>
      </c>
      <c r="D19" s="261"/>
      <c r="E19" s="261"/>
      <c r="F19" s="261"/>
      <c r="G19" s="261"/>
      <c r="H19" s="262"/>
      <c r="I19" s="261"/>
      <c r="J19" s="261"/>
      <c r="K19" s="261"/>
      <c r="L19" s="261"/>
      <c r="M19" s="262"/>
      <c r="N19" s="261"/>
      <c r="O19" s="261"/>
      <c r="P19" s="261"/>
      <c r="Q19" s="261"/>
      <c r="R19" s="262"/>
      <c r="S19" s="261"/>
      <c r="T19" s="261"/>
      <c r="U19" s="261"/>
      <c r="V19" s="261"/>
      <c r="W19" s="262"/>
      <c r="X19" s="252">
        <v>26.252387488176169</v>
      </c>
      <c r="Y19" s="252">
        <v>20.350197558874299</v>
      </c>
      <c r="Z19" s="252">
        <v>51.727688216574279</v>
      </c>
      <c r="AA19" s="252">
        <v>33.766597171581054</v>
      </c>
      <c r="AB19" s="253">
        <v>132.0968704352058</v>
      </c>
      <c r="AC19" s="252">
        <v>103.17685986291301</v>
      </c>
      <c r="AD19" s="252">
        <v>125.2898614425674</v>
      </c>
      <c r="AE19" s="252">
        <v>24.490843280526605</v>
      </c>
      <c r="AF19" s="252">
        <v>11.128380181702852</v>
      </c>
      <c r="AG19" s="253">
        <v>264.08594476770986</v>
      </c>
      <c r="AH19" s="252">
        <v>110.031820203386</v>
      </c>
      <c r="AI19" s="252">
        <v>139.90210337801301</v>
      </c>
      <c r="AJ19" s="252">
        <v>141.25904611847</v>
      </c>
      <c r="AK19" s="252">
        <v>140.46414352068115</v>
      </c>
      <c r="AL19" s="253">
        <v>531.65711322055017</v>
      </c>
      <c r="AM19" s="252">
        <v>155.729310573319</v>
      </c>
      <c r="AN19" s="252">
        <v>112.464958</v>
      </c>
      <c r="AO19" s="252">
        <v>100.788504</v>
      </c>
      <c r="AP19" s="252">
        <v>104.357671069204</v>
      </c>
      <c r="AQ19" s="253">
        <v>473.34044441903006</v>
      </c>
      <c r="AR19" s="252">
        <v>52.881207000000003</v>
      </c>
      <c r="AS19" s="252">
        <v>-129.35451425557505</v>
      </c>
      <c r="AT19" s="491">
        <v>-4.3298444929349671</v>
      </c>
      <c r="AU19" s="491">
        <v>-81.798888314576402</v>
      </c>
      <c r="AV19" s="253">
        <v>-162.60204030480986</v>
      </c>
      <c r="AW19" s="491">
        <v>83.9</v>
      </c>
      <c r="AX19" s="491">
        <v>108.2</v>
      </c>
      <c r="AY19" s="491">
        <v>217.32624655037489</v>
      </c>
      <c r="AZ19" s="491">
        <v>251.15587610719012</v>
      </c>
      <c r="BA19" s="253">
        <v>660.62888217522004</v>
      </c>
      <c r="BB19" s="491">
        <v>645.77137301443895</v>
      </c>
      <c r="BC19" s="491">
        <v>552.94171354750097</v>
      </c>
      <c r="BD19" s="491">
        <v>535.4</v>
      </c>
    </row>
    <row r="20" spans="1:56" s="164" customFormat="1">
      <c r="A20" s="260"/>
      <c r="B20" s="117" t="s">
        <v>431</v>
      </c>
      <c r="C20" s="13" t="s">
        <v>27</v>
      </c>
      <c r="D20" s="258"/>
      <c r="E20" s="258"/>
      <c r="F20" s="258"/>
      <c r="G20" s="258"/>
      <c r="H20" s="259"/>
      <c r="I20" s="258"/>
      <c r="J20" s="258"/>
      <c r="K20" s="258"/>
      <c r="L20" s="258"/>
      <c r="M20" s="259"/>
      <c r="N20" s="258"/>
      <c r="O20" s="258"/>
      <c r="P20" s="258"/>
      <c r="Q20" s="258"/>
      <c r="R20" s="259"/>
      <c r="S20" s="258"/>
      <c r="T20" s="258"/>
      <c r="U20" s="258"/>
      <c r="V20" s="258"/>
      <c r="W20" s="259"/>
      <c r="X20" s="156">
        <v>26.252387488176169</v>
      </c>
      <c r="Y20" s="156">
        <v>20.350197558874299</v>
      </c>
      <c r="Z20" s="156">
        <v>51.727688216574279</v>
      </c>
      <c r="AA20" s="156">
        <v>56.700883157338666</v>
      </c>
      <c r="AB20" s="158">
        <v>155.03115642096341</v>
      </c>
      <c r="AC20" s="156">
        <v>103.17685986291301</v>
      </c>
      <c r="AD20" s="156">
        <v>108.5043437339217</v>
      </c>
      <c r="AE20" s="156">
        <v>51.057091924265904</v>
      </c>
      <c r="AF20" s="156">
        <v>80.598355668084196</v>
      </c>
      <c r="AG20" s="158">
        <v>343.33665118918481</v>
      </c>
      <c r="AH20" s="156">
        <v>110.031820203386</v>
      </c>
      <c r="AI20" s="156">
        <v>139.90210337801301</v>
      </c>
      <c r="AJ20" s="156">
        <v>141.25904611847</v>
      </c>
      <c r="AK20" s="156">
        <v>91.940913778472975</v>
      </c>
      <c r="AL20" s="158">
        <v>483.133883478342</v>
      </c>
      <c r="AM20" s="156">
        <v>141.734815573319</v>
      </c>
      <c r="AN20" s="156">
        <v>112.464958</v>
      </c>
      <c r="AO20" s="156">
        <v>100.788504</v>
      </c>
      <c r="AP20" s="156">
        <v>130.99316541951919</v>
      </c>
      <c r="AQ20" s="158">
        <v>485.98144376934522</v>
      </c>
      <c r="AR20" s="156">
        <v>52.881207000000003</v>
      </c>
      <c r="AS20" s="156">
        <v>-63.800365957003081</v>
      </c>
      <c r="AT20" s="487">
        <v>-4.3298444929349671</v>
      </c>
      <c r="AU20" s="487">
        <v>-62.985927996962374</v>
      </c>
      <c r="AV20" s="158">
        <v>-78.23493168862386</v>
      </c>
      <c r="AW20" s="487">
        <v>83.9</v>
      </c>
      <c r="AX20" s="487">
        <v>108.2</v>
      </c>
      <c r="AY20" s="487">
        <v>217.32624655037489</v>
      </c>
      <c r="AZ20" s="487">
        <v>336.2411252691283</v>
      </c>
      <c r="BA20" s="158">
        <v>745.71413133715816</v>
      </c>
      <c r="BB20" s="487">
        <v>524.52117209718392</v>
      </c>
      <c r="BC20" s="487">
        <v>543.1380684447447</v>
      </c>
      <c r="BD20" s="487">
        <v>535.4</v>
      </c>
    </row>
    <row r="21" spans="1:56" s="164" customFormat="1">
      <c r="A21" s="173">
        <v>23</v>
      </c>
      <c r="B21" s="117" t="s">
        <v>437</v>
      </c>
      <c r="C21" s="13" t="s">
        <v>830</v>
      </c>
      <c r="D21" s="258"/>
      <c r="E21" s="258"/>
      <c r="F21" s="258"/>
      <c r="G21" s="258"/>
      <c r="H21" s="259"/>
      <c r="I21" s="258"/>
      <c r="J21" s="258"/>
      <c r="K21" s="258"/>
      <c r="L21" s="258"/>
      <c r="M21" s="259"/>
      <c r="N21" s="258"/>
      <c r="O21" s="258"/>
      <c r="P21" s="258"/>
      <c r="Q21" s="258"/>
      <c r="R21" s="259"/>
      <c r="S21" s="258"/>
      <c r="T21" s="258"/>
      <c r="U21" s="258"/>
      <c r="V21" s="258"/>
      <c r="W21" s="259"/>
      <c r="X21" s="156">
        <v>109.32714497000001</v>
      </c>
      <c r="Y21" s="156">
        <v>131.93664049</v>
      </c>
      <c r="Z21" s="156">
        <v>100.03663117000001</v>
      </c>
      <c r="AA21" s="156">
        <v>66.124959710000013</v>
      </c>
      <c r="AB21" s="158">
        <v>407.42537634000007</v>
      </c>
      <c r="AC21" s="156">
        <v>55.49773244</v>
      </c>
      <c r="AD21" s="156">
        <v>69.686437690000005</v>
      </c>
      <c r="AE21" s="156">
        <v>75.123918639999999</v>
      </c>
      <c r="AF21" s="156">
        <v>119.60666384999999</v>
      </c>
      <c r="AG21" s="158">
        <v>319.91475262000006</v>
      </c>
      <c r="AH21" s="156">
        <v>71.729552100000006</v>
      </c>
      <c r="AI21" s="156">
        <v>63.866213690000002</v>
      </c>
      <c r="AJ21" s="156">
        <v>75.623198329999994</v>
      </c>
      <c r="AK21" s="156">
        <v>100.42703430000002</v>
      </c>
      <c r="AL21" s="158">
        <v>311.64599842000001</v>
      </c>
      <c r="AM21" s="156">
        <v>85.761884090000024</v>
      </c>
      <c r="AN21" s="156">
        <v>83.364896580000007</v>
      </c>
      <c r="AO21" s="156">
        <v>79.60314846</v>
      </c>
      <c r="AP21" s="156">
        <v>111.15321996999999</v>
      </c>
      <c r="AQ21" s="158">
        <v>359.88314910000003</v>
      </c>
      <c r="AR21" s="156">
        <v>77.104837059999838</v>
      </c>
      <c r="AS21" s="156">
        <v>70.985045970000002</v>
      </c>
      <c r="AT21" s="487">
        <v>78.709528649999982</v>
      </c>
      <c r="AU21" s="487">
        <v>100.72094839000009</v>
      </c>
      <c r="AV21" s="158">
        <v>327.53331091000001</v>
      </c>
      <c r="AW21" s="487">
        <v>92.25001989999997</v>
      </c>
      <c r="AX21" s="487">
        <v>106.66275282000002</v>
      </c>
      <c r="AY21" s="487">
        <v>92.614473349999287</v>
      </c>
      <c r="AZ21" s="487">
        <v>142.50755246000097</v>
      </c>
      <c r="BA21" s="158">
        <v>434.03479853000022</v>
      </c>
      <c r="BB21" s="487">
        <v>88.624844570000022</v>
      </c>
      <c r="BC21" s="487">
        <v>85.413134600000078</v>
      </c>
      <c r="BD21" s="487">
        <v>96.375489089999974</v>
      </c>
    </row>
    <row r="22" spans="1:56" s="164" customFormat="1">
      <c r="A22" s="260"/>
      <c r="B22" s="161" t="s">
        <v>449</v>
      </c>
      <c r="C22" s="162" t="s">
        <v>396</v>
      </c>
      <c r="D22" s="258"/>
      <c r="E22" s="258"/>
      <c r="F22" s="258"/>
      <c r="G22" s="258"/>
      <c r="H22" s="259"/>
      <c r="I22" s="258"/>
      <c r="J22" s="258"/>
      <c r="K22" s="258"/>
      <c r="L22" s="258"/>
      <c r="M22" s="259"/>
      <c r="N22" s="258"/>
      <c r="O22" s="258"/>
      <c r="P22" s="258"/>
      <c r="Q22" s="258"/>
      <c r="R22" s="259"/>
      <c r="S22" s="258"/>
      <c r="T22" s="258"/>
      <c r="U22" s="258"/>
      <c r="V22" s="258"/>
      <c r="W22" s="259"/>
      <c r="X22" s="156">
        <v>21.783152049999998</v>
      </c>
      <c r="Y22" s="156">
        <v>19.424787559999999</v>
      </c>
      <c r="Z22" s="156">
        <v>6.4587679400000004</v>
      </c>
      <c r="AA22" s="156">
        <v>8.7082545699999994</v>
      </c>
      <c r="AB22" s="158">
        <v>56.374962119999999</v>
      </c>
      <c r="AC22" s="156">
        <v>12.02482341</v>
      </c>
      <c r="AD22" s="156">
        <v>6.8073319700000008</v>
      </c>
      <c r="AE22" s="156">
        <v>9.9290880900000005</v>
      </c>
      <c r="AF22" s="156">
        <v>14.076286290000004</v>
      </c>
      <c r="AG22" s="158">
        <v>42.837529760000002</v>
      </c>
      <c r="AH22" s="156">
        <v>24.996381329999998</v>
      </c>
      <c r="AI22" s="156">
        <v>12.47410273</v>
      </c>
      <c r="AJ22" s="156">
        <v>6.9484993900000003</v>
      </c>
      <c r="AK22" s="156">
        <v>25.881043439999999</v>
      </c>
      <c r="AL22" s="158">
        <v>70.300026889999998</v>
      </c>
      <c r="AM22" s="156">
        <v>20.416316190000003</v>
      </c>
      <c r="AN22" s="156">
        <v>25.19901235</v>
      </c>
      <c r="AO22" s="156">
        <v>11.09783444</v>
      </c>
      <c r="AP22" s="156">
        <v>37.604724619999999</v>
      </c>
      <c r="AQ22" s="158">
        <v>94.317004089999998</v>
      </c>
      <c r="AR22" s="156">
        <v>35.863402499999999</v>
      </c>
      <c r="AS22" s="156">
        <v>8.8909914700000172</v>
      </c>
      <c r="AT22" s="487">
        <v>4.0913266399999841</v>
      </c>
      <c r="AU22" s="487">
        <v>12.585425449999974</v>
      </c>
      <c r="AV22" s="158">
        <v>61.436736739999986</v>
      </c>
      <c r="AW22" s="487">
        <v>23.544023679999999</v>
      </c>
      <c r="AX22" s="487">
        <v>28.058467600000004</v>
      </c>
      <c r="AY22" s="487">
        <v>13.880176520000013</v>
      </c>
      <c r="AZ22" s="487">
        <v>4.3407432100000136</v>
      </c>
      <c r="BA22" s="158">
        <v>69.823411010000029</v>
      </c>
      <c r="BB22" s="487">
        <v>9.2392016800000079</v>
      </c>
      <c r="BC22" s="487">
        <v>4.4266333299999987</v>
      </c>
      <c r="BD22" s="487">
        <v>7.0308542599999999</v>
      </c>
    </row>
    <row r="23" spans="1:56" s="164" customFormat="1">
      <c r="A23" s="260"/>
      <c r="B23" s="117" t="s">
        <v>898</v>
      </c>
      <c r="C23" s="13" t="s">
        <v>897</v>
      </c>
      <c r="D23" s="258"/>
      <c r="E23" s="258"/>
      <c r="F23" s="258"/>
      <c r="G23" s="258"/>
      <c r="H23" s="259"/>
      <c r="I23" s="258"/>
      <c r="J23" s="258"/>
      <c r="K23" s="258"/>
      <c r="L23" s="258"/>
      <c r="M23" s="259"/>
      <c r="N23" s="258"/>
      <c r="O23" s="258"/>
      <c r="P23" s="258"/>
      <c r="Q23" s="258"/>
      <c r="R23" s="259"/>
      <c r="S23" s="258"/>
      <c r="T23" s="258"/>
      <c r="U23" s="258"/>
      <c r="V23" s="258"/>
      <c r="W23" s="259"/>
      <c r="X23" s="156">
        <v>33.73869552715</v>
      </c>
      <c r="Y23" s="156">
        <v>38.29146466169</v>
      </c>
      <c r="Z23" s="156">
        <v>40.499823733310002</v>
      </c>
      <c r="AA23" s="156">
        <v>39.776756696509999</v>
      </c>
      <c r="AB23" s="158">
        <v>152.30674061866</v>
      </c>
      <c r="AC23" s="156">
        <v>37.021943309710004</v>
      </c>
      <c r="AD23" s="156">
        <v>35.985636769320003</v>
      </c>
      <c r="AE23" s="156">
        <v>37.267465358929996</v>
      </c>
      <c r="AF23" s="156">
        <v>45.298591631454002</v>
      </c>
      <c r="AG23" s="158">
        <v>155.57363706941402</v>
      </c>
      <c r="AH23" s="156">
        <v>45.882254746268551</v>
      </c>
      <c r="AI23" s="156">
        <v>48.983046724222653</v>
      </c>
      <c r="AJ23" s="156">
        <v>47.987670506051273</v>
      </c>
      <c r="AK23" s="156">
        <v>48.746436383334753</v>
      </c>
      <c r="AL23" s="158">
        <v>191.59940835987723</v>
      </c>
      <c r="AM23" s="156">
        <v>43.93719833352327</v>
      </c>
      <c r="AN23" s="156">
        <v>44.508713</v>
      </c>
      <c r="AO23" s="156">
        <v>38.697487000000002</v>
      </c>
      <c r="AP23" s="156">
        <v>36.987104233938837</v>
      </c>
      <c r="AQ23" s="158">
        <v>164.13050195274596</v>
      </c>
      <c r="AR23" s="156">
        <v>30.010242999999999</v>
      </c>
      <c r="AS23" s="156">
        <v>17.374894999999999</v>
      </c>
      <c r="AT23" s="487">
        <v>24.967051000000001</v>
      </c>
      <c r="AU23" s="487">
        <v>25.936500631777292</v>
      </c>
      <c r="AV23" s="158">
        <v>98.288688855978577</v>
      </c>
      <c r="AW23" s="487">
        <v>30.252924385596199</v>
      </c>
      <c r="AX23" s="487">
        <v>35.9</v>
      </c>
      <c r="AY23" s="487">
        <v>47.1</v>
      </c>
      <c r="AZ23" s="487">
        <v>67.316816323032995</v>
      </c>
      <c r="BA23" s="158">
        <v>180.635186028758</v>
      </c>
      <c r="BB23" s="487">
        <v>83.973185369349196</v>
      </c>
      <c r="BC23" s="487">
        <v>93.352167601956793</v>
      </c>
      <c r="BD23" s="487">
        <v>240.927779361213</v>
      </c>
    </row>
    <row r="24" spans="1:56">
      <c r="A24" t="s">
        <v>1495</v>
      </c>
      <c r="B24" t="s">
        <v>1494</v>
      </c>
      <c r="C24" t="s">
        <v>1493</v>
      </c>
      <c r="AP24" s="164"/>
      <c r="AQ24" s="164"/>
    </row>
    <row r="77" spans="2:3">
      <c r="B77" t="s">
        <v>1237</v>
      </c>
      <c r="C77" t="s">
        <v>1238</v>
      </c>
    </row>
  </sheetData>
  <pageMargins left="0.7" right="0.7" top="0.75" bottom="0.75" header="0.3" footer="0.3"/>
  <pageSetup paperSize="9" scale="90" orientation="landscape" r:id="rId1"/>
  <headerFooter>
    <oddHeader>&amp;C&amp;A</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2:BD151"/>
  <sheetViews>
    <sheetView tabSelected="1" view="pageBreakPreview" topLeftCell="A135" zoomScale="85" zoomScaleNormal="80" zoomScaleSheetLayoutView="85" workbookViewId="0">
      <selection activeCell="BD151" sqref="BD151"/>
    </sheetView>
  </sheetViews>
  <sheetFormatPr defaultRowHeight="14.5" outlineLevelCol="2"/>
  <cols>
    <col min="1" max="1" width="4.453125" customWidth="1"/>
    <col min="2" max="2" width="48.7265625" customWidth="1"/>
    <col min="3" max="3" width="49.453125" customWidth="1"/>
    <col min="4" max="7" width="13.453125" hidden="1" customWidth="1" outlineLevel="2"/>
    <col min="8" max="8" width="13.453125" hidden="1" customWidth="1" outlineLevel="1"/>
    <col min="9" max="12" width="13.453125" hidden="1" customWidth="1" outlineLevel="2"/>
    <col min="13" max="13" width="13.453125" hidden="1" customWidth="1" outlineLevel="1"/>
    <col min="14" max="17" width="13.453125" hidden="1" customWidth="1" outlineLevel="2"/>
    <col min="18" max="18" width="13.453125" hidden="1" customWidth="1" outlineLevel="1"/>
    <col min="19" max="22" width="13.453125" hidden="1" customWidth="1" outlineLevel="2"/>
    <col min="23" max="23" width="13.453125" hidden="1" customWidth="1" outlineLevel="1"/>
    <col min="24" max="24" width="13.453125" hidden="1" customWidth="1" outlineLevel="2" collapsed="1"/>
    <col min="25" max="28" width="13.453125" hidden="1" customWidth="1" outlineLevel="2"/>
    <col min="29" max="29" width="9.1796875" hidden="1" customWidth="1" outlineLevel="2" collapsed="1"/>
    <col min="30" max="30" width="10" hidden="1" customWidth="1" outlineLevel="2"/>
    <col min="31" max="32" width="9.1796875" hidden="1" customWidth="1" outlineLevel="2"/>
    <col min="33" max="33" width="9.1796875" hidden="1" customWidth="1" outlineLevel="1"/>
    <col min="34" max="34" width="9.1796875" hidden="1" customWidth="1" outlineLevel="2"/>
    <col min="35" max="35" width="10" hidden="1" customWidth="1" outlineLevel="2"/>
    <col min="36" max="37" width="9.1796875" hidden="1" customWidth="1" outlineLevel="2"/>
    <col min="38" max="38" width="9.1796875" hidden="1" customWidth="1" outlineLevel="1"/>
    <col min="39" max="42" width="9.1796875" hidden="1" customWidth="1" outlineLevel="2"/>
    <col min="43" max="43" width="9.1796875" hidden="1" customWidth="1" outlineLevel="1"/>
    <col min="44" max="47" width="9.1796875" hidden="1" customWidth="1" outlineLevel="2"/>
    <col min="48" max="48" width="9.1796875" hidden="1" customWidth="1" outlineLevel="1"/>
    <col min="49" max="49" width="9.1796875" collapsed="1"/>
  </cols>
  <sheetData>
    <row r="2" spans="1:56" s="164" customFormat="1" ht="26.5" thickBot="1">
      <c r="A2" s="173" t="s">
        <v>828</v>
      </c>
      <c r="B2" s="119" t="s">
        <v>441</v>
      </c>
      <c r="C2" s="4" t="s">
        <v>1089</v>
      </c>
      <c r="D2" s="18" t="s">
        <v>2</v>
      </c>
      <c r="E2" s="18" t="s">
        <v>1</v>
      </c>
      <c r="F2" s="18" t="s">
        <v>5</v>
      </c>
      <c r="G2" s="18" t="s">
        <v>7</v>
      </c>
      <c r="H2" s="18" t="s">
        <v>9</v>
      </c>
      <c r="I2" s="18" t="s">
        <v>49</v>
      </c>
      <c r="J2" s="18" t="s">
        <v>50</v>
      </c>
      <c r="K2" s="18" t="s">
        <v>42</v>
      </c>
      <c r="L2" s="18" t="s">
        <v>43</v>
      </c>
      <c r="M2" s="18" t="s">
        <v>17</v>
      </c>
      <c r="N2" s="18" t="s">
        <v>18</v>
      </c>
      <c r="O2" s="18" t="s">
        <v>19</v>
      </c>
      <c r="P2" s="18" t="s">
        <v>20</v>
      </c>
      <c r="Q2" s="18" t="s">
        <v>29</v>
      </c>
      <c r="R2" s="18" t="s">
        <v>30</v>
      </c>
      <c r="S2" s="18" t="s">
        <v>1068</v>
      </c>
      <c r="T2" s="18" t="s">
        <v>1090</v>
      </c>
      <c r="U2" s="249" t="s">
        <v>1091</v>
      </c>
      <c r="V2" s="18" t="s">
        <v>1093</v>
      </c>
      <c r="W2" s="18" t="s">
        <v>1092</v>
      </c>
      <c r="X2" s="18" t="s">
        <v>1094</v>
      </c>
      <c r="Y2" s="18" t="s">
        <v>1095</v>
      </c>
      <c r="Z2" s="18" t="s">
        <v>1096</v>
      </c>
      <c r="AA2" s="18" t="s">
        <v>1164</v>
      </c>
      <c r="AB2" s="18" t="s">
        <v>1165</v>
      </c>
      <c r="AC2" s="18" t="s">
        <v>1183</v>
      </c>
      <c r="AD2" s="18" t="s">
        <v>1192</v>
      </c>
      <c r="AE2" s="18" t="s">
        <v>1208</v>
      </c>
      <c r="AF2" s="18" t="s">
        <v>1204</v>
      </c>
      <c r="AG2" s="18" t="s">
        <v>1205</v>
      </c>
      <c r="AH2" s="18" t="s">
        <v>1218</v>
      </c>
      <c r="AI2" s="18" t="s">
        <v>1268</v>
      </c>
      <c r="AJ2" s="18" t="s">
        <v>1233</v>
      </c>
      <c r="AK2" s="18" t="s">
        <v>1239</v>
      </c>
      <c r="AL2" s="18" t="s">
        <v>1240</v>
      </c>
      <c r="AM2" s="18" t="s">
        <v>1249</v>
      </c>
      <c r="AN2" s="18" t="s">
        <v>1265</v>
      </c>
      <c r="AO2" s="18" t="s">
        <v>1269</v>
      </c>
      <c r="AP2" s="18" t="s">
        <v>1272</v>
      </c>
      <c r="AQ2" s="18" t="s">
        <v>1273</v>
      </c>
      <c r="AR2" s="18" t="s">
        <v>1277</v>
      </c>
      <c r="AS2" s="18" t="s">
        <v>1278</v>
      </c>
      <c r="AT2" s="18" t="s">
        <v>1285</v>
      </c>
      <c r="AU2" s="508" t="s">
        <v>1359</v>
      </c>
      <c r="AV2" s="508" t="s">
        <v>1360</v>
      </c>
      <c r="AW2" s="510" t="s">
        <v>1455</v>
      </c>
      <c r="AX2" s="524" t="s">
        <v>1432</v>
      </c>
      <c r="AY2" s="525" t="s">
        <v>1433</v>
      </c>
      <c r="AZ2" s="545" t="s">
        <v>1434</v>
      </c>
      <c r="BA2" s="545" t="s">
        <v>1435</v>
      </c>
      <c r="BB2" s="548" t="s">
        <v>1436</v>
      </c>
      <c r="BC2" s="598" t="s">
        <v>1551</v>
      </c>
      <c r="BD2" s="600" t="s">
        <v>1567</v>
      </c>
    </row>
    <row r="3" spans="1:56" s="164" customFormat="1" ht="15.5" thickTop="1" thickBot="1">
      <c r="A3" s="173">
        <v>4</v>
      </c>
      <c r="B3" s="149" t="s">
        <v>842</v>
      </c>
      <c r="C3" s="15" t="s">
        <v>845</v>
      </c>
      <c r="D3" s="311">
        <v>43.68958023852511</v>
      </c>
      <c r="E3" s="311">
        <v>42.404817037385342</v>
      </c>
      <c r="F3" s="311">
        <v>42.278186641170066</v>
      </c>
      <c r="G3" s="311">
        <v>42.909862433217022</v>
      </c>
      <c r="H3" s="312">
        <v>42.785847880195256</v>
      </c>
      <c r="I3" s="311">
        <v>40.588565423000283</v>
      </c>
      <c r="J3" s="311">
        <v>40.866581566807298</v>
      </c>
      <c r="K3" s="311">
        <v>36.26535234299299</v>
      </c>
      <c r="L3" s="311">
        <v>35.209092781209236</v>
      </c>
      <c r="M3" s="312">
        <v>38.212270581030388</v>
      </c>
      <c r="N3" s="311">
        <v>36.269327029095621</v>
      </c>
      <c r="O3" s="311">
        <v>32.634063055028918</v>
      </c>
      <c r="P3" s="311">
        <v>34.106226476803677</v>
      </c>
      <c r="Q3" s="311">
        <v>34.902316531419508</v>
      </c>
      <c r="R3" s="312">
        <v>34.473219527076083</v>
      </c>
      <c r="S3" s="311">
        <v>33.312643619181877</v>
      </c>
      <c r="T3" s="311">
        <v>35.423569526104849</v>
      </c>
      <c r="U3" s="311">
        <v>33.826144139012484</v>
      </c>
      <c r="V3" s="311">
        <v>38.135383769597738</v>
      </c>
      <c r="W3" s="312">
        <v>35.183954301901508</v>
      </c>
      <c r="X3" s="311">
        <v>41.94758547156129</v>
      </c>
      <c r="Y3" s="311">
        <v>42.277903221525911</v>
      </c>
      <c r="Z3" s="311">
        <v>39.506418165152795</v>
      </c>
      <c r="AA3" s="311">
        <v>40.056065842169673</v>
      </c>
      <c r="AB3" s="312">
        <v>40.940622950121863</v>
      </c>
      <c r="AC3" s="311">
        <v>40.355588348525643</v>
      </c>
      <c r="AD3" s="311">
        <v>38.60220383009591</v>
      </c>
      <c r="AE3" s="311">
        <v>36.055758352391301</v>
      </c>
      <c r="AF3" s="311">
        <v>35.306974042910376</v>
      </c>
      <c r="AG3" s="312">
        <v>37.553645187341075</v>
      </c>
      <c r="AH3" s="311">
        <v>40.116279111111098</v>
      </c>
      <c r="AI3" s="311">
        <v>43.802099999999967</v>
      </c>
      <c r="AJ3" s="311">
        <v>45.722724347826109</v>
      </c>
      <c r="AK3" s="311">
        <v>48.3066261956522</v>
      </c>
      <c r="AL3" s="312">
        <v>44.5127567671233</v>
      </c>
      <c r="AM3" s="311">
        <v>48.720346444444438</v>
      </c>
      <c r="AN3" s="311">
        <v>47.823091978021921</v>
      </c>
      <c r="AO3" s="311">
        <v>46.219166413043439</v>
      </c>
      <c r="AP3" s="311">
        <v>48.435702608695799</v>
      </c>
      <c r="AQ3" s="312">
        <v>47.794467123287653</v>
      </c>
      <c r="AR3" s="311">
        <v>48.112343296703237</v>
      </c>
      <c r="AS3" s="311">
        <v>60.052725164835088</v>
      </c>
      <c r="AT3" s="492">
        <v>70.845233695652155</v>
      </c>
      <c r="AU3" s="492">
        <v>67.629723804347691</v>
      </c>
      <c r="AV3" s="312">
        <v>61.70383019125677</v>
      </c>
      <c r="AW3" s="492">
        <v>46.562898222222195</v>
      </c>
      <c r="AX3" s="492">
        <v>44.88109505494505</v>
      </c>
      <c r="AY3" s="492">
        <v>42.473488043478248</v>
      </c>
      <c r="AZ3" s="492">
        <v>42.016427608695665</v>
      </c>
      <c r="BA3" s="312">
        <v>43.966884191780849</v>
      </c>
      <c r="BB3" s="492">
        <v>42.168900777777786</v>
      </c>
      <c r="BC3" s="492">
        <v>40.536170439560486</v>
      </c>
      <c r="BD3" s="492">
        <v>38.5</v>
      </c>
    </row>
    <row r="4" spans="1:56" s="164" customFormat="1" ht="15" thickTop="1">
      <c r="A4" s="173"/>
      <c r="B4" s="134" t="s">
        <v>409</v>
      </c>
      <c r="C4" s="75" t="s">
        <v>75</v>
      </c>
      <c r="D4" s="99">
        <v>12</v>
      </c>
      <c r="E4" s="99">
        <v>11.9</v>
      </c>
      <c r="F4" s="99">
        <v>12.4</v>
      </c>
      <c r="G4" s="99">
        <v>12.590318943478263</v>
      </c>
      <c r="H4" s="100">
        <v>12.2</v>
      </c>
      <c r="I4" s="99">
        <v>11.524626194444444</v>
      </c>
      <c r="J4" s="99">
        <v>11.587737925824179</v>
      </c>
      <c r="K4" s="99">
        <v>11.079137860869567</v>
      </c>
      <c r="L4" s="99">
        <v>11.909214896739122</v>
      </c>
      <c r="M4" s="100">
        <v>11.525010856027396</v>
      </c>
      <c r="N4" s="99">
        <v>11.152607746111112</v>
      </c>
      <c r="O4" s="99">
        <v>10.666841195054944</v>
      </c>
      <c r="P4" s="99">
        <v>10.445818256521738</v>
      </c>
      <c r="Q4" s="99">
        <v>11.28969152228261</v>
      </c>
      <c r="R4" s="100">
        <v>10.887901768630135</v>
      </c>
      <c r="S4" s="99">
        <v>11.475732310555554</v>
      </c>
      <c r="T4" s="99">
        <v>11.171098310989011</v>
      </c>
      <c r="U4" s="99">
        <v>10.630932028804347</v>
      </c>
      <c r="V4" s="99">
        <v>12.505915523913043</v>
      </c>
      <c r="W4" s="100">
        <v>11.446509120821917</v>
      </c>
      <c r="X4" s="99">
        <v>13.117276923076924</v>
      </c>
      <c r="Y4" s="99">
        <v>13.621052403296703</v>
      </c>
      <c r="Z4" s="99">
        <v>12.91879999402174</v>
      </c>
      <c r="AA4" s="99">
        <v>13.3875299146739</v>
      </c>
      <c r="AB4" s="100">
        <v>13.260574645628411</v>
      </c>
      <c r="AC4" s="99">
        <v>12.887923738333333</v>
      </c>
      <c r="AD4" s="99">
        <v>12.810792542857143</v>
      </c>
      <c r="AE4" s="99">
        <v>12.577172095652175</v>
      </c>
      <c r="AF4" s="99">
        <v>13.050889021739151</v>
      </c>
      <c r="AG4" s="100">
        <v>12.831443508630141</v>
      </c>
      <c r="AH4" s="99">
        <v>12.811091666666671</v>
      </c>
      <c r="AI4" s="99">
        <v>13.024662637362619</v>
      </c>
      <c r="AJ4" s="99">
        <v>12.9782038043478</v>
      </c>
      <c r="AK4" s="99">
        <v>13.258128260869601</v>
      </c>
      <c r="AL4" s="100">
        <v>13.019137260274</v>
      </c>
      <c r="AM4" s="99">
        <v>13.156178888888892</v>
      </c>
      <c r="AN4" s="99">
        <v>12.607117582417594</v>
      </c>
      <c r="AO4" s="99">
        <v>11.654737608695635</v>
      </c>
      <c r="AP4" s="99">
        <v>9.3876625000000136</v>
      </c>
      <c r="AQ4" s="100">
        <v>11.690971534246577</v>
      </c>
      <c r="AR4" s="99">
        <v>9.6851575824175864</v>
      </c>
      <c r="AS4" s="99">
        <v>9.8490770329670436</v>
      </c>
      <c r="AT4" s="493">
        <v>9.3440286956521774</v>
      </c>
      <c r="AU4" s="493">
        <v>8.916003478260885</v>
      </c>
      <c r="AV4" s="100">
        <v>9.4468259836065656</v>
      </c>
      <c r="AW4" s="493">
        <v>9.0175036666666593</v>
      </c>
      <c r="AX4" s="493">
        <v>9.1098927472527436</v>
      </c>
      <c r="AY4" s="493">
        <v>9.5551655434782603</v>
      </c>
      <c r="AZ4" s="493">
        <v>9.4652701086956519</v>
      </c>
      <c r="BA4" s="100">
        <v>9.2889195890410914</v>
      </c>
      <c r="BB4" s="493">
        <v>9.0810214444444473</v>
      </c>
      <c r="BC4" s="493">
        <v>8.7198113186813195</v>
      </c>
      <c r="BD4" s="493">
        <v>8.7456907608695591</v>
      </c>
    </row>
    <row r="5" spans="1:56" s="164" customFormat="1">
      <c r="A5" s="173"/>
      <c r="B5" s="134" t="s">
        <v>410</v>
      </c>
      <c r="C5" s="75" t="s">
        <v>77</v>
      </c>
      <c r="D5" s="99">
        <v>8.6999999999999993</v>
      </c>
      <c r="E5" s="99">
        <v>8.9</v>
      </c>
      <c r="F5" s="99">
        <v>8.9</v>
      </c>
      <c r="G5" s="99">
        <v>8.6452282608695654</v>
      </c>
      <c r="H5" s="100">
        <v>8.8000000000000007</v>
      </c>
      <c r="I5" s="99">
        <v>8.4078333333333326</v>
      </c>
      <c r="J5" s="99">
        <v>8.7000109890109893</v>
      </c>
      <c r="K5" s="99">
        <v>8.8466521739130481</v>
      </c>
      <c r="L5" s="99">
        <v>8.4741195652173875</v>
      </c>
      <c r="M5" s="100">
        <v>8.6079917808219175</v>
      </c>
      <c r="N5" s="99">
        <v>8.6897000000000002</v>
      </c>
      <c r="O5" s="99">
        <v>8.6292637362637361</v>
      </c>
      <c r="P5" s="99">
        <v>8.4994891304347817</v>
      </c>
      <c r="Q5" s="99">
        <v>9.8950652173913038</v>
      </c>
      <c r="R5" s="100">
        <v>8.9305068493150674</v>
      </c>
      <c r="S5" s="99">
        <v>10.46568888888889</v>
      </c>
      <c r="T5" s="99">
        <v>10.193395604395604</v>
      </c>
      <c r="U5" s="99">
        <v>10.574108695652173</v>
      </c>
      <c r="V5" s="99">
        <v>11.451902173913044</v>
      </c>
      <c r="W5" s="100">
        <v>10.673709589041096</v>
      </c>
      <c r="X5" s="99">
        <v>11.749285714285714</v>
      </c>
      <c r="Y5" s="99">
        <v>12.149164835164836</v>
      </c>
      <c r="Z5" s="99">
        <v>12.156065217391307</v>
      </c>
      <c r="AA5" s="99">
        <v>11.662771739130434</v>
      </c>
      <c r="AB5" s="100">
        <v>11.9292131147541</v>
      </c>
      <c r="AC5" s="99">
        <v>11.497615522222222</v>
      </c>
      <c r="AD5" s="99">
        <v>12.4004260989011</v>
      </c>
      <c r="AE5" s="99">
        <v>12.661289869565213</v>
      </c>
      <c r="AF5" s="99">
        <v>12.087017608695646</v>
      </c>
      <c r="AG5" s="100">
        <v>12.164571123287667</v>
      </c>
      <c r="AH5" s="99">
        <v>12.0867722222222</v>
      </c>
      <c r="AI5" s="99">
        <v>12.4552359340659</v>
      </c>
      <c r="AJ5" s="99">
        <v>12.485216413043499</v>
      </c>
      <c r="AK5" s="99">
        <v>12.7351890217391</v>
      </c>
      <c r="AL5" s="100">
        <v>12.442502109589</v>
      </c>
      <c r="AM5" s="99">
        <v>12.414079111111114</v>
      </c>
      <c r="AN5" s="99">
        <v>12.28461252747252</v>
      </c>
      <c r="AO5" s="99">
        <v>12.049628804347856</v>
      </c>
      <c r="AP5" s="99">
        <v>11.647831847826039</v>
      </c>
      <c r="AQ5" s="100">
        <v>12.096803397260262</v>
      </c>
      <c r="AR5" s="99">
        <v>11.132004945054947</v>
      </c>
      <c r="AS5" s="99">
        <v>10.986962747252743</v>
      </c>
      <c r="AT5" s="493">
        <v>10.694706739130444</v>
      </c>
      <c r="AU5" s="493">
        <v>10.426137173913043</v>
      </c>
      <c r="AV5" s="100">
        <v>10.811006092896179</v>
      </c>
      <c r="AW5" s="493">
        <v>10.300936444444448</v>
      </c>
      <c r="AX5" s="493">
        <v>10.311245604395609</v>
      </c>
      <c r="AY5" s="493">
        <v>10.382953804347826</v>
      </c>
      <c r="AZ5" s="493">
        <v>10.562969130434784</v>
      </c>
      <c r="BA5" s="100">
        <v>10.390226136986307</v>
      </c>
      <c r="BB5" s="493">
        <v>10.380191777777783</v>
      </c>
      <c r="BC5" s="493">
        <v>9.8136023076923085</v>
      </c>
      <c r="BD5" s="493">
        <v>10.096504891304345</v>
      </c>
    </row>
    <row r="6" spans="1:56" s="164" customFormat="1">
      <c r="A6" s="173"/>
      <c r="B6" s="134" t="s">
        <v>412</v>
      </c>
      <c r="C6" s="75" t="s">
        <v>404</v>
      </c>
      <c r="D6" s="99">
        <v>18.3</v>
      </c>
      <c r="E6" s="99">
        <v>17.2</v>
      </c>
      <c r="F6" s="99">
        <v>17.399999999999999</v>
      </c>
      <c r="G6" s="99">
        <v>17.2</v>
      </c>
      <c r="H6" s="100">
        <v>17.5</v>
      </c>
      <c r="I6" s="99">
        <v>16.931322682013334</v>
      </c>
      <c r="J6" s="99">
        <v>16.651039298263733</v>
      </c>
      <c r="K6" s="99">
        <v>12.898565322826087</v>
      </c>
      <c r="L6" s="99">
        <v>10.648855672152171</v>
      </c>
      <c r="M6" s="100">
        <v>14.261442052222463</v>
      </c>
      <c r="N6" s="99">
        <v>10.508940860543333</v>
      </c>
      <c r="O6" s="99">
        <v>6.846857814252747</v>
      </c>
      <c r="P6" s="99">
        <v>6.8529475766986971</v>
      </c>
      <c r="Q6" s="99">
        <v>6.5931731135486942</v>
      </c>
      <c r="R6" s="100">
        <v>7.6874297042429038</v>
      </c>
      <c r="S6" s="99">
        <v>2.0971020523311106</v>
      </c>
      <c r="T6" s="99">
        <v>1.9818067213406572</v>
      </c>
      <c r="U6" s="99">
        <v>1.8635026417402196</v>
      </c>
      <c r="V6" s="99">
        <v>1.6190908093467415</v>
      </c>
      <c r="W6" s="100">
        <v>1.8889923119227374</v>
      </c>
      <c r="X6" s="99">
        <v>1.5619450599802231</v>
      </c>
      <c r="Y6" s="99">
        <v>1.5200532854219775</v>
      </c>
      <c r="Z6" s="99">
        <v>1.4782216166369526</v>
      </c>
      <c r="AA6" s="99">
        <v>0.47406542173913202</v>
      </c>
      <c r="AB6" s="100">
        <v>1.2570280244868854</v>
      </c>
      <c r="AC6" s="99">
        <v>0</v>
      </c>
      <c r="AD6" s="99">
        <v>0</v>
      </c>
      <c r="AE6" s="99">
        <v>0</v>
      </c>
      <c r="AF6" s="99">
        <v>0</v>
      </c>
      <c r="AG6" s="100">
        <v>0</v>
      </c>
      <c r="AH6" s="99">
        <v>0</v>
      </c>
      <c r="AI6" s="99">
        <v>0</v>
      </c>
      <c r="AJ6" s="99">
        <v>0</v>
      </c>
      <c r="AK6" s="99">
        <v>0</v>
      </c>
      <c r="AL6" s="100">
        <v>0</v>
      </c>
      <c r="AM6" s="99">
        <v>0</v>
      </c>
      <c r="AN6" s="99">
        <v>0</v>
      </c>
      <c r="AO6" s="99">
        <v>0</v>
      </c>
      <c r="AP6" s="99">
        <v>0</v>
      </c>
      <c r="AQ6" s="100">
        <v>0</v>
      </c>
      <c r="AR6" s="99">
        <v>0</v>
      </c>
      <c r="AS6" s="99">
        <v>0</v>
      </c>
      <c r="AT6" s="493">
        <v>0</v>
      </c>
      <c r="AU6" s="493">
        <v>0</v>
      </c>
      <c r="AV6" s="100">
        <v>0</v>
      </c>
      <c r="AW6" s="493">
        <v>0</v>
      </c>
      <c r="AX6" s="493">
        <v>0</v>
      </c>
      <c r="AY6" s="493">
        <v>0</v>
      </c>
      <c r="AZ6" s="493">
        <v>0</v>
      </c>
      <c r="BA6" s="100">
        <v>0</v>
      </c>
      <c r="BB6" s="493">
        <v>0</v>
      </c>
      <c r="BC6" s="493">
        <v>0</v>
      </c>
      <c r="BD6" s="493">
        <v>0</v>
      </c>
    </row>
    <row r="7" spans="1:56" s="164" customFormat="1">
      <c r="A7" s="173"/>
      <c r="B7" s="134" t="s">
        <v>411</v>
      </c>
      <c r="C7" s="75" t="s">
        <v>366</v>
      </c>
      <c r="D7" s="99">
        <v>0.54742857142857149</v>
      </c>
      <c r="E7" s="99">
        <v>0.68296703296703298</v>
      </c>
      <c r="F7" s="99">
        <v>5.8257456135926276E-2</v>
      </c>
      <c r="G7" s="99">
        <v>0.79485369229894487</v>
      </c>
      <c r="H7" s="100">
        <v>0.52036127228417528</v>
      </c>
      <c r="I7" s="99">
        <v>6.4228888888888891E-2</v>
      </c>
      <c r="J7" s="99">
        <v>0</v>
      </c>
      <c r="K7" s="99">
        <v>0.33523366054485459</v>
      </c>
      <c r="L7" s="99">
        <v>0.32315096574210184</v>
      </c>
      <c r="M7" s="100">
        <v>0.18178626196821915</v>
      </c>
      <c r="N7" s="99">
        <v>2.0110392000000727</v>
      </c>
      <c r="O7" s="99">
        <v>0.54360444049133649</v>
      </c>
      <c r="P7" s="99">
        <v>2.4571572711333514</v>
      </c>
      <c r="Q7" s="99">
        <v>2.6627519171968133</v>
      </c>
      <c r="R7" s="100">
        <v>1.9218991161947763</v>
      </c>
      <c r="S7" s="99">
        <v>1.7910982711584</v>
      </c>
      <c r="T7" s="99">
        <v>4.5137311586259372</v>
      </c>
      <c r="U7" s="99">
        <v>4.2166748552708562</v>
      </c>
      <c r="V7" s="99">
        <v>3.9141067708251471</v>
      </c>
      <c r="W7" s="100">
        <v>3.6163843546302701</v>
      </c>
      <c r="X7" s="99">
        <v>2.8136297010063958</v>
      </c>
      <c r="Y7" s="99">
        <v>4.0973663562226719</v>
      </c>
      <c r="Z7" s="99">
        <v>3.7711953589634355</v>
      </c>
      <c r="AA7" s="99">
        <v>3.8446324533714016</v>
      </c>
      <c r="AB7" s="100">
        <v>3.6326688523023218</v>
      </c>
      <c r="AC7" s="99">
        <v>3.7889423697302567</v>
      </c>
      <c r="AD7" s="99">
        <v>3.8661613637889896</v>
      </c>
      <c r="AE7" s="99">
        <v>3.6409444372020654</v>
      </c>
      <c r="AF7" s="99">
        <v>3.448785249763096</v>
      </c>
      <c r="AG7" s="100">
        <v>3.6851524070720987</v>
      </c>
      <c r="AH7" s="99">
        <v>3.2977472222222199</v>
      </c>
      <c r="AI7" s="99">
        <v>3.3544505494505499</v>
      </c>
      <c r="AJ7" s="99">
        <v>3.3189347826087001</v>
      </c>
      <c r="AK7" s="99">
        <v>3.21032608695652</v>
      </c>
      <c r="AL7" s="100">
        <v>3.2951890410958899</v>
      </c>
      <c r="AM7" s="99">
        <v>2.8750688888888893</v>
      </c>
      <c r="AN7" s="99">
        <v>3.1134760439560427</v>
      </c>
      <c r="AO7" s="99">
        <v>3.7701679347826076</v>
      </c>
      <c r="AP7" s="99">
        <v>3.6445910869565212</v>
      </c>
      <c r="AQ7" s="100">
        <v>3.3540831506849318</v>
      </c>
      <c r="AR7" s="99">
        <v>3.9066835164835165</v>
      </c>
      <c r="AS7" s="99">
        <v>3.6737207692307692</v>
      </c>
      <c r="AT7" s="493">
        <v>3.4984204347826089</v>
      </c>
      <c r="AU7" s="493">
        <v>3.8608936956521727</v>
      </c>
      <c r="AV7" s="100">
        <v>3.7346275683060108</v>
      </c>
      <c r="AW7" s="493">
        <v>4.4058140000000003</v>
      </c>
      <c r="AX7" s="493">
        <v>4.4684289010989007</v>
      </c>
      <c r="AY7" s="493">
        <v>4.2407390217391301</v>
      </c>
      <c r="AZ7" s="493">
        <v>4.6031631521739138</v>
      </c>
      <c r="BA7" s="100">
        <v>4.4295596986301371</v>
      </c>
      <c r="BB7" s="493">
        <v>4.6335064444444445</v>
      </c>
      <c r="BC7" s="493">
        <v>4.532253736263737</v>
      </c>
      <c r="BD7" s="493">
        <v>4.5043750000000005</v>
      </c>
    </row>
    <row r="8" spans="1:56" s="164" customFormat="1">
      <c r="A8" s="173"/>
      <c r="B8" s="134" t="s">
        <v>414</v>
      </c>
      <c r="C8" s="75" t="s">
        <v>367</v>
      </c>
      <c r="D8" s="99">
        <v>0</v>
      </c>
      <c r="E8" s="99">
        <v>0</v>
      </c>
      <c r="F8" s="99">
        <v>0</v>
      </c>
      <c r="G8" s="99">
        <v>0</v>
      </c>
      <c r="H8" s="100">
        <v>0</v>
      </c>
      <c r="I8" s="99">
        <v>0</v>
      </c>
      <c r="J8" s="99">
        <v>0</v>
      </c>
      <c r="K8" s="99">
        <v>0</v>
      </c>
      <c r="L8" s="99">
        <v>0</v>
      </c>
      <c r="M8" s="100">
        <v>0</v>
      </c>
      <c r="N8" s="99"/>
      <c r="O8" s="99">
        <v>1.2238750065934068</v>
      </c>
      <c r="P8" s="99">
        <v>1.0080217391304347</v>
      </c>
      <c r="Q8" s="99">
        <v>1.9450992597826087</v>
      </c>
      <c r="R8" s="100">
        <v>1.0494787876712328</v>
      </c>
      <c r="S8" s="99">
        <v>3.1543736535777303</v>
      </c>
      <c r="T8" s="99">
        <v>3.1400549450549451</v>
      </c>
      <c r="U8" s="99">
        <v>2.2218626086956523</v>
      </c>
      <c r="V8" s="99">
        <v>4.2923114130434783</v>
      </c>
      <c r="W8" s="100">
        <v>3.2025825721150571</v>
      </c>
      <c r="X8" s="99">
        <v>8.3835842857142886</v>
      </c>
      <c r="Y8" s="99">
        <v>6.4852118681318629</v>
      </c>
      <c r="Z8" s="99">
        <v>4.9236191304347798</v>
      </c>
      <c r="AA8" s="99">
        <v>6.7012699999999938</v>
      </c>
      <c r="AB8" s="100">
        <v>6.6189897540983624</v>
      </c>
      <c r="AC8" s="99">
        <v>8.4261269999999993</v>
      </c>
      <c r="AD8" s="99">
        <v>6.0555071428571452</v>
      </c>
      <c r="AE8" s="99">
        <v>3.6753429347826079</v>
      </c>
      <c r="AF8" s="99">
        <v>3.6031291304347817</v>
      </c>
      <c r="AG8" s="100">
        <v>5.4219781095890403</v>
      </c>
      <c r="AH8" s="99">
        <v>8.79537422222222</v>
      </c>
      <c r="AI8" s="99">
        <v>11.773015054945065</v>
      </c>
      <c r="AJ8" s="99">
        <v>13.993534347826101</v>
      </c>
      <c r="AK8" s="99">
        <v>16.184380978260901</v>
      </c>
      <c r="AL8" s="100">
        <v>12.7104007123288</v>
      </c>
      <c r="AM8" s="99">
        <v>17.232615333333328</v>
      </c>
      <c r="AN8" s="99">
        <v>16.720193516483526</v>
      </c>
      <c r="AO8" s="99">
        <v>15.749889130434781</v>
      </c>
      <c r="AP8" s="99">
        <v>20.760870108695666</v>
      </c>
      <c r="AQ8" s="100">
        <v>17.620446136986303</v>
      </c>
      <c r="AR8" s="99">
        <v>20.299350989010989</v>
      </c>
      <c r="AS8" s="99">
        <v>16.233036813186811</v>
      </c>
      <c r="AT8" s="493">
        <v>14.518645652173909</v>
      </c>
      <c r="AU8" s="493">
        <v>16.430792391304344</v>
      </c>
      <c r="AV8" s="100">
        <v>16.862829480874311</v>
      </c>
      <c r="AW8" s="475"/>
      <c r="AX8" s="475"/>
      <c r="AY8" s="475"/>
      <c r="AZ8" s="475"/>
      <c r="BA8" s="475"/>
      <c r="BB8" s="475"/>
      <c r="BC8" s="475"/>
      <c r="BD8" s="475"/>
    </row>
    <row r="9" spans="1:56" s="164" customFormat="1">
      <c r="A9" s="173"/>
      <c r="B9" s="134" t="s">
        <v>413</v>
      </c>
      <c r="C9" s="75" t="s">
        <v>368</v>
      </c>
      <c r="D9" s="99">
        <v>0.20305058577785851</v>
      </c>
      <c r="E9" s="99">
        <v>0.25349922804468267</v>
      </c>
      <c r="F9" s="99">
        <v>0.29978710025152716</v>
      </c>
      <c r="G9" s="99">
        <v>0.32672835070068246</v>
      </c>
      <c r="H9" s="100">
        <v>0.27099850968703426</v>
      </c>
      <c r="I9" s="99">
        <v>0.58462886987583673</v>
      </c>
      <c r="J9" s="99">
        <v>0.86057136085125507</v>
      </c>
      <c r="K9" s="99">
        <v>0.43672515744813012</v>
      </c>
      <c r="L9" s="99">
        <v>0.62884572646714321</v>
      </c>
      <c r="M9" s="100">
        <v>0.62729072177121825</v>
      </c>
      <c r="N9" s="99">
        <v>0.62321385299666665</v>
      </c>
      <c r="O9" s="99">
        <v>1.458725200284835</v>
      </c>
      <c r="P9" s="99">
        <v>1.7539289547596737</v>
      </c>
      <c r="Q9" s="99">
        <v>-0.69408005688488261</v>
      </c>
      <c r="R9" s="100">
        <v>0.78449133863041298</v>
      </c>
      <c r="S9" s="99">
        <v>1.0707082060773867</v>
      </c>
      <c r="T9" s="99">
        <v>1.0677341648195768</v>
      </c>
      <c r="U9" s="99">
        <v>1.0078355853833367</v>
      </c>
      <c r="V9" s="99">
        <v>1.0742868231215059</v>
      </c>
      <c r="W9" s="100">
        <v>1.0550213948712106</v>
      </c>
      <c r="X9" s="99">
        <v>0.96111755068456306</v>
      </c>
      <c r="Y9" s="99">
        <v>1.1051115140736811</v>
      </c>
      <c r="Z9" s="99">
        <v>1.2546555567263185</v>
      </c>
      <c r="AA9" s="99">
        <v>1.1876244654287167</v>
      </c>
      <c r="AB9" s="100">
        <v>1.1276410025444359</v>
      </c>
      <c r="AC9" s="99">
        <v>1.1521943599064925</v>
      </c>
      <c r="AD9" s="99">
        <v>1.0396894283547184</v>
      </c>
      <c r="AE9" s="99">
        <v>1.1691585226425472</v>
      </c>
      <c r="AF9" s="99">
        <v>1.0392848801037833</v>
      </c>
      <c r="AG9" s="100">
        <v>1.0999617080124005</v>
      </c>
      <c r="AH9" s="99">
        <v>1.0927231111111109</v>
      </c>
      <c r="AI9" s="99">
        <v>1.0420240659340649</v>
      </c>
      <c r="AJ9" s="99">
        <v>0.83755086956521696</v>
      </c>
      <c r="AK9" s="99">
        <v>0.78421293478260901</v>
      </c>
      <c r="AL9" s="100">
        <v>0.93800421917808197</v>
      </c>
      <c r="AM9" s="99">
        <v>0.69246933333333338</v>
      </c>
      <c r="AN9" s="99">
        <v>0.65076824175824188</v>
      </c>
      <c r="AO9" s="99">
        <v>0.59460782608695606</v>
      </c>
      <c r="AP9" s="99">
        <v>0.66201076086956523</v>
      </c>
      <c r="AQ9" s="100">
        <v>0.64972893150684929</v>
      </c>
      <c r="AR9" s="99">
        <v>0.71708351648351643</v>
      </c>
      <c r="AS9" s="99">
        <v>0.65335615384615386</v>
      </c>
      <c r="AT9" s="493">
        <v>0.65816380434782584</v>
      </c>
      <c r="AU9" s="493">
        <v>0.61036956521739127</v>
      </c>
      <c r="AV9" s="100">
        <v>0.65960404371584691</v>
      </c>
      <c r="AW9" s="493">
        <v>0.54588288888888892</v>
      </c>
      <c r="AX9" s="493">
        <v>0.57932967032967031</v>
      </c>
      <c r="AY9" s="493">
        <v>0.59094521739130446</v>
      </c>
      <c r="AZ9" s="493">
        <v>0.56720217391304339</v>
      </c>
      <c r="BA9" s="100">
        <v>0.57095347945205477</v>
      </c>
      <c r="BB9" s="493">
        <v>0.5264591111111111</v>
      </c>
      <c r="BC9" s="493">
        <v>0.45944758241758243</v>
      </c>
      <c r="BD9" s="493">
        <v>0.44514673913043484</v>
      </c>
    </row>
    <row r="10" spans="1:56" s="164" customFormat="1">
      <c r="A10" s="173"/>
      <c r="B10" s="134" t="s">
        <v>1279</v>
      </c>
      <c r="C10" s="75" t="s">
        <v>1280</v>
      </c>
      <c r="D10" s="99"/>
      <c r="E10" s="99"/>
      <c r="F10" s="99"/>
      <c r="G10" s="99"/>
      <c r="H10" s="100"/>
      <c r="I10" s="99"/>
      <c r="J10" s="99"/>
      <c r="K10" s="99"/>
      <c r="L10" s="99"/>
      <c r="M10" s="100"/>
      <c r="N10" s="99"/>
      <c r="O10" s="99"/>
      <c r="P10" s="99"/>
      <c r="Q10" s="99"/>
      <c r="R10" s="100"/>
      <c r="S10" s="99"/>
      <c r="T10" s="99"/>
      <c r="U10" s="99"/>
      <c r="V10" s="99"/>
      <c r="W10" s="100"/>
      <c r="X10" s="99"/>
      <c r="Y10" s="99"/>
      <c r="Z10" s="99"/>
      <c r="AA10" s="99"/>
      <c r="AB10" s="100"/>
      <c r="AC10" s="99"/>
      <c r="AD10" s="99"/>
      <c r="AE10" s="99"/>
      <c r="AF10" s="99"/>
      <c r="AG10" s="100"/>
      <c r="AH10" s="232"/>
      <c r="AI10" s="232"/>
      <c r="AJ10" s="232"/>
      <c r="AK10" s="232"/>
      <c r="AL10" s="230"/>
      <c r="AM10" s="232"/>
      <c r="AN10" s="232"/>
      <c r="AO10" s="232"/>
      <c r="AP10" s="232"/>
      <c r="AQ10" s="230"/>
      <c r="AR10" s="232"/>
      <c r="AS10" s="99">
        <v>16.330677582417582</v>
      </c>
      <c r="AT10" s="493">
        <v>29.79261847826087</v>
      </c>
      <c r="AU10" s="493">
        <v>25.004411086956519</v>
      </c>
      <c r="AV10" s="100">
        <v>17.834476448087432</v>
      </c>
      <c r="AW10" s="493">
        <v>19.991028333333336</v>
      </c>
      <c r="AX10" s="493">
        <v>18.13339824175824</v>
      </c>
      <c r="AY10" s="493">
        <v>15.520035108695652</v>
      </c>
      <c r="AZ10" s="493">
        <v>14.568300978260869</v>
      </c>
      <c r="BA10" s="100">
        <v>17.034133452054796</v>
      </c>
      <c r="BB10" s="493">
        <v>15.39008388888889</v>
      </c>
      <c r="BC10" s="493">
        <v>14.842681318681318</v>
      </c>
      <c r="BD10" s="493">
        <v>12.548115869565219</v>
      </c>
    </row>
    <row r="11" spans="1:56" s="164" customFormat="1" hidden="1">
      <c r="A11" s="173"/>
      <c r="B11" s="134" t="s">
        <v>440</v>
      </c>
      <c r="C11" s="75" t="s">
        <v>445</v>
      </c>
      <c r="D11" s="99">
        <v>0.4</v>
      </c>
      <c r="E11" s="99">
        <v>0</v>
      </c>
      <c r="F11" s="99">
        <v>0</v>
      </c>
      <c r="G11" s="99">
        <v>0</v>
      </c>
      <c r="H11" s="100">
        <v>0.1</v>
      </c>
      <c r="I11" s="99">
        <v>0</v>
      </c>
      <c r="J11" s="99">
        <v>0</v>
      </c>
      <c r="K11" s="99">
        <v>0</v>
      </c>
      <c r="L11" s="99">
        <v>0</v>
      </c>
      <c r="M11" s="100">
        <v>0</v>
      </c>
      <c r="N11" s="99">
        <v>0</v>
      </c>
      <c r="O11" s="99">
        <v>0</v>
      </c>
      <c r="P11" s="99">
        <v>0</v>
      </c>
      <c r="Q11" s="99">
        <v>0</v>
      </c>
      <c r="R11" s="100">
        <v>0</v>
      </c>
      <c r="S11" s="99">
        <v>0</v>
      </c>
      <c r="T11" s="99">
        <v>0</v>
      </c>
      <c r="U11" s="99">
        <v>0</v>
      </c>
      <c r="V11" s="99">
        <v>0</v>
      </c>
      <c r="W11" s="100">
        <v>0</v>
      </c>
      <c r="X11" s="99"/>
      <c r="Y11" s="99"/>
      <c r="Z11" s="99"/>
      <c r="AA11" s="99"/>
      <c r="AB11" s="100"/>
      <c r="AC11" s="232"/>
      <c r="AD11" s="232"/>
      <c r="AE11" s="232"/>
      <c r="AF11" s="232"/>
      <c r="AG11" s="230"/>
      <c r="AH11" s="232"/>
      <c r="AI11" s="232"/>
      <c r="AJ11" s="232"/>
      <c r="AK11" s="232"/>
      <c r="AL11" s="230"/>
      <c r="AM11" s="232"/>
      <c r="AN11" s="232"/>
      <c r="AO11" s="232"/>
      <c r="AP11" s="232"/>
      <c r="AQ11" s="230"/>
      <c r="AR11" s="232"/>
      <c r="AS11" s="232"/>
      <c r="AT11" s="493"/>
      <c r="AU11" s="493"/>
      <c r="AV11" s="230"/>
      <c r="AW11" s="493"/>
      <c r="AX11" s="493"/>
      <c r="AY11" s="493"/>
      <c r="AZ11" s="493"/>
      <c r="BA11" s="230"/>
      <c r="BB11" s="493"/>
      <c r="BC11" s="493"/>
      <c r="BD11" s="493"/>
    </row>
    <row r="12" spans="1:56" s="164" customFormat="1" ht="15" thickBot="1">
      <c r="A12" s="173"/>
      <c r="B12" s="134" t="s">
        <v>438</v>
      </c>
      <c r="C12" s="75" t="s">
        <v>446</v>
      </c>
      <c r="D12" s="99">
        <v>3.5391010813186812</v>
      </c>
      <c r="E12" s="99">
        <v>3.4683507763736268</v>
      </c>
      <c r="F12" s="99">
        <v>3.2201420847826077</v>
      </c>
      <c r="G12" s="99">
        <v>3.3527331858695657</v>
      </c>
      <c r="H12" s="100">
        <v>3.394488098224044</v>
      </c>
      <c r="I12" s="99">
        <v>3.0759254544444445</v>
      </c>
      <c r="J12" s="99">
        <v>3.0672219928571431</v>
      </c>
      <c r="K12" s="99">
        <v>2.669038167391304</v>
      </c>
      <c r="L12" s="99">
        <v>3.2249059548913053</v>
      </c>
      <c r="M12" s="100">
        <v>3.0087489082191783</v>
      </c>
      <c r="N12" s="99">
        <v>3.283825369444445</v>
      </c>
      <c r="O12" s="99">
        <v>3.2648956620879117</v>
      </c>
      <c r="P12" s="99">
        <v>3.0888635481249995</v>
      </c>
      <c r="Q12" s="99">
        <v>3.2106155581023552</v>
      </c>
      <c r="R12" s="100">
        <v>3.2115119623915529</v>
      </c>
      <c r="S12" s="99">
        <v>3.2579402365928027</v>
      </c>
      <c r="T12" s="99">
        <v>3.3557486208791207</v>
      </c>
      <c r="U12" s="99">
        <v>3.3112277234659029</v>
      </c>
      <c r="V12" s="99">
        <v>3.2777702554347825</v>
      </c>
      <c r="W12" s="100">
        <v>3.3007549584992204</v>
      </c>
      <c r="X12" s="99">
        <v>3.3607462368131866</v>
      </c>
      <c r="Y12" s="99">
        <v>3.2999429592141709</v>
      </c>
      <c r="Z12" s="99">
        <v>3.0038612909782607</v>
      </c>
      <c r="AA12" s="99">
        <v>2.7981718478260866</v>
      </c>
      <c r="AB12" s="100">
        <v>3.1145075563073417</v>
      </c>
      <c r="AC12" s="99">
        <v>2.6027853583333336</v>
      </c>
      <c r="AD12" s="99">
        <v>2.4296272533368133</v>
      </c>
      <c r="AE12" s="99">
        <v>2.2982158523913028</v>
      </c>
      <c r="AF12" s="99">
        <v>2.0778681521739104</v>
      </c>
      <c r="AG12" s="100">
        <v>2.3505383307497252</v>
      </c>
      <c r="AH12" s="99">
        <v>2.032570666666671</v>
      </c>
      <c r="AI12" s="99">
        <v>2.1527117582417619</v>
      </c>
      <c r="AJ12" s="99">
        <v>2.1092841304347871</v>
      </c>
      <c r="AK12" s="99">
        <v>2.1343889130434732</v>
      </c>
      <c r="AL12" s="100">
        <v>2.1075234246575292</v>
      </c>
      <c r="AM12" s="99">
        <v>2.3499348888888889</v>
      </c>
      <c r="AN12" s="99">
        <v>2.4469240659340654</v>
      </c>
      <c r="AO12" s="99">
        <v>2.4001351086956522</v>
      </c>
      <c r="AP12" s="99">
        <v>2.3327363043478253</v>
      </c>
      <c r="AQ12" s="100">
        <v>2.3824339726027395</v>
      </c>
      <c r="AR12" s="99">
        <v>2.3720627472527474</v>
      </c>
      <c r="AS12" s="99">
        <v>2.3258940659340661</v>
      </c>
      <c r="AT12" s="493">
        <v>2.3386498913043474</v>
      </c>
      <c r="AU12" s="493">
        <v>2.3811164130434777</v>
      </c>
      <c r="AV12" s="100">
        <v>2.3544605737704916</v>
      </c>
      <c r="AW12" s="493">
        <v>2.3017328888888886</v>
      </c>
      <c r="AX12" s="493">
        <v>2.27879989010989</v>
      </c>
      <c r="AY12" s="493">
        <v>2.183649347826087</v>
      </c>
      <c r="AZ12" s="493">
        <v>2.2495220652173913</v>
      </c>
      <c r="BA12" s="100">
        <v>2.2530918356164382</v>
      </c>
      <c r="BB12" s="493">
        <v>2.1576381111111114</v>
      </c>
      <c r="BC12" s="493">
        <v>2.1683741758241761</v>
      </c>
      <c r="BD12" s="493">
        <v>2.1702756521739128</v>
      </c>
    </row>
    <row r="13" spans="1:56" s="164" customFormat="1" ht="15.5" thickTop="1" thickBot="1">
      <c r="A13" s="173"/>
      <c r="B13" s="149" t="s">
        <v>439</v>
      </c>
      <c r="C13" s="15" t="s">
        <v>44</v>
      </c>
      <c r="D13" s="311">
        <v>79.666723346883828</v>
      </c>
      <c r="E13" s="311">
        <v>62.794205852607554</v>
      </c>
      <c r="F13" s="311">
        <v>61.316133403414071</v>
      </c>
      <c r="G13" s="311">
        <v>62.880726693972754</v>
      </c>
      <c r="H13" s="312">
        <v>66.688228592306999</v>
      </c>
      <c r="I13" s="311">
        <v>61.143126982000553</v>
      </c>
      <c r="J13" s="311">
        <v>58.529901614421064</v>
      </c>
      <c r="K13" s="311">
        <v>57.033939991794519</v>
      </c>
      <c r="L13" s="311">
        <v>54.577083577725901</v>
      </c>
      <c r="M13" s="312">
        <v>57.800867516954099</v>
      </c>
      <c r="N13" s="311">
        <v>55.123921484630387</v>
      </c>
      <c r="O13" s="311">
        <v>52.315519922054762</v>
      </c>
      <c r="P13" s="311">
        <v>53.478935578940039</v>
      </c>
      <c r="Q13" s="311">
        <v>58.826674118159531</v>
      </c>
      <c r="R13" s="312">
        <v>54.9424146264572</v>
      </c>
      <c r="S13" s="311">
        <v>58.634080274870136</v>
      </c>
      <c r="T13" s="311">
        <v>56.665851357546899</v>
      </c>
      <c r="U13" s="311">
        <v>54.73373346357625</v>
      </c>
      <c r="V13" s="311">
        <v>57.476882168405787</v>
      </c>
      <c r="W13" s="312">
        <v>56.86859270251351</v>
      </c>
      <c r="X13" s="311">
        <v>57.736466282872215</v>
      </c>
      <c r="Y13" s="311">
        <v>55.49621280167672</v>
      </c>
      <c r="Z13" s="311">
        <v>54.134941480564592</v>
      </c>
      <c r="AA13" s="311">
        <v>56.630281491583133</v>
      </c>
      <c r="AB13" s="312">
        <v>55.996104767381723</v>
      </c>
      <c r="AC13" s="311">
        <v>55.124812831868297</v>
      </c>
      <c r="AD13" s="311">
        <v>54.689193844691658</v>
      </c>
      <c r="AE13" s="311">
        <v>53.212361658567659</v>
      </c>
      <c r="AF13" s="311">
        <v>53.605628639187394</v>
      </c>
      <c r="AG13" s="312">
        <v>54.151246307201511</v>
      </c>
      <c r="AH13" s="311">
        <v>54.644492777777771</v>
      </c>
      <c r="AI13" s="311">
        <v>50.705368681318681</v>
      </c>
      <c r="AJ13" s="311">
        <v>48.522110869565253</v>
      </c>
      <c r="AK13" s="311">
        <v>50.801694891304301</v>
      </c>
      <c r="AL13" s="312">
        <v>51.1506383561644</v>
      </c>
      <c r="AM13" s="311">
        <v>50.531011666666657</v>
      </c>
      <c r="AN13" s="311">
        <v>48.078766703296573</v>
      </c>
      <c r="AO13" s="311">
        <v>46.448360869565001</v>
      </c>
      <c r="AP13" s="311">
        <v>46.510544021738951</v>
      </c>
      <c r="AQ13" s="312">
        <v>47.877200191780716</v>
      </c>
      <c r="AR13" s="311">
        <v>47.816335274725255</v>
      </c>
      <c r="AS13" s="311">
        <v>43.264302307692461</v>
      </c>
      <c r="AT13" s="492">
        <v>41.61792750000005</v>
      </c>
      <c r="AU13" s="492">
        <v>43.285024021739126</v>
      </c>
      <c r="AV13" s="312">
        <v>43.987457814207687</v>
      </c>
      <c r="AW13" s="492">
        <v>40.873582444444466</v>
      </c>
      <c r="AX13" s="492">
        <v>39.328106263736274</v>
      </c>
      <c r="AY13" s="492">
        <v>37.972961086956531</v>
      </c>
      <c r="AZ13" s="492">
        <v>37.943114130434836</v>
      </c>
      <c r="BA13" s="312">
        <v>39.018517835616422</v>
      </c>
      <c r="BB13" s="492">
        <v>37.420890666666665</v>
      </c>
      <c r="BC13" s="492">
        <v>37.770132197802205</v>
      </c>
      <c r="BD13" s="492">
        <v>38</v>
      </c>
    </row>
    <row r="14" spans="1:56" s="164" customFormat="1" ht="15" thickTop="1">
      <c r="A14" s="173"/>
      <c r="B14" s="134" t="s">
        <v>409</v>
      </c>
      <c r="C14" s="75" t="s">
        <v>75</v>
      </c>
      <c r="D14" s="99">
        <v>30.4</v>
      </c>
      <c r="E14" s="99">
        <v>25.7</v>
      </c>
      <c r="F14" s="99">
        <v>29</v>
      </c>
      <c r="G14" s="99">
        <v>30.722219133451517</v>
      </c>
      <c r="H14" s="100">
        <v>28.965656117345905</v>
      </c>
      <c r="I14" s="99">
        <v>29.116695158991753</v>
      </c>
      <c r="J14" s="99">
        <v>26.811300731787085</v>
      </c>
      <c r="K14" s="99">
        <v>26.967608227695951</v>
      </c>
      <c r="L14" s="99">
        <v>25.841560269257183</v>
      </c>
      <c r="M14" s="100">
        <v>27.174724472935811</v>
      </c>
      <c r="N14" s="99">
        <v>25.2416958085199</v>
      </c>
      <c r="O14" s="99">
        <v>23.867228110692214</v>
      </c>
      <c r="P14" s="99">
        <v>26.87397639735234</v>
      </c>
      <c r="Q14" s="99">
        <v>27.929939429199838</v>
      </c>
      <c r="R14" s="100">
        <v>25.988029142144061</v>
      </c>
      <c r="S14" s="99">
        <v>27.031132686857109</v>
      </c>
      <c r="T14" s="99">
        <v>25.232002115229765</v>
      </c>
      <c r="U14" s="99">
        <v>24.545800410243782</v>
      </c>
      <c r="V14" s="99">
        <v>26.207347237279897</v>
      </c>
      <c r="W14" s="100">
        <v>25.748503336644461</v>
      </c>
      <c r="X14" s="99">
        <v>27.382906593406588</v>
      </c>
      <c r="Y14" s="99">
        <v>26.546008055668413</v>
      </c>
      <c r="Z14" s="99">
        <v>26.651346367828911</v>
      </c>
      <c r="AA14" s="99">
        <v>26.981580881969698</v>
      </c>
      <c r="AB14" s="100">
        <v>26.890056120347804</v>
      </c>
      <c r="AC14" s="99">
        <v>25.993549725731928</v>
      </c>
      <c r="AD14" s="99">
        <v>26.432385514505796</v>
      </c>
      <c r="AE14" s="99">
        <v>25.927533677138459</v>
      </c>
      <c r="AF14" s="99">
        <v>26.800399347826112</v>
      </c>
      <c r="AG14" s="100">
        <v>26.289688754609976</v>
      </c>
      <c r="AH14" s="99">
        <v>26.342948555555591</v>
      </c>
      <c r="AI14" s="99">
        <v>24.528174505494533</v>
      </c>
      <c r="AJ14" s="99">
        <v>24.5432411956522</v>
      </c>
      <c r="AK14" s="99">
        <v>24.2317894565217</v>
      </c>
      <c r="AL14" s="100">
        <v>24.904745315068499</v>
      </c>
      <c r="AM14" s="99">
        <v>23.537202444444439</v>
      </c>
      <c r="AN14" s="99">
        <v>22.743170219780215</v>
      </c>
      <c r="AO14" s="99">
        <v>22.21793989130439</v>
      </c>
      <c r="AP14" s="99">
        <v>22.474481521739147</v>
      </c>
      <c r="AQ14" s="100">
        <v>22.738847890410995</v>
      </c>
      <c r="AR14" s="99">
        <v>23.53999923076924</v>
      </c>
      <c r="AS14" s="99">
        <v>22.463316923076881</v>
      </c>
      <c r="AT14" s="493">
        <v>21.511656413043422</v>
      </c>
      <c r="AU14" s="493">
        <v>22.474596739130558</v>
      </c>
      <c r="AV14" s="100">
        <v>22.494636775956302</v>
      </c>
      <c r="AW14" s="493">
        <v>21.282203333333324</v>
      </c>
      <c r="AX14" s="493">
        <v>20.518186153846166</v>
      </c>
      <c r="AY14" s="493">
        <v>19.523857717391305</v>
      </c>
      <c r="AZ14" s="493">
        <v>20.227778478260863</v>
      </c>
      <c r="BA14" s="100">
        <v>20.382750054794492</v>
      </c>
      <c r="BB14" s="493">
        <v>19.880982777777756</v>
      </c>
      <c r="BC14" s="493">
        <v>20.079708461538456</v>
      </c>
      <c r="BD14" s="493">
        <v>20.457270760869566</v>
      </c>
    </row>
    <row r="15" spans="1:56" s="164" customFormat="1">
      <c r="A15" s="173"/>
      <c r="B15" s="134" t="s">
        <v>410</v>
      </c>
      <c r="C15" s="75" t="s">
        <v>77</v>
      </c>
      <c r="D15" s="99">
        <v>35.1</v>
      </c>
      <c r="E15" s="99">
        <v>32.200000000000003</v>
      </c>
      <c r="F15" s="99">
        <v>27.8</v>
      </c>
      <c r="G15" s="99">
        <v>27.824929758934502</v>
      </c>
      <c r="H15" s="100">
        <v>30.746293819185723</v>
      </c>
      <c r="I15" s="99">
        <v>27.958399999999997</v>
      </c>
      <c r="J15" s="99">
        <v>27.440197802197801</v>
      </c>
      <c r="K15" s="99">
        <v>25.214369565217403</v>
      </c>
      <c r="L15" s="99">
        <v>24.230239130434772</v>
      </c>
      <c r="M15" s="100">
        <v>26.197857534246573</v>
      </c>
      <c r="N15" s="99">
        <v>25.280644444444444</v>
      </c>
      <c r="O15" s="99">
        <v>23.857461538461539</v>
      </c>
      <c r="P15" s="99">
        <v>22.126771739130433</v>
      </c>
      <c r="Q15" s="99">
        <v>25.42060869565217</v>
      </c>
      <c r="R15" s="100">
        <v>24.16615342465753</v>
      </c>
      <c r="S15" s="99">
        <v>26.007377777777776</v>
      </c>
      <c r="T15" s="99">
        <v>24.891989010989015</v>
      </c>
      <c r="U15" s="99">
        <v>24.568043478260869</v>
      </c>
      <c r="V15" s="99">
        <v>24.422043478260871</v>
      </c>
      <c r="W15" s="100">
        <v>24.966912328767123</v>
      </c>
      <c r="X15" s="99">
        <v>23.118824175824173</v>
      </c>
      <c r="Y15" s="99">
        <v>22.005167142857101</v>
      </c>
      <c r="Z15" s="99">
        <v>21.398363478260919</v>
      </c>
      <c r="AA15" s="99">
        <v>23.26294108695652</v>
      </c>
      <c r="AB15" s="100">
        <v>22.445691980137077</v>
      </c>
      <c r="AC15" s="99">
        <v>22.566281841915227</v>
      </c>
      <c r="AD15" s="99">
        <v>21.448907209293971</v>
      </c>
      <c r="AE15" s="99">
        <v>20.731419991390911</v>
      </c>
      <c r="AF15" s="99">
        <v>20.430458913043459</v>
      </c>
      <c r="AG15" s="100">
        <v>21.286873372674201</v>
      </c>
      <c r="AH15" s="99">
        <v>20.519488333333289</v>
      </c>
      <c r="AI15" s="99">
        <v>19.02113670329668</v>
      </c>
      <c r="AJ15" s="99">
        <v>16.788762282608701</v>
      </c>
      <c r="AK15" s="99">
        <v>19.409738152173901</v>
      </c>
      <c r="AL15" s="100">
        <v>18.9258614520548</v>
      </c>
      <c r="AM15" s="99">
        <v>19.679124777777776</v>
      </c>
      <c r="AN15" s="99">
        <v>18.364942747252766</v>
      </c>
      <c r="AO15" s="99">
        <v>17.616889347826085</v>
      </c>
      <c r="AP15" s="99">
        <v>16.911451521739142</v>
      </c>
      <c r="AQ15" s="100">
        <v>18.134077753424656</v>
      </c>
      <c r="AR15" s="99">
        <v>16.832869670329664</v>
      </c>
      <c r="AS15" s="99">
        <v>16.021528901098904</v>
      </c>
      <c r="AT15" s="493">
        <v>13.70547304347825</v>
      </c>
      <c r="AU15" s="493">
        <v>14.556653478260872</v>
      </c>
      <c r="AV15" s="100">
        <v>15.27285767759563</v>
      </c>
      <c r="AW15" s="493">
        <v>14.21897655555556</v>
      </c>
      <c r="AX15" s="493">
        <v>13.765258461538453</v>
      </c>
      <c r="AY15" s="493">
        <v>13.325320326086954</v>
      </c>
      <c r="AZ15" s="493">
        <v>12.721043260869564</v>
      </c>
      <c r="BA15" s="100">
        <v>13.503046191780811</v>
      </c>
      <c r="BB15" s="493">
        <v>12.736076111111108</v>
      </c>
      <c r="BC15" s="493">
        <v>13.04609131868132</v>
      </c>
      <c r="BD15" s="493">
        <v>13.06195934782609</v>
      </c>
    </row>
    <row r="16" spans="1:56" s="164" customFormat="1">
      <c r="A16" s="173"/>
      <c r="B16" s="134" t="s">
        <v>448</v>
      </c>
      <c r="C16" s="75" t="s">
        <v>447</v>
      </c>
      <c r="D16" s="99">
        <v>18.8</v>
      </c>
      <c r="E16" s="99">
        <v>16.5</v>
      </c>
      <c r="F16" s="99">
        <v>14.9</v>
      </c>
      <c r="G16" s="99">
        <v>12.9</v>
      </c>
      <c r="H16" s="100">
        <v>15.8</v>
      </c>
      <c r="I16" s="99">
        <v>13.644211111111112</v>
      </c>
      <c r="J16" s="99">
        <v>13.345175824175826</v>
      </c>
      <c r="K16" s="99">
        <v>10.717510869565222</v>
      </c>
      <c r="L16" s="99">
        <v>9.9357608695652146</v>
      </c>
      <c r="M16" s="100">
        <v>11.897235616438357</v>
      </c>
      <c r="N16" s="99">
        <v>11.177688888888888</v>
      </c>
      <c r="O16" s="99">
        <v>10.020670329670331</v>
      </c>
      <c r="P16" s="99">
        <v>10.797532608695651</v>
      </c>
      <c r="Q16" s="99">
        <v>12.53816304347826</v>
      </c>
      <c r="R16" s="100">
        <v>11.136320547945205</v>
      </c>
      <c r="S16" s="99">
        <v>12.98778888888889</v>
      </c>
      <c r="T16" s="99">
        <v>11.958384615384617</v>
      </c>
      <c r="U16" s="99">
        <v>11.972967391304348</v>
      </c>
      <c r="V16" s="99">
        <v>11.902956521739132</v>
      </c>
      <c r="W16" s="100">
        <v>12.20191506849315</v>
      </c>
      <c r="X16" s="99">
        <v>10.461054945054943</v>
      </c>
      <c r="Y16" s="99">
        <v>8.9945054945054999</v>
      </c>
      <c r="Z16" s="99">
        <v>9.0545760869565193</v>
      </c>
      <c r="AA16" s="99">
        <v>8.7943260869565201</v>
      </c>
      <c r="AB16" s="100">
        <v>9.3239207650273226</v>
      </c>
      <c r="AC16" s="99">
        <v>8.5830455222222231</v>
      </c>
      <c r="AD16" s="99">
        <v>8.1530629450549448</v>
      </c>
      <c r="AE16" s="99">
        <v>7.4097058913043483</v>
      </c>
      <c r="AF16" s="99">
        <v>6.7704170652173943</v>
      </c>
      <c r="AG16" s="100">
        <v>7.7232168136986319</v>
      </c>
      <c r="AH16" s="99">
        <v>7.0711868888888896</v>
      </c>
      <c r="AI16" s="99">
        <v>6.4197030769230796</v>
      </c>
      <c r="AJ16" s="99">
        <v>6.02055663043478</v>
      </c>
      <c r="AK16" s="99">
        <v>6.5264273913043498</v>
      </c>
      <c r="AL16" s="100">
        <v>6.5066365205479499</v>
      </c>
      <c r="AM16" s="99">
        <v>6.9811134444444427</v>
      </c>
      <c r="AN16" s="99">
        <v>6.2481540659340657</v>
      </c>
      <c r="AO16" s="99">
        <v>5.7975066304347846</v>
      </c>
      <c r="AP16" s="99">
        <v>5.3705957608695734</v>
      </c>
      <c r="AQ16" s="100">
        <v>6.0941031506849335</v>
      </c>
      <c r="AR16" s="99">
        <v>5.2162237362637365</v>
      </c>
      <c r="AS16" s="99">
        <v>4.8979190109890123</v>
      </c>
      <c r="AT16" s="493">
        <v>4.5190574999999988</v>
      </c>
      <c r="AU16" s="493">
        <v>4.0278067391304315</v>
      </c>
      <c r="AV16" s="100">
        <v>4.6631106557377038</v>
      </c>
      <c r="AW16" s="493">
        <v>3.6461886666666672</v>
      </c>
      <c r="AX16" s="493">
        <v>3.289953076923076</v>
      </c>
      <c r="AY16" s="493">
        <v>3.1387393478260863</v>
      </c>
      <c r="AZ16" s="493">
        <v>2.8508729347826085</v>
      </c>
      <c r="BA16" s="100">
        <v>3.2290055890410962</v>
      </c>
      <c r="BB16" s="493">
        <v>3.1367620000000005</v>
      </c>
      <c r="BC16" s="493">
        <v>3.6995812087912086</v>
      </c>
      <c r="BD16" s="493">
        <v>3.6400423913043478</v>
      </c>
    </row>
    <row r="17" spans="1:56" s="164" customFormat="1">
      <c r="A17" s="173"/>
      <c r="B17" s="134" t="s">
        <v>414</v>
      </c>
      <c r="C17" s="75" t="s">
        <v>367</v>
      </c>
      <c r="D17" s="99">
        <v>0</v>
      </c>
      <c r="E17" s="99">
        <v>0</v>
      </c>
      <c r="F17" s="99">
        <v>0</v>
      </c>
      <c r="G17" s="99">
        <v>0</v>
      </c>
      <c r="H17" s="100">
        <v>0</v>
      </c>
      <c r="I17" s="99">
        <v>0</v>
      </c>
      <c r="J17" s="99">
        <v>0</v>
      </c>
      <c r="K17" s="99">
        <v>0</v>
      </c>
      <c r="L17" s="99">
        <v>0</v>
      </c>
      <c r="M17" s="100">
        <v>0</v>
      </c>
      <c r="N17" s="99">
        <v>0</v>
      </c>
      <c r="O17" s="99">
        <v>0</v>
      </c>
      <c r="P17" s="99">
        <v>0</v>
      </c>
      <c r="Q17" s="99">
        <v>0.81160186224605291</v>
      </c>
      <c r="R17" s="100">
        <v>0.20456814062092293</v>
      </c>
      <c r="S17" s="99">
        <v>1.1561666666666668</v>
      </c>
      <c r="T17" s="99">
        <v>2.352673992673993</v>
      </c>
      <c r="U17" s="99">
        <v>1.2467210144927534</v>
      </c>
      <c r="V17" s="99">
        <v>2.031715875649525</v>
      </c>
      <c r="W17" s="100">
        <v>1.697985006099789</v>
      </c>
      <c r="X17" s="99">
        <v>2.2525814285714274</v>
      </c>
      <c r="Y17" s="99">
        <v>2.1127431868131827</v>
      </c>
      <c r="Z17" s="99">
        <v>1.2067344565217388</v>
      </c>
      <c r="AA17" s="99">
        <v>1.2277170652173914</v>
      </c>
      <c r="AB17" s="100">
        <v>1.6973062295081964</v>
      </c>
      <c r="AC17" s="99">
        <v>1.1064884444444441</v>
      </c>
      <c r="AD17" s="99">
        <v>1.2107173626373628</v>
      </c>
      <c r="AE17" s="99">
        <v>0.68088478260869512</v>
      </c>
      <c r="AF17" s="99">
        <v>0.32006608695652172</v>
      </c>
      <c r="AG17" s="100">
        <v>0.82697731506849337</v>
      </c>
      <c r="AH17" s="99">
        <v>1.4274630000000006</v>
      </c>
      <c r="AI17" s="99">
        <v>1.0946519780219781</v>
      </c>
      <c r="AJ17" s="99">
        <v>1.24934793478261</v>
      </c>
      <c r="AK17" s="99">
        <v>1.3124094565217399</v>
      </c>
      <c r="AL17" s="100">
        <v>1.27059364383562</v>
      </c>
      <c r="AM17" s="99">
        <v>1.3189815555555557</v>
      </c>
      <c r="AN17" s="99">
        <v>0.93664835164835136</v>
      </c>
      <c r="AO17" s="99">
        <v>0.82391304347826033</v>
      </c>
      <c r="AP17" s="99">
        <v>1.157898695652174</v>
      </c>
      <c r="AQ17" s="100">
        <v>1.0582740273972602</v>
      </c>
      <c r="AR17" s="99">
        <v>1.288241758241758</v>
      </c>
      <c r="AS17" s="99">
        <v>0.61487186813186845</v>
      </c>
      <c r="AT17" s="493">
        <v>0.69228271739130431</v>
      </c>
      <c r="AU17" s="493">
        <v>0.72155804347826125</v>
      </c>
      <c r="AV17" s="100">
        <v>0.82857019125683073</v>
      </c>
      <c r="AW17" s="475"/>
      <c r="AX17" s="475"/>
      <c r="AY17" s="475"/>
      <c r="AZ17" s="475"/>
      <c r="BA17" s="475"/>
      <c r="BB17" s="475"/>
      <c r="BC17" s="475"/>
      <c r="BD17" s="475"/>
    </row>
    <row r="18" spans="1:56" s="164" customFormat="1" ht="15" thickBot="1">
      <c r="A18" s="173"/>
      <c r="B18" s="134" t="s">
        <v>413</v>
      </c>
      <c r="C18" s="75" t="s">
        <v>368</v>
      </c>
      <c r="D18" s="99">
        <v>4.9667233468838221</v>
      </c>
      <c r="E18" s="99">
        <v>4.8942058526075458</v>
      </c>
      <c r="F18" s="99">
        <v>4.5161334034140763</v>
      </c>
      <c r="G18" s="99">
        <v>4.333577801586733</v>
      </c>
      <c r="H18" s="100">
        <v>4.6762786557753797</v>
      </c>
      <c r="I18" s="99">
        <v>4.0680318230087984</v>
      </c>
      <c r="J18" s="99">
        <v>4.2784030804361768</v>
      </c>
      <c r="K18" s="99">
        <v>4.8519621988811634</v>
      </c>
      <c r="L18" s="99">
        <v>4.5052841780339437</v>
      </c>
      <c r="M18" s="100">
        <v>4.4282855097717091</v>
      </c>
      <c r="N18" s="99">
        <v>4.6015812316660423</v>
      </c>
      <c r="O18" s="99">
        <v>4.5908302729010115</v>
      </c>
      <c r="P18" s="99">
        <v>4.4781874424572683</v>
      </c>
      <c r="Q18" s="99">
        <v>4.664524131061472</v>
      </c>
      <c r="R18" s="100">
        <v>4.5836639190346853</v>
      </c>
      <c r="S18" s="99">
        <v>4.4394031435685921</v>
      </c>
      <c r="T18" s="99">
        <v>4.189186238654127</v>
      </c>
      <c r="U18" s="99">
        <v>4.3731685605788462</v>
      </c>
      <c r="V18" s="99">
        <v>4.8157755772154953</v>
      </c>
      <c r="W18" s="100">
        <v>4.4551920310021318</v>
      </c>
      <c r="X18" s="99">
        <v>4.9821540850700288</v>
      </c>
      <c r="Y18" s="99">
        <v>4.8322944163380255</v>
      </c>
      <c r="Z18" s="99">
        <v>4.8784971779530277</v>
      </c>
      <c r="AA18" s="99">
        <v>5.1580424574395218</v>
      </c>
      <c r="AB18" s="100">
        <v>4.9630504373886541</v>
      </c>
      <c r="AC18" s="99">
        <v>5.4584928197767049</v>
      </c>
      <c r="AD18" s="99">
        <v>5.597183758254527</v>
      </c>
      <c r="AE18" s="99">
        <v>5.8725232074295945</v>
      </c>
      <c r="AF18" s="99">
        <v>6.0547042913613049</v>
      </c>
      <c r="AG18" s="100">
        <v>5.7477068648488441</v>
      </c>
      <c r="AH18" s="99">
        <v>6.3545928888888872</v>
      </c>
      <c r="AI18" s="99">
        <v>6.0614054945054905</v>
      </c>
      <c r="AJ18" s="99">
        <v>5.9407594565217403</v>
      </c>
      <c r="AK18" s="99">
        <v>5.8477578260869603</v>
      </c>
      <c r="AL18" s="100">
        <v>6.0494379452054803</v>
      </c>
      <c r="AM18" s="99">
        <v>5.9957028888888884</v>
      </c>
      <c r="AN18" s="99">
        <v>6.0340053846153845</v>
      </c>
      <c r="AO18" s="99">
        <v>5.7896185869565215</v>
      </c>
      <c r="AP18" s="99">
        <v>5.9667122826086949</v>
      </c>
      <c r="AQ18" s="100">
        <v>5.9460005205479458</v>
      </c>
      <c r="AR18" s="99">
        <v>6.1552246153846157</v>
      </c>
      <c r="AS18" s="99">
        <v>4.1645846153846122</v>
      </c>
      <c r="AT18" s="493">
        <v>5.7085153260869612</v>
      </c>
      <c r="AU18" s="493">
        <v>5.5322157608695663</v>
      </c>
      <c r="AV18" s="100">
        <v>5.3913931693989072</v>
      </c>
      <c r="AW18" s="493">
        <v>5.3724025555555546</v>
      </c>
      <c r="AX18" s="493">
        <v>5.0446616483516475</v>
      </c>
      <c r="AY18" s="493">
        <v>5.1237830434782614</v>
      </c>
      <c r="AZ18" s="493">
        <v>4.9942923913043478</v>
      </c>
      <c r="BA18" s="100">
        <v>5.132721589041096</v>
      </c>
      <c r="BB18" s="493">
        <v>4.803831777777777</v>
      </c>
      <c r="BC18" s="493">
        <v>4.6443324175824161</v>
      </c>
      <c r="BD18" s="493">
        <v>4.5075703260869551</v>
      </c>
    </row>
    <row r="19" spans="1:56" s="164" customFormat="1" ht="15" hidden="1" thickBot="1">
      <c r="A19" s="173"/>
      <c r="B19" s="134" t="s">
        <v>440</v>
      </c>
      <c r="C19" s="75" t="s">
        <v>445</v>
      </c>
      <c r="D19" s="99">
        <v>9.1999999999999993</v>
      </c>
      <c r="E19" s="99">
        <v>0</v>
      </c>
      <c r="F19" s="99">
        <v>0</v>
      </c>
      <c r="G19" s="99">
        <v>0</v>
      </c>
      <c r="H19" s="100">
        <v>2.2999999999999998</v>
      </c>
      <c r="I19" s="99">
        <v>0</v>
      </c>
      <c r="J19" s="99">
        <v>0</v>
      </c>
      <c r="K19" s="99">
        <v>0</v>
      </c>
      <c r="L19" s="99">
        <v>0</v>
      </c>
      <c r="M19" s="100">
        <v>0</v>
      </c>
      <c r="N19" s="99">
        <v>0</v>
      </c>
      <c r="O19" s="99">
        <v>0</v>
      </c>
      <c r="P19" s="99">
        <v>0</v>
      </c>
      <c r="Q19" s="99">
        <v>0</v>
      </c>
      <c r="R19" s="100">
        <v>0</v>
      </c>
      <c r="S19" s="99">
        <v>0</v>
      </c>
      <c r="T19" s="99">
        <v>0</v>
      </c>
      <c r="U19" s="99">
        <v>0</v>
      </c>
      <c r="V19" s="99">
        <v>0</v>
      </c>
      <c r="W19" s="100">
        <v>0</v>
      </c>
      <c r="X19" s="99"/>
      <c r="Y19" s="99"/>
      <c r="Z19" s="99"/>
      <c r="AA19" s="99"/>
      <c r="AB19" s="100"/>
      <c r="AC19" s="232"/>
      <c r="AD19" s="232"/>
      <c r="AE19" s="232"/>
      <c r="AF19" s="232"/>
      <c r="AG19" s="230"/>
      <c r="AH19" s="232"/>
      <c r="AI19" s="232"/>
      <c r="AJ19" s="232"/>
      <c r="AK19" s="232"/>
      <c r="AL19" s="230"/>
      <c r="AM19" s="232"/>
      <c r="AN19" s="232"/>
      <c r="AO19" s="232"/>
      <c r="AP19" s="232"/>
      <c r="AQ19" s="230"/>
      <c r="AR19" s="232"/>
      <c r="AS19" s="232"/>
      <c r="AT19" s="493"/>
      <c r="AU19" s="493"/>
      <c r="AV19" s="230"/>
      <c r="AW19" s="493"/>
      <c r="AX19" s="493"/>
      <c r="AY19" s="493"/>
      <c r="AZ19" s="493"/>
      <c r="BA19" s="230"/>
      <c r="BB19" s="493"/>
      <c r="BC19" s="493"/>
      <c r="BD19" s="493"/>
    </row>
    <row r="20" spans="1:56" s="164" customFormat="1" ht="15" hidden="1" thickBot="1">
      <c r="A20" s="173"/>
      <c r="B20" s="134" t="s">
        <v>438</v>
      </c>
      <c r="C20" s="75" t="s">
        <v>446</v>
      </c>
      <c r="D20" s="99">
        <v>0</v>
      </c>
      <c r="E20" s="99">
        <v>0</v>
      </c>
      <c r="F20" s="99">
        <v>0</v>
      </c>
      <c r="G20" s="99">
        <v>0</v>
      </c>
      <c r="H20" s="100">
        <v>0</v>
      </c>
      <c r="I20" s="99">
        <v>0</v>
      </c>
      <c r="J20" s="99">
        <v>0</v>
      </c>
      <c r="K20" s="99">
        <v>0</v>
      </c>
      <c r="L20" s="99">
        <v>0</v>
      </c>
      <c r="M20" s="100">
        <v>0</v>
      </c>
      <c r="N20" s="99">
        <v>0</v>
      </c>
      <c r="O20" s="99">
        <v>0</v>
      </c>
      <c r="P20" s="99">
        <v>0</v>
      </c>
      <c r="Q20" s="99">
        <v>0</v>
      </c>
      <c r="R20" s="100">
        <v>0</v>
      </c>
      <c r="S20" s="99">
        <v>0</v>
      </c>
      <c r="T20" s="99">
        <v>0</v>
      </c>
      <c r="U20" s="99">
        <v>0</v>
      </c>
      <c r="V20" s="99">
        <v>0</v>
      </c>
      <c r="W20" s="100">
        <v>0</v>
      </c>
      <c r="X20" s="99"/>
      <c r="Y20" s="99"/>
      <c r="Z20" s="99"/>
      <c r="AA20" s="99"/>
      <c r="AB20" s="100"/>
      <c r="AC20" s="232"/>
      <c r="AD20" s="232"/>
      <c r="AE20" s="232"/>
      <c r="AF20" s="232"/>
      <c r="AG20" s="230"/>
      <c r="AH20" s="232"/>
      <c r="AI20" s="232"/>
      <c r="AJ20" s="232"/>
      <c r="AK20" s="232"/>
      <c r="AL20" s="230"/>
      <c r="AM20" s="232"/>
      <c r="AN20" s="232"/>
      <c r="AO20" s="232"/>
      <c r="AP20" s="232"/>
      <c r="AQ20" s="230"/>
      <c r="AR20" s="232"/>
      <c r="AS20" s="232"/>
      <c r="AT20" s="493"/>
      <c r="AU20" s="493"/>
      <c r="AV20" s="230"/>
      <c r="AW20" s="493"/>
      <c r="AX20" s="493"/>
      <c r="AY20" s="493"/>
      <c r="AZ20" s="493"/>
      <c r="BA20" s="230"/>
      <c r="BB20" s="493"/>
      <c r="BC20" s="493"/>
      <c r="BD20" s="493"/>
    </row>
    <row r="21" spans="1:56" s="164" customFormat="1" ht="15.5" thickTop="1" thickBot="1">
      <c r="A21" s="173">
        <v>5</v>
      </c>
      <c r="B21" s="149" t="s">
        <v>494</v>
      </c>
      <c r="C21" s="15" t="s">
        <v>848</v>
      </c>
      <c r="D21" s="311">
        <v>10.70189356098447</v>
      </c>
      <c r="E21" s="311">
        <v>8.4797311779129956</v>
      </c>
      <c r="F21" s="311">
        <v>8.3849398131512753</v>
      </c>
      <c r="G21" s="311">
        <v>8.3601461552281702</v>
      </c>
      <c r="H21" s="312">
        <v>8.9786304927064968</v>
      </c>
      <c r="I21" s="311">
        <v>8.1246308682935471</v>
      </c>
      <c r="J21" s="311">
        <v>7.2953392184874639</v>
      </c>
      <c r="K21" s="311">
        <v>8.0218013227005152</v>
      </c>
      <c r="L21" s="311">
        <v>7.1137679795405901</v>
      </c>
      <c r="M21" s="312">
        <v>7.6371644461231796</v>
      </c>
      <c r="N21" s="311">
        <v>7.8287880301259563</v>
      </c>
      <c r="O21" s="311">
        <v>7.4415964718591745</v>
      </c>
      <c r="P21" s="311">
        <v>7.3231479109712199</v>
      </c>
      <c r="Q21" s="311">
        <v>9.785770082493725</v>
      </c>
      <c r="R21" s="312">
        <v>8.0980730330117687</v>
      </c>
      <c r="S21" s="311">
        <v>6.9137198941449807</v>
      </c>
      <c r="T21" s="311">
        <v>6.869116981918916</v>
      </c>
      <c r="U21" s="311">
        <v>6.972411901336895</v>
      </c>
      <c r="V21" s="311">
        <v>7.5648092356040575</v>
      </c>
      <c r="W21" s="312">
        <v>7.0815035080170885</v>
      </c>
      <c r="X21" s="311">
        <v>7.6100620226086733</v>
      </c>
      <c r="Y21" s="311">
        <v>7.5489777254523442</v>
      </c>
      <c r="Z21" s="311">
        <v>7.4636918098871901</v>
      </c>
      <c r="AA21" s="311">
        <v>7.5494151525839301</v>
      </c>
      <c r="AB21" s="312">
        <v>7.5428373159040856</v>
      </c>
      <c r="AC21" s="311">
        <v>7.4179640953301824</v>
      </c>
      <c r="AD21" s="311">
        <v>7.3829246478558783</v>
      </c>
      <c r="AE21" s="311">
        <v>6.9406643517061903</v>
      </c>
      <c r="AF21" s="311">
        <v>6.7257875803254938</v>
      </c>
      <c r="AG21" s="312">
        <v>7.122918567954434</v>
      </c>
      <c r="AH21" s="311">
        <v>6.7703806666666644</v>
      </c>
      <c r="AI21" s="311">
        <v>6.6724602197802119</v>
      </c>
      <c r="AJ21" s="311">
        <v>6.0231641304347896</v>
      </c>
      <c r="AK21" s="311">
        <v>6.8171225</v>
      </c>
      <c r="AL21" s="312">
        <v>6.5694093424657503</v>
      </c>
      <c r="AM21" s="311">
        <v>6.5833264444444426</v>
      </c>
      <c r="AN21" s="311">
        <v>6.4926112087912031</v>
      </c>
      <c r="AO21" s="311">
        <v>5.9329660869565357</v>
      </c>
      <c r="AP21" s="311">
        <v>5.7668214130435</v>
      </c>
      <c r="AQ21" s="312">
        <v>6.190979315068498</v>
      </c>
      <c r="AR21" s="311">
        <v>5.5646351648351642</v>
      </c>
      <c r="AS21" s="311">
        <v>5.4875419780219685</v>
      </c>
      <c r="AT21" s="492">
        <v>5.6075553260869526</v>
      </c>
      <c r="AU21" s="492">
        <v>5.4355260869565134</v>
      </c>
      <c r="AV21" s="312">
        <v>5.5238022131147497</v>
      </c>
      <c r="AW21" s="492">
        <v>5.1167661111111071</v>
      </c>
      <c r="AX21" s="492">
        <v>5.0696965934065954</v>
      </c>
      <c r="AY21" s="492">
        <v>4.7277234782608684</v>
      </c>
      <c r="AZ21" s="492">
        <v>4.6485268478260915</v>
      </c>
      <c r="BA21" s="312">
        <v>4.8889489589041091</v>
      </c>
      <c r="BB21" s="492">
        <v>4.8369559999999998</v>
      </c>
      <c r="BC21" s="492">
        <v>5.0069380219780211</v>
      </c>
      <c r="BD21" s="492">
        <v>4.7415707608695659</v>
      </c>
    </row>
    <row r="22" spans="1:56" s="164" customFormat="1" ht="15" thickTop="1">
      <c r="A22" s="173"/>
      <c r="B22" s="134" t="s">
        <v>409</v>
      </c>
      <c r="C22" s="75" t="s">
        <v>75</v>
      </c>
      <c r="D22" s="99">
        <v>4.4000000000000004</v>
      </c>
      <c r="E22" s="99">
        <v>5.0999999999999996</v>
      </c>
      <c r="F22" s="99">
        <v>5.5</v>
      </c>
      <c r="G22" s="99">
        <v>5.2</v>
      </c>
      <c r="H22" s="100">
        <v>5.0999999999999996</v>
      </c>
      <c r="I22" s="99">
        <v>5.0055357718172449</v>
      </c>
      <c r="J22" s="99">
        <v>4.3913603599276447</v>
      </c>
      <c r="K22" s="99">
        <v>4.5729171411132716</v>
      </c>
      <c r="L22" s="99">
        <v>4.0006739575674644</v>
      </c>
      <c r="M22" s="100">
        <v>4.4900887487550563</v>
      </c>
      <c r="N22" s="99">
        <v>4.7039011377026227</v>
      </c>
      <c r="O22" s="99">
        <v>4.7233089461174158</v>
      </c>
      <c r="P22" s="99">
        <v>4.9220542862973069</v>
      </c>
      <c r="Q22" s="99">
        <v>4.5428098025990593</v>
      </c>
      <c r="R22" s="100">
        <v>4.7231225004613329</v>
      </c>
      <c r="S22" s="99">
        <v>3.5657040907161659</v>
      </c>
      <c r="T22" s="99">
        <v>3.7095476672240437</v>
      </c>
      <c r="U22" s="99">
        <v>3.9223349600135107</v>
      </c>
      <c r="V22" s="99">
        <v>4.1369721680152107</v>
      </c>
      <c r="W22" s="100">
        <v>3.8354478401657128</v>
      </c>
      <c r="X22" s="99">
        <v>4.1908945054945059</v>
      </c>
      <c r="Y22" s="99">
        <v>4.0682906448388811</v>
      </c>
      <c r="Z22" s="99">
        <v>4.5003569496438596</v>
      </c>
      <c r="AA22" s="99">
        <v>4.0570789534353802</v>
      </c>
      <c r="AB22" s="100">
        <v>4.2045627097366891</v>
      </c>
      <c r="AC22" s="99">
        <v>3.7947662672052376</v>
      </c>
      <c r="AD22" s="99">
        <v>3.7931447353363845</v>
      </c>
      <c r="AE22" s="99">
        <v>3.6136787864887991</v>
      </c>
      <c r="AF22" s="99">
        <v>3.4215954347826076</v>
      </c>
      <c r="AG22" s="100">
        <v>3.6546585296467171</v>
      </c>
      <c r="AH22" s="99">
        <v>3.477633444444447</v>
      </c>
      <c r="AI22" s="99">
        <v>3.6607495604395579</v>
      </c>
      <c r="AJ22" s="99">
        <v>3.36226206521739</v>
      </c>
      <c r="AK22" s="99">
        <v>3.84678956521739</v>
      </c>
      <c r="AL22" s="100">
        <v>3.5872544383561702</v>
      </c>
      <c r="AM22" s="99">
        <v>3.5886945555555547</v>
      </c>
      <c r="AN22" s="99">
        <v>3.5748221978021975</v>
      </c>
      <c r="AO22" s="99">
        <v>3.1723884782608645</v>
      </c>
      <c r="AP22" s="99">
        <v>3.0934828260869502</v>
      </c>
      <c r="AQ22" s="100">
        <v>3.3554835342465732</v>
      </c>
      <c r="AR22" s="99">
        <v>2.938446043956044</v>
      </c>
      <c r="AS22" s="99">
        <v>3.4270758241758243</v>
      </c>
      <c r="AT22" s="493">
        <v>3.2973716304347733</v>
      </c>
      <c r="AU22" s="493">
        <v>2.9713027173913038</v>
      </c>
      <c r="AV22" s="100">
        <v>3.158416748633877</v>
      </c>
      <c r="AW22" s="493">
        <v>2.7441774444444436</v>
      </c>
      <c r="AX22" s="493">
        <v>2.8949512087912113</v>
      </c>
      <c r="AY22" s="493">
        <v>2.6103339130434775</v>
      </c>
      <c r="AZ22" s="493">
        <v>2.5878685869565219</v>
      </c>
      <c r="BA22" s="100">
        <v>2.7086333150684911</v>
      </c>
      <c r="BB22" s="493">
        <v>2.7929574444444429</v>
      </c>
      <c r="BC22" s="493">
        <v>2.9364217582417589</v>
      </c>
      <c r="BD22" s="493">
        <v>2.6724004347826082</v>
      </c>
    </row>
    <row r="23" spans="1:56" s="164" customFormat="1">
      <c r="A23" s="173"/>
      <c r="B23" s="134" t="s">
        <v>410</v>
      </c>
      <c r="C23" s="75" t="s">
        <v>77</v>
      </c>
      <c r="D23" s="99">
        <v>2.8</v>
      </c>
      <c r="E23" s="99">
        <v>2.7</v>
      </c>
      <c r="F23" s="99">
        <v>2.2000000000000002</v>
      </c>
      <c r="G23" s="99">
        <v>2.5119239130434781</v>
      </c>
      <c r="H23" s="100">
        <v>2.5</v>
      </c>
      <c r="I23" s="99">
        <v>2.4602555555555554</v>
      </c>
      <c r="J23" s="99">
        <v>2.3368681318681324</v>
      </c>
      <c r="K23" s="99">
        <v>2.3695108695652176</v>
      </c>
      <c r="L23" s="99">
        <v>2.2967934782608679</v>
      </c>
      <c r="M23" s="100">
        <v>2.3654191780821914</v>
      </c>
      <c r="N23" s="99">
        <v>2.2463000000000002</v>
      </c>
      <c r="O23" s="99">
        <v>2.1937802197802201</v>
      </c>
      <c r="P23" s="99">
        <v>1.8936304347826087</v>
      </c>
      <c r="Q23" s="99">
        <v>2.0586304347826085</v>
      </c>
      <c r="R23" s="100">
        <v>2.0970109589041095</v>
      </c>
      <c r="S23" s="99">
        <v>1.9839888888888888</v>
      </c>
      <c r="T23" s="99">
        <v>1.9152307692307693</v>
      </c>
      <c r="U23" s="99">
        <v>1.858032608695652</v>
      </c>
      <c r="V23" s="99">
        <v>1.9065652173913044</v>
      </c>
      <c r="W23" s="100">
        <v>1.9155835616438355</v>
      </c>
      <c r="X23" s="99">
        <v>1.9034285714285712</v>
      </c>
      <c r="Y23" s="99">
        <v>2.02114285714286</v>
      </c>
      <c r="Z23" s="99">
        <v>1.66584782608696</v>
      </c>
      <c r="AA23" s="99">
        <v>1.9599891304347801</v>
      </c>
      <c r="AB23" s="100">
        <v>1.8871939890710385</v>
      </c>
      <c r="AC23" s="99">
        <v>1.8961589222222219</v>
      </c>
      <c r="AD23" s="99">
        <v>1.8666282307692308</v>
      </c>
      <c r="AE23" s="99">
        <v>1.7150663260869579</v>
      </c>
      <c r="AF23" s="99">
        <v>1.6701777500000008</v>
      </c>
      <c r="AG23" s="100">
        <v>1.7861915808219184</v>
      </c>
      <c r="AH23" s="99">
        <v>1.6217292222222199</v>
      </c>
      <c r="AI23" s="99">
        <v>1.51210857142857</v>
      </c>
      <c r="AJ23" s="99">
        <v>1.19173576086957</v>
      </c>
      <c r="AK23" s="99">
        <v>1.44129086956522</v>
      </c>
      <c r="AL23" s="100">
        <v>1.4405368767123301</v>
      </c>
      <c r="AM23" s="99">
        <v>1.3875436666666665</v>
      </c>
      <c r="AN23" s="99">
        <v>1.2962570329670329</v>
      </c>
      <c r="AO23" s="99">
        <v>1.2587174999999997</v>
      </c>
      <c r="AP23" s="99">
        <v>1.1902347826086963</v>
      </c>
      <c r="AQ23" s="100">
        <v>1.2825806301369862</v>
      </c>
      <c r="AR23" s="99">
        <v>1.1916871428571427</v>
      </c>
      <c r="AS23" s="99">
        <v>1.1151794505494506</v>
      </c>
      <c r="AT23" s="493">
        <v>0.87556163043478297</v>
      </c>
      <c r="AU23" s="493">
        <v>1.0867509782608695</v>
      </c>
      <c r="AV23" s="100">
        <v>1.0668240983606558</v>
      </c>
      <c r="AW23" s="493">
        <v>1.0665901111111111</v>
      </c>
      <c r="AX23" s="493">
        <v>1.0082548351648351</v>
      </c>
      <c r="AY23" s="493">
        <v>0.93004326086956535</v>
      </c>
      <c r="AZ23" s="493">
        <v>0.9057933695652175</v>
      </c>
      <c r="BA23" s="100">
        <v>0.97709936986301427</v>
      </c>
      <c r="BB23" s="493">
        <v>0.92232577777777791</v>
      </c>
      <c r="BC23" s="493">
        <v>0.91957274725274729</v>
      </c>
      <c r="BD23" s="493">
        <v>0.88563641304347829</v>
      </c>
    </row>
    <row r="24" spans="1:56" s="164" customFormat="1">
      <c r="A24" s="173"/>
      <c r="B24" s="134" t="s">
        <v>413</v>
      </c>
      <c r="C24" s="75" t="s">
        <v>368</v>
      </c>
      <c r="D24" s="99">
        <v>0.70189356098447009</v>
      </c>
      <c r="E24" s="99">
        <v>0.67973117791299609</v>
      </c>
      <c r="F24" s="99">
        <v>0.68493981315127594</v>
      </c>
      <c r="G24" s="99">
        <v>0.64822224218469293</v>
      </c>
      <c r="H24" s="100">
        <v>0.67863049270649878</v>
      </c>
      <c r="I24" s="99">
        <v>0.65883954092074704</v>
      </c>
      <c r="J24" s="99">
        <v>0.56711072669168705</v>
      </c>
      <c r="K24" s="99">
        <v>1.0793733120220264</v>
      </c>
      <c r="L24" s="99">
        <v>0.81630054371225713</v>
      </c>
      <c r="M24" s="100">
        <v>0.78165651928593105</v>
      </c>
      <c r="N24" s="99">
        <v>0.87858689242333332</v>
      </c>
      <c r="O24" s="99">
        <v>0.52450730596153838</v>
      </c>
      <c r="P24" s="99">
        <v>0.50746318989130401</v>
      </c>
      <c r="Q24" s="99">
        <v>3.1843298451120572</v>
      </c>
      <c r="R24" s="100">
        <v>1.2779395736463266</v>
      </c>
      <c r="S24" s="99">
        <v>1.3640269145399255</v>
      </c>
      <c r="T24" s="99">
        <v>1.2443385454641032</v>
      </c>
      <c r="U24" s="99">
        <v>1.1920443326277324</v>
      </c>
      <c r="V24" s="99">
        <v>1.5212718501975422</v>
      </c>
      <c r="W24" s="100">
        <v>1.3304721062075398</v>
      </c>
      <c r="X24" s="99">
        <v>1.5157389456855968</v>
      </c>
      <c r="Y24" s="99">
        <v>1.4595442234706031</v>
      </c>
      <c r="Z24" s="99">
        <v>1.2974870341563705</v>
      </c>
      <c r="AA24" s="99">
        <v>1.5323470687137692</v>
      </c>
      <c r="AB24" s="100">
        <v>1.4510806170963584</v>
      </c>
      <c r="AC24" s="99">
        <v>1.7270389059027229</v>
      </c>
      <c r="AD24" s="99">
        <v>1.7231516817502628</v>
      </c>
      <c r="AE24" s="99">
        <v>1.61191923913043</v>
      </c>
      <c r="AF24" s="99">
        <v>1.6340143955428852</v>
      </c>
      <c r="AG24" s="100">
        <v>1.6820684574857991</v>
      </c>
      <c r="AH24" s="99">
        <v>1.6710179999999979</v>
      </c>
      <c r="AI24" s="99">
        <v>1.4996020879120842</v>
      </c>
      <c r="AJ24" s="99">
        <v>1.46916630434783</v>
      </c>
      <c r="AK24" s="99">
        <v>1.5290420652173899</v>
      </c>
      <c r="AL24" s="100">
        <v>1.5416180273972599</v>
      </c>
      <c r="AM24" s="99">
        <v>1.6070882222222225</v>
      </c>
      <c r="AN24" s="99">
        <v>1.6215319780219786</v>
      </c>
      <c r="AO24" s="99">
        <v>1.5018601086956516</v>
      </c>
      <c r="AP24" s="99">
        <v>1.4831038043478244</v>
      </c>
      <c r="AQ24" s="100">
        <v>1.5529151506849312</v>
      </c>
      <c r="AR24" s="99">
        <v>1.4345019780219781</v>
      </c>
      <c r="AS24" s="99">
        <v>0.94528670329670372</v>
      </c>
      <c r="AT24" s="493">
        <v>1.434622065217392</v>
      </c>
      <c r="AU24" s="493">
        <v>1.3774723913043474</v>
      </c>
      <c r="AV24" s="100">
        <v>1.2985613661202187</v>
      </c>
      <c r="AW24" s="493">
        <v>1.3059985555555556</v>
      </c>
      <c r="AX24" s="493">
        <v>1.1664905494505495</v>
      </c>
      <c r="AY24" s="493">
        <v>1.1873463043478265</v>
      </c>
      <c r="AZ24" s="493">
        <v>1.1548648913043476</v>
      </c>
      <c r="BA24" s="100">
        <v>1.2032162739726027</v>
      </c>
      <c r="BB24" s="493">
        <v>1.121672777777778</v>
      </c>
      <c r="BC24" s="493">
        <v>1.1509435164835164</v>
      </c>
      <c r="BD24" s="493">
        <v>1.1835339130434781</v>
      </c>
    </row>
    <row r="25" spans="1:56" s="164" customFormat="1" hidden="1">
      <c r="A25" s="173"/>
      <c r="B25" s="134" t="s">
        <v>440</v>
      </c>
      <c r="C25" s="75" t="s">
        <v>445</v>
      </c>
      <c r="D25" s="99">
        <v>2.8</v>
      </c>
      <c r="E25" s="99">
        <v>0</v>
      </c>
      <c r="F25" s="99">
        <v>0</v>
      </c>
      <c r="G25" s="99">
        <v>0</v>
      </c>
      <c r="H25" s="100">
        <v>0.7</v>
      </c>
      <c r="I25" s="99">
        <v>0</v>
      </c>
      <c r="J25" s="99">
        <v>0</v>
      </c>
      <c r="K25" s="99">
        <v>0</v>
      </c>
      <c r="L25" s="99">
        <v>0</v>
      </c>
      <c r="M25" s="100">
        <v>0</v>
      </c>
      <c r="N25" s="99">
        <v>0</v>
      </c>
      <c r="O25" s="99">
        <v>0</v>
      </c>
      <c r="P25" s="99">
        <v>0</v>
      </c>
      <c r="Q25" s="99">
        <v>0</v>
      </c>
      <c r="R25" s="100">
        <v>0</v>
      </c>
      <c r="S25" s="99">
        <v>0</v>
      </c>
      <c r="T25" s="99">
        <v>0</v>
      </c>
      <c r="U25" s="99">
        <v>0</v>
      </c>
      <c r="V25" s="99">
        <v>0</v>
      </c>
      <c r="W25" s="100">
        <v>0</v>
      </c>
      <c r="X25" s="99"/>
      <c r="Y25" s="99"/>
      <c r="Z25" s="99"/>
      <c r="AA25" s="99"/>
      <c r="AB25" s="100"/>
      <c r="AC25" s="232"/>
      <c r="AD25" s="232"/>
      <c r="AE25" s="232"/>
      <c r="AF25" s="232"/>
      <c r="AG25" s="230"/>
      <c r="AH25" s="232"/>
      <c r="AI25" s="232"/>
      <c r="AJ25" s="232"/>
      <c r="AK25" s="232"/>
      <c r="AL25" s="230"/>
      <c r="AM25" s="232"/>
      <c r="AN25" s="232"/>
      <c r="AO25" s="232"/>
      <c r="AP25" s="232"/>
      <c r="AQ25" s="230"/>
      <c r="AR25" s="232"/>
      <c r="AS25" s="232"/>
      <c r="AT25" s="493"/>
      <c r="AU25" s="493"/>
      <c r="AV25" s="230"/>
      <c r="AW25" s="493"/>
      <c r="AX25" s="493"/>
      <c r="AY25" s="493"/>
      <c r="AZ25" s="493"/>
      <c r="BA25" s="230"/>
      <c r="BB25" s="493"/>
      <c r="BC25" s="493"/>
      <c r="BD25" s="493"/>
    </row>
    <row r="26" spans="1:56" s="164" customFormat="1" hidden="1">
      <c r="A26" s="173"/>
      <c r="B26" s="134" t="s">
        <v>438</v>
      </c>
      <c r="C26" s="75" t="s">
        <v>446</v>
      </c>
      <c r="D26" s="99">
        <v>0</v>
      </c>
      <c r="E26" s="99">
        <v>0</v>
      </c>
      <c r="F26" s="99">
        <v>0</v>
      </c>
      <c r="G26" s="99">
        <v>0</v>
      </c>
      <c r="H26" s="100">
        <v>0</v>
      </c>
      <c r="I26" s="99">
        <v>0</v>
      </c>
      <c r="J26" s="99">
        <v>0</v>
      </c>
      <c r="K26" s="99">
        <v>0</v>
      </c>
      <c r="L26" s="99">
        <v>0</v>
      </c>
      <c r="M26" s="100">
        <v>0</v>
      </c>
      <c r="N26" s="99">
        <v>0</v>
      </c>
      <c r="O26" s="99">
        <v>0</v>
      </c>
      <c r="P26" s="99">
        <v>0</v>
      </c>
      <c r="Q26" s="99">
        <v>0</v>
      </c>
      <c r="R26" s="100">
        <v>0</v>
      </c>
      <c r="S26" s="99">
        <v>0</v>
      </c>
      <c r="T26" s="99">
        <v>0</v>
      </c>
      <c r="U26" s="99">
        <v>0</v>
      </c>
      <c r="V26" s="99">
        <v>0</v>
      </c>
      <c r="W26" s="100">
        <v>0</v>
      </c>
      <c r="X26" s="99"/>
      <c r="Y26" s="99"/>
      <c r="Z26" s="99"/>
      <c r="AA26" s="99"/>
      <c r="AB26" s="100"/>
      <c r="AC26" s="232"/>
      <c r="AD26" s="232"/>
      <c r="AE26" s="232"/>
      <c r="AF26" s="232"/>
      <c r="AG26" s="230"/>
      <c r="AH26" s="232"/>
      <c r="AI26" s="232"/>
      <c r="AJ26" s="232"/>
      <c r="AK26" s="232"/>
      <c r="AL26" s="230"/>
      <c r="AM26" s="232"/>
      <c r="AN26" s="232"/>
      <c r="AO26" s="232"/>
      <c r="AP26" s="232"/>
      <c r="AQ26" s="230"/>
      <c r="AR26" s="232"/>
      <c r="AS26" s="232"/>
      <c r="AT26" s="493"/>
      <c r="AU26" s="493"/>
      <c r="AV26" s="230"/>
      <c r="AW26" s="493"/>
      <c r="AX26" s="493"/>
      <c r="AY26" s="493"/>
      <c r="AZ26" s="493"/>
      <c r="BA26" s="230"/>
      <c r="BB26" s="493"/>
      <c r="BC26" s="493"/>
      <c r="BD26" s="493"/>
    </row>
    <row r="27" spans="1:56" s="164" customFormat="1" ht="26">
      <c r="A27" s="173"/>
      <c r="B27" s="150" t="s">
        <v>1073</v>
      </c>
      <c r="C27" s="17" t="s">
        <v>1072</v>
      </c>
      <c r="D27" s="310"/>
      <c r="E27" s="310"/>
      <c r="F27" s="310"/>
      <c r="G27" s="310"/>
      <c r="H27" s="310"/>
      <c r="I27" s="310"/>
      <c r="J27" s="310"/>
      <c r="K27" s="310"/>
      <c r="L27" s="310"/>
      <c r="M27" s="310"/>
      <c r="N27" s="310"/>
      <c r="O27" s="310"/>
      <c r="P27" s="310"/>
      <c r="Q27" s="310"/>
      <c r="R27" s="310"/>
      <c r="S27" s="99">
        <v>98.860443788196989</v>
      </c>
      <c r="T27" s="99">
        <v>98.958537865570662</v>
      </c>
      <c r="U27" s="99">
        <v>95.532289503925625</v>
      </c>
      <c r="V27" s="99">
        <v>103.17707517360759</v>
      </c>
      <c r="W27" s="100">
        <v>99.134050512432111</v>
      </c>
      <c r="X27" s="99">
        <v>107.29411377704218</v>
      </c>
      <c r="Y27" s="99">
        <v>105.32309374865497</v>
      </c>
      <c r="Z27" s="99">
        <v>101.10505145560458</v>
      </c>
      <c r="AA27" s="99">
        <v>104.23576248633674</v>
      </c>
      <c r="AB27" s="100">
        <v>104.47956503340767</v>
      </c>
      <c r="AC27" s="99">
        <v>102.89836527572412</v>
      </c>
      <c r="AD27" s="99">
        <v>100.67432232264343</v>
      </c>
      <c r="AE27" s="99">
        <v>96.208723505355977</v>
      </c>
      <c r="AF27" s="99">
        <v>95.638390262423258</v>
      </c>
      <c r="AG27" s="100">
        <v>98.827810062497008</v>
      </c>
      <c r="AH27" s="99">
        <v>101.53115255555554</v>
      </c>
      <c r="AI27" s="99">
        <v>101.17992890109885</v>
      </c>
      <c r="AJ27" s="99">
        <v>100.26799934782616</v>
      </c>
      <c r="AK27" s="99">
        <v>105.925443586957</v>
      </c>
      <c r="AL27" s="100">
        <v>102.23280446575301</v>
      </c>
      <c r="AM27" s="99">
        <v>105.83468455555541</v>
      </c>
      <c r="AN27" s="99">
        <v>102.39446989011044</v>
      </c>
      <c r="AO27" s="99">
        <v>98.600493369565925</v>
      </c>
      <c r="AP27" s="99">
        <v>100.71306804347913</v>
      </c>
      <c r="AQ27" s="100">
        <v>101.86264663013719</v>
      </c>
      <c r="AR27" s="99">
        <v>101.4933137362638</v>
      </c>
      <c r="AS27" s="99">
        <v>108.80456945054932</v>
      </c>
      <c r="AT27" s="493">
        <v>118.07071652173858</v>
      </c>
      <c r="AU27" s="493">
        <v>116.3502739130433</v>
      </c>
      <c r="AV27" s="100">
        <v>111.21509021857909</v>
      </c>
      <c r="AW27" s="493">
        <v>92.553246777777659</v>
      </c>
      <c r="AX27" s="493">
        <v>89.278897912087757</v>
      </c>
      <c r="AY27" s="493">
        <v>85.174172608695514</v>
      </c>
      <c r="AZ27" s="493">
        <v>84.608068586956463</v>
      </c>
      <c r="BA27" s="100">
        <v>87.874350986301565</v>
      </c>
      <c r="BB27" s="493">
        <v>84.426747444444487</v>
      </c>
      <c r="BC27" s="493">
        <v>83.313240659340579</v>
      </c>
      <c r="BD27" s="493">
        <v>81.3</v>
      </c>
    </row>
    <row r="28" spans="1:56" s="164" customFormat="1">
      <c r="A28" s="173"/>
      <c r="B28" s="134" t="s">
        <v>1074</v>
      </c>
      <c r="C28" s="75" t="s">
        <v>1076</v>
      </c>
      <c r="D28" s="310"/>
      <c r="E28" s="310"/>
      <c r="F28" s="310"/>
      <c r="G28" s="310"/>
      <c r="H28" s="310"/>
      <c r="I28" s="310"/>
      <c r="J28" s="310"/>
      <c r="K28" s="310"/>
      <c r="L28" s="310"/>
      <c r="M28" s="310"/>
      <c r="N28" s="310"/>
      <c r="O28" s="310"/>
      <c r="P28" s="310"/>
      <c r="Q28" s="310"/>
      <c r="R28" s="310"/>
      <c r="S28" s="99">
        <v>4.4497669999999996</v>
      </c>
      <c r="T28" s="99">
        <v>4.6707369230769231</v>
      </c>
      <c r="U28" s="99">
        <v>4.9943523913043499</v>
      </c>
      <c r="V28" s="99">
        <v>5.1332719565217388</v>
      </c>
      <c r="W28" s="100">
        <v>4.8144041917808229</v>
      </c>
      <c r="X28" s="99">
        <v>5.2798730769230771</v>
      </c>
      <c r="Y28" s="99">
        <v>5.7120392307692329</v>
      </c>
      <c r="Z28" s="99">
        <v>5.9444768478260874</v>
      </c>
      <c r="AA28" s="99">
        <v>6.1539039130434778</v>
      </c>
      <c r="AB28" s="100">
        <v>5.7740848360655743</v>
      </c>
      <c r="AC28" s="99">
        <v>6.3671346666666677</v>
      </c>
      <c r="AD28" s="99">
        <v>6.4054823076923073</v>
      </c>
      <c r="AE28" s="99">
        <v>6.230697717391303</v>
      </c>
      <c r="AF28" s="99">
        <v>5.9971343478260852</v>
      </c>
      <c r="AG28" s="100">
        <v>6.2490453698630128</v>
      </c>
      <c r="AH28" s="99">
        <v>5.99089633333333</v>
      </c>
      <c r="AI28" s="99">
        <v>5.6834792307692297</v>
      </c>
      <c r="AJ28" s="99">
        <v>5.5943840217391303</v>
      </c>
      <c r="AK28" s="99">
        <v>5.2225219565217396</v>
      </c>
      <c r="AL28" s="100">
        <v>5.6206373424657503</v>
      </c>
      <c r="AM28" s="99">
        <v>4.9890749999999997</v>
      </c>
      <c r="AN28" s="99">
        <v>4.9484123076923074</v>
      </c>
      <c r="AO28" s="99">
        <v>4.8409199999999988</v>
      </c>
      <c r="AP28" s="99">
        <v>4.7282321739130442</v>
      </c>
      <c r="AQ28" s="100">
        <v>4.8758473150684933</v>
      </c>
      <c r="AR28" s="99">
        <v>4.6251507692307694</v>
      </c>
      <c r="AS28" s="99">
        <v>4.3590484615384604</v>
      </c>
      <c r="AT28" s="493">
        <v>4.30961086956522</v>
      </c>
      <c r="AU28" s="493">
        <v>4.1469042391304356</v>
      </c>
      <c r="AV28" s="100">
        <v>4.3594577049180332</v>
      </c>
      <c r="AW28" s="493">
        <v>4.0693239999999999</v>
      </c>
      <c r="AX28" s="493">
        <v>4.0452807692307688</v>
      </c>
      <c r="AY28" s="493">
        <v>3.965299891304348</v>
      </c>
      <c r="AZ28" s="493">
        <v>3.9743413043478264</v>
      </c>
      <c r="BA28" s="100">
        <v>4.0131690410958916</v>
      </c>
      <c r="BB28" s="493">
        <v>4.0661110000000003</v>
      </c>
      <c r="BC28" s="493">
        <v>4.0378661538461538</v>
      </c>
      <c r="BD28" s="493">
        <v>4.0237004347826089</v>
      </c>
    </row>
    <row r="29" spans="1:56" s="164" customFormat="1">
      <c r="A29" s="173"/>
      <c r="B29" s="134" t="s">
        <v>1078</v>
      </c>
      <c r="C29" s="75" t="s">
        <v>1079</v>
      </c>
      <c r="D29" s="310"/>
      <c r="E29" s="310"/>
      <c r="F29" s="310"/>
      <c r="G29" s="310"/>
      <c r="H29" s="310"/>
      <c r="I29" s="310"/>
      <c r="J29" s="310"/>
      <c r="K29" s="310"/>
      <c r="L29" s="310"/>
      <c r="M29" s="310"/>
      <c r="N29" s="310"/>
      <c r="O29" s="310"/>
      <c r="P29" s="310"/>
      <c r="Q29" s="310"/>
      <c r="R29" s="310"/>
      <c r="S29" s="310"/>
      <c r="T29" s="310"/>
      <c r="U29" s="310"/>
      <c r="V29" s="310"/>
      <c r="W29" s="310"/>
      <c r="X29" s="99">
        <v>2.2063505494505482</v>
      </c>
      <c r="Y29" s="99">
        <v>2.2455441758241799</v>
      </c>
      <c r="Z29" s="99">
        <v>2.3298797826087001</v>
      </c>
      <c r="AA29" s="99">
        <v>2.4193792391304298</v>
      </c>
      <c r="AB29" s="100">
        <v>2.3006946721311476</v>
      </c>
      <c r="AC29" s="99">
        <v>2.4240950728478552</v>
      </c>
      <c r="AD29" s="99">
        <v>2.3078599999999998</v>
      </c>
      <c r="AE29" s="99">
        <v>2.2897650000000001</v>
      </c>
      <c r="AF29" s="99">
        <v>2.4560548913043498</v>
      </c>
      <c r="AG29" s="100">
        <v>2.3699174218983505</v>
      </c>
      <c r="AH29" s="99">
        <v>2.4829565555555599</v>
      </c>
      <c r="AI29" s="99">
        <v>2.4255193406593398</v>
      </c>
      <c r="AJ29" s="99">
        <v>2.3909474999999998</v>
      </c>
      <c r="AK29" s="99">
        <v>3.70576510869566</v>
      </c>
      <c r="AL29" s="100">
        <v>2.7536600273972653</v>
      </c>
      <c r="AM29" s="99">
        <v>4.6631764444444448</v>
      </c>
      <c r="AN29" s="99">
        <v>4.4508149450549448</v>
      </c>
      <c r="AO29" s="99">
        <v>4.069026739130436</v>
      </c>
      <c r="AP29" s="99">
        <v>3.930223695652177</v>
      </c>
      <c r="AQ29" s="100">
        <v>4.2757289863013703</v>
      </c>
      <c r="AR29" s="99">
        <v>4.5113147252747252</v>
      </c>
      <c r="AS29" s="99">
        <v>4.1523713186813183</v>
      </c>
      <c r="AT29" s="493">
        <v>4.5474700000000015</v>
      </c>
      <c r="AU29" s="493">
        <v>4.949141521739131</v>
      </c>
      <c r="AV29" s="100">
        <v>4.5412122677595628</v>
      </c>
      <c r="AW29" s="493">
        <v>5.6143831111111115</v>
      </c>
      <c r="AX29" s="493">
        <v>4.9538789010989008</v>
      </c>
      <c r="AY29" s="493">
        <v>4.9344489130434779</v>
      </c>
      <c r="AZ29" s="493">
        <v>4.9271623913043481</v>
      </c>
      <c r="BA29" s="100">
        <v>5.1051115068493145</v>
      </c>
      <c r="BB29" s="493">
        <v>5.6439383333333337</v>
      </c>
      <c r="BC29" s="493">
        <v>5.0175920879120879</v>
      </c>
      <c r="BD29" s="493">
        <v>5.1786284782608698</v>
      </c>
    </row>
    <row r="30" spans="1:56" s="164" customFormat="1" ht="26">
      <c r="A30" s="173"/>
      <c r="B30" s="150" t="s">
        <v>1075</v>
      </c>
      <c r="C30" s="17" t="s">
        <v>1077</v>
      </c>
      <c r="D30" s="310"/>
      <c r="E30" s="310"/>
      <c r="F30" s="310"/>
      <c r="G30" s="310"/>
      <c r="H30" s="310"/>
      <c r="I30" s="310"/>
      <c r="J30" s="310"/>
      <c r="K30" s="310"/>
      <c r="L30" s="310"/>
      <c r="M30" s="310"/>
      <c r="N30" s="310"/>
      <c r="O30" s="310"/>
      <c r="P30" s="310"/>
      <c r="Q30" s="310"/>
      <c r="R30" s="310"/>
      <c r="S30" s="99">
        <v>4.4497669999999996</v>
      </c>
      <c r="T30" s="99">
        <v>4.6707369230769231</v>
      </c>
      <c r="U30" s="99">
        <v>4.9943523913043499</v>
      </c>
      <c r="V30" s="99">
        <v>5.1332719565217388</v>
      </c>
      <c r="W30" s="100">
        <v>4.8144041917808229</v>
      </c>
      <c r="X30" s="99">
        <v>7.4862236263736257</v>
      </c>
      <c r="Y30" s="99">
        <v>7.9575834065934128</v>
      </c>
      <c r="Z30" s="99">
        <v>8.274356630434788</v>
      </c>
      <c r="AA30" s="99">
        <v>8.5732831521739072</v>
      </c>
      <c r="AB30" s="100">
        <v>8.0747795081967215</v>
      </c>
      <c r="AC30" s="99">
        <v>8.7912297395145238</v>
      </c>
      <c r="AD30" s="99">
        <v>8.713342307692308</v>
      </c>
      <c r="AE30" s="99">
        <v>8.5208675002837655</v>
      </c>
      <c r="AF30" s="99">
        <v>8.4531935249169621</v>
      </c>
      <c r="AG30" s="100">
        <v>8.6189638829442039</v>
      </c>
      <c r="AH30" s="99">
        <v>8.4738528888888904</v>
      </c>
      <c r="AI30" s="99">
        <v>8.1089985714285699</v>
      </c>
      <c r="AJ30" s="99">
        <v>7.9853315217391305</v>
      </c>
      <c r="AK30" s="99">
        <v>8.9282870652173898</v>
      </c>
      <c r="AL30" s="100">
        <v>8.3742973698630099</v>
      </c>
      <c r="AM30" s="99">
        <v>9.6522514444444436</v>
      </c>
      <c r="AN30" s="99">
        <v>9.399227252747254</v>
      </c>
      <c r="AO30" s="99">
        <v>8.9099467391304419</v>
      </c>
      <c r="AP30" s="99">
        <v>8.6584558695652092</v>
      </c>
      <c r="AQ30" s="100">
        <v>9.1515763013698628</v>
      </c>
      <c r="AR30" s="99">
        <v>9.1364654945054937</v>
      </c>
      <c r="AS30" s="99">
        <v>8.5114197802197822</v>
      </c>
      <c r="AT30" s="493">
        <v>8.8570808695652108</v>
      </c>
      <c r="AU30" s="493">
        <v>9.0960457608695648</v>
      </c>
      <c r="AV30" s="100">
        <v>8.900669972677596</v>
      </c>
      <c r="AW30" s="493">
        <v>9.6837071111111115</v>
      </c>
      <c r="AX30" s="493">
        <v>8.9991596703296715</v>
      </c>
      <c r="AY30" s="493">
        <v>8.8997488043478263</v>
      </c>
      <c r="AZ30" s="493">
        <v>8.9015036956521723</v>
      </c>
      <c r="BA30" s="100">
        <v>9.1182805479452043</v>
      </c>
      <c r="BB30" s="493">
        <v>9.710049333333334</v>
      </c>
      <c r="BC30" s="493">
        <v>9.0554582417582399</v>
      </c>
      <c r="BD30" s="493">
        <v>9.2023289130434769</v>
      </c>
    </row>
    <row r="31" spans="1:56" s="164" customFormat="1" ht="28.5" customHeight="1">
      <c r="A31" s="173"/>
      <c r="B31" s="150" t="s">
        <v>1539</v>
      </c>
      <c r="C31" s="17" t="s">
        <v>1537</v>
      </c>
      <c r="D31" s="313">
        <v>134.05819714639341</v>
      </c>
      <c r="E31" s="313">
        <v>113.6787540679059</v>
      </c>
      <c r="F31" s="313">
        <v>111.97925985773541</v>
      </c>
      <c r="G31" s="313">
        <v>114.15073528241794</v>
      </c>
      <c r="H31" s="314">
        <v>118.45270696520875</v>
      </c>
      <c r="I31" s="313">
        <v>109.85632327329439</v>
      </c>
      <c r="J31" s="313">
        <v>106.69182239971583</v>
      </c>
      <c r="K31" s="313">
        <v>101.32109365748802</v>
      </c>
      <c r="L31" s="313">
        <v>96.899944338475734</v>
      </c>
      <c r="M31" s="314">
        <v>103.65030254410767</v>
      </c>
      <c r="N31" s="313">
        <v>99.222036543851971</v>
      </c>
      <c r="O31" s="313">
        <v>92.39117944894285</v>
      </c>
      <c r="P31" s="313">
        <v>94.908309966714938</v>
      </c>
      <c r="Q31" s="313">
        <v>103.51476073207276</v>
      </c>
      <c r="R31" s="314">
        <v>97.513707186545062</v>
      </c>
      <c r="S31" s="313">
        <v>103.31021078819698</v>
      </c>
      <c r="T31" s="313">
        <v>103.62927478864759</v>
      </c>
      <c r="U31" s="313">
        <v>100.52664189522997</v>
      </c>
      <c r="V31" s="313">
        <v>108.31034713012933</v>
      </c>
      <c r="W31" s="314">
        <v>103.94845470421293</v>
      </c>
      <c r="X31" s="313">
        <v>114.78033740341581</v>
      </c>
      <c r="Y31" s="313">
        <v>113.28067715524838</v>
      </c>
      <c r="Z31" s="313">
        <v>109.37940808603936</v>
      </c>
      <c r="AA31" s="313">
        <v>112.80904563851065</v>
      </c>
      <c r="AB31" s="314">
        <v>112.55434454160438</v>
      </c>
      <c r="AC31" s="313">
        <v>111.68959501523864</v>
      </c>
      <c r="AD31" s="313">
        <v>109.38766463033575</v>
      </c>
      <c r="AE31" s="313">
        <v>104.72918622274729</v>
      </c>
      <c r="AF31" s="313">
        <v>104.0915795015537</v>
      </c>
      <c r="AG31" s="314">
        <v>107.44677285425837</v>
      </c>
      <c r="AH31" s="313">
        <v>110.00500544444442</v>
      </c>
      <c r="AI31" s="313">
        <v>109.28892747252742</v>
      </c>
      <c r="AJ31" s="313">
        <v>108.25333086956529</v>
      </c>
      <c r="AK31" s="313">
        <v>114.85373065217399</v>
      </c>
      <c r="AL31" s="314">
        <v>110.60710183561601</v>
      </c>
      <c r="AM31" s="313">
        <v>115.48693599999982</v>
      </c>
      <c r="AN31" s="313">
        <v>111.79369714285771</v>
      </c>
      <c r="AO31" s="313">
        <v>107.51044010869686</v>
      </c>
      <c r="AP31" s="313">
        <v>109.37152391304434</v>
      </c>
      <c r="AQ31" s="314">
        <v>111.01422293150713</v>
      </c>
      <c r="AR31" s="313">
        <v>110.62977923076924</v>
      </c>
      <c r="AS31" s="313">
        <v>117.31598923076922</v>
      </c>
      <c r="AT31" s="492">
        <v>126.92779739130357</v>
      </c>
      <c r="AU31" s="492">
        <v>125.44631967391334</v>
      </c>
      <c r="AV31" s="314">
        <v>120.1157601912567</v>
      </c>
      <c r="AW31" s="492">
        <v>102.23695388888878</v>
      </c>
      <c r="AX31" s="492">
        <v>98.27805758241756</v>
      </c>
      <c r="AY31" s="492">
        <v>94.073921413043351</v>
      </c>
      <c r="AZ31" s="492">
        <v>93.509572282608588</v>
      </c>
      <c r="BA31" s="314">
        <v>96.992631534246939</v>
      </c>
      <c r="BB31" s="492">
        <v>94.136796777777718</v>
      </c>
      <c r="BC31" s="492">
        <v>92.368698901098796</v>
      </c>
      <c r="BD31" s="492">
        <v>90.5</v>
      </c>
    </row>
    <row r="32" spans="1:56" s="164" customFormat="1" ht="28.5" customHeight="1">
      <c r="A32" s="173"/>
      <c r="B32" s="150" t="s">
        <v>1540</v>
      </c>
      <c r="C32" s="17" t="s">
        <v>1538</v>
      </c>
      <c r="D32" s="313"/>
      <c r="E32" s="313"/>
      <c r="F32" s="313"/>
      <c r="G32" s="313"/>
      <c r="H32" s="314"/>
      <c r="I32" s="313"/>
      <c r="J32" s="313"/>
      <c r="K32" s="313"/>
      <c r="L32" s="313"/>
      <c r="M32" s="314"/>
      <c r="N32" s="313"/>
      <c r="O32" s="313"/>
      <c r="P32" s="313"/>
      <c r="Q32" s="313"/>
      <c r="R32" s="314"/>
      <c r="S32" s="313"/>
      <c r="T32" s="313"/>
      <c r="U32" s="313"/>
      <c r="V32" s="313"/>
      <c r="W32" s="314"/>
      <c r="X32" s="313"/>
      <c r="Y32" s="313"/>
      <c r="Z32" s="313"/>
      <c r="AA32" s="313"/>
      <c r="AB32" s="314"/>
      <c r="AC32" s="313"/>
      <c r="AD32" s="313"/>
      <c r="AE32" s="313"/>
      <c r="AF32" s="313"/>
      <c r="AG32" s="314"/>
      <c r="AH32" s="313"/>
      <c r="AI32" s="313"/>
      <c r="AJ32" s="313"/>
      <c r="AK32" s="313"/>
      <c r="AL32" s="314"/>
      <c r="AM32" s="313"/>
      <c r="AN32" s="313"/>
      <c r="AO32" s="313"/>
      <c r="AP32" s="313"/>
      <c r="AQ32" s="314"/>
      <c r="AR32" s="313"/>
      <c r="AS32" s="313"/>
      <c r="AT32" s="492"/>
      <c r="AU32" s="492"/>
      <c r="AV32" s="314"/>
      <c r="AW32" s="492">
        <v>14.533455555555619</v>
      </c>
      <c r="AX32" s="492">
        <v>12.876414065934199</v>
      </c>
      <c r="AY32" s="492">
        <v>13.338699347826079</v>
      </c>
      <c r="AZ32" s="492">
        <v>12.351047173913017</v>
      </c>
      <c r="BA32" s="314">
        <v>13.269099616438709</v>
      </c>
      <c r="BB32" s="492">
        <v>13.06365555555557</v>
      </c>
      <c r="BC32" s="492">
        <v>12.5</v>
      </c>
      <c r="BD32" s="492">
        <v>9.1</v>
      </c>
    </row>
    <row r="33" spans="1:56" s="282" customFormat="1" ht="15" customHeight="1">
      <c r="A33" s="169"/>
      <c r="C33" s="604" t="s">
        <v>1103</v>
      </c>
      <c r="D33" s="604"/>
      <c r="E33" s="604"/>
      <c r="F33" s="604"/>
      <c r="G33" s="604"/>
      <c r="H33" s="604"/>
      <c r="I33" s="604"/>
      <c r="J33" s="604"/>
      <c r="K33" s="604"/>
      <c r="L33" s="604"/>
      <c r="M33" s="604"/>
      <c r="N33" s="604"/>
      <c r="O33" s="604"/>
      <c r="P33" s="604"/>
      <c r="Q33" s="604"/>
      <c r="R33" s="604"/>
      <c r="S33" s="604"/>
      <c r="T33" s="604"/>
      <c r="U33" s="604"/>
      <c r="V33" s="604"/>
      <c r="W33" s="604"/>
      <c r="X33" s="604"/>
      <c r="Y33" s="604"/>
      <c r="Z33" s="604"/>
      <c r="AA33" s="604"/>
      <c r="AB33" s="604"/>
      <c r="AC33" s="604"/>
      <c r="AD33" s="604"/>
      <c r="AE33" s="604"/>
      <c r="AF33" s="604"/>
      <c r="AG33" s="604"/>
      <c r="AH33" s="604"/>
      <c r="AI33" s="604"/>
      <c r="AJ33" s="604"/>
      <c r="AK33" s="604"/>
      <c r="AL33" s="604"/>
      <c r="AM33" s="604"/>
    </row>
    <row r="34" spans="1:56" s="282" customFormat="1">
      <c r="A34" s="169"/>
      <c r="B34" s="460"/>
      <c r="C34" s="604"/>
      <c r="D34" s="604"/>
      <c r="E34" s="604"/>
      <c r="F34" s="604"/>
      <c r="G34" s="604"/>
      <c r="H34" s="604"/>
      <c r="I34" s="604"/>
      <c r="J34" s="604"/>
      <c r="K34" s="604"/>
      <c r="L34" s="604"/>
      <c r="M34" s="604"/>
      <c r="N34" s="604"/>
      <c r="O34" s="604"/>
      <c r="P34" s="604"/>
      <c r="Q34" s="604"/>
      <c r="R34" s="604"/>
      <c r="S34" s="604"/>
      <c r="T34" s="604"/>
      <c r="U34" s="604"/>
      <c r="V34" s="604"/>
      <c r="W34" s="604"/>
      <c r="X34" s="604"/>
      <c r="Y34" s="604"/>
      <c r="Z34" s="604"/>
      <c r="AA34" s="604"/>
      <c r="AB34" s="604"/>
      <c r="AC34" s="604"/>
      <c r="AD34" s="604"/>
      <c r="AE34" s="604"/>
      <c r="AF34" s="604"/>
      <c r="AG34" s="604"/>
      <c r="AH34" s="604"/>
      <c r="AI34" s="604"/>
      <c r="AJ34" s="604"/>
      <c r="AK34" s="604"/>
      <c r="AL34" s="604"/>
      <c r="AM34" s="604"/>
      <c r="AO34" s="430"/>
      <c r="AP34" s="430"/>
      <c r="AQ34" s="430"/>
      <c r="AR34" s="430"/>
      <c r="AS34" s="430"/>
      <c r="AV34" s="430"/>
      <c r="BA34" s="430"/>
    </row>
    <row r="35" spans="1:56" s="164" customFormat="1" ht="26">
      <c r="A35" s="173"/>
      <c r="B35" s="119" t="s">
        <v>442</v>
      </c>
      <c r="C35" s="4" t="s">
        <v>45</v>
      </c>
      <c r="D35" s="18" t="s">
        <v>2</v>
      </c>
      <c r="E35" s="18" t="s">
        <v>1</v>
      </c>
      <c r="F35" s="18" t="s">
        <v>3</v>
      </c>
      <c r="G35" s="18" t="s">
        <v>7</v>
      </c>
      <c r="H35" s="18" t="s">
        <v>9</v>
      </c>
      <c r="I35" s="18" t="s">
        <v>11</v>
      </c>
      <c r="J35" s="18" t="s">
        <v>13</v>
      </c>
      <c r="K35" s="18" t="s">
        <v>46</v>
      </c>
      <c r="L35" s="18" t="s">
        <v>43</v>
      </c>
      <c r="M35" s="18" t="s">
        <v>17</v>
      </c>
      <c r="N35" s="18" t="s">
        <v>18</v>
      </c>
      <c r="O35" s="18" t="s">
        <v>19</v>
      </c>
      <c r="P35" s="18" t="s">
        <v>20</v>
      </c>
      <c r="Q35" s="18" t="s">
        <v>29</v>
      </c>
      <c r="R35" s="18" t="s">
        <v>30</v>
      </c>
      <c r="S35" s="18" t="s">
        <v>1068</v>
      </c>
      <c r="T35" s="18" t="s">
        <v>1090</v>
      </c>
      <c r="U35" s="249" t="s">
        <v>1091</v>
      </c>
      <c r="V35" s="18" t="s">
        <v>1093</v>
      </c>
      <c r="W35" s="18" t="s">
        <v>1092</v>
      </c>
      <c r="X35" s="18" t="s">
        <v>1094</v>
      </c>
      <c r="Y35" s="18" t="s">
        <v>1095</v>
      </c>
      <c r="Z35" s="18" t="s">
        <v>1096</v>
      </c>
      <c r="AA35" s="18" t="s">
        <v>1164</v>
      </c>
      <c r="AB35" s="18" t="s">
        <v>1165</v>
      </c>
      <c r="AC35" s="18" t="s">
        <v>1183</v>
      </c>
      <c r="AD35" s="18" t="s">
        <v>1192</v>
      </c>
      <c r="AE35" s="18" t="s">
        <v>1190</v>
      </c>
      <c r="AF35" s="18" t="s">
        <v>1204</v>
      </c>
      <c r="AG35" s="18" t="s">
        <v>1205</v>
      </c>
      <c r="AH35" s="18" t="s">
        <v>1218</v>
      </c>
      <c r="AI35" s="18" t="s">
        <v>1222</v>
      </c>
      <c r="AJ35" s="18" t="s">
        <v>1233</v>
      </c>
      <c r="AK35" s="18" t="s">
        <v>1239</v>
      </c>
      <c r="AL35" s="18" t="s">
        <v>1240</v>
      </c>
      <c r="AM35" s="18" t="s">
        <v>1249</v>
      </c>
      <c r="AN35" s="18" t="s">
        <v>1269</v>
      </c>
      <c r="AO35" s="18" t="s">
        <v>1269</v>
      </c>
      <c r="AP35" s="18" t="s">
        <v>1272</v>
      </c>
      <c r="AQ35" s="18" t="s">
        <v>1273</v>
      </c>
      <c r="AR35" s="18" t="s">
        <v>1277</v>
      </c>
      <c r="AS35" s="18" t="s">
        <v>1278</v>
      </c>
      <c r="AT35" s="18" t="s">
        <v>1285</v>
      </c>
      <c r="AU35" s="508" t="s">
        <v>1359</v>
      </c>
      <c r="AV35" s="508" t="s">
        <v>1360</v>
      </c>
      <c r="AW35" s="591" t="s">
        <v>1455</v>
      </c>
      <c r="AX35" s="591" t="s">
        <v>1432</v>
      </c>
      <c r="AY35" s="591" t="s">
        <v>1433</v>
      </c>
      <c r="AZ35" s="591" t="s">
        <v>1434</v>
      </c>
      <c r="BA35" s="591" t="s">
        <v>1435</v>
      </c>
      <c r="BB35" s="591" t="s">
        <v>1436</v>
      </c>
      <c r="BC35" s="598" t="s">
        <v>1551</v>
      </c>
      <c r="BD35" s="600" t="s">
        <v>1567</v>
      </c>
    </row>
    <row r="36" spans="1:56" s="164" customFormat="1" ht="15" customHeight="1">
      <c r="A36" s="173"/>
      <c r="B36" s="151" t="s">
        <v>443</v>
      </c>
      <c r="C36" s="16" t="s">
        <v>47</v>
      </c>
      <c r="D36" s="99">
        <v>91.6</v>
      </c>
      <c r="E36" s="99">
        <v>84</v>
      </c>
      <c r="F36" s="99">
        <v>83.9</v>
      </c>
      <c r="G36" s="99">
        <v>86.4</v>
      </c>
      <c r="H36" s="100">
        <v>86.5</v>
      </c>
      <c r="I36" s="99">
        <v>90.314351195498318</v>
      </c>
      <c r="J36" s="99">
        <v>81.221869121152665</v>
      </c>
      <c r="K36" s="99">
        <v>87.679220029929354</v>
      </c>
      <c r="L36" s="99">
        <v>89.115175864435244</v>
      </c>
      <c r="M36" s="100">
        <v>87.10245081509467</v>
      </c>
      <c r="N36" s="99">
        <v>89.853792392109227</v>
      </c>
      <c r="O36" s="99">
        <v>91.383235430850874</v>
      </c>
      <c r="P36" s="99">
        <v>86.23992894873065</v>
      </c>
      <c r="Q36" s="99">
        <v>63.021110470017028</v>
      </c>
      <c r="R36" s="100">
        <v>82.228884246580165</v>
      </c>
      <c r="S36" s="99">
        <v>47.679120296990909</v>
      </c>
      <c r="T36" s="99">
        <v>54.128614147974794</v>
      </c>
      <c r="U36" s="99">
        <v>44.895206026605116</v>
      </c>
      <c r="V36" s="99">
        <v>40.627093591630413</v>
      </c>
      <c r="W36" s="100">
        <v>46.781749245963965</v>
      </c>
      <c r="X36" s="99">
        <v>31.929662954801699</v>
      </c>
      <c r="Y36" s="99">
        <v>38.125813622286302</v>
      </c>
      <c r="Z36" s="99">
        <v>41.072836553529697</v>
      </c>
      <c r="AA36" s="99">
        <v>44.642305801007602</v>
      </c>
      <c r="AB36" s="100">
        <v>39.371630083088199</v>
      </c>
      <c r="AC36" s="99">
        <v>48.7085730140602</v>
      </c>
      <c r="AD36" s="99">
        <v>47.398392369889201</v>
      </c>
      <c r="AE36" s="99">
        <v>46.313517284867402</v>
      </c>
      <c r="AF36" s="99">
        <v>53.259303697378002</v>
      </c>
      <c r="AG36" s="100">
        <v>48.852010540557302</v>
      </c>
      <c r="AH36" s="99">
        <v>60.685139999999997</v>
      </c>
      <c r="AI36" s="99">
        <v>66.828908596683505</v>
      </c>
      <c r="AJ36" s="99">
        <v>68.797451348982506</v>
      </c>
      <c r="AK36" s="99">
        <v>64.601637708900299</v>
      </c>
      <c r="AL36" s="100">
        <v>65.3476264861023</v>
      </c>
      <c r="AM36" s="99">
        <v>58.762021084006498</v>
      </c>
      <c r="AN36" s="99">
        <v>64.7908319864992</v>
      </c>
      <c r="AO36" s="99">
        <v>58.365779829276299</v>
      </c>
      <c r="AP36" s="99">
        <v>60.204224377430499</v>
      </c>
      <c r="AQ36" s="100">
        <v>60.521131795778999</v>
      </c>
      <c r="AR36" s="99">
        <v>49.641216666461801</v>
      </c>
      <c r="AS36" s="99">
        <v>29.39312</v>
      </c>
      <c r="AT36" s="493">
        <v>40.605229543659703</v>
      </c>
      <c r="AU36" s="493">
        <v>42.761518494066003</v>
      </c>
      <c r="AV36" s="100">
        <v>40.224372758676402</v>
      </c>
      <c r="AW36" s="493">
        <v>57.019179468391108</v>
      </c>
      <c r="AX36" s="493">
        <v>64.268773236265872</v>
      </c>
      <c r="AY36" s="493">
        <v>68.986303961678487</v>
      </c>
      <c r="AZ36" s="493">
        <v>75.985525427069845</v>
      </c>
      <c r="BA36" s="100">
        <v>66.525346838390945</v>
      </c>
      <c r="BB36" s="493">
        <v>94.496637847379091</v>
      </c>
      <c r="BC36" s="493">
        <v>103.86087181911671</v>
      </c>
      <c r="BD36" s="493">
        <v>97.097676861091529</v>
      </c>
    </row>
    <row r="37" spans="1:56" s="164" customFormat="1">
      <c r="A37" s="173"/>
      <c r="B37" s="151" t="s">
        <v>444</v>
      </c>
      <c r="C37" s="16" t="s">
        <v>48</v>
      </c>
      <c r="D37" s="99">
        <v>68.099999999999994</v>
      </c>
      <c r="E37" s="99">
        <v>67.599999999999994</v>
      </c>
      <c r="F37" s="99">
        <v>62</v>
      </c>
      <c r="G37" s="99">
        <v>60.9</v>
      </c>
      <c r="H37" s="100">
        <v>64.599999999999994</v>
      </c>
      <c r="I37" s="99">
        <v>56.205260532682637</v>
      </c>
      <c r="J37" s="99">
        <v>54.252590783950446</v>
      </c>
      <c r="K37" s="99">
        <v>51.053710195250517</v>
      </c>
      <c r="L37" s="99">
        <v>46.552549232003543</v>
      </c>
      <c r="M37" s="100">
        <v>52.200339019116591</v>
      </c>
      <c r="N37" s="99">
        <v>54.73477488315951</v>
      </c>
      <c r="O37" s="99">
        <v>43.171435937369104</v>
      </c>
      <c r="P37" s="99">
        <v>43.548944667735171</v>
      </c>
      <c r="Q37" s="99">
        <v>44.449038014758251</v>
      </c>
      <c r="R37" s="100">
        <v>46.762629569697566</v>
      </c>
      <c r="S37" s="99">
        <v>39.883680205414628</v>
      </c>
      <c r="T37" s="99">
        <v>37.708883418011531</v>
      </c>
      <c r="U37" s="99">
        <v>35.736667045125607</v>
      </c>
      <c r="V37" s="99">
        <v>30.488435191967515</v>
      </c>
      <c r="W37" s="100">
        <v>35.890079173077105</v>
      </c>
      <c r="X37" s="99">
        <v>29.1542310264565</v>
      </c>
      <c r="Y37" s="99">
        <v>26.798866810355801</v>
      </c>
      <c r="Z37" s="99">
        <v>27.249632492665299</v>
      </c>
      <c r="AA37" s="99">
        <v>27.581056141003199</v>
      </c>
      <c r="AB37" s="100">
        <v>27.688154204472099</v>
      </c>
      <c r="AC37" s="99">
        <v>28.974184733710899</v>
      </c>
      <c r="AD37" s="99">
        <v>27.9488843943431</v>
      </c>
      <c r="AE37" s="99">
        <v>29.4536118692426</v>
      </c>
      <c r="AF37" s="99">
        <v>35.165262784476802</v>
      </c>
      <c r="AG37" s="100">
        <v>30.491225850459799</v>
      </c>
      <c r="AH37" s="99">
        <v>35.52169</v>
      </c>
      <c r="AI37" s="99">
        <v>35.031600438991397</v>
      </c>
      <c r="AJ37" s="99">
        <v>37.998093077789697</v>
      </c>
      <c r="AK37" s="99">
        <v>36.1848588563875</v>
      </c>
      <c r="AL37" s="100">
        <v>36.2130095556005</v>
      </c>
      <c r="AM37" s="99">
        <v>33.018980560185597</v>
      </c>
      <c r="AN37" s="99">
        <v>27.203597741532601</v>
      </c>
      <c r="AO37" s="99">
        <v>24.324662730814499</v>
      </c>
      <c r="AP37" s="99">
        <v>25.7791935322178</v>
      </c>
      <c r="AQ37" s="100">
        <v>27.627568378761701</v>
      </c>
      <c r="AR37" s="99">
        <v>23.738409697911798</v>
      </c>
      <c r="AS37" s="99">
        <v>15.1881890824483</v>
      </c>
      <c r="AT37" s="493">
        <v>16.2260374999153</v>
      </c>
      <c r="AU37" s="493">
        <v>23.946000434562801</v>
      </c>
      <c r="AV37" s="100">
        <v>19.806104451231398</v>
      </c>
      <c r="AW37" s="493">
        <v>29.545067403880083</v>
      </c>
      <c r="AX37" s="493">
        <v>35.544241202612987</v>
      </c>
      <c r="AY37" s="493">
        <v>53.761958711410159</v>
      </c>
      <c r="AZ37" s="493">
        <v>90.386288024626197</v>
      </c>
      <c r="BA37" s="100">
        <v>51.712254588168371</v>
      </c>
      <c r="BB37" s="493">
        <v>92.278059265600675</v>
      </c>
      <c r="BC37" s="493">
        <v>112.41336163924626</v>
      </c>
      <c r="BD37" s="493">
        <v>184.53094338029953</v>
      </c>
    </row>
    <row r="38" spans="1:56" s="164" customFormat="1">
      <c r="A38" s="173" t="s">
        <v>1097</v>
      </c>
      <c r="B38" s="150" t="s">
        <v>1086</v>
      </c>
      <c r="C38" s="17" t="s">
        <v>1201</v>
      </c>
      <c r="D38" s="313">
        <v>79.7</v>
      </c>
      <c r="E38" s="313">
        <v>76</v>
      </c>
      <c r="F38" s="313">
        <v>72.599999999999994</v>
      </c>
      <c r="G38" s="313">
        <v>74.2</v>
      </c>
      <c r="H38" s="314">
        <v>75.599999999999994</v>
      </c>
      <c r="I38" s="313">
        <v>73.598003065762441</v>
      </c>
      <c r="J38" s="313">
        <v>67.206880611914329</v>
      </c>
      <c r="K38" s="313">
        <v>68.253701500588122</v>
      </c>
      <c r="L38" s="313">
        <v>67.061849498628547</v>
      </c>
      <c r="M38" s="314">
        <v>69.173951484857454</v>
      </c>
      <c r="N38" s="313">
        <v>69.559519719148597</v>
      </c>
      <c r="O38" s="313">
        <v>62.519468043373379</v>
      </c>
      <c r="P38" s="313">
        <v>63.437664813776117</v>
      </c>
      <c r="Q38" s="313">
        <v>53.084326475405788</v>
      </c>
      <c r="R38" s="314">
        <v>62.219637245050507</v>
      </c>
      <c r="S38" s="313">
        <v>43.567929228932336</v>
      </c>
      <c r="T38" s="313">
        <v>45.026517484359317</v>
      </c>
      <c r="U38" s="313">
        <v>40.120068038840536</v>
      </c>
      <c r="V38" s="313">
        <v>35.364756250833665</v>
      </c>
      <c r="W38" s="314">
        <v>40.939691851672031</v>
      </c>
      <c r="X38" s="313">
        <v>30.801574552045899</v>
      </c>
      <c r="Y38" s="313">
        <v>32.1839210512248</v>
      </c>
      <c r="Z38" s="313">
        <v>33.727775614411598</v>
      </c>
      <c r="AA38" s="313">
        <v>36.020338341399203</v>
      </c>
      <c r="AB38" s="314">
        <v>33.216239999999999</v>
      </c>
      <c r="AC38" s="313">
        <v>38.512344698074003</v>
      </c>
      <c r="AD38" s="313">
        <v>37.195321431471498</v>
      </c>
      <c r="AE38" s="313">
        <v>37.504863110947298</v>
      </c>
      <c r="AF38" s="313">
        <v>43.3044775861243</v>
      </c>
      <c r="AG38" s="314">
        <v>39.134171135522898</v>
      </c>
      <c r="AH38" s="313">
        <v>47.349690000000002</v>
      </c>
      <c r="AI38" s="313">
        <v>51.267613445682798</v>
      </c>
      <c r="AJ38" s="313">
        <v>53.5468196808268</v>
      </c>
      <c r="AK38" s="313">
        <v>52.073114711152598</v>
      </c>
      <c r="AL38" s="314">
        <v>51.096830247734303</v>
      </c>
      <c r="AM38" s="313">
        <v>47.472899887176801</v>
      </c>
      <c r="AN38" s="313">
        <v>48.213721235538202</v>
      </c>
      <c r="AO38" s="313">
        <v>43.379915305782397</v>
      </c>
      <c r="AP38" s="313">
        <v>45.204276280211701</v>
      </c>
      <c r="AQ38" s="314">
        <v>46.080827479933603</v>
      </c>
      <c r="AR38" s="313">
        <v>37.9465</v>
      </c>
      <c r="AS38" s="313">
        <v>24.223839999999999</v>
      </c>
      <c r="AT38" s="492">
        <v>32.410004640889902</v>
      </c>
      <c r="AU38" s="492">
        <v>36.754563650804101</v>
      </c>
      <c r="AV38" s="314">
        <v>32.769871332591599</v>
      </c>
      <c r="AW38" s="492">
        <v>45.192190831896617</v>
      </c>
      <c r="AX38" s="492">
        <v>53.323667727317464</v>
      </c>
      <c r="AY38" s="492">
        <v>62.653588797881291</v>
      </c>
      <c r="AZ38" s="492">
        <v>81.82723620251987</v>
      </c>
      <c r="BA38" s="314">
        <v>60.488114864851909</v>
      </c>
      <c r="BB38" s="492">
        <v>93.606678921891145</v>
      </c>
      <c r="BC38" s="492">
        <v>107.52133923084305</v>
      </c>
      <c r="BD38" s="492">
        <v>134.02488567937539</v>
      </c>
    </row>
    <row r="39" spans="1:56" s="164" customFormat="1">
      <c r="A39" s="173"/>
      <c r="B39" s="315"/>
      <c r="S39" s="316"/>
      <c r="T39" s="316"/>
      <c r="U39" s="316"/>
      <c r="V39" s="316"/>
      <c r="W39" s="316"/>
      <c r="X39" s="316"/>
      <c r="Y39" s="316"/>
      <c r="Z39" s="316"/>
      <c r="AC39" s="316"/>
      <c r="AH39" s="316"/>
      <c r="AM39" s="430"/>
    </row>
    <row r="40" spans="1:56" s="164" customFormat="1" ht="26">
      <c r="A40" s="173"/>
      <c r="B40" s="119" t="s">
        <v>1085</v>
      </c>
      <c r="C40" s="4" t="s">
        <v>1084</v>
      </c>
      <c r="D40" s="18" t="s">
        <v>2</v>
      </c>
      <c r="E40" s="18" t="s">
        <v>1</v>
      </c>
      <c r="F40" s="18" t="s">
        <v>5</v>
      </c>
      <c r="G40" s="18" t="s">
        <v>7</v>
      </c>
      <c r="H40" s="18" t="s">
        <v>9</v>
      </c>
      <c r="I40" s="18" t="s">
        <v>49</v>
      </c>
      <c r="J40" s="18" t="s">
        <v>50</v>
      </c>
      <c r="K40" s="18" t="s">
        <v>42</v>
      </c>
      <c r="L40" s="18" t="s">
        <v>43</v>
      </c>
      <c r="M40" s="18" t="s">
        <v>17</v>
      </c>
      <c r="N40" s="18" t="s">
        <v>18</v>
      </c>
      <c r="O40" s="18" t="s">
        <v>19</v>
      </c>
      <c r="P40" s="18" t="s">
        <v>20</v>
      </c>
      <c r="Q40" s="18" t="s">
        <v>29</v>
      </c>
      <c r="R40" s="18" t="s">
        <v>30</v>
      </c>
      <c r="S40" s="18" t="s">
        <v>1068</v>
      </c>
      <c r="T40" s="18" t="s">
        <v>1090</v>
      </c>
      <c r="U40" s="249" t="s">
        <v>1091</v>
      </c>
      <c r="V40" s="18" t="s">
        <v>1093</v>
      </c>
      <c r="W40" s="18" t="s">
        <v>1092</v>
      </c>
      <c r="X40" s="18" t="s">
        <v>1094</v>
      </c>
      <c r="Y40" s="18" t="s">
        <v>1095</v>
      </c>
      <c r="Z40" s="18" t="s">
        <v>1096</v>
      </c>
      <c r="AA40" s="18" t="s">
        <v>1164</v>
      </c>
      <c r="AB40" s="18" t="s">
        <v>1165</v>
      </c>
      <c r="AC40" s="18" t="s">
        <v>1183</v>
      </c>
      <c r="AD40" s="18" t="s">
        <v>1192</v>
      </c>
      <c r="AE40" s="18" t="s">
        <v>1208</v>
      </c>
      <c r="AF40" s="18" t="s">
        <v>1204</v>
      </c>
      <c r="AG40" s="18" t="s">
        <v>1205</v>
      </c>
      <c r="AH40" s="18" t="s">
        <v>1218</v>
      </c>
      <c r="AI40" s="18" t="s">
        <v>1222</v>
      </c>
      <c r="AJ40" s="18" t="s">
        <v>1233</v>
      </c>
      <c r="AK40" s="18" t="s">
        <v>1239</v>
      </c>
      <c r="AL40" s="18" t="s">
        <v>1240</v>
      </c>
      <c r="AM40" s="18" t="s">
        <v>1249</v>
      </c>
      <c r="AN40" s="18" t="s">
        <v>1265</v>
      </c>
      <c r="AO40" s="18" t="s">
        <v>1269</v>
      </c>
      <c r="AP40" s="18" t="s">
        <v>1272</v>
      </c>
      <c r="AQ40" s="18" t="s">
        <v>1273</v>
      </c>
      <c r="AR40" s="18" t="s">
        <v>1277</v>
      </c>
      <c r="AS40" s="18" t="s">
        <v>1278</v>
      </c>
      <c r="AT40" s="18" t="s">
        <v>1285</v>
      </c>
      <c r="AU40" s="508" t="s">
        <v>1359</v>
      </c>
      <c r="AV40" s="508" t="s">
        <v>1360</v>
      </c>
      <c r="AW40" s="591" t="s">
        <v>1455</v>
      </c>
      <c r="AX40" s="591" t="s">
        <v>1432</v>
      </c>
      <c r="AY40" s="591" t="s">
        <v>1433</v>
      </c>
      <c r="AZ40" s="591" t="s">
        <v>1434</v>
      </c>
      <c r="BA40" s="591" t="s">
        <v>1435</v>
      </c>
      <c r="BB40" s="591" t="s">
        <v>1436</v>
      </c>
      <c r="BC40" s="599" t="s">
        <v>1551</v>
      </c>
      <c r="BD40" s="600" t="s">
        <v>1567</v>
      </c>
    </row>
    <row r="41" spans="1:56" s="164" customFormat="1" ht="26">
      <c r="A41" s="317"/>
      <c r="B41" s="150" t="s">
        <v>1082</v>
      </c>
      <c r="C41" s="17" t="s">
        <v>1080</v>
      </c>
      <c r="D41" s="318"/>
      <c r="E41" s="318"/>
      <c r="F41" s="318"/>
      <c r="G41" s="318"/>
      <c r="H41" s="318"/>
      <c r="I41" s="318"/>
      <c r="J41" s="318"/>
      <c r="K41" s="318"/>
      <c r="L41" s="318"/>
      <c r="M41" s="318"/>
      <c r="N41" s="318"/>
      <c r="O41" s="318"/>
      <c r="P41" s="318"/>
      <c r="Q41" s="318"/>
      <c r="R41" s="318"/>
      <c r="S41" s="313">
        <v>7.2709298470956911</v>
      </c>
      <c r="T41" s="313">
        <v>7.9592633128016352</v>
      </c>
      <c r="U41" s="313">
        <v>7.5312836524878515</v>
      </c>
      <c r="V41" s="313">
        <v>7.5132308095610121</v>
      </c>
      <c r="W41" s="314">
        <v>7.5690248486639362</v>
      </c>
      <c r="X41" s="313">
        <v>6.3517661091424591</v>
      </c>
      <c r="Y41" s="313">
        <v>6.6073499533455893</v>
      </c>
      <c r="Z41" s="313">
        <v>6.1902662165106213</v>
      </c>
      <c r="AA41" s="313">
        <v>6.1353187910990723</v>
      </c>
      <c r="AB41" s="314">
        <v>6.3229384301367215</v>
      </c>
      <c r="AC41" s="313">
        <v>5.9864795585984396</v>
      </c>
      <c r="AD41" s="313">
        <v>6.1351218658684976</v>
      </c>
      <c r="AE41" s="313">
        <v>7.4545052953557809</v>
      </c>
      <c r="AF41" s="313">
        <v>7.4545350079946147</v>
      </c>
      <c r="AG41" s="314">
        <v>6.7436197273945577</v>
      </c>
      <c r="AH41" s="313">
        <v>6.81721307442933</v>
      </c>
      <c r="AI41" s="313">
        <v>6.7622799780314002</v>
      </c>
      <c r="AJ41" s="313">
        <v>6.69139238046409</v>
      </c>
      <c r="AK41" s="313">
        <v>7.48757456980535</v>
      </c>
      <c r="AL41" s="314">
        <v>6.9487662018924796</v>
      </c>
      <c r="AM41" s="313">
        <v>6.3908973742263004</v>
      </c>
      <c r="AN41" s="313">
        <v>7.0216404749030197</v>
      </c>
      <c r="AO41" s="313">
        <v>6.9321820470831099</v>
      </c>
      <c r="AP41" s="313">
        <v>7.9220786264925396</v>
      </c>
      <c r="AQ41" s="314">
        <v>7.06661005032581</v>
      </c>
      <c r="AR41" s="313">
        <v>7.0159099999999999</v>
      </c>
      <c r="AS41" s="313">
        <v>6.0995177475603439</v>
      </c>
      <c r="AT41" s="492">
        <v>6.1616999999999997</v>
      </c>
      <c r="AU41" s="492">
        <v>5.8628262304910397</v>
      </c>
      <c r="AV41" s="314">
        <v>6.2389307939096899</v>
      </c>
      <c r="AW41" s="492">
        <v>4.9780094959635326</v>
      </c>
      <c r="AX41" s="492">
        <v>5.2093919322110018</v>
      </c>
      <c r="AY41" s="492">
        <v>5.3565588731335358</v>
      </c>
      <c r="AZ41" s="492">
        <v>5.6675758481480223</v>
      </c>
      <c r="BA41" s="314">
        <v>5.2998932794613864</v>
      </c>
      <c r="BB41" s="492">
        <v>5.5998288680668393</v>
      </c>
      <c r="BC41" s="492">
        <v>5.1453596250388607</v>
      </c>
      <c r="BD41" s="492">
        <v>5.3139057062515347</v>
      </c>
    </row>
    <row r="42" spans="1:56" s="164" customFormat="1" ht="25">
      <c r="A42" s="173"/>
      <c r="B42" s="151" t="s">
        <v>1083</v>
      </c>
      <c r="C42" s="16" t="s">
        <v>1081</v>
      </c>
      <c r="D42" s="310"/>
      <c r="E42" s="310"/>
      <c r="F42" s="310"/>
      <c r="G42" s="310"/>
      <c r="H42" s="310"/>
      <c r="I42" s="310"/>
      <c r="J42" s="310"/>
      <c r="K42" s="310"/>
      <c r="L42" s="310"/>
      <c r="M42" s="310"/>
      <c r="N42" s="310"/>
      <c r="O42" s="310"/>
      <c r="P42" s="310"/>
      <c r="Q42" s="310"/>
      <c r="R42" s="310"/>
      <c r="S42" s="99">
        <v>2.0161389808124142</v>
      </c>
      <c r="T42" s="99">
        <v>1.9911615371603113</v>
      </c>
      <c r="U42" s="99">
        <v>2.5298458444543037</v>
      </c>
      <c r="V42" s="99">
        <v>2.9859352550206544</v>
      </c>
      <c r="W42" s="100">
        <v>2.4050511762244526</v>
      </c>
      <c r="X42" s="99">
        <v>1.2147252764668892</v>
      </c>
      <c r="Y42" s="99">
        <v>1.2548955907664316</v>
      </c>
      <c r="Z42" s="99">
        <v>1.3215614571666314</v>
      </c>
      <c r="AA42" s="99">
        <v>1.3887761722791856</v>
      </c>
      <c r="AB42" s="100">
        <v>1.2970425113825443</v>
      </c>
      <c r="AC42" s="99">
        <v>1.47448611794327</v>
      </c>
      <c r="AD42" s="99">
        <v>1.5460158676500699</v>
      </c>
      <c r="AE42" s="99">
        <v>1.73126195319717</v>
      </c>
      <c r="AF42" s="99">
        <v>1.86835612897826</v>
      </c>
      <c r="AG42" s="100">
        <v>1.6566950095505999</v>
      </c>
      <c r="AH42" s="99">
        <v>1.6039199459890501</v>
      </c>
      <c r="AI42" s="99">
        <v>1.6675488468422299</v>
      </c>
      <c r="AJ42" s="99">
        <v>2.0653602782414402</v>
      </c>
      <c r="AK42" s="99">
        <v>1.71478610654032</v>
      </c>
      <c r="AL42" s="100">
        <v>1.76115147074246</v>
      </c>
      <c r="AM42" s="99">
        <v>1.6690184387797</v>
      </c>
      <c r="AN42" s="99">
        <v>2.3348080030095599</v>
      </c>
      <c r="AO42" s="99">
        <v>1.92701932656724</v>
      </c>
      <c r="AP42" s="99">
        <v>1.5278329532853101</v>
      </c>
      <c r="AQ42" s="100">
        <v>1.86722004633436</v>
      </c>
      <c r="AR42" s="99">
        <v>2.0670000000000002</v>
      </c>
      <c r="AS42" s="99">
        <v>2.2354304394428053</v>
      </c>
      <c r="AT42" s="493">
        <v>1.7514163425465601</v>
      </c>
      <c r="AU42" s="493">
        <v>1.4060747076140001</v>
      </c>
      <c r="AV42" s="100">
        <v>1.86042137174109</v>
      </c>
      <c r="AW42" s="493">
        <v>1.3488725502000072</v>
      </c>
      <c r="AX42" s="493">
        <v>2.556432108594425</v>
      </c>
      <c r="AY42" s="493">
        <v>1.7455567390051625</v>
      </c>
      <c r="AZ42" s="493">
        <v>2.0015135346049271</v>
      </c>
      <c r="BA42" s="100">
        <v>1.9084316275361879</v>
      </c>
      <c r="BB42" s="493">
        <v>1.7437411741873554</v>
      </c>
      <c r="BC42" s="493">
        <v>2.0720831394037962</v>
      </c>
      <c r="BD42" s="493">
        <v>2.2693408582369314</v>
      </c>
    </row>
    <row r="43" spans="1:56" s="164" customFormat="1" ht="25">
      <c r="A43" s="173"/>
      <c r="B43" s="151" t="s">
        <v>1087</v>
      </c>
      <c r="C43" s="16" t="s">
        <v>1088</v>
      </c>
      <c r="D43" s="99">
        <v>5.9580748707013989</v>
      </c>
      <c r="E43" s="99">
        <v>6.8942071280454256</v>
      </c>
      <c r="F43" s="99">
        <v>7.683972917823481</v>
      </c>
      <c r="G43" s="99">
        <v>8.8612891063962085</v>
      </c>
      <c r="H43" s="100">
        <v>7.3064473523937599</v>
      </c>
      <c r="I43" s="99">
        <v>7.7267891419084345</v>
      </c>
      <c r="J43" s="99">
        <v>8.6008288072026353</v>
      </c>
      <c r="K43" s="99">
        <v>7.5460681738636977</v>
      </c>
      <c r="L43" s="99">
        <v>9.5305864332060679</v>
      </c>
      <c r="M43" s="100">
        <v>8.3229534326629118</v>
      </c>
      <c r="N43" s="99">
        <v>7.0906141809071004</v>
      </c>
      <c r="O43" s="99">
        <v>8.0577367620853106</v>
      </c>
      <c r="P43" s="99">
        <v>7.2532700099754015</v>
      </c>
      <c r="Q43" s="99">
        <v>8.9223136417512539</v>
      </c>
      <c r="R43" s="100">
        <v>7.8494235021186292</v>
      </c>
      <c r="S43" s="99">
        <v>7.0447717289052836</v>
      </c>
      <c r="T43" s="99">
        <v>7.6903266499490259</v>
      </c>
      <c r="U43" s="99">
        <v>7.2829333459962289</v>
      </c>
      <c r="V43" s="99">
        <v>7.2982781496303435</v>
      </c>
      <c r="W43" s="100">
        <v>7.3298295569760308</v>
      </c>
      <c r="X43" s="99">
        <v>5.7942120273008744</v>
      </c>
      <c r="Y43" s="99">
        <v>6.0091179455699528</v>
      </c>
      <c r="Z43" s="99">
        <v>5.6126676408496774</v>
      </c>
      <c r="AA43" s="99">
        <v>5.5753035020188841</v>
      </c>
      <c r="AB43" s="100">
        <v>5.7489782133878125</v>
      </c>
      <c r="AC43" s="99">
        <v>5.4352134927325135</v>
      </c>
      <c r="AD43" s="99">
        <v>5.5691920541363142</v>
      </c>
      <c r="AE43" s="99">
        <v>6.726438744931456</v>
      </c>
      <c r="AF43" s="99">
        <v>6.7243407013799992</v>
      </c>
      <c r="AG43" s="100">
        <v>6.1036659898722476</v>
      </c>
      <c r="AH43" s="99">
        <v>6.16254266916956</v>
      </c>
      <c r="AI43" s="99">
        <v>6.1404972872969301</v>
      </c>
      <c r="AJ43" s="99">
        <v>6.12896844317385</v>
      </c>
      <c r="AK43" s="99">
        <v>6.7827021986170504</v>
      </c>
      <c r="AL43" s="100">
        <v>6.3116871027316099</v>
      </c>
      <c r="AM43" s="99">
        <v>5.7928446578764197</v>
      </c>
      <c r="AN43" s="99">
        <v>6.4209532016083601</v>
      </c>
      <c r="AO43" s="99">
        <v>6.2908765112902003</v>
      </c>
      <c r="AP43" s="99">
        <v>7.1276037742880201</v>
      </c>
      <c r="AQ43" s="100">
        <v>6.4071205373964899</v>
      </c>
      <c r="AR43" s="99">
        <v>6.3848527017941796</v>
      </c>
      <c r="AS43" s="99">
        <v>5.7128181359515944</v>
      </c>
      <c r="AT43" s="493">
        <v>5.7171000000000003</v>
      </c>
      <c r="AU43" s="493">
        <v>5.41990954438673</v>
      </c>
      <c r="AV43" s="100">
        <v>5.7755140101286999</v>
      </c>
      <c r="AW43" s="493">
        <v>4.5638211755361855</v>
      </c>
      <c r="AX43" s="493">
        <v>4.906390041546115</v>
      </c>
      <c r="AY43" s="493">
        <v>4.9422311752085442</v>
      </c>
      <c r="AZ43" s="493">
        <v>5.2460447372904015</v>
      </c>
      <c r="BA43" s="100">
        <v>4.9115286745959192</v>
      </c>
      <c r="BB43" s="493">
        <v>5.1270283193347996</v>
      </c>
      <c r="BC43" s="493">
        <v>4.7783069748766307</v>
      </c>
      <c r="BD43" s="493">
        <v>4.9439805982929075</v>
      </c>
    </row>
    <row r="44" spans="1:56" s="164" customFormat="1">
      <c r="A44" s="319"/>
      <c r="B44" s="315"/>
      <c r="S44" s="316"/>
      <c r="T44" s="316"/>
      <c r="U44" s="316"/>
      <c r="V44" s="316"/>
      <c r="W44" s="316"/>
      <c r="X44" s="316"/>
      <c r="Y44" s="316"/>
      <c r="Z44" s="316"/>
      <c r="AC44" s="316"/>
      <c r="AH44" s="316"/>
      <c r="AM44" s="430"/>
    </row>
    <row r="45" spans="1:56" s="164" customFormat="1" ht="26.5" thickBot="1">
      <c r="A45" s="320"/>
      <c r="B45" s="119" t="s">
        <v>941</v>
      </c>
      <c r="C45" s="4" t="s">
        <v>940</v>
      </c>
      <c r="D45" s="249" t="s">
        <v>2</v>
      </c>
      <c r="E45" s="249" t="s">
        <v>3</v>
      </c>
      <c r="F45" s="249" t="s">
        <v>5</v>
      </c>
      <c r="G45" s="249" t="s">
        <v>7</v>
      </c>
      <c r="H45" s="62" t="s">
        <v>9</v>
      </c>
      <c r="I45" s="249" t="s">
        <v>11</v>
      </c>
      <c r="J45" s="249" t="s">
        <v>13</v>
      </c>
      <c r="K45" s="249" t="s">
        <v>53</v>
      </c>
      <c r="L45" s="249" t="s">
        <v>16</v>
      </c>
      <c r="M45" s="249" t="s">
        <v>17</v>
      </c>
      <c r="N45" s="249" t="s">
        <v>18</v>
      </c>
      <c r="O45" s="249" t="s">
        <v>19</v>
      </c>
      <c r="P45" s="249" t="s">
        <v>20</v>
      </c>
      <c r="Q45" s="249" t="s">
        <v>29</v>
      </c>
      <c r="R45" s="249" t="s">
        <v>30</v>
      </c>
      <c r="S45" s="18" t="s">
        <v>1068</v>
      </c>
      <c r="T45" s="18" t="s">
        <v>1090</v>
      </c>
      <c r="U45" s="249" t="s">
        <v>1091</v>
      </c>
      <c r="V45" s="18" t="s">
        <v>1093</v>
      </c>
      <c r="W45" s="18" t="s">
        <v>1092</v>
      </c>
      <c r="X45" s="18" t="s">
        <v>1094</v>
      </c>
      <c r="Y45" s="18" t="s">
        <v>1095</v>
      </c>
      <c r="Z45" s="18" t="s">
        <v>1096</v>
      </c>
      <c r="AA45" s="18" t="s">
        <v>1164</v>
      </c>
      <c r="AB45" s="18" t="s">
        <v>1165</v>
      </c>
      <c r="AC45" s="18" t="s">
        <v>1183</v>
      </c>
      <c r="AD45" s="18" t="s">
        <v>1192</v>
      </c>
      <c r="AE45" s="18" t="s">
        <v>1190</v>
      </c>
      <c r="AF45" s="18" t="s">
        <v>1204</v>
      </c>
      <c r="AG45" s="18" t="s">
        <v>1205</v>
      </c>
      <c r="AH45" s="18" t="s">
        <v>1218</v>
      </c>
      <c r="AI45" s="18" t="s">
        <v>1222</v>
      </c>
      <c r="AJ45" s="18" t="s">
        <v>1233</v>
      </c>
      <c r="AK45" s="18" t="s">
        <v>1239</v>
      </c>
      <c r="AL45" s="18" t="s">
        <v>1240</v>
      </c>
      <c r="AM45" s="18" t="s">
        <v>1249</v>
      </c>
      <c r="AN45" s="18" t="s">
        <v>1265</v>
      </c>
      <c r="AO45" s="18" t="s">
        <v>1269</v>
      </c>
      <c r="AP45" s="18" t="s">
        <v>1272</v>
      </c>
      <c r="AQ45" s="18" t="s">
        <v>1358</v>
      </c>
      <c r="AR45" s="18" t="s">
        <v>1277</v>
      </c>
      <c r="AS45" s="18" t="s">
        <v>1364</v>
      </c>
      <c r="AT45" s="18" t="s">
        <v>1285</v>
      </c>
      <c r="AU45" s="508" t="s">
        <v>1359</v>
      </c>
      <c r="AV45" s="508" t="s">
        <v>1360</v>
      </c>
      <c r="AW45" s="591" t="s">
        <v>1455</v>
      </c>
      <c r="AX45" s="591" t="s">
        <v>1432</v>
      </c>
      <c r="AY45" s="591" t="s">
        <v>1433</v>
      </c>
      <c r="AZ45" s="591" t="s">
        <v>1434</v>
      </c>
      <c r="BA45" s="591" t="s">
        <v>1435</v>
      </c>
      <c r="BB45" s="591" t="s">
        <v>1436</v>
      </c>
      <c r="BC45" s="599" t="s">
        <v>1551</v>
      </c>
      <c r="BD45" s="600" t="s">
        <v>1567</v>
      </c>
    </row>
    <row r="46" spans="1:56" s="164" customFormat="1" ht="15.5" thickTop="1" thickBot="1">
      <c r="A46" s="320"/>
      <c r="B46" s="149" t="s">
        <v>408</v>
      </c>
      <c r="C46" s="15" t="s">
        <v>403</v>
      </c>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452"/>
      <c r="AD46" s="452"/>
      <c r="AE46" s="452"/>
      <c r="AF46" s="452"/>
      <c r="AG46" s="452"/>
      <c r="AH46" s="452"/>
      <c r="AI46" s="452"/>
      <c r="AJ46" s="452"/>
      <c r="AK46" s="452"/>
      <c r="AL46" s="452"/>
      <c r="AM46" s="452"/>
      <c r="AN46" s="452"/>
      <c r="AO46" s="452"/>
      <c r="AP46" s="452"/>
      <c r="AQ46" s="452"/>
      <c r="AR46" s="452"/>
      <c r="AS46" s="452"/>
      <c r="AV46" s="452"/>
      <c r="BA46" s="452"/>
    </row>
    <row r="47" spans="1:56" s="164" customFormat="1" ht="15" thickTop="1">
      <c r="A47" s="320"/>
      <c r="B47" s="134" t="s">
        <v>409</v>
      </c>
      <c r="C47" s="75" t="s">
        <v>75</v>
      </c>
      <c r="D47" s="99">
        <v>3.0580312051999798</v>
      </c>
      <c r="E47" s="99">
        <v>3.4739533620000005</v>
      </c>
      <c r="F47" s="99">
        <v>3.0958388235000012</v>
      </c>
      <c r="G47" s="99">
        <f>3.56640015330002+0.014</f>
        <v>3.5804001533000198</v>
      </c>
      <c r="H47" s="100">
        <v>13.208223544000003</v>
      </c>
      <c r="I47" s="99">
        <v>1.719330751</v>
      </c>
      <c r="J47" s="99">
        <v>1.984100924</v>
      </c>
      <c r="K47" s="99">
        <v>3.0182764020000001</v>
      </c>
      <c r="L47" s="99">
        <v>2.9156341330000002</v>
      </c>
      <c r="M47" s="100">
        <v>9.6373422099999999</v>
      </c>
      <c r="N47" s="99">
        <v>0.71637430700000004</v>
      </c>
      <c r="O47" s="99">
        <v>2.5309501069999993</v>
      </c>
      <c r="P47" s="99">
        <v>2.8488409900000011</v>
      </c>
      <c r="Q47" s="99">
        <v>6.3162175560000016</v>
      </c>
      <c r="R47" s="100">
        <v>12.412382960000002</v>
      </c>
      <c r="S47" s="99">
        <v>2.3660143549999999</v>
      </c>
      <c r="T47" s="99">
        <v>3.6088765810000001</v>
      </c>
      <c r="U47" s="99">
        <v>3.838573228</v>
      </c>
      <c r="V47" s="99">
        <v>3.054820672</v>
      </c>
      <c r="W47" s="100">
        <v>12.868284835999999</v>
      </c>
      <c r="X47" s="99">
        <v>1.7484298840000001</v>
      </c>
      <c r="Y47" s="99">
        <v>1.9531288059999998</v>
      </c>
      <c r="Z47" s="99">
        <v>0.65137767999999996</v>
      </c>
      <c r="AA47" s="99">
        <v>2.1792931769999999</v>
      </c>
      <c r="AB47" s="100">
        <v>6.532229547</v>
      </c>
      <c r="AC47" s="99">
        <v>2.9669861230400003</v>
      </c>
      <c r="AD47" s="99">
        <v>1.3189989587399999</v>
      </c>
      <c r="AE47" s="99">
        <v>1.7434974215100003</v>
      </c>
      <c r="AF47" s="99">
        <v>2.2921924780000009</v>
      </c>
      <c r="AG47" s="100">
        <v>8.3216749812900002</v>
      </c>
      <c r="AH47" s="99">
        <v>2.3192779910000003</v>
      </c>
      <c r="AI47" s="99">
        <v>1.2157700230000001</v>
      </c>
      <c r="AJ47" s="99">
        <v>0.40305108000000001</v>
      </c>
      <c r="AK47" s="99">
        <v>3.046368578</v>
      </c>
      <c r="AL47" s="100">
        <v>6.984467672000001</v>
      </c>
      <c r="AM47" s="99">
        <v>2.441225153</v>
      </c>
      <c r="AN47" s="99">
        <v>0.17355986500000001</v>
      </c>
      <c r="AO47" s="99">
        <v>0.104787187</v>
      </c>
      <c r="AP47" s="99">
        <v>2.070236322</v>
      </c>
      <c r="AQ47" s="100">
        <v>4.7895616390000004</v>
      </c>
      <c r="AR47" s="99">
        <v>3.9841202569999998</v>
      </c>
      <c r="AS47" s="99">
        <v>2.5099215539999999</v>
      </c>
      <c r="AT47" s="493">
        <v>0.40565834000000045</v>
      </c>
      <c r="AU47" s="493">
        <v>1.4125429370000004</v>
      </c>
      <c r="AV47" s="100">
        <v>8.3122430880000007</v>
      </c>
      <c r="AW47" s="493">
        <v>1.9129064760000001</v>
      </c>
      <c r="AX47" s="493">
        <v>0.58020564299999999</v>
      </c>
      <c r="AY47" s="493">
        <v>0.90172887400000001</v>
      </c>
      <c r="AZ47" s="493">
        <v>9.2398690000000006E-2</v>
      </c>
      <c r="BA47" s="100">
        <v>3.4872396829999999</v>
      </c>
      <c r="BB47" s="493">
        <v>1.2122322940000001</v>
      </c>
      <c r="BC47" s="493">
        <v>0.257997009</v>
      </c>
      <c r="BD47" s="493">
        <v>1.558034296</v>
      </c>
    </row>
    <row r="48" spans="1:56" s="164" customFormat="1">
      <c r="A48" s="320"/>
      <c r="B48" s="134" t="s">
        <v>410</v>
      </c>
      <c r="C48" s="75" t="s">
        <v>77</v>
      </c>
      <c r="D48" s="99">
        <v>2.6476697644600002</v>
      </c>
      <c r="E48" s="99">
        <v>0.66755435640499949</v>
      </c>
      <c r="F48" s="99">
        <f>1.131519916919-0.00101553668499954</f>
        <v>1.1305043802340005</v>
      </c>
      <c r="G48" s="99">
        <f>1.305049250197-0.00347820905400109</f>
        <v>1.3015710411429988</v>
      </c>
      <c r="H48" s="100">
        <v>5.7472995422419988</v>
      </c>
      <c r="I48" s="99">
        <v>0.40528892500000002</v>
      </c>
      <c r="J48" s="99">
        <v>1.7073809499999999</v>
      </c>
      <c r="K48" s="99">
        <v>4.2758069110000001</v>
      </c>
      <c r="L48" s="99">
        <v>3.1498867189999999</v>
      </c>
      <c r="M48" s="100">
        <v>9.5383635049999995</v>
      </c>
      <c r="N48" s="99">
        <v>0.9750497010000001</v>
      </c>
      <c r="O48" s="99">
        <v>0.42126177099999973</v>
      </c>
      <c r="P48" s="99">
        <v>0.7827260620000005</v>
      </c>
      <c r="Q48" s="99">
        <v>1.7461315869999998</v>
      </c>
      <c r="R48" s="100">
        <v>3.9251691210000001</v>
      </c>
      <c r="S48" s="99">
        <v>0.18882329580480003</v>
      </c>
      <c r="T48" s="99">
        <v>0.50631021197649995</v>
      </c>
      <c r="U48" s="99">
        <v>1.1681544160981001</v>
      </c>
      <c r="V48" s="99">
        <v>0.74189107033360002</v>
      </c>
      <c r="W48" s="100">
        <v>2.6051789942130004</v>
      </c>
      <c r="X48" s="99">
        <v>0.14887831499999998</v>
      </c>
      <c r="Y48" s="99">
        <v>3.4832708999999996E-2</v>
      </c>
      <c r="Z48" s="99">
        <v>2.2227139999999998E-3</v>
      </c>
      <c r="AA48" s="99">
        <v>0.21724994099999997</v>
      </c>
      <c r="AB48" s="100">
        <v>0.40318367899999996</v>
      </c>
      <c r="AC48" s="99">
        <v>6.5090098159999998E-3</v>
      </c>
      <c r="AD48" s="99">
        <v>4.9577017000000001E-2</v>
      </c>
      <c r="AE48" s="99">
        <v>0.14739115799999999</v>
      </c>
      <c r="AF48" s="99">
        <v>0.94820509600000003</v>
      </c>
      <c r="AG48" s="100">
        <v>1.1516822808160001</v>
      </c>
      <c r="AH48" s="99">
        <v>1.0999974131199999</v>
      </c>
      <c r="AI48" s="99">
        <v>1.3344928254599999</v>
      </c>
      <c r="AJ48" s="99">
        <v>0.60953060160999994</v>
      </c>
      <c r="AK48" s="99">
        <v>0.60225846988999998</v>
      </c>
      <c r="AL48" s="100">
        <v>3.6462793100799997</v>
      </c>
      <c r="AM48" s="99">
        <v>1.6779913530000003E-2</v>
      </c>
      <c r="AN48" s="99">
        <v>0.27159951430000007</v>
      </c>
      <c r="AO48" s="99">
        <v>0.1423708753</v>
      </c>
      <c r="AP48" s="99">
        <v>1.4291419186699994</v>
      </c>
      <c r="AQ48" s="100">
        <v>1.8598922217999996</v>
      </c>
      <c r="AR48" s="99">
        <v>0.58207218513000014</v>
      </c>
      <c r="AS48" s="99">
        <v>9.9599335359999985E-2</v>
      </c>
      <c r="AT48" s="493">
        <v>0.52281613563000018</v>
      </c>
      <c r="AU48" s="493">
        <v>0.95523173932000027</v>
      </c>
      <c r="AV48" s="100">
        <v>2.1586113528999999</v>
      </c>
      <c r="AW48" s="493">
        <v>2.1028666729999999E-2</v>
      </c>
      <c r="AX48" s="493">
        <v>0.12793186284999999</v>
      </c>
      <c r="AY48" s="493">
        <v>0.93270304280000005</v>
      </c>
      <c r="AZ48" s="493">
        <v>0.52002564675999996</v>
      </c>
      <c r="BA48" s="100">
        <v>1.6016892191399996</v>
      </c>
      <c r="BB48" s="493">
        <v>0.72487400892000009</v>
      </c>
      <c r="BC48" s="493">
        <v>5.5156500609999999E-2</v>
      </c>
      <c r="BD48" s="493">
        <v>0.44530946026000001</v>
      </c>
    </row>
    <row r="49" spans="1:56" s="164" customFormat="1">
      <c r="A49" s="320"/>
      <c r="B49" s="134" t="s">
        <v>411</v>
      </c>
      <c r="C49" s="75" t="s">
        <v>366</v>
      </c>
      <c r="D49" s="99">
        <v>3.32743115827614</v>
      </c>
      <c r="E49" s="99">
        <v>6.3786271303554312</v>
      </c>
      <c r="F49" s="99">
        <v>8.5454639874342764</v>
      </c>
      <c r="G49" s="99">
        <v>8.5831767989341579</v>
      </c>
      <c r="H49" s="100">
        <v>26.834699075000007</v>
      </c>
      <c r="I49" s="99">
        <v>4.9360469729999998</v>
      </c>
      <c r="J49" s="99">
        <v>8.4447001759999996</v>
      </c>
      <c r="K49" s="99">
        <v>7.345750915</v>
      </c>
      <c r="L49" s="99">
        <v>8.5555808970000005</v>
      </c>
      <c r="M49" s="100">
        <v>29.282078960999996</v>
      </c>
      <c r="N49" s="99">
        <v>9.4621244950000012</v>
      </c>
      <c r="O49" s="99">
        <v>9.6703323579999996</v>
      </c>
      <c r="P49" s="99">
        <v>10.603343635999998</v>
      </c>
      <c r="Q49" s="99">
        <v>11.867420558000006</v>
      </c>
      <c r="R49" s="100">
        <v>41.603221047000005</v>
      </c>
      <c r="S49" s="99">
        <v>6.4013759280000002</v>
      </c>
      <c r="T49" s="99">
        <v>11.855877675</v>
      </c>
      <c r="U49" s="99">
        <v>7.0693174640000001</v>
      </c>
      <c r="V49" s="99">
        <v>0.282029427</v>
      </c>
      <c r="W49" s="100">
        <v>25.608600494000004</v>
      </c>
      <c r="X49" s="99">
        <v>0</v>
      </c>
      <c r="Y49" s="99">
        <v>0</v>
      </c>
      <c r="Z49" s="99">
        <v>0</v>
      </c>
      <c r="AA49" s="99">
        <v>0</v>
      </c>
      <c r="AB49" s="100">
        <v>0</v>
      </c>
      <c r="AC49" s="99">
        <v>0</v>
      </c>
      <c r="AD49" s="99">
        <v>0</v>
      </c>
      <c r="AE49" s="99">
        <v>0</v>
      </c>
      <c r="AF49" s="99">
        <v>0</v>
      </c>
      <c r="AG49" s="100">
        <v>0</v>
      </c>
      <c r="AH49" s="99">
        <v>0</v>
      </c>
      <c r="AI49" s="99">
        <v>0</v>
      </c>
      <c r="AJ49" s="99">
        <v>0</v>
      </c>
      <c r="AK49" s="99">
        <v>0</v>
      </c>
      <c r="AL49" s="100">
        <v>0</v>
      </c>
      <c r="AM49" s="99">
        <v>0</v>
      </c>
      <c r="AN49" s="99">
        <v>0</v>
      </c>
      <c r="AO49" s="99">
        <v>0</v>
      </c>
      <c r="AP49" s="99">
        <v>0</v>
      </c>
      <c r="AQ49" s="100">
        <v>0</v>
      </c>
      <c r="AR49" s="99">
        <v>0</v>
      </c>
      <c r="AS49" s="99">
        <v>0</v>
      </c>
      <c r="AT49" s="493">
        <v>0</v>
      </c>
      <c r="AU49" s="493">
        <v>0</v>
      </c>
      <c r="AV49" s="100">
        <v>0</v>
      </c>
      <c r="AW49" s="493">
        <v>0</v>
      </c>
      <c r="AX49" s="493">
        <v>0</v>
      </c>
      <c r="AY49" s="493">
        <v>0</v>
      </c>
      <c r="AZ49" s="493">
        <v>0</v>
      </c>
      <c r="BA49" s="100">
        <v>0</v>
      </c>
      <c r="BB49" s="493">
        <v>0</v>
      </c>
      <c r="BC49" s="493">
        <v>0</v>
      </c>
      <c r="BD49" s="493">
        <v>0</v>
      </c>
    </row>
    <row r="50" spans="1:56" s="164" customFormat="1">
      <c r="A50" s="294"/>
      <c r="B50" s="134" t="s">
        <v>413</v>
      </c>
      <c r="C50" s="75" t="s">
        <v>368</v>
      </c>
      <c r="D50" s="99">
        <v>1.058693420815074</v>
      </c>
      <c r="E50" s="99">
        <v>0.45742226542919107</v>
      </c>
      <c r="F50" s="99">
        <v>0.79540073577020332</v>
      </c>
      <c r="G50" s="99">
        <v>0.62584531698553159</v>
      </c>
      <c r="H50" s="100">
        <v>2.937361739</v>
      </c>
      <c r="I50" s="99">
        <v>0.45169968300000002</v>
      </c>
      <c r="J50" s="99">
        <v>0.68346061899999999</v>
      </c>
      <c r="K50" s="99">
        <v>0.89076151199999998</v>
      </c>
      <c r="L50" s="99">
        <v>1.7755068220000001</v>
      </c>
      <c r="M50" s="100">
        <v>3.8014286360000002</v>
      </c>
      <c r="N50" s="99">
        <v>1.4202804339999999</v>
      </c>
      <c r="O50" s="99">
        <v>1.2524006320000001</v>
      </c>
      <c r="P50" s="99">
        <v>2.5092376879999998</v>
      </c>
      <c r="Q50" s="99">
        <v>3.2189569380000016</v>
      </c>
      <c r="R50" s="100">
        <v>8.4008756920000014</v>
      </c>
      <c r="S50" s="99">
        <v>2.2136663189999997</v>
      </c>
      <c r="T50" s="99">
        <v>2.9494578229999999</v>
      </c>
      <c r="U50" s="99">
        <v>2.0156196959999999</v>
      </c>
      <c r="V50" s="99">
        <v>1.538309924</v>
      </c>
      <c r="W50" s="100">
        <v>8.717053761999999</v>
      </c>
      <c r="X50" s="99">
        <v>1.2252398799999999</v>
      </c>
      <c r="Y50" s="99">
        <v>0.77886972700000012</v>
      </c>
      <c r="Z50" s="99">
        <v>0.14645549399999999</v>
      </c>
      <c r="AA50" s="99">
        <v>0.123793492</v>
      </c>
      <c r="AB50" s="100">
        <v>2.2743585930000001</v>
      </c>
      <c r="AC50" s="99">
        <v>0.5839029</v>
      </c>
      <c r="AD50" s="99">
        <v>0.447342344</v>
      </c>
      <c r="AE50" s="99">
        <v>0.21119372999999997</v>
      </c>
      <c r="AF50" s="99">
        <v>0.27023197500000001</v>
      </c>
      <c r="AG50" s="100">
        <v>1.5126709489999999</v>
      </c>
      <c r="AH50" s="99">
        <v>0.41786621313</v>
      </c>
      <c r="AI50" s="99">
        <v>0.38902995370000004</v>
      </c>
      <c r="AJ50" s="99">
        <v>0.15427329906000001</v>
      </c>
      <c r="AK50" s="99">
        <v>-7.9877012469999994E-2</v>
      </c>
      <c r="AL50" s="100">
        <v>0.88129245342000007</v>
      </c>
      <c r="AM50" s="99">
        <v>2.3405795799999997E-2</v>
      </c>
      <c r="AN50" s="99">
        <v>-1.667053668E-2</v>
      </c>
      <c r="AO50" s="99">
        <v>9.0023438600000005E-2</v>
      </c>
      <c r="AP50" s="99">
        <v>0.88243061874000017</v>
      </c>
      <c r="AQ50" s="100">
        <v>0.97918931646000018</v>
      </c>
      <c r="AR50" s="99">
        <v>0.33344563791000004</v>
      </c>
      <c r="AS50" s="99">
        <v>0.48038144559999962</v>
      </c>
      <c r="AT50" s="493">
        <v>0.1903681341000002</v>
      </c>
      <c r="AU50" s="493">
        <v>0.37358913249999981</v>
      </c>
      <c r="AV50" s="100">
        <v>1.37778435011</v>
      </c>
      <c r="AW50" s="493">
        <v>0.16105028938999999</v>
      </c>
      <c r="AX50" s="493">
        <v>1.03854527627</v>
      </c>
      <c r="AY50" s="493">
        <v>0.56858358333999992</v>
      </c>
      <c r="AZ50" s="493">
        <v>1.2707741263999999</v>
      </c>
      <c r="BA50" s="100">
        <v>3.0389532753999995</v>
      </c>
      <c r="BB50" s="493">
        <v>1.11778943548</v>
      </c>
      <c r="BC50" s="493">
        <v>1.2216772012100003</v>
      </c>
      <c r="BD50" s="493">
        <v>0.59354981292999998</v>
      </c>
    </row>
    <row r="51" spans="1:56" s="164" customFormat="1">
      <c r="A51" s="173"/>
      <c r="B51" s="134" t="s">
        <v>1279</v>
      </c>
      <c r="C51" s="75" t="s">
        <v>1280</v>
      </c>
      <c r="D51" s="99"/>
      <c r="E51" s="99"/>
      <c r="F51" s="99"/>
      <c r="G51" s="99"/>
      <c r="H51" s="100"/>
      <c r="I51" s="99"/>
      <c r="J51" s="99"/>
      <c r="K51" s="99"/>
      <c r="L51" s="99"/>
      <c r="M51" s="100"/>
      <c r="N51" s="99"/>
      <c r="O51" s="99"/>
      <c r="P51" s="99"/>
      <c r="Q51" s="99"/>
      <c r="R51" s="100"/>
      <c r="S51" s="99"/>
      <c r="T51" s="99"/>
      <c r="U51" s="99"/>
      <c r="V51" s="99"/>
      <c r="W51" s="100"/>
      <c r="X51" s="99"/>
      <c r="Y51" s="99"/>
      <c r="Z51" s="99"/>
      <c r="AA51" s="99"/>
      <c r="AB51" s="100"/>
      <c r="AC51" s="99"/>
      <c r="AD51" s="99"/>
      <c r="AE51" s="99"/>
      <c r="AF51" s="99"/>
      <c r="AG51" s="100"/>
      <c r="AH51" s="232"/>
      <c r="AI51" s="232"/>
      <c r="AJ51" s="232"/>
      <c r="AK51" s="232"/>
      <c r="AL51" s="230"/>
      <c r="AM51" s="232"/>
      <c r="AN51" s="232"/>
      <c r="AO51" s="232"/>
      <c r="AP51" s="232"/>
      <c r="AQ51" s="230"/>
      <c r="AR51" s="232"/>
      <c r="AS51" s="99">
        <v>0</v>
      </c>
      <c r="AT51" s="493">
        <v>0</v>
      </c>
      <c r="AU51" s="493">
        <v>0</v>
      </c>
      <c r="AV51" s="100">
        <v>0</v>
      </c>
      <c r="AW51" s="493">
        <v>0</v>
      </c>
      <c r="AX51" s="493">
        <v>0</v>
      </c>
      <c r="AY51" s="493">
        <v>0</v>
      </c>
      <c r="AZ51" s="493">
        <v>0</v>
      </c>
      <c r="BA51" s="100">
        <v>0</v>
      </c>
      <c r="BB51" s="493">
        <v>0</v>
      </c>
      <c r="BC51" s="493">
        <v>0</v>
      </c>
      <c r="BD51" s="493">
        <v>0</v>
      </c>
    </row>
    <row r="52" spans="1:56" s="164" customFormat="1">
      <c r="A52" s="294"/>
      <c r="B52" s="134" t="s">
        <v>414</v>
      </c>
      <c r="C52" s="75" t="s">
        <v>367</v>
      </c>
      <c r="D52" s="99"/>
      <c r="E52" s="99"/>
      <c r="F52" s="99"/>
      <c r="G52" s="99"/>
      <c r="H52" s="100"/>
      <c r="I52" s="99"/>
      <c r="J52" s="99"/>
      <c r="K52" s="99"/>
      <c r="L52" s="99"/>
      <c r="M52" s="100">
        <v>0</v>
      </c>
      <c r="N52" s="99">
        <v>0</v>
      </c>
      <c r="O52" s="99">
        <v>6.3969640000000008E-2</v>
      </c>
      <c r="P52" s="99">
        <v>0</v>
      </c>
      <c r="Q52" s="99">
        <v>0.46957085900000001</v>
      </c>
      <c r="R52" s="100">
        <v>0.533540499</v>
      </c>
      <c r="S52" s="99">
        <v>1.8824210000000001E-2</v>
      </c>
      <c r="T52" s="99">
        <v>2.4525951999999997E-2</v>
      </c>
      <c r="U52" s="99">
        <v>0</v>
      </c>
      <c r="V52" s="99">
        <v>-2.3753267999999998E-2</v>
      </c>
      <c r="W52" s="100">
        <v>1.9596894E-2</v>
      </c>
      <c r="X52" s="99">
        <v>-5.4837649999999998E-3</v>
      </c>
      <c r="Y52" s="99">
        <v>0</v>
      </c>
      <c r="Z52" s="99">
        <v>0</v>
      </c>
      <c r="AA52" s="99">
        <v>0</v>
      </c>
      <c r="AB52" s="100">
        <v>-5.4837649999999998E-3</v>
      </c>
      <c r="AC52" s="99">
        <v>0</v>
      </c>
      <c r="AD52" s="99">
        <v>0</v>
      </c>
      <c r="AE52" s="99">
        <v>0</v>
      </c>
      <c r="AF52" s="99">
        <v>0</v>
      </c>
      <c r="AG52" s="100">
        <v>0</v>
      </c>
      <c r="AH52" s="99">
        <v>0</v>
      </c>
      <c r="AI52" s="99">
        <v>0</v>
      </c>
      <c r="AJ52" s="99">
        <v>0</v>
      </c>
      <c r="AK52" s="99">
        <v>0</v>
      </c>
      <c r="AL52" s="100">
        <v>0</v>
      </c>
      <c r="AM52" s="99">
        <v>0</v>
      </c>
      <c r="AN52" s="99">
        <v>0</v>
      </c>
      <c r="AO52" s="99">
        <v>0</v>
      </c>
      <c r="AP52" s="99">
        <v>0</v>
      </c>
      <c r="AQ52" s="100">
        <v>0</v>
      </c>
      <c r="AR52" s="99">
        <v>0</v>
      </c>
      <c r="AS52" s="99">
        <v>0</v>
      </c>
      <c r="AT52" s="493">
        <v>0</v>
      </c>
      <c r="AU52" s="493">
        <v>0</v>
      </c>
      <c r="AV52" s="100">
        <v>0</v>
      </c>
      <c r="AW52" s="475"/>
      <c r="AX52" s="475"/>
      <c r="AY52" s="475"/>
      <c r="AZ52" s="475"/>
      <c r="BA52" s="475"/>
      <c r="BB52" s="475"/>
      <c r="BC52" s="475"/>
      <c r="BD52" s="475"/>
    </row>
    <row r="53" spans="1:56" s="164" customFormat="1">
      <c r="A53" s="294"/>
      <c r="B53" s="134" t="s">
        <v>415</v>
      </c>
      <c r="C53" s="75" t="s">
        <v>405</v>
      </c>
      <c r="D53" s="99"/>
      <c r="E53" s="99"/>
      <c r="F53" s="99"/>
      <c r="G53" s="99"/>
      <c r="H53" s="100"/>
      <c r="I53" s="99"/>
      <c r="J53" s="99"/>
      <c r="K53" s="99"/>
      <c r="L53" s="99"/>
      <c r="M53" s="100">
        <v>0</v>
      </c>
      <c r="N53" s="99">
        <v>0</v>
      </c>
      <c r="O53" s="99">
        <v>0</v>
      </c>
      <c r="P53" s="99">
        <v>0</v>
      </c>
      <c r="Q53" s="99">
        <v>0</v>
      </c>
      <c r="R53" s="100">
        <v>0</v>
      </c>
      <c r="S53" s="99">
        <v>0</v>
      </c>
      <c r="T53" s="99">
        <v>0</v>
      </c>
      <c r="U53" s="99">
        <v>2.38061487</v>
      </c>
      <c r="V53" s="99">
        <v>-9.2408199999999982E-2</v>
      </c>
      <c r="W53" s="100">
        <v>2.2882066700000001</v>
      </c>
      <c r="X53" s="99">
        <v>0.17362141</v>
      </c>
      <c r="Y53" s="99">
        <v>-2.775800999999997E-3</v>
      </c>
      <c r="Z53" s="99">
        <v>1.04314146</v>
      </c>
      <c r="AA53" s="99">
        <v>5.9189742000000004E-2</v>
      </c>
      <c r="AB53" s="100">
        <v>1.2731768109999999</v>
      </c>
      <c r="AC53" s="99">
        <v>-7.1273460999999996E-2</v>
      </c>
      <c r="AD53" s="99">
        <v>0.102874329</v>
      </c>
      <c r="AE53" s="99">
        <v>0.47843136699999994</v>
      </c>
      <c r="AF53" s="99">
        <v>0.21222555699999998</v>
      </c>
      <c r="AG53" s="100">
        <v>0.72225779199999995</v>
      </c>
      <c r="AH53" s="99">
        <v>2.4851522616300001</v>
      </c>
      <c r="AI53" s="99">
        <v>0.40375253457999999</v>
      </c>
      <c r="AJ53" s="99">
        <v>0.76948374939999997</v>
      </c>
      <c r="AK53" s="99">
        <v>3.6805057089500002</v>
      </c>
      <c r="AL53" s="100">
        <v>7.3388942545600004</v>
      </c>
      <c r="AM53" s="99">
        <v>2.40336388968</v>
      </c>
      <c r="AN53" s="99">
        <v>5.3037470964100004</v>
      </c>
      <c r="AO53" s="99">
        <v>2.9335317673200016</v>
      </c>
      <c r="AP53" s="99">
        <v>6.35947877075</v>
      </c>
      <c r="AQ53" s="100">
        <v>17.000121524160004</v>
      </c>
      <c r="AR53" s="99">
        <v>6.0648364155999994</v>
      </c>
      <c r="AS53" s="99">
        <v>-0.35577339265999885</v>
      </c>
      <c r="AT53" s="493">
        <v>0.10570368538999997</v>
      </c>
      <c r="AU53" s="493">
        <v>0.90776630935000036</v>
      </c>
      <c r="AV53" s="100">
        <v>6.7225330176799991</v>
      </c>
      <c r="AW53" s="493">
        <v>4.8783598771899994</v>
      </c>
      <c r="AX53" s="493">
        <v>6.3984651118100002</v>
      </c>
      <c r="AY53" s="493">
        <v>1.7007772141599997</v>
      </c>
      <c r="AZ53" s="493">
        <v>-0.76259814918000002</v>
      </c>
      <c r="BA53" s="100">
        <v>12.21500405398</v>
      </c>
      <c r="BB53" s="493">
        <v>1.6192028119999993E-2</v>
      </c>
      <c r="BC53" s="493">
        <v>8.1262295799999999E-3</v>
      </c>
      <c r="BD53" s="493">
        <v>0.16128851559000001</v>
      </c>
    </row>
    <row r="54" spans="1:56" s="164" customFormat="1">
      <c r="A54" s="294"/>
      <c r="B54" s="134" t="s">
        <v>416</v>
      </c>
      <c r="C54" s="75" t="s">
        <v>143</v>
      </c>
      <c r="D54" s="99">
        <f>+D55-SUM(D47:D53)</f>
        <v>1.1002401729595856</v>
      </c>
      <c r="E54" s="99">
        <f>+E55-SUM(E47:E53)</f>
        <v>1.4672506953706019</v>
      </c>
      <c r="F54" s="99">
        <f>+F55-SUM(F47:F53)</f>
        <v>2.5259980178567876</v>
      </c>
      <c r="G54" s="99">
        <f>+G55-SUM(G47:G53)</f>
        <v>3.8284662277400212</v>
      </c>
      <c r="H54" s="100">
        <v>5.3260050849269955</v>
      </c>
      <c r="I54" s="99">
        <v>3.9531118749999998</v>
      </c>
      <c r="J54" s="99">
        <v>6.4390594539999997</v>
      </c>
      <c r="K54" s="99">
        <v>7.836667695</v>
      </c>
      <c r="L54" s="99">
        <v>3.6274733650000002</v>
      </c>
      <c r="M54" s="100">
        <v>21.856312388999999</v>
      </c>
      <c r="N54" s="99">
        <v>3.9394136089999998</v>
      </c>
      <c r="O54" s="99">
        <v>4.8015015889999999</v>
      </c>
      <c r="P54" s="99">
        <v>2.7746051170000001</v>
      </c>
      <c r="Q54" s="99">
        <v>2.8197620779999966</v>
      </c>
      <c r="R54" s="100">
        <v>14.335282392999996</v>
      </c>
      <c r="S54" s="99">
        <v>1.727678984</v>
      </c>
      <c r="T54" s="99">
        <v>6.2411196390000008</v>
      </c>
      <c r="U54" s="99">
        <v>2.4203108310000001</v>
      </c>
      <c r="V54" s="99">
        <v>3.0934658500000003</v>
      </c>
      <c r="W54" s="100">
        <v>13.482575304000001</v>
      </c>
      <c r="X54" s="99">
        <v>2.8608748679999998</v>
      </c>
      <c r="Y54" s="99">
        <v>2.6261194409999997</v>
      </c>
      <c r="Z54" s="99">
        <v>-3.4939733000000001E-2</v>
      </c>
      <c r="AA54" s="99">
        <v>-7.1202471000000003E-2</v>
      </c>
      <c r="AB54" s="100">
        <v>5.3808521050000007</v>
      </c>
      <c r="AC54" s="99">
        <v>6.1601429999999999E-3</v>
      </c>
      <c r="AD54" s="99">
        <v>-2.4164989999999999E-3</v>
      </c>
      <c r="AE54" s="99">
        <v>3.8794960000000001E-3</v>
      </c>
      <c r="AF54" s="99">
        <v>3.0666780000000002E-3</v>
      </c>
      <c r="AG54" s="100">
        <v>1.0689818E-2</v>
      </c>
      <c r="AH54" s="99">
        <v>0</v>
      </c>
      <c r="AI54" s="99">
        <v>0</v>
      </c>
      <c r="AJ54" s="99">
        <v>6.7619408000000008E-4</v>
      </c>
      <c r="AK54" s="99">
        <v>4.5084253050000002E-2</v>
      </c>
      <c r="AL54" s="100">
        <v>4.576044713E-2</v>
      </c>
      <c r="AM54" s="99">
        <v>0.8300320174200001</v>
      </c>
      <c r="AN54" s="99">
        <v>1.4756457656400004</v>
      </c>
      <c r="AO54" s="99">
        <v>4.679049267999983E-2</v>
      </c>
      <c r="AP54" s="99">
        <v>0.53503859410000043</v>
      </c>
      <c r="AQ54" s="100">
        <v>2.8875068698400006</v>
      </c>
      <c r="AR54" s="99">
        <v>2.3726214820000001E-2</v>
      </c>
      <c r="AS54" s="99">
        <v>0.11205271426999999</v>
      </c>
      <c r="AT54" s="493">
        <v>1.4278468110000001E-2</v>
      </c>
      <c r="AU54" s="493">
        <v>0.14783400277</v>
      </c>
      <c r="AV54" s="100">
        <v>0.31589462868000001</v>
      </c>
      <c r="AW54" s="493"/>
      <c r="AX54" s="493"/>
      <c r="AY54" s="493"/>
      <c r="AZ54" s="493"/>
      <c r="BA54" s="100"/>
      <c r="BB54" s="493"/>
      <c r="BC54" s="493"/>
      <c r="BD54" s="493"/>
    </row>
    <row r="55" spans="1:56" s="164" customFormat="1" ht="15" thickBot="1">
      <c r="A55" s="294"/>
      <c r="B55" s="134" t="s">
        <v>417</v>
      </c>
      <c r="C55" s="75" t="s">
        <v>370</v>
      </c>
      <c r="D55" s="99">
        <v>11.19206572171078</v>
      </c>
      <c r="E55" s="99">
        <v>12.444807809560224</v>
      </c>
      <c r="F55" s="99">
        <v>16.093205944795269</v>
      </c>
      <c r="G55" s="99">
        <v>17.919459538102728</v>
      </c>
      <c r="H55" s="100">
        <v>57.649539014169001</v>
      </c>
      <c r="I55" s="99">
        <f>SUM(I47:I54)</f>
        <v>11.465478207</v>
      </c>
      <c r="J55" s="99">
        <f>SUM(J47:J54)</f>
        <v>19.258702122999999</v>
      </c>
      <c r="K55" s="99">
        <f>SUM(K47:K54)</f>
        <v>23.367263434999998</v>
      </c>
      <c r="L55" s="99">
        <f>SUM(L47:L54)</f>
        <v>20.024081936000002</v>
      </c>
      <c r="M55" s="100">
        <v>75.930335568999993</v>
      </c>
      <c r="N55" s="99">
        <v>18.036496621000001</v>
      </c>
      <c r="O55" s="99">
        <v>20.061113979000002</v>
      </c>
      <c r="P55" s="99">
        <v>21.134431401000001</v>
      </c>
      <c r="Q55" s="99">
        <v>26.881319898000008</v>
      </c>
      <c r="R55" s="100">
        <v>86.113361898999997</v>
      </c>
      <c r="S55" s="99">
        <v>13.1989646898048</v>
      </c>
      <c r="T55" s="99">
        <v>25.172075782976503</v>
      </c>
      <c r="U55" s="99">
        <v>19.228608502098098</v>
      </c>
      <c r="V55" s="99">
        <v>8.693814490333601</v>
      </c>
      <c r="W55" s="100">
        <v>66.293463465213009</v>
      </c>
      <c r="X55" s="99">
        <v>6.151560592</v>
      </c>
      <c r="Y55" s="99">
        <v>5.3901748820000002</v>
      </c>
      <c r="Z55" s="99">
        <v>1.8082576149999998</v>
      </c>
      <c r="AA55" s="99">
        <v>2.5083238809999995</v>
      </c>
      <c r="AB55" s="100">
        <v>15.858316970000001</v>
      </c>
      <c r="AC55" s="99">
        <v>3.4922847148559999</v>
      </c>
      <c r="AD55" s="99">
        <v>1.91637614974</v>
      </c>
      <c r="AE55" s="99">
        <v>2.58439317251</v>
      </c>
      <c r="AF55" s="99">
        <v>3.7259217840000014</v>
      </c>
      <c r="AG55" s="100">
        <v>11.718975821106001</v>
      </c>
      <c r="AH55" s="99">
        <v>6.3222938788800001</v>
      </c>
      <c r="AI55" s="99">
        <v>3.3430453367400004</v>
      </c>
      <c r="AJ55" s="99">
        <v>1.9370149241499999</v>
      </c>
      <c r="AK55" s="99">
        <v>7.2943399974199998</v>
      </c>
      <c r="AL55" s="100">
        <v>18.896694041690001</v>
      </c>
      <c r="AM55" s="99">
        <v>5.7148067694299973</v>
      </c>
      <c r="AN55" s="99">
        <v>7.2078817046699992</v>
      </c>
      <c r="AO55" s="99">
        <v>3.3175037609000033</v>
      </c>
      <c r="AP55" s="99">
        <v>11.276326224259988</v>
      </c>
      <c r="AQ55" s="100">
        <v>27.516271571259988</v>
      </c>
      <c r="AR55" s="99">
        <v>11.00620393917</v>
      </c>
      <c r="AS55" s="99">
        <v>2.8461816565699944</v>
      </c>
      <c r="AT55" s="493">
        <v>1.2388247632300011</v>
      </c>
      <c r="AU55" s="493">
        <v>3.7969641209399949</v>
      </c>
      <c r="AV55" s="100">
        <v>18.887066437369992</v>
      </c>
      <c r="AW55" s="493">
        <v>6.9754804547699987</v>
      </c>
      <c r="AX55" s="493">
        <v>8.1743852321499997</v>
      </c>
      <c r="AY55" s="493">
        <v>4.1843095957899985</v>
      </c>
      <c r="AZ55" s="493">
        <v>1.3788902906299998</v>
      </c>
      <c r="BA55" s="100">
        <v>20.713065573339989</v>
      </c>
      <c r="BB55" s="493">
        <v>3.0591891971199998</v>
      </c>
      <c r="BC55" s="493">
        <v>1.5969007657699998</v>
      </c>
      <c r="BD55" s="493">
        <v>2.8</v>
      </c>
    </row>
    <row r="56" spans="1:56" s="164" customFormat="1" ht="15.5" thickTop="1" thickBot="1">
      <c r="A56" s="294"/>
      <c r="B56" s="149" t="s">
        <v>1259</v>
      </c>
      <c r="C56" s="15" t="s">
        <v>1260</v>
      </c>
      <c r="D56" s="321"/>
      <c r="E56" s="321"/>
      <c r="F56" s="321"/>
      <c r="G56" s="321"/>
      <c r="H56" s="321"/>
      <c r="I56" s="321"/>
      <c r="J56" s="321"/>
      <c r="K56" s="321"/>
      <c r="L56" s="321"/>
      <c r="M56" s="321"/>
      <c r="N56" s="322"/>
      <c r="O56" s="322"/>
      <c r="P56" s="322"/>
      <c r="Q56" s="322"/>
      <c r="R56" s="322"/>
      <c r="S56" s="322"/>
      <c r="T56" s="322"/>
      <c r="U56" s="322"/>
      <c r="V56" s="322"/>
      <c r="W56" s="322"/>
      <c r="X56" s="322"/>
      <c r="Y56" s="322"/>
      <c r="Z56" s="322"/>
      <c r="AA56" s="322"/>
      <c r="AB56" s="322"/>
      <c r="AC56" s="452"/>
      <c r="AD56" s="452"/>
      <c r="AE56" s="452"/>
      <c r="AF56" s="452"/>
      <c r="AG56" s="452"/>
      <c r="AH56" s="322"/>
      <c r="AI56" s="322"/>
      <c r="AJ56" s="322"/>
      <c r="AK56" s="322"/>
      <c r="AL56" s="452"/>
      <c r="AM56" s="322"/>
      <c r="AN56" s="322"/>
      <c r="AO56" s="322"/>
      <c r="AP56" s="322"/>
      <c r="AQ56" s="452"/>
      <c r="AR56" s="322"/>
      <c r="AS56" s="322"/>
      <c r="AV56" s="452"/>
      <c r="BA56" s="452"/>
    </row>
    <row r="57" spans="1:56" s="164" customFormat="1" ht="15" thickTop="1">
      <c r="A57" s="294"/>
      <c r="B57" s="134" t="s">
        <v>409</v>
      </c>
      <c r="C57" s="75" t="s">
        <v>75</v>
      </c>
      <c r="D57" s="99">
        <f>2.614676285</f>
        <v>2.6146762849999998</v>
      </c>
      <c r="E57" s="99">
        <v>3.1456243055000006</v>
      </c>
      <c r="F57" s="99">
        <v>4.1308567914999985</v>
      </c>
      <c r="G57" s="99">
        <v>3.9465189570000034</v>
      </c>
      <c r="H57" s="100">
        <v>13.837676339000003</v>
      </c>
      <c r="I57" s="99">
        <v>2.3259074869999998</v>
      </c>
      <c r="J57" s="99">
        <v>2.7739189409999998</v>
      </c>
      <c r="K57" s="99">
        <v>4.6918361879999999</v>
      </c>
      <c r="L57" s="99">
        <v>6.3983936760000004</v>
      </c>
      <c r="M57" s="100">
        <v>16.190056292000001</v>
      </c>
      <c r="N57" s="99">
        <v>2.5556826970000013</v>
      </c>
      <c r="O57" s="99">
        <v>2.5736023419999978</v>
      </c>
      <c r="P57" s="99">
        <v>2.6441598400000004</v>
      </c>
      <c r="Q57" s="99">
        <v>3.8379976760000041</v>
      </c>
      <c r="R57" s="100">
        <v>11.611442555000004</v>
      </c>
      <c r="S57" s="99">
        <v>3.8060351339999996</v>
      </c>
      <c r="T57" s="99">
        <v>2.1013068669999986</v>
      </c>
      <c r="U57" s="99">
        <v>1.8827124260000003</v>
      </c>
      <c r="V57" s="99">
        <v>6.1903263900000036</v>
      </c>
      <c r="W57" s="100">
        <v>13.980380817000002</v>
      </c>
      <c r="X57" s="99">
        <v>4.12789275</v>
      </c>
      <c r="Y57" s="99">
        <v>4.075874741999999</v>
      </c>
      <c r="Z57" s="99">
        <v>3.7451650880000003</v>
      </c>
      <c r="AA57" s="99">
        <v>3.3998586290000001</v>
      </c>
      <c r="AB57" s="100">
        <v>15.348791209</v>
      </c>
      <c r="AC57" s="99">
        <v>2.4951119090599998</v>
      </c>
      <c r="AD57" s="99">
        <v>4.4222555840500002</v>
      </c>
      <c r="AE57" s="99">
        <v>5.1644883409999975</v>
      </c>
      <c r="AF57" s="99">
        <v>6.7670148259999978</v>
      </c>
      <c r="AG57" s="100">
        <v>18.848870660109995</v>
      </c>
      <c r="AH57" s="99">
        <v>3.8175149350000002</v>
      </c>
      <c r="AI57" s="99">
        <v>5.0143425589999993</v>
      </c>
      <c r="AJ57" s="99">
        <v>7.0881904340000004</v>
      </c>
      <c r="AK57" s="99">
        <v>6.8615662679999998</v>
      </c>
      <c r="AL57" s="100">
        <v>22.781614186000002</v>
      </c>
      <c r="AM57" s="99">
        <v>4.2778183580000002</v>
      </c>
      <c r="AN57" s="99">
        <v>4.8156739760000002</v>
      </c>
      <c r="AO57" s="99">
        <v>5.5294424099999997</v>
      </c>
      <c r="AP57" s="99">
        <v>7.4276031039999992</v>
      </c>
      <c r="AQ57" s="100">
        <v>22.050537848000001</v>
      </c>
      <c r="AR57" s="99">
        <v>3.7218226649999999</v>
      </c>
      <c r="AS57" s="99">
        <v>2.4095380890000002</v>
      </c>
      <c r="AT57" s="493">
        <v>1.6842120940000003</v>
      </c>
      <c r="AU57" s="493">
        <v>3.3181286179999994</v>
      </c>
      <c r="AV57" s="100">
        <v>11.133701466</v>
      </c>
      <c r="AW57" s="493">
        <v>1.815042053</v>
      </c>
      <c r="AX57" s="493">
        <v>3.0934628740000001</v>
      </c>
      <c r="AY57" s="493">
        <v>2.1600903520000001</v>
      </c>
      <c r="AZ57" s="493">
        <v>4.5986589999999996</v>
      </c>
      <c r="BA57" s="100">
        <v>11.667254279</v>
      </c>
      <c r="BB57" s="493">
        <v>2.498284795</v>
      </c>
      <c r="BC57" s="493">
        <v>2.3387040350000001</v>
      </c>
      <c r="BD57" s="493">
        <v>2.9358674370000002</v>
      </c>
    </row>
    <row r="58" spans="1:56" s="164" customFormat="1">
      <c r="A58" s="294"/>
      <c r="B58" s="134" t="s">
        <v>410</v>
      </c>
      <c r="C58" s="75" t="s">
        <v>77</v>
      </c>
      <c r="D58" s="99">
        <v>0.23841951769199998</v>
      </c>
      <c r="E58" s="99">
        <v>3.0637664544579999</v>
      </c>
      <c r="F58" s="99">
        <v>3.5716670351020023</v>
      </c>
      <c r="G58" s="99">
        <v>4.4900267510169991</v>
      </c>
      <c r="H58" s="100">
        <v>11.363879758269</v>
      </c>
      <c r="I58" s="99">
        <v>2.0569998090000001</v>
      </c>
      <c r="J58" s="99">
        <v>3.3108332969999998</v>
      </c>
      <c r="K58" s="99">
        <v>8.0542552559999994</v>
      </c>
      <c r="L58" s="99">
        <v>15.474630728999999</v>
      </c>
      <c r="M58" s="100">
        <v>28.896719091000001</v>
      </c>
      <c r="N58" s="99">
        <v>7.2697823592008612</v>
      </c>
      <c r="O58" s="99">
        <v>7.6694761035625936</v>
      </c>
      <c r="P58" s="99">
        <v>9.360414142876305</v>
      </c>
      <c r="Q58" s="99">
        <v>8.1040639580158889</v>
      </c>
      <c r="R58" s="100">
        <v>32.403736563655649</v>
      </c>
      <c r="S58" s="99">
        <v>2.9394925494528001</v>
      </c>
      <c r="T58" s="99">
        <v>4.3059933080669008</v>
      </c>
      <c r="U58" s="99">
        <v>4.8348522056187004</v>
      </c>
      <c r="V58" s="99">
        <v>10.224341027727199</v>
      </c>
      <c r="W58" s="100">
        <v>22.304679090865601</v>
      </c>
      <c r="X58" s="99">
        <v>3.8931268719999998</v>
      </c>
      <c r="Y58" s="99">
        <v>6.9974825510000009</v>
      </c>
      <c r="Z58" s="99">
        <v>3.862616044000001</v>
      </c>
      <c r="AA58" s="99">
        <v>5.824224172000001</v>
      </c>
      <c r="AB58" s="100">
        <v>20.577449639000001</v>
      </c>
      <c r="AC58" s="99">
        <v>2.5152048980000008</v>
      </c>
      <c r="AD58" s="99">
        <v>5.0024771699999997</v>
      </c>
      <c r="AE58" s="99">
        <v>5.1893232410000003</v>
      </c>
      <c r="AF58" s="99">
        <v>5.8042258839999992</v>
      </c>
      <c r="AG58" s="100">
        <v>18.511231193</v>
      </c>
      <c r="AH58" s="99">
        <v>2.1930873926599999</v>
      </c>
      <c r="AI58" s="99">
        <v>2.96793358011</v>
      </c>
      <c r="AJ58" s="99">
        <v>3.5041746707699999</v>
      </c>
      <c r="AK58" s="99">
        <v>5.2813787061899999</v>
      </c>
      <c r="AL58" s="100">
        <v>13.946574407509999</v>
      </c>
      <c r="AM58" s="99">
        <v>1.46622939739</v>
      </c>
      <c r="AN58" s="99">
        <v>2.4736935090800007</v>
      </c>
      <c r="AO58" s="99">
        <v>4.4638955302800003</v>
      </c>
      <c r="AP58" s="99">
        <v>3.8243685420000055</v>
      </c>
      <c r="AQ58" s="100">
        <v>12.228186978750008</v>
      </c>
      <c r="AR58" s="99">
        <v>2.04782060383</v>
      </c>
      <c r="AS58" s="99">
        <v>0.70282010239000003</v>
      </c>
      <c r="AT58" s="493">
        <v>2.1399421817800004</v>
      </c>
      <c r="AU58" s="493">
        <v>2.9365470296200016</v>
      </c>
      <c r="AV58" s="100">
        <v>7.8282379601600018</v>
      </c>
      <c r="AW58" s="493">
        <v>1.2143893637600001</v>
      </c>
      <c r="AX58" s="493">
        <v>2.7277394050299999</v>
      </c>
      <c r="AY58" s="493">
        <v>1.9684695510899999</v>
      </c>
      <c r="AZ58" s="493">
        <v>7.0845864401600016</v>
      </c>
      <c r="BA58" s="100">
        <v>12.995184760040001</v>
      </c>
      <c r="BB58" s="493">
        <v>5.4640909676200007</v>
      </c>
      <c r="BC58" s="493">
        <v>3.6914321374800005</v>
      </c>
      <c r="BD58" s="493">
        <v>6.2522996086199996</v>
      </c>
    </row>
    <row r="59" spans="1:56" s="164" customFormat="1">
      <c r="A59" s="294"/>
      <c r="B59" s="134" t="s">
        <v>411</v>
      </c>
      <c r="C59" s="75" t="s">
        <v>366</v>
      </c>
      <c r="D59" s="99">
        <v>0.6298752035503401</v>
      </c>
      <c r="E59" s="99">
        <v>1.4965615818608198</v>
      </c>
      <c r="F59" s="99">
        <v>1.4113925152374134</v>
      </c>
      <c r="G59" s="99">
        <v>2.4763373313514272</v>
      </c>
      <c r="H59" s="100">
        <v>6.0141666320000002</v>
      </c>
      <c r="I59" s="99">
        <v>1.2840536849999999</v>
      </c>
      <c r="J59" s="99">
        <v>3.214447034</v>
      </c>
      <c r="K59" s="99">
        <v>1.7805568169999999</v>
      </c>
      <c r="L59" s="99">
        <v>1.2488795429999999</v>
      </c>
      <c r="M59" s="100">
        <v>7.527937079</v>
      </c>
      <c r="N59" s="99">
        <v>1.8213395899999998</v>
      </c>
      <c r="O59" s="99">
        <v>0.55663879600000032</v>
      </c>
      <c r="P59" s="99">
        <v>1.5426826729999998</v>
      </c>
      <c r="Q59" s="99">
        <v>3.1432755739999991</v>
      </c>
      <c r="R59" s="100">
        <v>7.0639366329999991</v>
      </c>
      <c r="S59" s="99">
        <v>4.1687302200000005</v>
      </c>
      <c r="T59" s="99">
        <v>-2.3775428380000001</v>
      </c>
      <c r="U59" s="99">
        <v>0.61611908000000004</v>
      </c>
      <c r="V59" s="99">
        <v>0.496508746</v>
      </c>
      <c r="W59" s="100">
        <v>2.9038152080000001</v>
      </c>
      <c r="X59" s="99">
        <v>6.3789446999999999E-2</v>
      </c>
      <c r="Y59" s="99">
        <v>0.17194167099999999</v>
      </c>
      <c r="Z59" s="99">
        <v>0.12464953199999999</v>
      </c>
      <c r="AA59" s="99">
        <v>0.18960850699999998</v>
      </c>
      <c r="AB59" s="100">
        <v>0.54998915699999995</v>
      </c>
      <c r="AC59" s="99">
        <v>0.32281452700000002</v>
      </c>
      <c r="AD59" s="99">
        <v>-3.8089809000000002E-2</v>
      </c>
      <c r="AE59" s="99">
        <v>6.1899166999999998E-2</v>
      </c>
      <c r="AF59" s="99">
        <v>7.1844852000000001E-2</v>
      </c>
      <c r="AG59" s="100">
        <v>0.41846873699999998</v>
      </c>
      <c r="AH59" s="99">
        <v>0.17562387631000001</v>
      </c>
      <c r="AI59" s="99">
        <v>0.18849196385</v>
      </c>
      <c r="AJ59" s="99">
        <v>0.71298859611999998</v>
      </c>
      <c r="AK59" s="99">
        <v>1.2252957239</v>
      </c>
      <c r="AL59" s="100">
        <v>2.3024001547599999</v>
      </c>
      <c r="AM59" s="99">
        <v>2.6417836496799993</v>
      </c>
      <c r="AN59" s="99">
        <v>1.47932875729</v>
      </c>
      <c r="AO59" s="99">
        <v>1.2971548811099995</v>
      </c>
      <c r="AP59" s="99">
        <v>2.6307545969699984</v>
      </c>
      <c r="AQ59" s="100">
        <v>8.0490218850499975</v>
      </c>
      <c r="AR59" s="99">
        <v>2.1814434513600007</v>
      </c>
      <c r="AS59" s="99">
        <v>0.40661357573999979</v>
      </c>
      <c r="AT59" s="493">
        <v>0.13679513250999964</v>
      </c>
      <c r="AU59" s="493">
        <v>-0.34171139090000002</v>
      </c>
      <c r="AV59" s="100">
        <v>2.3831407687100001</v>
      </c>
      <c r="AW59" s="493">
        <v>1.5745870119999995E-2</v>
      </c>
      <c r="AX59" s="493">
        <v>0.51659264371000002</v>
      </c>
      <c r="AY59" s="493">
        <v>1.1884996236500001</v>
      </c>
      <c r="AZ59" s="493">
        <v>0.72645247289999981</v>
      </c>
      <c r="BA59" s="100">
        <v>2.4472906103800001</v>
      </c>
      <c r="BB59" s="493">
        <v>1.2974363093799999</v>
      </c>
      <c r="BC59" s="493">
        <v>0.11420690528000006</v>
      </c>
      <c r="BD59" s="493">
        <v>2.0447847133699999</v>
      </c>
    </row>
    <row r="60" spans="1:56" s="164" customFormat="1">
      <c r="A60" s="294"/>
      <c r="B60" s="134" t="s">
        <v>413</v>
      </c>
      <c r="C60" s="75" t="s">
        <v>368</v>
      </c>
      <c r="D60" s="99">
        <v>4.0771241863235587E-3</v>
      </c>
      <c r="E60" s="99">
        <v>7.0439128136916065E-3</v>
      </c>
      <c r="F60" s="99">
        <v>5.1327579599736398E-2</v>
      </c>
      <c r="G60" s="99">
        <v>1.4781117104002484</v>
      </c>
      <c r="H60" s="100">
        <v>1.5405603269999999</v>
      </c>
      <c r="I60" s="99">
        <v>0.37458761099999999</v>
      </c>
      <c r="J60" s="99">
        <v>2.0833010440000002</v>
      </c>
      <c r="K60" s="99">
        <v>0.71589704299999901</v>
      </c>
      <c r="L60" s="99">
        <v>0.33714300400000002</v>
      </c>
      <c r="M60" s="100">
        <v>3.5109287019999993</v>
      </c>
      <c r="N60" s="99">
        <v>0.27597627799999996</v>
      </c>
      <c r="O60" s="99">
        <v>0.21342718399999999</v>
      </c>
      <c r="P60" s="99">
        <v>0.2504980859999999</v>
      </c>
      <c r="Q60" s="99">
        <v>0.4136588120000001</v>
      </c>
      <c r="R60" s="100">
        <v>1.15356036</v>
      </c>
      <c r="S60" s="99">
        <v>0.47180159399999999</v>
      </c>
      <c r="T60" s="99">
        <v>0.38674419599999998</v>
      </c>
      <c r="U60" s="99">
        <v>0.441964888</v>
      </c>
      <c r="V60" s="99">
        <v>0.22527344400000002</v>
      </c>
      <c r="W60" s="100">
        <v>1.5257841219999999</v>
      </c>
      <c r="X60" s="99">
        <v>0.41424122800000002</v>
      </c>
      <c r="Y60" s="99">
        <v>0.31777464099999997</v>
      </c>
      <c r="Z60" s="99">
        <v>0.31725570199999997</v>
      </c>
      <c r="AA60" s="99">
        <v>0.288928666</v>
      </c>
      <c r="AB60" s="100">
        <v>1.3382002370000001</v>
      </c>
      <c r="AC60" s="99">
        <v>0.26209815000000003</v>
      </c>
      <c r="AD60" s="99">
        <v>0.44206696299999998</v>
      </c>
      <c r="AE60" s="99">
        <v>0.374074613</v>
      </c>
      <c r="AF60" s="99">
        <v>0.19031858100000001</v>
      </c>
      <c r="AG60" s="100">
        <v>1.2685583070000002</v>
      </c>
      <c r="AH60" s="99">
        <v>5.2519474409999996E-2</v>
      </c>
      <c r="AI60" s="99">
        <v>2.9255577920000001E-2</v>
      </c>
      <c r="AJ60" s="99">
        <v>0.10086755107000001</v>
      </c>
      <c r="AK60" s="99">
        <v>9.2394173789999992E-2</v>
      </c>
      <c r="AL60" s="100">
        <v>0.27503677623</v>
      </c>
      <c r="AM60" s="99">
        <v>1.9740095699999998E-2</v>
      </c>
      <c r="AN60" s="99">
        <v>0.54088435841999993</v>
      </c>
      <c r="AO60" s="99">
        <v>0.18692743363000036</v>
      </c>
      <c r="AP60" s="99">
        <v>8.9378870879999878E-2</v>
      </c>
      <c r="AQ60" s="100">
        <v>0.83693075863000044</v>
      </c>
      <c r="AR60" s="99">
        <v>4.0175581999999975E-3</v>
      </c>
      <c r="AS60" s="99">
        <v>-8.1984113899999968E-3</v>
      </c>
      <c r="AT60" s="493">
        <v>9.4492646799999979E-3</v>
      </c>
      <c r="AU60" s="493">
        <v>4.0190861219999978E-2</v>
      </c>
      <c r="AV60" s="100">
        <v>4.5459272709999977E-2</v>
      </c>
      <c r="AW60" s="493">
        <v>2.2242921130000003E-2</v>
      </c>
      <c r="AX60" s="493">
        <v>1.2795368129999997E-2</v>
      </c>
      <c r="AY60" s="493">
        <v>1.5918707190000003E-2</v>
      </c>
      <c r="AZ60" s="493">
        <v>0.21895352466000004</v>
      </c>
      <c r="BA60" s="100">
        <v>0.26991052111000002</v>
      </c>
      <c r="BB60" s="493">
        <v>0.14800875157999996</v>
      </c>
      <c r="BC60" s="493">
        <v>0.25065878614999998</v>
      </c>
      <c r="BD60" s="493">
        <v>0.22495576771999998</v>
      </c>
    </row>
    <row r="61" spans="1:56" s="164" customFormat="1">
      <c r="A61" s="173"/>
      <c r="B61" s="134" t="s">
        <v>1279</v>
      </c>
      <c r="C61" s="75" t="s">
        <v>1280</v>
      </c>
      <c r="D61" s="99"/>
      <c r="E61" s="99"/>
      <c r="F61" s="99"/>
      <c r="G61" s="99"/>
      <c r="H61" s="100"/>
      <c r="I61" s="99"/>
      <c r="J61" s="99"/>
      <c r="K61" s="99"/>
      <c r="L61" s="99"/>
      <c r="M61" s="100"/>
      <c r="N61" s="99"/>
      <c r="O61" s="99"/>
      <c r="P61" s="99"/>
      <c r="Q61" s="99"/>
      <c r="R61" s="100"/>
      <c r="S61" s="99"/>
      <c r="T61" s="99"/>
      <c r="U61" s="99"/>
      <c r="V61" s="99"/>
      <c r="W61" s="100"/>
      <c r="X61" s="99"/>
      <c r="Y61" s="99"/>
      <c r="Z61" s="99"/>
      <c r="AA61" s="99"/>
      <c r="AB61" s="100"/>
      <c r="AC61" s="99"/>
      <c r="AD61" s="99"/>
      <c r="AE61" s="99"/>
      <c r="AF61" s="99"/>
      <c r="AG61" s="100"/>
      <c r="AH61" s="232"/>
      <c r="AI61" s="232"/>
      <c r="AJ61" s="232"/>
      <c r="AK61" s="232"/>
      <c r="AL61" s="230"/>
      <c r="AM61" s="232"/>
      <c r="AN61" s="232"/>
      <c r="AO61" s="232"/>
      <c r="AP61" s="232"/>
      <c r="AQ61" s="230"/>
      <c r="AR61" s="232"/>
      <c r="AS61" s="99">
        <v>11.043036743260002</v>
      </c>
      <c r="AT61" s="493">
        <v>12.87553462639001</v>
      </c>
      <c r="AU61" s="493">
        <v>12.01407239205998</v>
      </c>
      <c r="AV61" s="100">
        <v>35.932643761709983</v>
      </c>
      <c r="AW61" s="493">
        <v>13.220534087580003</v>
      </c>
      <c r="AX61" s="493">
        <v>10.720132636570003</v>
      </c>
      <c r="AY61" s="493">
        <v>11.234850998899999</v>
      </c>
      <c r="AZ61" s="493">
        <v>12.208182042539999</v>
      </c>
      <c r="BA61" s="100">
        <v>47.383699765589981</v>
      </c>
      <c r="BB61" s="493">
        <v>12.145825680960003</v>
      </c>
      <c r="BC61" s="493">
        <v>13.488723268100001</v>
      </c>
      <c r="BD61" s="493">
        <v>15.430110957589996</v>
      </c>
    </row>
    <row r="62" spans="1:56" s="164" customFormat="1">
      <c r="A62" s="294"/>
      <c r="B62" s="134" t="s">
        <v>414</v>
      </c>
      <c r="C62" s="75" t="s">
        <v>367</v>
      </c>
      <c r="D62" s="99"/>
      <c r="E62" s="99"/>
      <c r="F62" s="99"/>
      <c r="G62" s="99"/>
      <c r="H62" s="100">
        <v>0</v>
      </c>
      <c r="I62" s="99"/>
      <c r="J62" s="99"/>
      <c r="K62" s="99"/>
      <c r="L62" s="99"/>
      <c r="M62" s="100">
        <v>0</v>
      </c>
      <c r="N62" s="99">
        <v>0</v>
      </c>
      <c r="O62" s="99">
        <v>9.8317439040000014</v>
      </c>
      <c r="P62" s="99">
        <v>15.432894223000003</v>
      </c>
      <c r="Q62" s="99">
        <v>16.307492776999993</v>
      </c>
      <c r="R62" s="100">
        <v>41.572130903999998</v>
      </c>
      <c r="S62" s="99">
        <v>12.196031611999995</v>
      </c>
      <c r="T62" s="99">
        <v>13.430199351000001</v>
      </c>
      <c r="U62" s="99">
        <v>16.095502973000002</v>
      </c>
      <c r="V62" s="99">
        <v>9.767707356999999</v>
      </c>
      <c r="W62" s="100">
        <v>51.489441292999999</v>
      </c>
      <c r="X62" s="99">
        <v>12.895635441000003</v>
      </c>
      <c r="Y62" s="99">
        <v>15.757897361999998</v>
      </c>
      <c r="Z62" s="99">
        <v>13.435549438999999</v>
      </c>
      <c r="AA62" s="99">
        <v>3.5667953190000006</v>
      </c>
      <c r="AB62" s="100">
        <v>45.655877561000004</v>
      </c>
      <c r="AC62" s="99">
        <v>4.4479980079999999</v>
      </c>
      <c r="AD62" s="99">
        <v>5.3415286969999993</v>
      </c>
      <c r="AE62" s="99">
        <v>4.1544514490000006</v>
      </c>
      <c r="AF62" s="99">
        <v>10.757777097</v>
      </c>
      <c r="AG62" s="100">
        <v>24.701755251000002</v>
      </c>
      <c r="AH62" s="99">
        <v>3.2372689713699998</v>
      </c>
      <c r="AI62" s="99">
        <v>2.4829942207899998</v>
      </c>
      <c r="AJ62" s="99">
        <v>4.19607544496</v>
      </c>
      <c r="AK62" s="99">
        <v>1.5961274781800001</v>
      </c>
      <c r="AL62" s="100">
        <v>11.51246614451</v>
      </c>
      <c r="AM62" s="99">
        <v>4.1669494326899992</v>
      </c>
      <c r="AN62" s="99">
        <v>3.4040821267700005</v>
      </c>
      <c r="AO62" s="99">
        <v>3.489708945260003</v>
      </c>
      <c r="AP62" s="99">
        <v>3.5692369811999969</v>
      </c>
      <c r="AQ62" s="100">
        <v>14.629977485919998</v>
      </c>
      <c r="AR62" s="99">
        <v>1.4706902076000001</v>
      </c>
      <c r="AS62" s="99">
        <v>1.4274748996400015</v>
      </c>
      <c r="AT62" s="493">
        <v>2.3006954285400032</v>
      </c>
      <c r="AU62" s="493">
        <v>1.4772596859000027</v>
      </c>
      <c r="AV62" s="100">
        <v>6.6761202216800077</v>
      </c>
      <c r="AW62" s="475"/>
      <c r="AX62" s="475"/>
      <c r="AY62" s="475"/>
      <c r="AZ62" s="475"/>
      <c r="BA62" s="475"/>
      <c r="BB62" s="475"/>
      <c r="BC62" s="475"/>
      <c r="BD62" s="475"/>
    </row>
    <row r="63" spans="1:56" s="164" customFormat="1">
      <c r="A63" s="294"/>
      <c r="B63" s="134" t="s">
        <v>415</v>
      </c>
      <c r="C63" s="75" t="s">
        <v>405</v>
      </c>
      <c r="D63" s="99"/>
      <c r="E63" s="99"/>
      <c r="F63" s="99"/>
      <c r="G63" s="99"/>
      <c r="H63" s="100">
        <v>0</v>
      </c>
      <c r="I63" s="99"/>
      <c r="J63" s="99"/>
      <c r="K63" s="99"/>
      <c r="L63" s="99"/>
      <c r="M63" s="100">
        <v>0</v>
      </c>
      <c r="N63" s="99">
        <v>0</v>
      </c>
      <c r="O63" s="99">
        <v>0</v>
      </c>
      <c r="P63" s="99">
        <v>0</v>
      </c>
      <c r="Q63" s="99">
        <v>0</v>
      </c>
      <c r="R63" s="100">
        <v>0</v>
      </c>
      <c r="S63" s="99">
        <v>0</v>
      </c>
      <c r="T63" s="99">
        <v>0</v>
      </c>
      <c r="U63" s="99">
        <v>0</v>
      </c>
      <c r="V63" s="99">
        <v>0</v>
      </c>
      <c r="W63" s="100">
        <v>0</v>
      </c>
      <c r="X63" s="99">
        <v>0</v>
      </c>
      <c r="Y63" s="99">
        <v>0</v>
      </c>
      <c r="Z63" s="99">
        <v>0</v>
      </c>
      <c r="AA63" s="99">
        <v>0</v>
      </c>
      <c r="AB63" s="100">
        <v>0</v>
      </c>
      <c r="AC63" s="99">
        <v>0</v>
      </c>
      <c r="AD63" s="99">
        <v>0</v>
      </c>
      <c r="AE63" s="99">
        <v>0</v>
      </c>
      <c r="AF63" s="99">
        <v>0</v>
      </c>
      <c r="AG63" s="100">
        <v>0</v>
      </c>
      <c r="AH63" s="99">
        <v>0</v>
      </c>
      <c r="AI63" s="99">
        <v>0</v>
      </c>
      <c r="AJ63" s="99">
        <v>0</v>
      </c>
      <c r="AK63" s="99">
        <v>0</v>
      </c>
      <c r="AL63" s="100">
        <v>0</v>
      </c>
      <c r="AM63" s="99">
        <v>2.4848638490000002E-2</v>
      </c>
      <c r="AN63" s="99">
        <v>2.3069382599999978E-3</v>
      </c>
      <c r="AO63" s="99">
        <v>2.438832564E-2</v>
      </c>
      <c r="AP63" s="99">
        <v>3.5637314000000058E-4</v>
      </c>
      <c r="AQ63" s="100">
        <v>5.1900275529999998E-2</v>
      </c>
      <c r="AR63" s="99">
        <v>1.0970522720000001E-2</v>
      </c>
      <c r="AS63" s="99">
        <v>3.5872549500000021E-3</v>
      </c>
      <c r="AT63" s="493">
        <v>1.6943793100000007E-3</v>
      </c>
      <c r="AU63" s="493">
        <v>-4.7395606400000012E-3</v>
      </c>
      <c r="AV63" s="100">
        <v>1.151259634E-2</v>
      </c>
      <c r="AW63" s="493">
        <v>8.3564732499999995E-3</v>
      </c>
      <c r="AX63" s="493">
        <v>1.566671909E-2</v>
      </c>
      <c r="AY63" s="493">
        <v>3.5612564080000006E-2</v>
      </c>
      <c r="AZ63" s="493">
        <v>0.15908465008999997</v>
      </c>
      <c r="BA63" s="100">
        <v>0.21872040650999997</v>
      </c>
      <c r="BB63" s="493">
        <v>7.9922149380000002E-2</v>
      </c>
      <c r="BC63" s="493">
        <v>0.16220224607</v>
      </c>
      <c r="BD63" s="493">
        <v>0</v>
      </c>
    </row>
    <row r="64" spans="1:56" s="164" customFormat="1">
      <c r="A64" s="294"/>
      <c r="B64" s="134" t="s">
        <v>416</v>
      </c>
      <c r="C64" s="75" t="s">
        <v>143</v>
      </c>
      <c r="D64" s="99">
        <f>+D65-SUM(D57:D63)</f>
        <v>5.7515465757323216</v>
      </c>
      <c r="E64" s="99">
        <f>+E65-SUM(E57:E63)</f>
        <v>7.5760933980925023</v>
      </c>
      <c r="F64" s="99">
        <f>+F65-SUM(F57:F63)</f>
        <v>7.449317704268573</v>
      </c>
      <c r="G64" s="99">
        <f>+G65-SUM(G57:G63)</f>
        <v>7.4659282356906065</v>
      </c>
      <c r="H64" s="100">
        <v>3.0444136247840046</v>
      </c>
      <c r="I64" s="99">
        <v>1.1765402599999999</v>
      </c>
      <c r="J64" s="99">
        <v>1.0989506790000001</v>
      </c>
      <c r="K64" s="99">
        <v>1.3231885999999999</v>
      </c>
      <c r="L64" s="99">
        <v>3.5820037650000001</v>
      </c>
      <c r="M64" s="100">
        <v>7.1806833040000004</v>
      </c>
      <c r="N64" s="99">
        <v>0.86191391800000006</v>
      </c>
      <c r="O64" s="99">
        <v>1.452523448</v>
      </c>
      <c r="P64" s="99">
        <v>1.6997804200000006</v>
      </c>
      <c r="Q64" s="99">
        <v>2.2657504700000004</v>
      </c>
      <c r="R64" s="100">
        <v>6.279968256000001</v>
      </c>
      <c r="S64" s="99">
        <v>1.6888218409999998</v>
      </c>
      <c r="T64" s="99">
        <v>1.6296704539999998</v>
      </c>
      <c r="U64" s="99">
        <v>1.5134645609999997</v>
      </c>
      <c r="V64" s="99">
        <v>1.7637805370000004</v>
      </c>
      <c r="W64" s="100">
        <v>6.5957373930000003</v>
      </c>
      <c r="X64" s="99">
        <v>1.4313896419999999</v>
      </c>
      <c r="Y64" s="99">
        <v>0.63077713099999999</v>
      </c>
      <c r="Z64" s="99">
        <v>1.253306059</v>
      </c>
      <c r="AA64" s="99">
        <v>1.2278475480000002</v>
      </c>
      <c r="AB64" s="100">
        <v>4.5433203799999999</v>
      </c>
      <c r="AC64" s="99">
        <v>0.23538467999999999</v>
      </c>
      <c r="AD64" s="99">
        <v>6.4445241000000014E-2</v>
      </c>
      <c r="AE64" s="99">
        <v>-2.0603125999999999E-2</v>
      </c>
      <c r="AF64" s="99">
        <v>0.57359460499999992</v>
      </c>
      <c r="AG64" s="100">
        <v>0.85282139999999995</v>
      </c>
      <c r="AH64" s="99">
        <v>0.74655111634000004</v>
      </c>
      <c r="AI64" s="99">
        <v>0.75658141173000004</v>
      </c>
      <c r="AJ64" s="99">
        <v>0.73937233371</v>
      </c>
      <c r="AK64" s="99">
        <v>1.5235688751600001</v>
      </c>
      <c r="AL64" s="100">
        <v>3.7660737554899999</v>
      </c>
      <c r="AM64" s="99">
        <v>1.3013096735</v>
      </c>
      <c r="AN64" s="99">
        <v>0.76413097979999955</v>
      </c>
      <c r="AO64" s="99">
        <v>1.2052536952500008</v>
      </c>
      <c r="AP64" s="99">
        <v>1.1859477923099997</v>
      </c>
      <c r="AQ64" s="100">
        <v>4.4566421408600005</v>
      </c>
      <c r="AR64" s="99">
        <v>1.5509478242500001</v>
      </c>
      <c r="AS64" s="99">
        <v>0.85626810601999981</v>
      </c>
      <c r="AT64" s="493">
        <v>0.63995979377999945</v>
      </c>
      <c r="AU64" s="493">
        <v>1.1549984940799989</v>
      </c>
      <c r="AV64" s="100">
        <v>4.2021742181299988</v>
      </c>
      <c r="AW64" s="493"/>
      <c r="AX64" s="493"/>
      <c r="AY64" s="493"/>
      <c r="AZ64" s="493"/>
      <c r="BA64" s="100"/>
      <c r="BB64" s="493"/>
      <c r="BC64" s="493"/>
      <c r="BD64" s="493">
        <v>0.6</v>
      </c>
    </row>
    <row r="65" spans="1:56" s="164" customFormat="1" ht="15" thickBot="1">
      <c r="A65" s="294"/>
      <c r="B65" s="134" t="s">
        <v>417</v>
      </c>
      <c r="C65" s="75" t="s">
        <v>370</v>
      </c>
      <c r="D65" s="99">
        <v>9.2385947061609848</v>
      </c>
      <c r="E65" s="99">
        <v>15.289089652725014</v>
      </c>
      <c r="F65" s="99">
        <v>16.614561625707722</v>
      </c>
      <c r="G65" s="99">
        <v>19.856922985459285</v>
      </c>
      <c r="H65" s="100">
        <v>60.999168970053013</v>
      </c>
      <c r="I65" s="99">
        <f>SUM(I57:I64)</f>
        <v>7.2180888519999993</v>
      </c>
      <c r="J65" s="99">
        <f>SUM(J57:J64)</f>
        <v>12.481450994999999</v>
      </c>
      <c r="K65" s="99">
        <f>SUM(K57:K64)</f>
        <v>16.565733903999998</v>
      </c>
      <c r="L65" s="99">
        <f>SUM(L57:L64)</f>
        <v>27.041050717000001</v>
      </c>
      <c r="M65" s="100">
        <v>76.707049081999997</v>
      </c>
      <c r="N65" s="99">
        <v>15.371872738200862</v>
      </c>
      <c r="O65" s="99">
        <v>25.605541506562595</v>
      </c>
      <c r="P65" s="99">
        <v>34.314472690876315</v>
      </c>
      <c r="Q65" s="99">
        <v>36.288450066015891</v>
      </c>
      <c r="R65" s="100">
        <v>111.58033700165565</v>
      </c>
      <c r="S65" s="99">
        <v>25.939473380452796</v>
      </c>
      <c r="T65" s="99">
        <v>19.783415942066899</v>
      </c>
      <c r="U65" s="99">
        <v>25.363622807618704</v>
      </c>
      <c r="V65" s="99">
        <v>28.6995176267272</v>
      </c>
      <c r="W65" s="100">
        <v>99.786029756865588</v>
      </c>
      <c r="X65" s="99">
        <v>22.826075379999999</v>
      </c>
      <c r="Y65" s="99">
        <v>27.951748097999999</v>
      </c>
      <c r="Z65" s="99">
        <v>22.738541863999998</v>
      </c>
      <c r="AA65" s="99">
        <v>14.497262841000003</v>
      </c>
      <c r="AB65" s="100">
        <v>88.013628183000009</v>
      </c>
      <c r="AC65" s="99">
        <v>10.278612172060001</v>
      </c>
      <c r="AD65" s="99">
        <v>15.234683846049998</v>
      </c>
      <c r="AE65" s="99">
        <v>14.923633685</v>
      </c>
      <c r="AF65" s="99">
        <v>24.164775844999998</v>
      </c>
      <c r="AG65" s="100">
        <v>64.60170554810999</v>
      </c>
      <c r="AH65" s="99">
        <v>10.22256576609</v>
      </c>
      <c r="AI65" s="99">
        <v>11.439599313399999</v>
      </c>
      <c r="AJ65" s="99">
        <v>16.341669030629998</v>
      </c>
      <c r="AK65" s="99">
        <v>16.580331225219997</v>
      </c>
      <c r="AL65" s="100">
        <v>54.5841654245</v>
      </c>
      <c r="AM65" s="99">
        <v>13.898679245450001</v>
      </c>
      <c r="AN65" s="99">
        <v>13.480100645620023</v>
      </c>
      <c r="AO65" s="99">
        <v>16.196771221169929</v>
      </c>
      <c r="AP65" s="99">
        <v>18.727646260500002</v>
      </c>
      <c r="AQ65" s="100">
        <v>62.303197372740001</v>
      </c>
      <c r="AR65" s="99">
        <v>10.987712832959989</v>
      </c>
      <c r="AS65" s="99">
        <v>16.841140359609991</v>
      </c>
      <c r="AT65" s="493">
        <v>19.78828290098993</v>
      </c>
      <c r="AU65" s="493">
        <v>20.594746129339988</v>
      </c>
      <c r="AV65" s="100">
        <v>68.21299026543997</v>
      </c>
      <c r="AW65" s="493">
        <v>17.486023844470008</v>
      </c>
      <c r="AX65" s="493">
        <v>19.624354104320009</v>
      </c>
      <c r="AY65" s="493">
        <v>18.069856960139987</v>
      </c>
      <c r="AZ65" s="493">
        <v>27.162808735719999</v>
      </c>
      <c r="BA65" s="100">
        <v>82.343043644650066</v>
      </c>
      <c r="BB65" s="493">
        <v>23.255464856280003</v>
      </c>
      <c r="BC65" s="493">
        <v>21.228159194229992</v>
      </c>
      <c r="BD65" s="493">
        <v>27.5</v>
      </c>
    </row>
    <row r="66" spans="1:56" s="164" customFormat="1" ht="15.5" thickTop="1" thickBot="1">
      <c r="A66" s="294"/>
      <c r="B66" s="149" t="s">
        <v>419</v>
      </c>
      <c r="C66" s="15" t="s">
        <v>407</v>
      </c>
      <c r="D66" s="321"/>
      <c r="E66" s="321"/>
      <c r="F66" s="321"/>
      <c r="G66" s="321"/>
      <c r="H66" s="321"/>
      <c r="I66" s="321"/>
      <c r="J66" s="321"/>
      <c r="K66" s="321"/>
      <c r="L66" s="321"/>
      <c r="M66" s="321"/>
      <c r="N66" s="322"/>
      <c r="O66" s="322"/>
      <c r="P66" s="322"/>
      <c r="Q66" s="322"/>
      <c r="R66" s="322"/>
      <c r="S66" s="322"/>
      <c r="T66" s="322"/>
      <c r="U66" s="322"/>
      <c r="V66" s="322"/>
      <c r="W66" s="322"/>
      <c r="X66" s="322"/>
      <c r="Y66" s="322"/>
      <c r="Z66" s="322"/>
      <c r="AA66" s="322"/>
      <c r="AB66" s="322"/>
      <c r="AC66" s="452"/>
      <c r="AD66" s="452"/>
      <c r="AE66" s="452"/>
      <c r="AF66" s="452"/>
      <c r="AG66" s="452"/>
      <c r="AH66" s="322"/>
      <c r="AI66" s="322"/>
      <c r="AJ66" s="322"/>
      <c r="AK66" s="322"/>
      <c r="AL66" s="452"/>
      <c r="AM66" s="322"/>
      <c r="AN66" s="322"/>
      <c r="AO66" s="322"/>
      <c r="AP66" s="322"/>
      <c r="AQ66" s="452"/>
      <c r="AR66" s="322"/>
      <c r="AS66" s="322"/>
      <c r="AV66" s="452"/>
      <c r="BA66" s="452"/>
    </row>
    <row r="67" spans="1:56" s="164" customFormat="1" ht="15" thickTop="1">
      <c r="A67" s="294"/>
      <c r="B67" s="134" t="s">
        <v>409</v>
      </c>
      <c r="C67" s="75" t="s">
        <v>75</v>
      </c>
      <c r="D67" s="99"/>
      <c r="E67" s="99"/>
      <c r="F67" s="99"/>
      <c r="G67" s="99"/>
      <c r="H67" s="100"/>
      <c r="I67" s="99"/>
      <c r="J67" s="99"/>
      <c r="K67" s="99"/>
      <c r="L67" s="99"/>
      <c r="M67" s="100"/>
      <c r="N67" s="99">
        <v>0</v>
      </c>
      <c r="O67" s="99">
        <v>1.5215354329999999</v>
      </c>
      <c r="P67" s="99">
        <v>-1.6535433000000044E-2</v>
      </c>
      <c r="Q67" s="99">
        <v>5.0000000000000044E-2</v>
      </c>
      <c r="R67" s="100">
        <v>1.5549999999999999</v>
      </c>
      <c r="S67" s="99">
        <v>0</v>
      </c>
      <c r="T67" s="99">
        <v>0</v>
      </c>
      <c r="U67" s="99">
        <v>0</v>
      </c>
      <c r="V67" s="99">
        <v>0</v>
      </c>
      <c r="W67" s="100">
        <v>0</v>
      </c>
      <c r="X67" s="99">
        <v>0</v>
      </c>
      <c r="Y67" s="99">
        <v>0</v>
      </c>
      <c r="Z67" s="99">
        <v>0</v>
      </c>
      <c r="AA67" s="99">
        <v>0</v>
      </c>
      <c r="AB67" s="100">
        <v>0</v>
      </c>
      <c r="AC67" s="99">
        <v>0</v>
      </c>
      <c r="AD67" s="99">
        <v>0</v>
      </c>
      <c r="AE67" s="99">
        <v>0</v>
      </c>
      <c r="AF67" s="99">
        <v>0</v>
      </c>
      <c r="AG67" s="100">
        <v>0</v>
      </c>
      <c r="AH67" s="99">
        <v>0</v>
      </c>
      <c r="AI67" s="99">
        <v>0</v>
      </c>
      <c r="AJ67" s="99">
        <v>0</v>
      </c>
      <c r="AK67" s="99">
        <v>0</v>
      </c>
      <c r="AL67" s="100">
        <v>0</v>
      </c>
      <c r="AM67" s="99">
        <v>0</v>
      </c>
      <c r="AN67" s="99">
        <v>0</v>
      </c>
      <c r="AO67" s="99">
        <v>0</v>
      </c>
      <c r="AP67" s="99">
        <v>0</v>
      </c>
      <c r="AQ67" s="100">
        <v>0</v>
      </c>
      <c r="AR67" s="99">
        <v>0</v>
      </c>
      <c r="AS67" s="99">
        <v>0</v>
      </c>
      <c r="AT67" s="493">
        <v>0</v>
      </c>
      <c r="AU67" s="493">
        <v>0</v>
      </c>
      <c r="AV67" s="100">
        <v>0</v>
      </c>
      <c r="AW67" s="493">
        <v>0</v>
      </c>
      <c r="AX67" s="493">
        <v>0</v>
      </c>
      <c r="AY67" s="493">
        <v>0</v>
      </c>
      <c r="AZ67" s="493">
        <v>9.4047600859999996</v>
      </c>
      <c r="BA67" s="100">
        <v>9.4047600859999996</v>
      </c>
      <c r="BB67" s="493">
        <v>0</v>
      </c>
      <c r="BC67" s="493">
        <v>0</v>
      </c>
      <c r="BD67" s="493">
        <v>0</v>
      </c>
    </row>
    <row r="68" spans="1:56" s="164" customFormat="1">
      <c r="A68" s="294"/>
      <c r="B68" s="134" t="s">
        <v>410</v>
      </c>
      <c r="C68" s="75" t="s">
        <v>77</v>
      </c>
      <c r="D68" s="99"/>
      <c r="E68" s="99"/>
      <c r="F68" s="99"/>
      <c r="G68" s="99"/>
      <c r="H68" s="100"/>
      <c r="I68" s="99"/>
      <c r="J68" s="99"/>
      <c r="K68" s="99"/>
      <c r="L68" s="99"/>
      <c r="M68" s="100"/>
      <c r="N68" s="99">
        <v>0</v>
      </c>
      <c r="O68" s="99">
        <v>0</v>
      </c>
      <c r="P68" s="99">
        <v>0</v>
      </c>
      <c r="Q68" s="99">
        <v>0</v>
      </c>
      <c r="R68" s="100">
        <v>0</v>
      </c>
      <c r="S68" s="99">
        <v>0</v>
      </c>
      <c r="T68" s="99">
        <v>0</v>
      </c>
      <c r="U68" s="99">
        <v>0</v>
      </c>
      <c r="V68" s="99">
        <v>0</v>
      </c>
      <c r="W68" s="100">
        <v>0</v>
      </c>
      <c r="X68" s="99">
        <v>0</v>
      </c>
      <c r="Y68" s="99">
        <v>0</v>
      </c>
      <c r="Z68" s="99">
        <v>0</v>
      </c>
      <c r="AA68" s="99">
        <v>0</v>
      </c>
      <c r="AB68" s="100">
        <v>0</v>
      </c>
      <c r="AC68" s="99">
        <v>0</v>
      </c>
      <c r="AD68" s="99">
        <v>0</v>
      </c>
      <c r="AE68" s="99">
        <v>0</v>
      </c>
      <c r="AF68" s="99">
        <v>0</v>
      </c>
      <c r="AG68" s="100">
        <v>0</v>
      </c>
      <c r="AH68" s="99">
        <v>0</v>
      </c>
      <c r="AI68" s="99">
        <v>0</v>
      </c>
      <c r="AJ68" s="99">
        <v>0</v>
      </c>
      <c r="AK68" s="99">
        <v>0</v>
      </c>
      <c r="AL68" s="100">
        <v>0</v>
      </c>
      <c r="AM68" s="99">
        <v>0</v>
      </c>
      <c r="AN68" s="99">
        <v>0</v>
      </c>
      <c r="AO68" s="99">
        <v>0</v>
      </c>
      <c r="AP68" s="99">
        <v>0</v>
      </c>
      <c r="AQ68" s="100">
        <v>0</v>
      </c>
      <c r="AR68" s="99">
        <v>0</v>
      </c>
      <c r="AS68" s="99">
        <v>0</v>
      </c>
      <c r="AT68" s="493">
        <v>0</v>
      </c>
      <c r="AU68" s="493">
        <v>0</v>
      </c>
      <c r="AV68" s="100">
        <v>0</v>
      </c>
      <c r="AW68" s="493">
        <v>0</v>
      </c>
      <c r="AX68" s="493">
        <v>0</v>
      </c>
      <c r="AY68" s="493">
        <v>0</v>
      </c>
      <c r="AZ68" s="493">
        <v>0</v>
      </c>
      <c r="BA68" s="100">
        <v>0</v>
      </c>
      <c r="BB68" s="493">
        <v>0</v>
      </c>
      <c r="BC68" s="493">
        <v>0</v>
      </c>
      <c r="BD68" s="493">
        <v>0</v>
      </c>
    </row>
    <row r="69" spans="1:56" s="164" customFormat="1">
      <c r="A69" s="294"/>
      <c r="B69" s="134" t="s">
        <v>411</v>
      </c>
      <c r="C69" s="75" t="s">
        <v>366</v>
      </c>
      <c r="D69" s="99"/>
      <c r="E69" s="99"/>
      <c r="F69" s="99"/>
      <c r="G69" s="99"/>
      <c r="H69" s="100"/>
      <c r="I69" s="99"/>
      <c r="J69" s="99"/>
      <c r="K69" s="99"/>
      <c r="L69" s="99"/>
      <c r="M69" s="100"/>
      <c r="N69" s="99">
        <v>0</v>
      </c>
      <c r="O69" s="99">
        <v>0</v>
      </c>
      <c r="P69" s="99">
        <v>0</v>
      </c>
      <c r="Q69" s="99">
        <v>0</v>
      </c>
      <c r="R69" s="100">
        <v>0</v>
      </c>
      <c r="S69" s="99">
        <v>0</v>
      </c>
      <c r="T69" s="99">
        <v>0</v>
      </c>
      <c r="U69" s="99">
        <v>0</v>
      </c>
      <c r="V69" s="99">
        <v>0</v>
      </c>
      <c r="W69" s="100">
        <v>0</v>
      </c>
      <c r="X69" s="99">
        <v>0</v>
      </c>
      <c r="Y69" s="99">
        <v>0</v>
      </c>
      <c r="Z69" s="99">
        <v>0</v>
      </c>
      <c r="AA69" s="99">
        <v>0</v>
      </c>
      <c r="AB69" s="100">
        <v>0</v>
      </c>
      <c r="AC69" s="99">
        <v>0</v>
      </c>
      <c r="AD69" s="99">
        <v>0</v>
      </c>
      <c r="AE69" s="99">
        <v>0</v>
      </c>
      <c r="AF69" s="99">
        <v>0</v>
      </c>
      <c r="AG69" s="100">
        <v>0</v>
      </c>
      <c r="AH69" s="99">
        <v>0</v>
      </c>
      <c r="AI69" s="99">
        <v>0</v>
      </c>
      <c r="AJ69" s="99">
        <v>0</v>
      </c>
      <c r="AK69" s="99">
        <v>0</v>
      </c>
      <c r="AL69" s="100">
        <v>0</v>
      </c>
      <c r="AM69" s="99">
        <v>0</v>
      </c>
      <c r="AN69" s="99">
        <v>0</v>
      </c>
      <c r="AO69" s="99">
        <v>0</v>
      </c>
      <c r="AP69" s="99">
        <v>0</v>
      </c>
      <c r="AQ69" s="100">
        <v>0</v>
      </c>
      <c r="AR69" s="99">
        <v>0</v>
      </c>
      <c r="AS69" s="99">
        <v>0</v>
      </c>
      <c r="AT69" s="493">
        <v>0</v>
      </c>
      <c r="AU69" s="493">
        <v>0</v>
      </c>
      <c r="AV69" s="100">
        <v>0</v>
      </c>
      <c r="AW69" s="493">
        <v>0</v>
      </c>
      <c r="AX69" s="493">
        <v>0</v>
      </c>
      <c r="AY69" s="493">
        <v>0</v>
      </c>
      <c r="AZ69" s="493">
        <v>0</v>
      </c>
      <c r="BA69" s="100">
        <v>0</v>
      </c>
      <c r="BB69" s="493">
        <v>0</v>
      </c>
      <c r="BC69" s="493">
        <v>0</v>
      </c>
      <c r="BD69" s="493">
        <v>0</v>
      </c>
    </row>
    <row r="70" spans="1:56" s="164" customFormat="1">
      <c r="A70" s="294"/>
      <c r="B70" s="134" t="s">
        <v>413</v>
      </c>
      <c r="C70" s="75" t="s">
        <v>368</v>
      </c>
      <c r="D70" s="99"/>
      <c r="E70" s="99"/>
      <c r="F70" s="99"/>
      <c r="G70" s="99"/>
      <c r="H70" s="100"/>
      <c r="I70" s="99"/>
      <c r="J70" s="99"/>
      <c r="K70" s="99"/>
      <c r="L70" s="99"/>
      <c r="M70" s="100"/>
      <c r="N70" s="99">
        <v>0</v>
      </c>
      <c r="O70" s="99">
        <v>0</v>
      </c>
      <c r="P70" s="99">
        <v>0</v>
      </c>
      <c r="Q70" s="99">
        <v>0</v>
      </c>
      <c r="R70" s="100">
        <v>0</v>
      </c>
      <c r="S70" s="99">
        <v>0</v>
      </c>
      <c r="T70" s="99">
        <v>0</v>
      </c>
      <c r="U70" s="99">
        <v>0</v>
      </c>
      <c r="V70" s="99">
        <v>0</v>
      </c>
      <c r="W70" s="100">
        <v>0</v>
      </c>
      <c r="X70" s="99">
        <v>0</v>
      </c>
      <c r="Y70" s="99">
        <v>0</v>
      </c>
      <c r="Z70" s="99">
        <v>0</v>
      </c>
      <c r="AA70" s="99">
        <v>0</v>
      </c>
      <c r="AB70" s="100">
        <v>0</v>
      </c>
      <c r="AC70" s="99">
        <v>0</v>
      </c>
      <c r="AD70" s="99">
        <v>0</v>
      </c>
      <c r="AE70" s="99">
        <v>0</v>
      </c>
      <c r="AF70" s="99">
        <v>0</v>
      </c>
      <c r="AG70" s="100">
        <v>0</v>
      </c>
      <c r="AH70" s="99">
        <v>0</v>
      </c>
      <c r="AI70" s="99">
        <v>0</v>
      </c>
      <c r="AJ70" s="99">
        <v>0</v>
      </c>
      <c r="AK70" s="99">
        <v>0</v>
      </c>
      <c r="AL70" s="100">
        <v>0</v>
      </c>
      <c r="AM70" s="99">
        <v>0</v>
      </c>
      <c r="AN70" s="99">
        <v>0</v>
      </c>
      <c r="AO70" s="99">
        <v>0</v>
      </c>
      <c r="AP70" s="99">
        <v>0</v>
      </c>
      <c r="AQ70" s="100">
        <v>0</v>
      </c>
      <c r="AR70" s="99">
        <v>0</v>
      </c>
      <c r="AS70" s="99">
        <v>0</v>
      </c>
      <c r="AT70" s="493">
        <v>0</v>
      </c>
      <c r="AU70" s="493">
        <v>0</v>
      </c>
      <c r="AV70" s="100">
        <v>0</v>
      </c>
      <c r="AW70" s="493">
        <v>0</v>
      </c>
      <c r="AX70" s="493">
        <v>0</v>
      </c>
      <c r="AY70" s="493">
        <v>0</v>
      </c>
      <c r="AZ70" s="493">
        <v>0</v>
      </c>
      <c r="BA70" s="100">
        <v>0</v>
      </c>
      <c r="BB70" s="493">
        <v>0</v>
      </c>
      <c r="BC70" s="493">
        <v>0</v>
      </c>
      <c r="BD70" s="493">
        <v>0</v>
      </c>
    </row>
    <row r="71" spans="1:56" s="164" customFormat="1">
      <c r="A71" s="173"/>
      <c r="B71" s="134" t="s">
        <v>1279</v>
      </c>
      <c r="C71" s="75" t="s">
        <v>1280</v>
      </c>
      <c r="D71" s="99"/>
      <c r="E71" s="99"/>
      <c r="F71" s="99"/>
      <c r="G71" s="99"/>
      <c r="H71" s="100"/>
      <c r="I71" s="99"/>
      <c r="J71" s="99"/>
      <c r="K71" s="99"/>
      <c r="L71" s="99"/>
      <c r="M71" s="100"/>
      <c r="N71" s="99"/>
      <c r="O71" s="99"/>
      <c r="P71" s="99"/>
      <c r="Q71" s="99"/>
      <c r="R71" s="100"/>
      <c r="S71" s="99"/>
      <c r="T71" s="99"/>
      <c r="U71" s="99"/>
      <c r="V71" s="99"/>
      <c r="W71" s="100"/>
      <c r="X71" s="99"/>
      <c r="Y71" s="99"/>
      <c r="Z71" s="99"/>
      <c r="AA71" s="99"/>
      <c r="AB71" s="100"/>
      <c r="AC71" s="99"/>
      <c r="AD71" s="99"/>
      <c r="AE71" s="99"/>
      <c r="AF71" s="99"/>
      <c r="AG71" s="100"/>
      <c r="AH71" s="232"/>
      <c r="AI71" s="232"/>
      <c r="AJ71" s="232"/>
      <c r="AK71" s="232"/>
      <c r="AL71" s="230"/>
      <c r="AM71" s="232"/>
      <c r="AN71" s="232"/>
      <c r="AO71" s="232"/>
      <c r="AP71" s="232"/>
      <c r="AQ71" s="230"/>
      <c r="AR71" s="232"/>
      <c r="AS71" s="99">
        <v>0</v>
      </c>
      <c r="AT71" s="493">
        <v>0</v>
      </c>
      <c r="AU71" s="493">
        <v>0</v>
      </c>
      <c r="AV71" s="100">
        <v>0</v>
      </c>
      <c r="AW71" s="493">
        <v>0</v>
      </c>
      <c r="AX71" s="493">
        <v>0</v>
      </c>
      <c r="AY71" s="493">
        <v>0</v>
      </c>
      <c r="AZ71" s="493">
        <v>0</v>
      </c>
      <c r="BA71" s="100">
        <v>0</v>
      </c>
      <c r="BB71" s="493">
        <v>0</v>
      </c>
      <c r="BC71" s="493">
        <v>0</v>
      </c>
      <c r="BD71" s="493">
        <v>0</v>
      </c>
    </row>
    <row r="72" spans="1:56" s="164" customFormat="1">
      <c r="A72" s="294"/>
      <c r="B72" s="134" t="s">
        <v>414</v>
      </c>
      <c r="C72" s="75" t="s">
        <v>367</v>
      </c>
      <c r="D72" s="99"/>
      <c r="E72" s="99"/>
      <c r="F72" s="99"/>
      <c r="G72" s="99"/>
      <c r="H72" s="100"/>
      <c r="I72" s="99"/>
      <c r="J72" s="99"/>
      <c r="K72" s="99"/>
      <c r="L72" s="99"/>
      <c r="M72" s="100"/>
      <c r="N72" s="99">
        <v>96.141236782000007</v>
      </c>
      <c r="O72" s="99">
        <v>0</v>
      </c>
      <c r="P72" s="99">
        <v>0</v>
      </c>
      <c r="Q72" s="99">
        <v>23.2765184</v>
      </c>
      <c r="R72" s="100">
        <v>119.41775518200001</v>
      </c>
      <c r="S72" s="99">
        <v>9.4464326390000011</v>
      </c>
      <c r="T72" s="99">
        <v>1.5980527129999995</v>
      </c>
      <c r="U72" s="99">
        <v>0</v>
      </c>
      <c r="V72" s="99">
        <v>0</v>
      </c>
      <c r="W72" s="100">
        <v>11.044485352000001</v>
      </c>
      <c r="X72" s="99">
        <v>0</v>
      </c>
      <c r="Y72" s="99">
        <v>0</v>
      </c>
      <c r="Z72" s="99">
        <v>0</v>
      </c>
      <c r="AA72" s="99">
        <v>0</v>
      </c>
      <c r="AB72" s="100">
        <v>0</v>
      </c>
      <c r="AC72" s="99">
        <v>0</v>
      </c>
      <c r="AD72" s="99">
        <v>0</v>
      </c>
      <c r="AE72" s="99">
        <v>0</v>
      </c>
      <c r="AF72" s="99">
        <v>0</v>
      </c>
      <c r="AG72" s="100">
        <v>0</v>
      </c>
      <c r="AH72" s="99">
        <v>0</v>
      </c>
      <c r="AI72" s="99">
        <v>0</v>
      </c>
      <c r="AJ72" s="99">
        <v>0</v>
      </c>
      <c r="AK72" s="99">
        <v>0</v>
      </c>
      <c r="AL72" s="100">
        <v>0</v>
      </c>
      <c r="AM72" s="99">
        <v>0</v>
      </c>
      <c r="AN72" s="99">
        <v>0</v>
      </c>
      <c r="AO72" s="99">
        <v>0</v>
      </c>
      <c r="AP72" s="99">
        <v>0</v>
      </c>
      <c r="AQ72" s="100">
        <v>0</v>
      </c>
      <c r="AR72" s="99">
        <v>0</v>
      </c>
      <c r="AS72" s="99">
        <v>0</v>
      </c>
      <c r="AT72" s="493">
        <v>0</v>
      </c>
      <c r="AU72" s="493">
        <v>0</v>
      </c>
      <c r="AV72" s="100">
        <v>0</v>
      </c>
      <c r="AW72" s="475"/>
      <c r="AX72" s="475"/>
      <c r="AY72" s="475"/>
      <c r="AZ72" s="475"/>
      <c r="BA72" s="475"/>
      <c r="BB72" s="475"/>
      <c r="BC72" s="475"/>
      <c r="BD72" s="475"/>
    </row>
    <row r="73" spans="1:56" s="164" customFormat="1">
      <c r="A73" s="294"/>
      <c r="B73" s="134" t="s">
        <v>415</v>
      </c>
      <c r="C73" s="75" t="s">
        <v>405</v>
      </c>
      <c r="D73" s="99"/>
      <c r="E73" s="99"/>
      <c r="F73" s="99"/>
      <c r="G73" s="99"/>
      <c r="H73" s="100"/>
      <c r="I73" s="99"/>
      <c r="J73" s="99"/>
      <c r="K73" s="99"/>
      <c r="L73" s="99"/>
      <c r="M73" s="100"/>
      <c r="N73" s="99">
        <v>0</v>
      </c>
      <c r="O73" s="99">
        <v>0</v>
      </c>
      <c r="P73" s="99">
        <v>0</v>
      </c>
      <c r="Q73" s="99">
        <v>0</v>
      </c>
      <c r="R73" s="100">
        <v>0</v>
      </c>
      <c r="S73" s="99">
        <v>0</v>
      </c>
      <c r="T73" s="99">
        <v>0</v>
      </c>
      <c r="U73" s="99">
        <v>22.115262000000001</v>
      </c>
      <c r="V73" s="99">
        <v>1.08210899999861E-3</v>
      </c>
      <c r="W73" s="100">
        <v>22.116344109</v>
      </c>
      <c r="X73" s="99">
        <v>0</v>
      </c>
      <c r="Y73" s="99">
        <v>0</v>
      </c>
      <c r="Z73" s="99">
        <v>0</v>
      </c>
      <c r="AA73" s="99">
        <v>0</v>
      </c>
      <c r="AB73" s="100">
        <v>0</v>
      </c>
      <c r="AC73" s="99">
        <v>0</v>
      </c>
      <c r="AD73" s="99">
        <v>0</v>
      </c>
      <c r="AE73" s="99">
        <v>0</v>
      </c>
      <c r="AF73" s="99">
        <v>0</v>
      </c>
      <c r="AG73" s="100">
        <v>0</v>
      </c>
      <c r="AH73" s="99">
        <v>0</v>
      </c>
      <c r="AI73" s="99">
        <v>0</v>
      </c>
      <c r="AJ73" s="99">
        <v>0</v>
      </c>
      <c r="AK73" s="99">
        <v>0</v>
      </c>
      <c r="AL73" s="100">
        <v>0</v>
      </c>
      <c r="AM73" s="99">
        <v>0</v>
      </c>
      <c r="AN73" s="99">
        <v>0</v>
      </c>
      <c r="AO73" s="99">
        <v>0</v>
      </c>
      <c r="AP73" s="99">
        <v>0</v>
      </c>
      <c r="AQ73" s="100">
        <v>0</v>
      </c>
      <c r="AR73" s="99">
        <v>0</v>
      </c>
      <c r="AS73" s="99">
        <v>0</v>
      </c>
      <c r="AT73" s="493">
        <v>0</v>
      </c>
      <c r="AU73" s="493">
        <v>0</v>
      </c>
      <c r="AV73" s="100">
        <v>0</v>
      </c>
      <c r="AW73" s="493">
        <v>0</v>
      </c>
      <c r="AX73" s="493">
        <v>0</v>
      </c>
      <c r="AY73" s="493">
        <v>0</v>
      </c>
      <c r="AZ73" s="493">
        <v>0</v>
      </c>
      <c r="BA73" s="100">
        <v>0</v>
      </c>
      <c r="BB73" s="493">
        <v>0</v>
      </c>
      <c r="BC73" s="493">
        <v>0</v>
      </c>
      <c r="BD73" s="493">
        <v>0</v>
      </c>
    </row>
    <row r="74" spans="1:56" s="164" customFormat="1">
      <c r="A74" s="294"/>
      <c r="B74" s="134" t="s">
        <v>416</v>
      </c>
      <c r="C74" s="75" t="s">
        <v>143</v>
      </c>
      <c r="D74" s="99"/>
      <c r="E74" s="99"/>
      <c r="F74" s="99">
        <v>1.8096000000000001E-5</v>
      </c>
      <c r="G74" s="99" t="e">
        <f>13.482972377-#REF!-F74</f>
        <v>#REF!</v>
      </c>
      <c r="H74" s="100">
        <v>13.469296680999999</v>
      </c>
      <c r="I74" s="99"/>
      <c r="J74" s="99"/>
      <c r="K74" s="99"/>
      <c r="L74" s="99"/>
      <c r="M74" s="100"/>
      <c r="N74" s="99">
        <v>0</v>
      </c>
      <c r="O74" s="99">
        <v>0</v>
      </c>
      <c r="P74" s="99">
        <v>0</v>
      </c>
      <c r="Q74" s="99">
        <v>0</v>
      </c>
      <c r="R74" s="100">
        <v>0</v>
      </c>
      <c r="S74" s="99">
        <v>0</v>
      </c>
      <c r="T74" s="99">
        <v>0</v>
      </c>
      <c r="U74" s="99">
        <v>0</v>
      </c>
      <c r="V74" s="99">
        <v>0</v>
      </c>
      <c r="W74" s="100">
        <v>0</v>
      </c>
      <c r="X74" s="99">
        <v>0</v>
      </c>
      <c r="Y74" s="99">
        <v>0</v>
      </c>
      <c r="Z74" s="99">
        <v>0</v>
      </c>
      <c r="AA74" s="99">
        <v>0</v>
      </c>
      <c r="AB74" s="100">
        <v>0</v>
      </c>
      <c r="AC74" s="99">
        <v>0</v>
      </c>
      <c r="AD74" s="99">
        <v>0</v>
      </c>
      <c r="AE74" s="99">
        <v>0</v>
      </c>
      <c r="AF74" s="99">
        <v>0</v>
      </c>
      <c r="AG74" s="100">
        <v>0</v>
      </c>
      <c r="AH74" s="99">
        <v>0</v>
      </c>
      <c r="AI74" s="99">
        <v>0</v>
      </c>
      <c r="AJ74" s="99">
        <v>0</v>
      </c>
      <c r="AK74" s="99">
        <v>0</v>
      </c>
      <c r="AL74" s="100">
        <v>0</v>
      </c>
      <c r="AM74" s="99">
        <v>0</v>
      </c>
      <c r="AN74" s="99">
        <v>0</v>
      </c>
      <c r="AO74" s="99">
        <v>0</v>
      </c>
      <c r="AP74" s="99">
        <v>0</v>
      </c>
      <c r="AQ74" s="100">
        <v>0</v>
      </c>
      <c r="AR74" s="99">
        <v>0</v>
      </c>
      <c r="AS74" s="99">
        <v>0</v>
      </c>
      <c r="AT74" s="493">
        <v>0</v>
      </c>
      <c r="AU74" s="493">
        <v>0</v>
      </c>
      <c r="AV74" s="100">
        <v>0</v>
      </c>
      <c r="AW74" s="493"/>
      <c r="AX74" s="493"/>
      <c r="AY74" s="493"/>
      <c r="AZ74" s="493"/>
      <c r="BA74" s="100"/>
      <c r="BB74" s="493"/>
      <c r="BC74" s="493"/>
      <c r="BD74" s="493"/>
    </row>
    <row r="75" spans="1:56" s="164" customFormat="1" ht="15" thickBot="1">
      <c r="A75" s="294"/>
      <c r="B75" s="134" t="s">
        <v>417</v>
      </c>
      <c r="C75" s="75" t="s">
        <v>370</v>
      </c>
      <c r="D75" s="99">
        <f>SUM(D67:D74)</f>
        <v>0</v>
      </c>
      <c r="E75" s="99">
        <f>SUM(E67:E74)</f>
        <v>0</v>
      </c>
      <c r="F75" s="99">
        <f>SUM(F67:F74)</f>
        <v>1.8096000000000001E-5</v>
      </c>
      <c r="G75" s="99" t="e">
        <f>SUM(G67:G74)</f>
        <v>#REF!</v>
      </c>
      <c r="H75" s="100">
        <v>13.482972376999999</v>
      </c>
      <c r="I75" s="99"/>
      <c r="J75" s="99"/>
      <c r="K75" s="99"/>
      <c r="L75" s="99"/>
      <c r="M75" s="100"/>
      <c r="N75" s="99">
        <v>96.141236782000007</v>
      </c>
      <c r="O75" s="99">
        <v>1.5215354329999999</v>
      </c>
      <c r="P75" s="99">
        <v>-1.6535433000000044E-2</v>
      </c>
      <c r="Q75" s="99">
        <v>23.326518400000001</v>
      </c>
      <c r="R75" s="100">
        <v>120.97275518200001</v>
      </c>
      <c r="S75" s="99">
        <v>9.4464326390000011</v>
      </c>
      <c r="T75" s="99">
        <v>1.5980527129999995</v>
      </c>
      <c r="U75" s="99">
        <v>22.115262000000001</v>
      </c>
      <c r="V75" s="99">
        <v>1.08210899999861E-3</v>
      </c>
      <c r="W75" s="100">
        <v>33.160829460999999</v>
      </c>
      <c r="X75" s="99">
        <v>0</v>
      </c>
      <c r="Y75" s="99">
        <v>0</v>
      </c>
      <c r="Z75" s="99">
        <v>0</v>
      </c>
      <c r="AA75" s="99">
        <v>0</v>
      </c>
      <c r="AB75" s="100">
        <v>0</v>
      </c>
      <c r="AC75" s="99">
        <v>0</v>
      </c>
      <c r="AD75" s="99">
        <v>0</v>
      </c>
      <c r="AE75" s="99">
        <v>0</v>
      </c>
      <c r="AF75" s="99">
        <v>0</v>
      </c>
      <c r="AG75" s="100">
        <v>0</v>
      </c>
      <c r="AH75" s="99">
        <v>0</v>
      </c>
      <c r="AI75" s="99">
        <v>0</v>
      </c>
      <c r="AJ75" s="99">
        <v>0</v>
      </c>
      <c r="AK75" s="99">
        <v>0</v>
      </c>
      <c r="AL75" s="100">
        <v>0</v>
      </c>
      <c r="AM75" s="99">
        <v>0</v>
      </c>
      <c r="AN75" s="99">
        <v>0</v>
      </c>
      <c r="AO75" s="99">
        <v>0</v>
      </c>
      <c r="AP75" s="99">
        <v>0</v>
      </c>
      <c r="AQ75" s="100">
        <v>0</v>
      </c>
      <c r="AR75" s="99">
        <v>0</v>
      </c>
      <c r="AS75" s="99">
        <v>0</v>
      </c>
      <c r="AT75" s="493">
        <v>0</v>
      </c>
      <c r="AU75" s="493">
        <v>0</v>
      </c>
      <c r="AV75" s="100">
        <v>0</v>
      </c>
      <c r="AW75" s="493">
        <v>1.0903569522900001</v>
      </c>
      <c r="AX75" s="493">
        <v>5.6465025670000002E-2</v>
      </c>
      <c r="AY75" s="493">
        <v>0.16353650291999999</v>
      </c>
      <c r="AZ75" s="493">
        <v>9.4047600859999996</v>
      </c>
      <c r="BA75" s="100">
        <v>10.715118566879999</v>
      </c>
      <c r="BB75" s="493">
        <v>0</v>
      </c>
      <c r="BC75" s="493">
        <v>0</v>
      </c>
      <c r="BD75" s="493">
        <v>0</v>
      </c>
    </row>
    <row r="76" spans="1:56" s="164" customFormat="1" ht="15.5" thickTop="1" thickBot="1">
      <c r="A76" s="294"/>
      <c r="B76" s="149" t="s">
        <v>416</v>
      </c>
      <c r="C76" s="15" t="s">
        <v>143</v>
      </c>
      <c r="D76" s="321"/>
      <c r="E76" s="321"/>
      <c r="F76" s="321"/>
      <c r="G76" s="321"/>
      <c r="H76" s="321"/>
      <c r="I76" s="321"/>
      <c r="J76" s="321"/>
      <c r="K76" s="321"/>
      <c r="L76" s="321"/>
      <c r="M76" s="321"/>
      <c r="N76" s="322"/>
      <c r="O76" s="322"/>
      <c r="P76" s="322"/>
      <c r="Q76" s="322"/>
      <c r="R76" s="322"/>
      <c r="S76" s="322"/>
      <c r="T76" s="322"/>
      <c r="U76" s="322"/>
      <c r="V76" s="322"/>
      <c r="W76" s="322"/>
      <c r="X76" s="322"/>
      <c r="Y76" s="322"/>
      <c r="Z76" s="322"/>
      <c r="AA76" s="322"/>
      <c r="AB76" s="322"/>
      <c r="AC76" s="452"/>
      <c r="AD76" s="452"/>
      <c r="AE76" s="452"/>
      <c r="AF76" s="452"/>
      <c r="AG76" s="452"/>
      <c r="AH76" s="322"/>
      <c r="AI76" s="322"/>
      <c r="AJ76" s="322"/>
      <c r="AK76" s="322"/>
      <c r="AL76" s="452"/>
      <c r="AM76" s="322"/>
      <c r="AN76" s="322"/>
      <c r="AO76" s="322"/>
      <c r="AP76" s="322"/>
      <c r="AQ76" s="452"/>
      <c r="AR76" s="322"/>
      <c r="AS76" s="322"/>
      <c r="AV76" s="452"/>
      <c r="BA76" s="452"/>
    </row>
    <row r="77" spans="1:56" s="164" customFormat="1" ht="15" thickTop="1">
      <c r="A77" s="294"/>
      <c r="B77" s="134" t="s">
        <v>409</v>
      </c>
      <c r="C77" s="75" t="s">
        <v>75</v>
      </c>
      <c r="D77" s="99">
        <v>0.23915314100000001</v>
      </c>
      <c r="E77" s="99">
        <v>0.57533541300000002</v>
      </c>
      <c r="F77" s="99">
        <v>0.72187672399999991</v>
      </c>
      <c r="G77" s="99">
        <v>1.9753749999999994</v>
      </c>
      <c r="H77" s="100">
        <f>SUM(D77:G77)</f>
        <v>3.5117402779999995</v>
      </c>
      <c r="I77" s="99">
        <v>5.4503860000000001E-2</v>
      </c>
      <c r="J77" s="99">
        <v>0.149680283</v>
      </c>
      <c r="K77" s="99">
        <v>-4.0622861000000003E-2</v>
      </c>
      <c r="L77" s="99">
        <v>0.35136301199999997</v>
      </c>
      <c r="M77" s="100">
        <v>0.51492429399999995</v>
      </c>
      <c r="N77" s="99">
        <v>0.49401324200000007</v>
      </c>
      <c r="O77" s="99">
        <v>1.3926294509999999</v>
      </c>
      <c r="P77" s="99">
        <v>1.4621053000000004</v>
      </c>
      <c r="Q77" s="99">
        <v>2.9787353380000003</v>
      </c>
      <c r="R77" s="100">
        <v>6.3274833310000007</v>
      </c>
      <c r="S77" s="99">
        <v>0.67885001300000003</v>
      </c>
      <c r="T77" s="99">
        <v>3.0778785049999993</v>
      </c>
      <c r="U77" s="99">
        <v>1.5024967280000014</v>
      </c>
      <c r="V77" s="99">
        <v>1.8667993100000002</v>
      </c>
      <c r="W77" s="100">
        <v>7.1260245560000008</v>
      </c>
      <c r="X77" s="99">
        <v>0.27397623300000001</v>
      </c>
      <c r="Y77" s="99">
        <v>1.5653896109999998</v>
      </c>
      <c r="Z77" s="99">
        <v>1.6753459380000006</v>
      </c>
      <c r="AA77" s="99">
        <v>1.956851865</v>
      </c>
      <c r="AB77" s="100">
        <v>5.471563647</v>
      </c>
      <c r="AC77" s="99">
        <v>0.61049130400000007</v>
      </c>
      <c r="AD77" s="99">
        <v>1.1472832639999999</v>
      </c>
      <c r="AE77" s="99">
        <v>1.0279787579999999</v>
      </c>
      <c r="AF77" s="99">
        <v>2.3649744489999995</v>
      </c>
      <c r="AG77" s="100">
        <v>5.150727775</v>
      </c>
      <c r="AH77" s="99">
        <v>0.30442357099999989</v>
      </c>
      <c r="AI77" s="99">
        <v>0.52881281200000008</v>
      </c>
      <c r="AJ77" s="99">
        <v>0.74981799599999999</v>
      </c>
      <c r="AK77" s="99">
        <v>1.6307442189999999</v>
      </c>
      <c r="AL77" s="100">
        <v>3.2137985979999999</v>
      </c>
      <c r="AM77" s="99">
        <v>0.47397716600000001</v>
      </c>
      <c r="AN77" s="99">
        <v>0.68548957600000004</v>
      </c>
      <c r="AO77" s="99">
        <v>0.66065890400000005</v>
      </c>
      <c r="AP77" s="99">
        <v>1.4181836109999999</v>
      </c>
      <c r="AQ77" s="100">
        <v>3.2385561449999996</v>
      </c>
      <c r="AR77" s="99">
        <v>0.35781668500000002</v>
      </c>
      <c r="AS77" s="493">
        <v>0.78095238</v>
      </c>
      <c r="AT77" s="493">
        <v>1.1222571779999999</v>
      </c>
      <c r="AU77" s="493">
        <v>2.8449442630000004</v>
      </c>
      <c r="AV77" s="100">
        <v>5.1059705060000002</v>
      </c>
      <c r="AW77" s="493">
        <v>0.60395570899999995</v>
      </c>
      <c r="AX77" s="493">
        <v>0.90934179199999998</v>
      </c>
      <c r="AY77" s="493">
        <v>1.5623187110000001</v>
      </c>
      <c r="AZ77" s="493">
        <v>2.810567126</v>
      </c>
      <c r="BA77" s="100">
        <v>5.8861833379999995</v>
      </c>
      <c r="BB77" s="493">
        <v>0.27208617299999999</v>
      </c>
      <c r="BC77" s="493">
        <v>0.73549076400000002</v>
      </c>
      <c r="BD77" s="493">
        <v>1.3104940009999999</v>
      </c>
    </row>
    <row r="78" spans="1:56" s="164" customFormat="1">
      <c r="A78" s="294"/>
      <c r="B78" s="134" t="s">
        <v>410</v>
      </c>
      <c r="C78" s="75" t="s">
        <v>77</v>
      </c>
      <c r="D78" s="99">
        <v>1.0486895722609999</v>
      </c>
      <c r="E78" s="99">
        <v>1.1873537681049999</v>
      </c>
      <c r="F78" s="99">
        <v>1.56420394987</v>
      </c>
      <c r="G78" s="99">
        <v>3.1757686338319999</v>
      </c>
      <c r="H78" s="100">
        <f t="shared" ref="H78:H84" si="0">SUM(D78:G78)</f>
        <v>6.9760159240679993</v>
      </c>
      <c r="I78" s="99">
        <v>0</v>
      </c>
      <c r="J78" s="99">
        <v>0</v>
      </c>
      <c r="K78" s="99">
        <v>0</v>
      </c>
      <c r="L78" s="99">
        <v>0</v>
      </c>
      <c r="M78" s="100">
        <v>0</v>
      </c>
      <c r="N78" s="99">
        <v>0.20218745099999999</v>
      </c>
      <c r="O78" s="99">
        <v>1.8781689370000001</v>
      </c>
      <c r="P78" s="99">
        <v>0.93812513999999902</v>
      </c>
      <c r="Q78" s="99">
        <v>-0.821394438</v>
      </c>
      <c r="R78" s="100">
        <v>2.1970870899999992</v>
      </c>
      <c r="S78" s="99">
        <v>1.1319371430294998</v>
      </c>
      <c r="T78" s="99">
        <v>0.79489484362630014</v>
      </c>
      <c r="U78" s="99">
        <v>1.7319174583199002</v>
      </c>
      <c r="V78" s="99">
        <v>-1.3011664414539001</v>
      </c>
      <c r="W78" s="100">
        <v>2.3575830035217997</v>
      </c>
      <c r="X78" s="99">
        <v>1.431686448</v>
      </c>
      <c r="Y78" s="99">
        <v>1.0085575060000003</v>
      </c>
      <c r="Z78" s="99">
        <v>1.3284157990000001</v>
      </c>
      <c r="AA78" s="99">
        <v>0.56312082999999968</v>
      </c>
      <c r="AB78" s="100">
        <v>4.3317805830000005</v>
      </c>
      <c r="AC78" s="99">
        <v>1.7334395120000001</v>
      </c>
      <c r="AD78" s="99">
        <v>1.1786516099999995</v>
      </c>
      <c r="AE78" s="99">
        <v>0.9360479960000001</v>
      </c>
      <c r="AF78" s="99">
        <v>1.2619689140000006</v>
      </c>
      <c r="AG78" s="100">
        <v>5.1101080320000003</v>
      </c>
      <c r="AH78" s="99">
        <v>1.2711507177799999</v>
      </c>
      <c r="AI78" s="99">
        <v>1.39343778371</v>
      </c>
      <c r="AJ78" s="99">
        <v>1.8257673084600001</v>
      </c>
      <c r="AK78" s="99">
        <v>2.0738531818100001</v>
      </c>
      <c r="AL78" s="100">
        <v>6.5642089917599993</v>
      </c>
      <c r="AM78" s="99">
        <v>2.71681814023</v>
      </c>
      <c r="AN78" s="99">
        <v>1.8816172839400001</v>
      </c>
      <c r="AO78" s="99">
        <v>2.4786733212699987</v>
      </c>
      <c r="AP78" s="99">
        <v>1.6721126325400046</v>
      </c>
      <c r="AQ78" s="100">
        <v>8.7492213779800032</v>
      </c>
      <c r="AR78" s="99">
        <v>0.64625708044000008</v>
      </c>
      <c r="AS78" s="493">
        <v>1.8115670011900007</v>
      </c>
      <c r="AT78" s="493">
        <v>1.35983938636</v>
      </c>
      <c r="AU78" s="493">
        <v>2.5375676524299982</v>
      </c>
      <c r="AV78" s="100">
        <v>6.3552311204199983</v>
      </c>
      <c r="AW78" s="493">
        <v>0.98856540073999999</v>
      </c>
      <c r="AX78" s="493">
        <v>0.4955387722900001</v>
      </c>
      <c r="AY78" s="493">
        <v>1.8186865590599999</v>
      </c>
      <c r="AZ78" s="493">
        <v>2.14255414463</v>
      </c>
      <c r="BA78" s="100">
        <v>5.4453448767199992</v>
      </c>
      <c r="BB78" s="493">
        <v>0.5505739689700001</v>
      </c>
      <c r="BC78" s="493">
        <v>1.86041735952</v>
      </c>
      <c r="BD78" s="493">
        <v>1.1448423885700001</v>
      </c>
    </row>
    <row r="79" spans="1:56" s="164" customFormat="1">
      <c r="A79" s="294"/>
      <c r="B79" s="134" t="s">
        <v>411</v>
      </c>
      <c r="C79" s="75" t="s">
        <v>366</v>
      </c>
      <c r="D79" s="99"/>
      <c r="E79" s="99"/>
      <c r="F79" s="99"/>
      <c r="G79" s="99"/>
      <c r="H79" s="100">
        <f t="shared" si="0"/>
        <v>0</v>
      </c>
      <c r="I79" s="99">
        <v>9.4543670999999996E-2</v>
      </c>
      <c r="J79" s="99">
        <v>0</v>
      </c>
      <c r="K79" s="99">
        <v>0</v>
      </c>
      <c r="L79" s="99">
        <v>1.7000899E-2</v>
      </c>
      <c r="M79" s="100">
        <v>0.11154457</v>
      </c>
      <c r="N79" s="99">
        <v>7.5243636000000003E-2</v>
      </c>
      <c r="O79" s="99">
        <v>5.548829700000002E-2</v>
      </c>
      <c r="P79" s="99">
        <v>0.31395496799999995</v>
      </c>
      <c r="Q79" s="99">
        <v>0.49264540300000004</v>
      </c>
      <c r="R79" s="100">
        <v>0.93733230400000001</v>
      </c>
      <c r="S79" s="99">
        <v>5.7419580999999997E-2</v>
      </c>
      <c r="T79" s="99">
        <v>6.7986437000000011E-2</v>
      </c>
      <c r="U79" s="99">
        <v>1.9429976000000002E-2</v>
      </c>
      <c r="V79" s="99">
        <v>3.4526040000000001E-2</v>
      </c>
      <c r="W79" s="100">
        <v>0.17936203400000003</v>
      </c>
      <c r="X79" s="99">
        <v>0.23024156500000001</v>
      </c>
      <c r="Y79" s="99">
        <v>0.51492564299999999</v>
      </c>
      <c r="Z79" s="99">
        <v>2.0923412999999998E-2</v>
      </c>
      <c r="AA79" s="99">
        <v>-0.7274253249999999</v>
      </c>
      <c r="AB79" s="100">
        <v>3.8665296000000127E-2</v>
      </c>
      <c r="AC79" s="99">
        <v>0</v>
      </c>
      <c r="AD79" s="99">
        <v>0</v>
      </c>
      <c r="AE79" s="99">
        <v>0</v>
      </c>
      <c r="AF79" s="99">
        <v>0</v>
      </c>
      <c r="AG79" s="100">
        <v>0</v>
      </c>
      <c r="AH79" s="99">
        <v>0</v>
      </c>
      <c r="AI79" s="99">
        <v>0.12881167235999999</v>
      </c>
      <c r="AJ79" s="99">
        <v>6.6473975800000001E-2</v>
      </c>
      <c r="AK79" s="99">
        <v>-6.7954761899999992E-3</v>
      </c>
      <c r="AL79" s="100">
        <v>0.18849017196999998</v>
      </c>
      <c r="AM79" s="99">
        <v>8.4593971319999989E-2</v>
      </c>
      <c r="AN79" s="99">
        <v>3.9908414150000009E-2</v>
      </c>
      <c r="AO79" s="99">
        <v>2.4094145820000006E-2</v>
      </c>
      <c r="AP79" s="99">
        <v>4.7383609139999984E-2</v>
      </c>
      <c r="AQ79" s="100">
        <v>0.19598014042999998</v>
      </c>
      <c r="AR79" s="99">
        <v>0.17163785166999998</v>
      </c>
      <c r="AS79" s="493">
        <v>2.5201725710000067E-2</v>
      </c>
      <c r="AT79" s="493">
        <v>0.10709427938999985</v>
      </c>
      <c r="AU79" s="493">
        <v>6.5788004199999972E-2</v>
      </c>
      <c r="AV79" s="100">
        <v>0.36972186096999993</v>
      </c>
      <c r="AW79" s="493">
        <v>0.12695626150000003</v>
      </c>
      <c r="AX79" s="493">
        <v>0.10377859680000001</v>
      </c>
      <c r="AY79" s="493">
        <v>0.11321140328</v>
      </c>
      <c r="AZ79" s="493">
        <v>0.26596768027000001</v>
      </c>
      <c r="BA79" s="100">
        <v>0.60991394185000014</v>
      </c>
      <c r="BB79" s="493">
        <v>6.9424153419999995E-2</v>
      </c>
      <c r="BC79" s="493">
        <v>0.15532504320999999</v>
      </c>
      <c r="BD79" s="493">
        <v>0.74923655101999997</v>
      </c>
    </row>
    <row r="80" spans="1:56" s="164" customFormat="1">
      <c r="A80" s="294"/>
      <c r="B80" s="134" t="s">
        <v>413</v>
      </c>
      <c r="C80" s="75" t="s">
        <v>368</v>
      </c>
      <c r="D80" s="99"/>
      <c r="E80" s="99"/>
      <c r="F80" s="99"/>
      <c r="G80" s="99"/>
      <c r="H80" s="100">
        <f t="shared" si="0"/>
        <v>0</v>
      </c>
      <c r="I80" s="99">
        <v>1.16196E-4</v>
      </c>
      <c r="J80" s="99">
        <v>3.5294800000000001E-4</v>
      </c>
      <c r="K80" s="99">
        <v>3.2547568999999998E-2</v>
      </c>
      <c r="L80" s="99">
        <v>-2.0143372999999999E-2</v>
      </c>
      <c r="M80" s="100">
        <v>1.2873339999999997E-2</v>
      </c>
      <c r="N80" s="99">
        <v>0</v>
      </c>
      <c r="O80" s="99">
        <v>1.4899888999999999E-2</v>
      </c>
      <c r="P80" s="99">
        <v>1.0024205999999997E-2</v>
      </c>
      <c r="Q80" s="99">
        <v>5.8835390000000036E-3</v>
      </c>
      <c r="R80" s="100">
        <v>3.0807634E-2</v>
      </c>
      <c r="S80" s="99">
        <v>3.7499200000000004E-4</v>
      </c>
      <c r="T80" s="99">
        <v>4.59944E-4</v>
      </c>
      <c r="U80" s="99">
        <v>6.2730999999999993E-5</v>
      </c>
      <c r="V80" s="99">
        <v>0.1531257</v>
      </c>
      <c r="W80" s="100">
        <v>0.15402336699999999</v>
      </c>
      <c r="X80" s="99">
        <v>4.7300659999999998E-3</v>
      </c>
      <c r="Y80" s="99">
        <v>0</v>
      </c>
      <c r="Z80" s="99">
        <v>1.5422944999999992E-2</v>
      </c>
      <c r="AA80" s="99">
        <v>3.7153620000000003E-3</v>
      </c>
      <c r="AB80" s="100">
        <v>2.3868372999999991E-2</v>
      </c>
      <c r="AC80" s="99">
        <v>6.4025699999999998E-4</v>
      </c>
      <c r="AD80" s="99">
        <v>2.3794099999999998E-3</v>
      </c>
      <c r="AE80" s="99">
        <v>1.4280419999999998E-3</v>
      </c>
      <c r="AF80" s="99">
        <v>1.1234055E-2</v>
      </c>
      <c r="AG80" s="100">
        <v>1.5681764000000001E-2</v>
      </c>
      <c r="AH80" s="99">
        <v>3.0413054099999999E-3</v>
      </c>
      <c r="AI80" s="99">
        <v>1.8673093999999998E-2</v>
      </c>
      <c r="AJ80" s="99">
        <v>5.6844055800000003E-3</v>
      </c>
      <c r="AK80" s="99">
        <v>3.909267642E-2</v>
      </c>
      <c r="AL80" s="100">
        <v>6.6491481409999997E-2</v>
      </c>
      <c r="AM80" s="99">
        <v>8.3842387999999988E-4</v>
      </c>
      <c r="AN80" s="99">
        <v>4.3296314659999995E-2</v>
      </c>
      <c r="AO80" s="99">
        <v>2.5889843579999974E-2</v>
      </c>
      <c r="AP80" s="99">
        <v>5.206876865999998E-2</v>
      </c>
      <c r="AQ80" s="100">
        <v>0.12209335077999997</v>
      </c>
      <c r="AR80" s="99">
        <v>6.9824284810000012E-2</v>
      </c>
      <c r="AS80" s="493">
        <v>7.5583584099999795E-3</v>
      </c>
      <c r="AT80" s="493">
        <v>1.2863392759999967E-2</v>
      </c>
      <c r="AU80" s="493">
        <v>4.7515349860000014E-2</v>
      </c>
      <c r="AV80" s="100">
        <v>0.13776138584</v>
      </c>
      <c r="AW80" s="493">
        <v>1.516061992E-2</v>
      </c>
      <c r="AX80" s="493">
        <v>2.9448265079999997E-2</v>
      </c>
      <c r="AY80" s="493">
        <v>3.8687401259999997E-2</v>
      </c>
      <c r="AZ80" s="493">
        <v>8.5251337080000003E-2</v>
      </c>
      <c r="BA80" s="100">
        <v>0.16854762334000001</v>
      </c>
      <c r="BB80" s="493">
        <v>4.7694732960000007E-2</v>
      </c>
      <c r="BC80" s="493">
        <v>5.3199811560000018E-2</v>
      </c>
      <c r="BD80" s="493">
        <v>0</v>
      </c>
    </row>
    <row r="81" spans="1:56" s="164" customFormat="1">
      <c r="A81" s="173"/>
      <c r="B81" s="134" t="s">
        <v>1279</v>
      </c>
      <c r="C81" s="75" t="s">
        <v>1280</v>
      </c>
      <c r="D81" s="99"/>
      <c r="E81" s="99"/>
      <c r="F81" s="99"/>
      <c r="G81" s="99"/>
      <c r="H81" s="100"/>
      <c r="I81" s="99"/>
      <c r="J81" s="99"/>
      <c r="K81" s="99"/>
      <c r="L81" s="99"/>
      <c r="M81" s="100"/>
      <c r="N81" s="99"/>
      <c r="O81" s="99"/>
      <c r="P81" s="99"/>
      <c r="Q81" s="99"/>
      <c r="R81" s="100"/>
      <c r="S81" s="99"/>
      <c r="T81" s="99"/>
      <c r="U81" s="99"/>
      <c r="V81" s="99"/>
      <c r="W81" s="100"/>
      <c r="X81" s="99"/>
      <c r="Y81" s="99"/>
      <c r="Z81" s="99"/>
      <c r="AA81" s="99"/>
      <c r="AB81" s="100"/>
      <c r="AC81" s="99"/>
      <c r="AD81" s="99"/>
      <c r="AE81" s="99"/>
      <c r="AF81" s="99"/>
      <c r="AG81" s="100"/>
      <c r="AH81" s="232"/>
      <c r="AI81" s="232"/>
      <c r="AJ81" s="232"/>
      <c r="AK81" s="232"/>
      <c r="AL81" s="230"/>
      <c r="AM81" s="232"/>
      <c r="AN81" s="232"/>
      <c r="AO81" s="232"/>
      <c r="AP81" s="232"/>
      <c r="AQ81" s="230"/>
      <c r="AR81" s="232"/>
      <c r="AS81" s="493">
        <v>7.0584783609999993E-2</v>
      </c>
      <c r="AT81" s="493">
        <v>8.5962030899999944E-2</v>
      </c>
      <c r="AU81" s="493">
        <v>9.1352263179999976E-2</v>
      </c>
      <c r="AV81" s="100">
        <v>0.24789907768999997</v>
      </c>
      <c r="AW81" s="493">
        <v>6.2938406219999993E-2</v>
      </c>
      <c r="AX81" s="493">
        <v>6.5521854709999994E-2</v>
      </c>
      <c r="AY81" s="493">
        <v>0.14789632462999999</v>
      </c>
      <c r="AZ81" s="493">
        <v>0.53120694878000008</v>
      </c>
      <c r="BA81" s="100">
        <v>0.80756353434000006</v>
      </c>
      <c r="BB81" s="493">
        <v>0.16193962464</v>
      </c>
      <c r="BC81" s="493">
        <v>0.23550360050999999</v>
      </c>
      <c r="BD81" s="493">
        <v>0.33665395040999996</v>
      </c>
    </row>
    <row r="82" spans="1:56" s="164" customFormat="1">
      <c r="A82" s="294"/>
      <c r="B82" s="134" t="s">
        <v>414</v>
      </c>
      <c r="C82" s="75" t="s">
        <v>367</v>
      </c>
      <c r="D82" s="99"/>
      <c r="E82" s="99"/>
      <c r="F82" s="99"/>
      <c r="G82" s="99"/>
      <c r="H82" s="100">
        <f t="shared" si="0"/>
        <v>0</v>
      </c>
      <c r="I82" s="99"/>
      <c r="J82" s="99"/>
      <c r="K82" s="99"/>
      <c r="L82" s="99"/>
      <c r="M82" s="100">
        <v>0</v>
      </c>
      <c r="N82" s="99">
        <v>0</v>
      </c>
      <c r="O82" s="99">
        <v>7.4669999999999997E-3</v>
      </c>
      <c r="P82" s="99">
        <v>2.4298140000000006E-3</v>
      </c>
      <c r="Q82" s="99">
        <v>6.1062739000000005E-2</v>
      </c>
      <c r="R82" s="100">
        <v>7.0959553000000009E-2</v>
      </c>
      <c r="S82" s="99">
        <v>6.4763373999999999E-2</v>
      </c>
      <c r="T82" s="99">
        <v>0.16699375700000002</v>
      </c>
      <c r="U82" s="99">
        <v>6.0772550000000002E-2</v>
      </c>
      <c r="V82" s="99">
        <v>0.437166997</v>
      </c>
      <c r="W82" s="100">
        <v>0.72969667800000004</v>
      </c>
      <c r="X82" s="99">
        <v>9.627465E-3</v>
      </c>
      <c r="Y82" s="99">
        <v>5.6813492000000007E-2</v>
      </c>
      <c r="Z82" s="99">
        <v>0.27135168100000001</v>
      </c>
      <c r="AA82" s="99">
        <v>0.116753914</v>
      </c>
      <c r="AB82" s="100">
        <v>0.45454655200000005</v>
      </c>
      <c r="AC82" s="99">
        <v>7.8773200000000002E-3</v>
      </c>
      <c r="AD82" s="99">
        <v>0.12178259</v>
      </c>
      <c r="AE82" s="99">
        <v>8.8474427000000008E-2</v>
      </c>
      <c r="AF82" s="99">
        <v>0.14599454800000003</v>
      </c>
      <c r="AG82" s="100">
        <v>0.36412888500000007</v>
      </c>
      <c r="AH82" s="99">
        <v>1.9216488819999999E-2</v>
      </c>
      <c r="AI82" s="99">
        <v>0.14815103447000003</v>
      </c>
      <c r="AJ82" s="99">
        <v>0.15328111455000001</v>
      </c>
      <c r="AK82" s="99">
        <v>0.74786252673999998</v>
      </c>
      <c r="AL82" s="100">
        <v>1.0685111645800001</v>
      </c>
      <c r="AM82" s="99">
        <v>1.1289590331300001</v>
      </c>
      <c r="AN82" s="99">
        <v>0.59758421326</v>
      </c>
      <c r="AO82" s="99">
        <v>0.77313614037999945</v>
      </c>
      <c r="AP82" s="99">
        <v>0.14544768574000025</v>
      </c>
      <c r="AQ82" s="100">
        <v>2.6451270725099998</v>
      </c>
      <c r="AR82" s="99">
        <v>0.43806382366000007</v>
      </c>
      <c r="AS82" s="493">
        <v>0.15361010716000006</v>
      </c>
      <c r="AT82" s="493">
        <v>0.10493209222</v>
      </c>
      <c r="AU82" s="493">
        <v>0.3699668997600003</v>
      </c>
      <c r="AV82" s="100">
        <v>1.0665729228000003</v>
      </c>
      <c r="AW82" s="475"/>
      <c r="AX82" s="475"/>
      <c r="AY82" s="475"/>
      <c r="AZ82" s="475"/>
      <c r="BA82" s="475"/>
      <c r="BB82" s="475"/>
      <c r="BC82" s="475"/>
      <c r="BD82" s="475"/>
    </row>
    <row r="83" spans="1:56" s="164" customFormat="1">
      <c r="A83" s="294"/>
      <c r="B83" s="134" t="s">
        <v>415</v>
      </c>
      <c r="C83" s="75" t="s">
        <v>405</v>
      </c>
      <c r="D83" s="99"/>
      <c r="E83" s="99"/>
      <c r="F83" s="99"/>
      <c r="G83" s="99"/>
      <c r="H83" s="100">
        <f t="shared" si="0"/>
        <v>0</v>
      </c>
      <c r="I83" s="99"/>
      <c r="J83" s="99"/>
      <c r="K83" s="99"/>
      <c r="L83" s="99"/>
      <c r="M83" s="100">
        <v>0</v>
      </c>
      <c r="N83" s="99">
        <v>0</v>
      </c>
      <c r="O83" s="99">
        <v>0</v>
      </c>
      <c r="P83" s="99">
        <v>0</v>
      </c>
      <c r="Q83" s="99">
        <v>0</v>
      </c>
      <c r="R83" s="100">
        <v>0</v>
      </c>
      <c r="S83" s="99">
        <v>0</v>
      </c>
      <c r="T83" s="99">
        <v>0</v>
      </c>
      <c r="U83" s="99">
        <v>4.4355839999999994E-2</v>
      </c>
      <c r="V83" s="99">
        <v>1.3773780000000001E-2</v>
      </c>
      <c r="W83" s="100">
        <v>5.8129619999999993E-2</v>
      </c>
      <c r="X83" s="99">
        <v>8.25E-4</v>
      </c>
      <c r="Y83" s="99">
        <v>6.2535499999999994E-2</v>
      </c>
      <c r="Z83" s="99">
        <v>4.9985730000000006E-2</v>
      </c>
      <c r="AA83" s="99">
        <v>2.7776248999999999E-2</v>
      </c>
      <c r="AB83" s="100">
        <v>0.141122479</v>
      </c>
      <c r="AC83" s="99">
        <v>0</v>
      </c>
      <c r="AD83" s="99">
        <v>0</v>
      </c>
      <c r="AE83" s="99">
        <v>1.0347800000000001E-3</v>
      </c>
      <c r="AF83" s="99">
        <v>4.0582411999999998E-2</v>
      </c>
      <c r="AG83" s="100">
        <v>4.1617191999999997E-2</v>
      </c>
      <c r="AH83" s="99">
        <v>0</v>
      </c>
      <c r="AI83" s="99">
        <v>0</v>
      </c>
      <c r="AJ83" s="99">
        <v>1.0500293400000001E-2</v>
      </c>
      <c r="AK83" s="99">
        <v>3.2717089799999999E-3</v>
      </c>
      <c r="AL83" s="100">
        <v>1.377200238E-2</v>
      </c>
      <c r="AM83" s="99">
        <v>0</v>
      </c>
      <c r="AN83" s="99">
        <v>0</v>
      </c>
      <c r="AO83" s="99">
        <v>0</v>
      </c>
      <c r="AP83" s="99">
        <v>7.3561860899999994E-3</v>
      </c>
      <c r="AQ83" s="100">
        <v>7.3561860899999994E-3</v>
      </c>
      <c r="AR83" s="99">
        <v>4.1885730600000004E-2</v>
      </c>
      <c r="AS83" s="493">
        <v>6.8507707020000003E-2</v>
      </c>
      <c r="AT83" s="493">
        <v>0</v>
      </c>
      <c r="AU83" s="493">
        <v>-2.0609910999999925E-3</v>
      </c>
      <c r="AV83" s="100">
        <v>0.10833244652000001</v>
      </c>
      <c r="AW83" s="493">
        <v>0</v>
      </c>
      <c r="AX83" s="493">
        <v>0</v>
      </c>
      <c r="AY83" s="493">
        <v>0</v>
      </c>
      <c r="AZ83" s="493">
        <v>0</v>
      </c>
      <c r="BA83" s="100">
        <v>0</v>
      </c>
      <c r="BB83" s="493">
        <v>-1.1726219999999999E-3</v>
      </c>
      <c r="BC83" s="493">
        <v>0</v>
      </c>
      <c r="BD83" s="493">
        <v>0</v>
      </c>
    </row>
    <row r="84" spans="1:56" s="164" customFormat="1">
      <c r="A84" s="294"/>
      <c r="B84" s="134" t="s">
        <v>416</v>
      </c>
      <c r="C84" s="75" t="s">
        <v>143</v>
      </c>
      <c r="D84" s="99">
        <v>-0.53935878962199979</v>
      </c>
      <c r="E84" s="99">
        <f>-1.191382261351-0.185</f>
        <v>-1.3763822613509999</v>
      </c>
      <c r="F84" s="99">
        <f>1.176819332923-0.18</f>
        <v>0.99681933292299996</v>
      </c>
      <c r="G84" s="99">
        <f>-4.111869433871+0.38</f>
        <v>-3.7318694338710001</v>
      </c>
      <c r="H84" s="100">
        <f t="shared" si="0"/>
        <v>-4.6507911519210001</v>
      </c>
      <c r="I84" s="99">
        <v>0.29397217200000003</v>
      </c>
      <c r="J84" s="99">
        <v>-1.287512437</v>
      </c>
      <c r="K84" s="99">
        <v>-0.58196350799999985</v>
      </c>
      <c r="L84" s="99">
        <v>-2.2083411040000001</v>
      </c>
      <c r="M84" s="100">
        <v>-3.7838448769999999</v>
      </c>
      <c r="N84" s="99">
        <v>2.2813349999999649E-2</v>
      </c>
      <c r="O84" s="99">
        <v>3.2256908000000001E-2</v>
      </c>
      <c r="P84" s="99">
        <v>2.5081189999999962E-3</v>
      </c>
      <c r="Q84" s="99">
        <v>4.8595040000000006E-3</v>
      </c>
      <c r="R84" s="100">
        <v>6.2437880999999647E-2</v>
      </c>
      <c r="S84" s="99">
        <v>4.55272E-4</v>
      </c>
      <c r="T84" s="99">
        <v>2.3642189999999999E-3</v>
      </c>
      <c r="U84" s="99">
        <v>1.1191358999999998E-2</v>
      </c>
      <c r="V84" s="99">
        <v>9.5248330000000016E-3</v>
      </c>
      <c r="W84" s="100">
        <v>2.3535683000000002E-2</v>
      </c>
      <c r="X84" s="99">
        <v>2.9607528000000001E-2</v>
      </c>
      <c r="Y84" s="99">
        <v>1.2224345999999999E-2</v>
      </c>
      <c r="Z84" s="99">
        <v>-2.6264040000000002E-3</v>
      </c>
      <c r="AA84" s="99">
        <v>3.9606950000000002E-3</v>
      </c>
      <c r="AB84" s="100">
        <v>4.3166164999999999E-2</v>
      </c>
      <c r="AC84" s="99">
        <v>0</v>
      </c>
      <c r="AD84" s="99">
        <v>0</v>
      </c>
      <c r="AE84" s="99">
        <v>1.671313E-3</v>
      </c>
      <c r="AF84" s="99">
        <v>7.5308449999999996E-3</v>
      </c>
      <c r="AG84" s="100">
        <v>9.2021580000000002E-3</v>
      </c>
      <c r="AH84" s="99">
        <v>0</v>
      </c>
      <c r="AI84" s="99">
        <v>0</v>
      </c>
      <c r="AJ84" s="99">
        <v>1.5268644499999999E-3</v>
      </c>
      <c r="AK84" s="99">
        <v>8.2254973800000002E-3</v>
      </c>
      <c r="AL84" s="100">
        <v>9.7523618300000003E-3</v>
      </c>
      <c r="AM84" s="99">
        <v>0</v>
      </c>
      <c r="AN84" s="99">
        <v>0</v>
      </c>
      <c r="AO84" s="99">
        <v>0</v>
      </c>
      <c r="AP84" s="99">
        <v>0</v>
      </c>
      <c r="AQ84" s="100">
        <v>0</v>
      </c>
      <c r="AR84" s="99">
        <v>0</v>
      </c>
      <c r="AS84" s="493">
        <v>5.5823073100000004E-3</v>
      </c>
      <c r="AT84" s="493">
        <v>3.7279358299999996E-3</v>
      </c>
      <c r="AU84" s="493">
        <v>4.0897683999999998E-3</v>
      </c>
      <c r="AV84" s="100">
        <v>1.3400011539999999E-2</v>
      </c>
      <c r="AW84" s="493"/>
      <c r="AX84" s="493"/>
      <c r="AY84" s="493"/>
      <c r="AZ84" s="493"/>
      <c r="BA84" s="100"/>
      <c r="BB84" s="493"/>
      <c r="BC84" s="493"/>
      <c r="BD84" s="493"/>
    </row>
    <row r="85" spans="1:56" s="164" customFormat="1" ht="15" thickBot="1">
      <c r="A85" s="294"/>
      <c r="B85" s="134" t="s">
        <v>417</v>
      </c>
      <c r="C85" s="75" t="s">
        <v>370</v>
      </c>
      <c r="D85" s="99">
        <f>SUM(D77:D84)</f>
        <v>0.74848392363900018</v>
      </c>
      <c r="E85" s="99">
        <f>SUM(E77:E84)</f>
        <v>0.38630691975399989</v>
      </c>
      <c r="F85" s="99">
        <f>SUM(F77:F84)</f>
        <v>3.2829000067929996</v>
      </c>
      <c r="G85" s="99">
        <f>SUM(G77:G84)</f>
        <v>1.4192741999609995</v>
      </c>
      <c r="H85" s="100">
        <v>5.8369650501469996</v>
      </c>
      <c r="I85" s="99">
        <f>SUM(I77:I84)</f>
        <v>0.44313589900000006</v>
      </c>
      <c r="J85" s="99">
        <f>SUM(J77:J84)</f>
        <v>-1.1374792060000001</v>
      </c>
      <c r="K85" s="99">
        <f>SUM(K77:K84)</f>
        <v>-0.59003879999999986</v>
      </c>
      <c r="L85" s="99">
        <f>SUM(L77:L84)</f>
        <v>-1.860120566</v>
      </c>
      <c r="M85" s="100">
        <v>-3.0797564049999999</v>
      </c>
      <c r="N85" s="99">
        <v>0.84534324199999977</v>
      </c>
      <c r="O85" s="99">
        <v>3.4010104350000026</v>
      </c>
      <c r="P85" s="99">
        <v>2.7442768479999926</v>
      </c>
      <c r="Q85" s="99">
        <v>2.7708771470000007</v>
      </c>
      <c r="R85" s="100">
        <v>9.7615076719999951</v>
      </c>
      <c r="S85" s="99">
        <v>1.9338003750294999</v>
      </c>
      <c r="T85" s="99">
        <v>4.1127719696262997</v>
      </c>
      <c r="U85" s="99">
        <v>3.3858750513199021</v>
      </c>
      <c r="V85" s="99">
        <v>1.2202112055461001</v>
      </c>
      <c r="W85" s="100">
        <v>10.652658601521802</v>
      </c>
      <c r="X85" s="99">
        <v>1.9806943050000001</v>
      </c>
      <c r="Y85" s="99">
        <v>3.220446098</v>
      </c>
      <c r="Z85" s="99">
        <v>3.3588191020000004</v>
      </c>
      <c r="AA85" s="99">
        <v>1.9447535899999999</v>
      </c>
      <c r="AB85" s="100">
        <v>10.504713094999998</v>
      </c>
      <c r="AC85" s="99">
        <v>2.3524483930000004</v>
      </c>
      <c r="AD85" s="99">
        <v>2.4500968739999998</v>
      </c>
      <c r="AE85" s="99">
        <v>2.0566353159999999</v>
      </c>
      <c r="AF85" s="99">
        <v>3.832285223</v>
      </c>
      <c r="AG85" s="100">
        <v>10.691465806</v>
      </c>
      <c r="AH85" s="99">
        <v>1.5978320830099997</v>
      </c>
      <c r="AI85" s="99">
        <v>2.21788639654</v>
      </c>
      <c r="AJ85" s="99">
        <v>2.81305195824</v>
      </c>
      <c r="AK85" s="99">
        <v>4.4962543341399996</v>
      </c>
      <c r="AL85" s="100">
        <v>11.125024771930001</v>
      </c>
      <c r="AM85" s="99">
        <v>4.40518673456</v>
      </c>
      <c r="AN85" s="99">
        <v>3.2478958020100004</v>
      </c>
      <c r="AO85" s="99">
        <v>3.9624523550499924</v>
      </c>
      <c r="AP85" s="99">
        <v>3.3425524931700004</v>
      </c>
      <c r="AQ85" s="100">
        <v>14.958334272789999</v>
      </c>
      <c r="AR85" s="99">
        <v>1.7254854561799993</v>
      </c>
      <c r="AS85" s="493">
        <v>2.9223359084099996</v>
      </c>
      <c r="AT85" s="493">
        <v>2.7966762954599997</v>
      </c>
      <c r="AU85" s="493">
        <v>5.9591632097299998</v>
      </c>
      <c r="AV85" s="100">
        <v>13.40488933178</v>
      </c>
      <c r="AW85" s="493">
        <v>1.7975763973799994</v>
      </c>
      <c r="AX85" s="493">
        <v>1.6036292808799999</v>
      </c>
      <c r="AY85" s="493">
        <v>3.6848524751000014</v>
      </c>
      <c r="AZ85" s="493">
        <v>5.8459210855100006</v>
      </c>
      <c r="BA85" s="100">
        <v>12.931979238870005</v>
      </c>
      <c r="BB85" s="493">
        <v>1.1005460309900001</v>
      </c>
      <c r="BC85" s="493">
        <v>3.0399365788000003</v>
      </c>
      <c r="BD85" s="493">
        <v>3.6</v>
      </c>
    </row>
    <row r="86" spans="1:56" s="164" customFormat="1" ht="15.5" thickTop="1" thickBot="1">
      <c r="A86" s="294"/>
      <c r="B86" s="149" t="s">
        <v>417</v>
      </c>
      <c r="C86" s="15" t="s">
        <v>370</v>
      </c>
      <c r="D86" s="321"/>
      <c r="E86" s="321"/>
      <c r="F86" s="321"/>
      <c r="G86" s="321"/>
      <c r="H86" s="321"/>
      <c r="I86" s="321"/>
      <c r="J86" s="321"/>
      <c r="K86" s="321"/>
      <c r="L86" s="321"/>
      <c r="M86" s="321"/>
      <c r="N86" s="322"/>
      <c r="O86" s="322"/>
      <c r="P86" s="322"/>
      <c r="Q86" s="322"/>
      <c r="R86" s="322"/>
      <c r="S86" s="322"/>
      <c r="T86" s="322"/>
      <c r="U86" s="322"/>
      <c r="V86" s="322"/>
      <c r="W86" s="322"/>
      <c r="X86" s="322"/>
      <c r="Y86" s="322"/>
      <c r="Z86" s="322"/>
      <c r="AA86" s="322"/>
      <c r="AB86" s="322"/>
      <c r="AC86" s="452"/>
      <c r="AD86" s="452"/>
      <c r="AE86" s="452"/>
      <c r="AF86" s="452"/>
      <c r="AG86" s="452"/>
      <c r="AH86" s="322"/>
      <c r="AI86" s="322"/>
      <c r="AJ86" s="322"/>
      <c r="AK86" s="322"/>
      <c r="AL86" s="452"/>
      <c r="AM86" s="322"/>
      <c r="AN86" s="322"/>
      <c r="AO86" s="322"/>
      <c r="AP86" s="322"/>
      <c r="AQ86" s="452"/>
      <c r="AR86" s="322"/>
      <c r="AS86" s="322"/>
      <c r="AV86" s="452"/>
      <c r="BA86" s="452"/>
    </row>
    <row r="87" spans="1:56" s="164" customFormat="1" ht="15" thickTop="1">
      <c r="A87" s="294"/>
      <c r="B87" s="134" t="s">
        <v>409</v>
      </c>
      <c r="C87" s="75" t="s">
        <v>75</v>
      </c>
      <c r="D87" s="99">
        <f t="shared" ref="D87:G90" si="1">+D47+D57+D67+D77</f>
        <v>5.9118606311999793</v>
      </c>
      <c r="E87" s="99">
        <f t="shared" si="1"/>
        <v>7.1949130805000019</v>
      </c>
      <c r="F87" s="99">
        <f t="shared" si="1"/>
        <v>7.948572339</v>
      </c>
      <c r="G87" s="99">
        <f t="shared" si="1"/>
        <v>9.5022941103000225</v>
      </c>
      <c r="H87" s="100">
        <v>30.557640161000002</v>
      </c>
      <c r="I87" s="99">
        <f t="shared" ref="I87:L90" si="2">+I47+I57+I67+I77</f>
        <v>4.0997420979999992</v>
      </c>
      <c r="J87" s="99">
        <f t="shared" si="2"/>
        <v>4.907700148</v>
      </c>
      <c r="K87" s="99">
        <f t="shared" si="2"/>
        <v>7.6694897289999995</v>
      </c>
      <c r="L87" s="99">
        <f t="shared" si="2"/>
        <v>9.6653908210000008</v>
      </c>
      <c r="M87" s="100">
        <f>SUM(I87:L87)</f>
        <v>26.342322795999998</v>
      </c>
      <c r="N87" s="99">
        <v>3.7660702460000017</v>
      </c>
      <c r="O87" s="99">
        <v>8.0187173329999961</v>
      </c>
      <c r="P87" s="99">
        <v>6.9385706970000021</v>
      </c>
      <c r="Q87" s="99">
        <v>13.182950570000006</v>
      </c>
      <c r="R87" s="100">
        <v>31.906308846000005</v>
      </c>
      <c r="S87" s="99">
        <v>6.850899501999999</v>
      </c>
      <c r="T87" s="99">
        <v>8.7880619529999979</v>
      </c>
      <c r="U87" s="99">
        <v>7.2237823820000022</v>
      </c>
      <c r="V87" s="99">
        <v>11.111946372000006</v>
      </c>
      <c r="W87" s="100">
        <v>33.974690209000002</v>
      </c>
      <c r="X87" s="99">
        <v>6.1502988670000001</v>
      </c>
      <c r="Y87" s="99">
        <v>7.5943931589999982</v>
      </c>
      <c r="Z87" s="99">
        <v>6.0718887060000002</v>
      </c>
      <c r="AA87" s="99">
        <v>7.5360036710000005</v>
      </c>
      <c r="AB87" s="100">
        <v>27.352584402999998</v>
      </c>
      <c r="AC87" s="99">
        <v>6.0725893361000001</v>
      </c>
      <c r="AD87" s="99">
        <v>6.8885378067899996</v>
      </c>
      <c r="AE87" s="99">
        <v>7.935964520509998</v>
      </c>
      <c r="AF87" s="99">
        <v>11.424181752999999</v>
      </c>
      <c r="AG87" s="100">
        <v>32.321273416399997</v>
      </c>
      <c r="AH87" s="99">
        <v>6.4412164970000001</v>
      </c>
      <c r="AI87" s="99">
        <v>6.7589253939999994</v>
      </c>
      <c r="AJ87" s="99">
        <v>8.2410595099999995</v>
      </c>
      <c r="AK87" s="99">
        <v>11.538679065</v>
      </c>
      <c r="AL87" s="100">
        <v>32.979880465999997</v>
      </c>
      <c r="AM87" s="99">
        <v>7.1930206769999998</v>
      </c>
      <c r="AN87" s="99">
        <v>5.674723417</v>
      </c>
      <c r="AO87" s="99">
        <v>6.294888501</v>
      </c>
      <c r="AP87" s="99">
        <v>10.916023036999999</v>
      </c>
      <c r="AQ87" s="100">
        <v>30.078655632</v>
      </c>
      <c r="AR87" s="99">
        <v>8.0637596069999997</v>
      </c>
      <c r="AS87" s="99">
        <v>5.7004120230000002</v>
      </c>
      <c r="AT87" s="493">
        <v>3.2121276119999997</v>
      </c>
      <c r="AU87" s="493">
        <v>7.5756158179999993</v>
      </c>
      <c r="AV87" s="100">
        <v>24.551915059999999</v>
      </c>
      <c r="AW87" s="493">
        <v>4.3319042379999999</v>
      </c>
      <c r="AX87" s="493">
        <v>4.5830103089999996</v>
      </c>
      <c r="AY87" s="493">
        <v>4.6241379370000004</v>
      </c>
      <c r="AZ87" s="493">
        <v>16.906384901999999</v>
      </c>
      <c r="BA87" s="100">
        <v>30.445437386000002</v>
      </c>
      <c r="BB87" s="493">
        <v>3.982603262</v>
      </c>
      <c r="BC87" s="493">
        <v>3.3321918080000001</v>
      </c>
      <c r="BD87" s="493">
        <v>5.8043957339999999</v>
      </c>
    </row>
    <row r="88" spans="1:56" s="164" customFormat="1">
      <c r="A88" s="294"/>
      <c r="B88" s="134" t="s">
        <v>410</v>
      </c>
      <c r="C88" s="75" t="s">
        <v>77</v>
      </c>
      <c r="D88" s="99">
        <f t="shared" si="1"/>
        <v>3.934778854413</v>
      </c>
      <c r="E88" s="99">
        <f t="shared" si="1"/>
        <v>4.9186745789679991</v>
      </c>
      <c r="F88" s="99">
        <f t="shared" si="1"/>
        <v>6.2663753652060024</v>
      </c>
      <c r="G88" s="99">
        <f t="shared" si="1"/>
        <v>8.9673664259919974</v>
      </c>
      <c r="H88" s="100">
        <v>24.087195224578998</v>
      </c>
      <c r="I88" s="99">
        <f t="shared" si="2"/>
        <v>2.4622887340000004</v>
      </c>
      <c r="J88" s="99">
        <f t="shared" si="2"/>
        <v>5.0182142469999995</v>
      </c>
      <c r="K88" s="99">
        <f t="shared" si="2"/>
        <v>12.330062166999999</v>
      </c>
      <c r="L88" s="99">
        <f t="shared" si="2"/>
        <v>18.624517447999999</v>
      </c>
      <c r="M88" s="100">
        <f t="shared" ref="M88:M95" si="3">SUM(I88:L88)</f>
        <v>38.435082596000001</v>
      </c>
      <c r="N88" s="99">
        <v>8.4470195112008621</v>
      </c>
      <c r="O88" s="99">
        <v>9.9689068115625936</v>
      </c>
      <c r="P88" s="99">
        <v>11.081265344876304</v>
      </c>
      <c r="Q88" s="99">
        <v>9.0288011070158891</v>
      </c>
      <c r="R88" s="100">
        <v>38.525992774655649</v>
      </c>
      <c r="S88" s="99">
        <v>4.2602529882870996</v>
      </c>
      <c r="T88" s="99">
        <v>5.6071983636697009</v>
      </c>
      <c r="U88" s="99">
        <v>7.7349240800367012</v>
      </c>
      <c r="V88" s="99">
        <v>9.6650656566068989</v>
      </c>
      <c r="W88" s="100">
        <v>27.267441088600403</v>
      </c>
      <c r="X88" s="99">
        <v>5.4736916349999998</v>
      </c>
      <c r="Y88" s="99">
        <v>8.0408727660000014</v>
      </c>
      <c r="Z88" s="99">
        <v>5.1932545570000013</v>
      </c>
      <c r="AA88" s="99">
        <v>6.6045949430000013</v>
      </c>
      <c r="AB88" s="100">
        <v>25.312413901000003</v>
      </c>
      <c r="AC88" s="99">
        <v>4.2551534198160006</v>
      </c>
      <c r="AD88" s="99">
        <v>6.2307057969999988</v>
      </c>
      <c r="AE88" s="99">
        <v>6.272762395</v>
      </c>
      <c r="AF88" s="99">
        <v>8.0143998940000003</v>
      </c>
      <c r="AG88" s="100">
        <v>24.7759227647858</v>
      </c>
      <c r="AH88" s="99">
        <v>4.564235523559999</v>
      </c>
      <c r="AI88" s="99">
        <v>5.6958641892799999</v>
      </c>
      <c r="AJ88" s="99">
        <v>5.9394725808400004</v>
      </c>
      <c r="AK88" s="99">
        <v>7.9574903578900003</v>
      </c>
      <c r="AL88" s="100">
        <v>24.157062651570001</v>
      </c>
      <c r="AM88" s="99">
        <v>4.19982745115</v>
      </c>
      <c r="AN88" s="99">
        <v>4.6269103073200073</v>
      </c>
      <c r="AO88" s="99">
        <v>7.084939726849993</v>
      </c>
      <c r="AP88" s="99">
        <v>6.9256230932100102</v>
      </c>
      <c r="AQ88" s="100">
        <v>22.837300578530009</v>
      </c>
      <c r="AR88" s="99">
        <v>3.2761498694000011</v>
      </c>
      <c r="AS88" s="99">
        <v>2.6139864389399956</v>
      </c>
      <c r="AT88" s="493">
        <v>4.0225977037700016</v>
      </c>
      <c r="AU88" s="493">
        <v>6.4293464213699938</v>
      </c>
      <c r="AV88" s="100">
        <v>16.342080433479993</v>
      </c>
      <c r="AW88" s="493">
        <v>2.2239834312299998</v>
      </c>
      <c r="AX88" s="493">
        <v>3.3512100401700002</v>
      </c>
      <c r="AY88" s="493">
        <v>4.7198591529499989</v>
      </c>
      <c r="AZ88" s="493">
        <v>9.7471662315499987</v>
      </c>
      <c r="BA88" s="100">
        <v>20.042218855899993</v>
      </c>
      <c r="BB88" s="493">
        <v>6.7395389455100023</v>
      </c>
      <c r="BC88" s="493">
        <v>5.6070059976099982</v>
      </c>
      <c r="BD88" s="493">
        <v>7.8424514574499993</v>
      </c>
    </row>
    <row r="89" spans="1:56" s="164" customFormat="1">
      <c r="A89" s="294"/>
      <c r="B89" s="134" t="s">
        <v>411</v>
      </c>
      <c r="C89" s="75" t="s">
        <v>366</v>
      </c>
      <c r="D89" s="99">
        <f t="shared" si="1"/>
        <v>3.9573063618264799</v>
      </c>
      <c r="E89" s="99">
        <f t="shared" si="1"/>
        <v>7.8751887122162509</v>
      </c>
      <c r="F89" s="99">
        <f t="shared" si="1"/>
        <v>9.9568565026716893</v>
      </c>
      <c r="G89" s="99">
        <f t="shared" si="1"/>
        <v>11.059514130285585</v>
      </c>
      <c r="H89" s="100">
        <v>32.848865707000002</v>
      </c>
      <c r="I89" s="99">
        <f t="shared" si="2"/>
        <v>6.3146443290000001</v>
      </c>
      <c r="J89" s="99">
        <f t="shared" si="2"/>
        <v>11.65914721</v>
      </c>
      <c r="K89" s="99">
        <f t="shared" si="2"/>
        <v>9.1263077320000008</v>
      </c>
      <c r="L89" s="99">
        <f t="shared" si="2"/>
        <v>9.821461338999999</v>
      </c>
      <c r="M89" s="100">
        <f t="shared" si="3"/>
        <v>36.92156061</v>
      </c>
      <c r="N89" s="99">
        <v>11.358707721</v>
      </c>
      <c r="O89" s="99">
        <v>10.282459450999999</v>
      </c>
      <c r="P89" s="99">
        <v>12.459981276999997</v>
      </c>
      <c r="Q89" s="99">
        <v>15.503341535000004</v>
      </c>
      <c r="R89" s="100">
        <v>49.604489984000004</v>
      </c>
      <c r="S89" s="99">
        <v>10.627525729</v>
      </c>
      <c r="T89" s="99">
        <v>9.5463212740000003</v>
      </c>
      <c r="U89" s="99">
        <v>7.7048665199999995</v>
      </c>
      <c r="V89" s="99">
        <v>0.81306421300000009</v>
      </c>
      <c r="W89" s="100">
        <v>28.691777736000006</v>
      </c>
      <c r="X89" s="99">
        <v>0.29403101200000004</v>
      </c>
      <c r="Y89" s="99">
        <v>0.68686731400000001</v>
      </c>
      <c r="Z89" s="99">
        <v>0.14557294499999998</v>
      </c>
      <c r="AA89" s="99">
        <v>-0.53781681799999992</v>
      </c>
      <c r="AB89" s="100">
        <v>0.58865445300000008</v>
      </c>
      <c r="AC89" s="99">
        <v>0.32281452700000002</v>
      </c>
      <c r="AD89" s="99">
        <v>-3.8089809000000002E-2</v>
      </c>
      <c r="AE89" s="99">
        <v>6.1899166999999998E-2</v>
      </c>
      <c r="AF89" s="99">
        <v>7.1844852000000001E-2</v>
      </c>
      <c r="AG89" s="100">
        <v>0.41846873699999998</v>
      </c>
      <c r="AH89" s="99">
        <v>0.17562387631000001</v>
      </c>
      <c r="AI89" s="99">
        <v>0.31730363621000002</v>
      </c>
      <c r="AJ89" s="99">
        <v>0.77946257192000001</v>
      </c>
      <c r="AK89" s="99">
        <v>1.21850024771</v>
      </c>
      <c r="AL89" s="100">
        <v>2.4908903321500002</v>
      </c>
      <c r="AM89" s="99">
        <v>2.7263776210000001</v>
      </c>
      <c r="AN89" s="99">
        <v>1.5192371714400006</v>
      </c>
      <c r="AO89" s="99">
        <v>1.3212490269299988</v>
      </c>
      <c r="AP89" s="99">
        <v>2.6781382061099968</v>
      </c>
      <c r="AQ89" s="100">
        <v>8.2450020254799963</v>
      </c>
      <c r="AR89" s="99">
        <v>2.3530813030300002</v>
      </c>
      <c r="AS89" s="99">
        <v>0.43181530144999947</v>
      </c>
      <c r="AT89" s="493">
        <v>0.24388941190000057</v>
      </c>
      <c r="AU89" s="493">
        <v>-0.27592338669999972</v>
      </c>
      <c r="AV89" s="100">
        <v>2.7528626296799996</v>
      </c>
      <c r="AW89" s="493">
        <v>0.14270213161999998</v>
      </c>
      <c r="AX89" s="493">
        <v>0.62037124051000003</v>
      </c>
      <c r="AY89" s="493">
        <v>1.3017110269300001</v>
      </c>
      <c r="AZ89" s="493">
        <v>0.99242015316999987</v>
      </c>
      <c r="BA89" s="100">
        <v>3.0572045522299991</v>
      </c>
      <c r="BB89" s="493">
        <v>1.3668604627999996</v>
      </c>
      <c r="BC89" s="493">
        <v>0.26953194849000001</v>
      </c>
      <c r="BD89" s="493">
        <v>2.79402126439</v>
      </c>
    </row>
    <row r="90" spans="1:56" s="164" customFormat="1">
      <c r="A90" s="294"/>
      <c r="B90" s="134" t="s">
        <v>413</v>
      </c>
      <c r="C90" s="75" t="s">
        <v>368</v>
      </c>
      <c r="D90" s="99">
        <f t="shared" si="1"/>
        <v>1.0627705450013976</v>
      </c>
      <c r="E90" s="99">
        <f t="shared" si="1"/>
        <v>0.46446617824288267</v>
      </c>
      <c r="F90" s="99">
        <f t="shared" si="1"/>
        <v>0.84672831536993975</v>
      </c>
      <c r="G90" s="99">
        <f t="shared" si="1"/>
        <v>2.1039570273857802</v>
      </c>
      <c r="H90" s="100">
        <v>4.4779220659999996</v>
      </c>
      <c r="I90" s="99">
        <f t="shared" si="2"/>
        <v>0.82640349000000002</v>
      </c>
      <c r="J90" s="99">
        <f t="shared" si="2"/>
        <v>2.7671146110000002</v>
      </c>
      <c r="K90" s="99">
        <f t="shared" si="2"/>
        <v>1.6392061239999989</v>
      </c>
      <c r="L90" s="99">
        <f t="shared" si="2"/>
        <v>2.0925064530000004</v>
      </c>
      <c r="M90" s="100">
        <f t="shared" si="3"/>
        <v>7.3252306779999996</v>
      </c>
      <c r="N90" s="99">
        <v>1.6962567119999998</v>
      </c>
      <c r="O90" s="99">
        <v>1.4807277050000001</v>
      </c>
      <c r="P90" s="99">
        <v>2.7697599799999999</v>
      </c>
      <c r="Q90" s="99">
        <v>3.6384992890000016</v>
      </c>
      <c r="R90" s="100">
        <v>9.5852436860000019</v>
      </c>
      <c r="S90" s="99">
        <v>2.6858429049999994</v>
      </c>
      <c r="T90" s="99">
        <v>3.3366619630000001</v>
      </c>
      <c r="U90" s="99">
        <v>2.457647315</v>
      </c>
      <c r="V90" s="99">
        <v>1.9167090679999998</v>
      </c>
      <c r="W90" s="100">
        <v>10.396861250999999</v>
      </c>
      <c r="X90" s="99">
        <v>1.6442111740000001</v>
      </c>
      <c r="Y90" s="99">
        <v>1.0966443680000002</v>
      </c>
      <c r="Z90" s="99">
        <v>0.47913414099999996</v>
      </c>
      <c r="AA90" s="99">
        <v>0.41643752000000001</v>
      </c>
      <c r="AB90" s="100">
        <v>3.6364272030000002</v>
      </c>
      <c r="AC90" s="99">
        <v>0.84664130700000007</v>
      </c>
      <c r="AD90" s="99">
        <v>0.89178871700000006</v>
      </c>
      <c r="AE90" s="99">
        <v>0.58669638499999999</v>
      </c>
      <c r="AF90" s="99">
        <v>0.47178461100000008</v>
      </c>
      <c r="AG90" s="100">
        <v>2.79691102</v>
      </c>
      <c r="AH90" s="99">
        <v>0.47342699294999996</v>
      </c>
      <c r="AI90" s="99">
        <v>0.43695862562000004</v>
      </c>
      <c r="AJ90" s="99">
        <v>0.26082525570999998</v>
      </c>
      <c r="AK90" s="99">
        <v>5.1609837739999997E-2</v>
      </c>
      <c r="AL90" s="100">
        <v>1.2228207120200001</v>
      </c>
      <c r="AM90" s="99">
        <v>4.3984315379999986E-2</v>
      </c>
      <c r="AN90" s="99">
        <v>0.56751013640000003</v>
      </c>
      <c r="AO90" s="99">
        <v>0.30284071581000044</v>
      </c>
      <c r="AP90" s="99">
        <v>1.023878258279999</v>
      </c>
      <c r="AQ90" s="100">
        <v>1.9382134258699992</v>
      </c>
      <c r="AR90" s="99">
        <v>0.40728748092</v>
      </c>
      <c r="AS90" s="99">
        <v>0.47974139261999926</v>
      </c>
      <c r="AT90" s="493">
        <v>0.21268079153999986</v>
      </c>
      <c r="AU90" s="493">
        <v>0.46129534358000002</v>
      </c>
      <c r="AV90" s="100">
        <v>1.56100500866</v>
      </c>
      <c r="AW90" s="493">
        <v>0.19845383043999998</v>
      </c>
      <c r="AX90" s="493">
        <v>1.0807889094800003</v>
      </c>
      <c r="AY90" s="493">
        <v>0.6231896917899995</v>
      </c>
      <c r="AZ90" s="493">
        <v>1.5749789881399996</v>
      </c>
      <c r="BA90" s="100">
        <v>3.4774114198499984</v>
      </c>
      <c r="BB90" s="493">
        <v>1.3134929200200003</v>
      </c>
      <c r="BC90" s="493">
        <v>1.5255357989199998</v>
      </c>
      <c r="BD90" s="493">
        <v>0.86098044825999998</v>
      </c>
    </row>
    <row r="91" spans="1:56" s="164" customFormat="1">
      <c r="A91" s="173"/>
      <c r="B91" s="134" t="s">
        <v>1279</v>
      </c>
      <c r="C91" s="75" t="s">
        <v>1280</v>
      </c>
      <c r="D91" s="99"/>
      <c r="E91" s="99"/>
      <c r="F91" s="99"/>
      <c r="G91" s="99"/>
      <c r="H91" s="100"/>
      <c r="I91" s="99"/>
      <c r="J91" s="99"/>
      <c r="K91" s="99"/>
      <c r="L91" s="99"/>
      <c r="M91" s="100"/>
      <c r="N91" s="99"/>
      <c r="O91" s="99"/>
      <c r="P91" s="99"/>
      <c r="Q91" s="99"/>
      <c r="R91" s="100"/>
      <c r="S91" s="99"/>
      <c r="T91" s="99"/>
      <c r="U91" s="99"/>
      <c r="V91" s="99"/>
      <c r="W91" s="100"/>
      <c r="X91" s="99"/>
      <c r="Y91" s="99"/>
      <c r="Z91" s="99"/>
      <c r="AA91" s="99"/>
      <c r="AB91" s="100"/>
      <c r="AC91" s="99"/>
      <c r="AD91" s="99"/>
      <c r="AE91" s="99"/>
      <c r="AF91" s="99"/>
      <c r="AG91" s="100"/>
      <c r="AH91" s="232"/>
      <c r="AI91" s="232"/>
      <c r="AJ91" s="232"/>
      <c r="AK91" s="232"/>
      <c r="AL91" s="230"/>
      <c r="AM91" s="232"/>
      <c r="AN91" s="232"/>
      <c r="AO91" s="232"/>
      <c r="AP91" s="232"/>
      <c r="AQ91" s="230"/>
      <c r="AR91" s="232"/>
      <c r="AS91" s="99">
        <f>47.109906+439.464314+11.11362152687-486.6</f>
        <v>11.087841526870022</v>
      </c>
      <c r="AT91" s="493">
        <v>12.961496657290011</v>
      </c>
      <c r="AU91" s="493">
        <v>12.105424655239979</v>
      </c>
      <c r="AV91" s="100">
        <v>36.180542839399983</v>
      </c>
      <c r="AW91" s="493">
        <v>13.283472493800002</v>
      </c>
      <c r="AX91" s="493">
        <v>10.785654491280003</v>
      </c>
      <c r="AY91" s="493">
        <v>11.382747323529999</v>
      </c>
      <c r="AZ91" s="493">
        <v>12.73938899132</v>
      </c>
      <c r="BA91" s="100">
        <v>48.191263299929993</v>
      </c>
      <c r="BB91" s="493">
        <v>12.307765305600002</v>
      </c>
      <c r="BC91" s="493">
        <v>13.72422686861</v>
      </c>
      <c r="BD91" s="493">
        <v>15.766764908000001</v>
      </c>
    </row>
    <row r="92" spans="1:56" s="164" customFormat="1">
      <c r="A92" s="294"/>
      <c r="B92" s="134" t="s">
        <v>414</v>
      </c>
      <c r="C92" s="75" t="s">
        <v>367</v>
      </c>
      <c r="D92" s="99">
        <f t="shared" ref="D92:G94" si="4">+D52+D62+D72+D82</f>
        <v>0</v>
      </c>
      <c r="E92" s="99">
        <f t="shared" si="4"/>
        <v>0</v>
      </c>
      <c r="F92" s="99">
        <f t="shared" si="4"/>
        <v>0</v>
      </c>
      <c r="G92" s="99">
        <f t="shared" si="4"/>
        <v>0</v>
      </c>
      <c r="H92" s="100">
        <v>0</v>
      </c>
      <c r="I92" s="99">
        <f t="shared" ref="I92:L94" si="5">+I52+I62+I72+I82</f>
        <v>0</v>
      </c>
      <c r="J92" s="99">
        <f t="shared" si="5"/>
        <v>0</v>
      </c>
      <c r="K92" s="99">
        <f t="shared" si="5"/>
        <v>0</v>
      </c>
      <c r="L92" s="99">
        <f t="shared" si="5"/>
        <v>0</v>
      </c>
      <c r="M92" s="100">
        <f t="shared" si="3"/>
        <v>0</v>
      </c>
      <c r="N92" s="99">
        <v>96.141236782000007</v>
      </c>
      <c r="O92" s="99">
        <v>9.9031805440000014</v>
      </c>
      <c r="P92" s="99">
        <v>15.435324037000003</v>
      </c>
      <c r="Q92" s="99">
        <v>40.114644774999995</v>
      </c>
      <c r="R92" s="100">
        <v>161.594386138</v>
      </c>
      <c r="S92" s="99">
        <v>21.726051835</v>
      </c>
      <c r="T92" s="99">
        <v>15.219771773</v>
      </c>
      <c r="U92" s="99">
        <v>16.156275523000001</v>
      </c>
      <c r="V92" s="99">
        <v>10.181121085999999</v>
      </c>
      <c r="W92" s="100">
        <v>63.283220217000007</v>
      </c>
      <c r="X92" s="99">
        <v>12.899779141000003</v>
      </c>
      <c r="Y92" s="99">
        <v>15.814710853999998</v>
      </c>
      <c r="Z92" s="99">
        <v>13.706901119999999</v>
      </c>
      <c r="AA92" s="99">
        <v>3.6835492330000004</v>
      </c>
      <c r="AB92" s="100">
        <v>46.104940348</v>
      </c>
      <c r="AC92" s="99">
        <v>4.4558753280000003</v>
      </c>
      <c r="AD92" s="99">
        <v>5.4633112869999989</v>
      </c>
      <c r="AE92" s="99">
        <v>4.242925876000001</v>
      </c>
      <c r="AF92" s="99">
        <v>10.903771645000001</v>
      </c>
      <c r="AG92" s="100">
        <v>25.065884136000001</v>
      </c>
      <c r="AH92" s="99">
        <v>3.25648546019</v>
      </c>
      <c r="AI92" s="99">
        <v>2.6311452552599999</v>
      </c>
      <c r="AJ92" s="99">
        <v>4.3493565595100003</v>
      </c>
      <c r="AK92" s="99">
        <v>2.3439900049200002</v>
      </c>
      <c r="AL92" s="100">
        <v>12.580977279880001</v>
      </c>
      <c r="AM92" s="99">
        <v>5.2959084658199984</v>
      </c>
      <c r="AN92" s="99">
        <v>4.0016663400300034</v>
      </c>
      <c r="AO92" s="99">
        <v>4.2628450856399978</v>
      </c>
      <c r="AP92" s="99">
        <v>3.7146846669400007</v>
      </c>
      <c r="AQ92" s="100">
        <v>17.275104558429998</v>
      </c>
      <c r="AR92" s="99">
        <v>1.90875403126</v>
      </c>
      <c r="AS92" s="99">
        <v>1.5810850068000002</v>
      </c>
      <c r="AT92" s="493">
        <v>2.4056275207600049</v>
      </c>
      <c r="AU92" s="493">
        <v>1.8472265856600005</v>
      </c>
      <c r="AV92" s="100">
        <v>7.7426931444800084</v>
      </c>
      <c r="AW92" s="475"/>
      <c r="AX92" s="475"/>
      <c r="AY92" s="475"/>
      <c r="AZ92" s="475"/>
      <c r="BA92" s="475"/>
      <c r="BB92" s="475"/>
      <c r="BC92" s="475"/>
      <c r="BD92" s="475"/>
    </row>
    <row r="93" spans="1:56" s="164" customFormat="1">
      <c r="A93" s="294"/>
      <c r="B93" s="134" t="s">
        <v>415</v>
      </c>
      <c r="C93" s="75" t="s">
        <v>405</v>
      </c>
      <c r="D93" s="99">
        <f t="shared" si="4"/>
        <v>0</v>
      </c>
      <c r="E93" s="99">
        <f t="shared" si="4"/>
        <v>0</v>
      </c>
      <c r="F93" s="99">
        <f t="shared" si="4"/>
        <v>0</v>
      </c>
      <c r="G93" s="99">
        <f t="shared" si="4"/>
        <v>0</v>
      </c>
      <c r="H93" s="100">
        <v>0</v>
      </c>
      <c r="I93" s="99">
        <f t="shared" si="5"/>
        <v>0</v>
      </c>
      <c r="J93" s="99">
        <f t="shared" si="5"/>
        <v>0</v>
      </c>
      <c r="K93" s="99">
        <f t="shared" si="5"/>
        <v>0</v>
      </c>
      <c r="L93" s="99">
        <f t="shared" si="5"/>
        <v>0</v>
      </c>
      <c r="M93" s="100">
        <f t="shared" si="3"/>
        <v>0</v>
      </c>
      <c r="N93" s="99">
        <v>0</v>
      </c>
      <c r="O93" s="99">
        <v>0</v>
      </c>
      <c r="P93" s="99">
        <v>0</v>
      </c>
      <c r="Q93" s="99">
        <v>0</v>
      </c>
      <c r="R93" s="100">
        <v>0</v>
      </c>
      <c r="S93" s="99">
        <v>0</v>
      </c>
      <c r="T93" s="99">
        <v>0</v>
      </c>
      <c r="U93" s="99">
        <v>24.540232710000002</v>
      </c>
      <c r="V93" s="99">
        <v>-7.7552311000001373E-2</v>
      </c>
      <c r="W93" s="100">
        <v>24.462680399</v>
      </c>
      <c r="X93" s="99">
        <v>0.17444641</v>
      </c>
      <c r="Y93" s="99">
        <v>5.9759698999999999E-2</v>
      </c>
      <c r="Z93" s="99">
        <v>1.0931271899999999</v>
      </c>
      <c r="AA93" s="99">
        <v>8.6965991000000006E-2</v>
      </c>
      <c r="AB93" s="100">
        <v>1.41429929</v>
      </c>
      <c r="AC93" s="99">
        <v>-7.1273460999999996E-2</v>
      </c>
      <c r="AD93" s="99">
        <v>0.102874329</v>
      </c>
      <c r="AE93" s="99">
        <v>0.47946614699999995</v>
      </c>
      <c r="AF93" s="99">
        <v>0.25280796899999997</v>
      </c>
      <c r="AG93" s="100">
        <v>0.76387498399999987</v>
      </c>
      <c r="AH93" s="99">
        <v>2.4851522616300001</v>
      </c>
      <c r="AI93" s="99">
        <v>0.40375253457999999</v>
      </c>
      <c r="AJ93" s="99">
        <v>0.7799840428</v>
      </c>
      <c r="AK93" s="99">
        <v>3.68377741793</v>
      </c>
      <c r="AL93" s="100">
        <v>7.3526662569400001</v>
      </c>
      <c r="AM93" s="99">
        <v>2.4282125281699996</v>
      </c>
      <c r="AN93" s="99">
        <v>5.3060540346700007</v>
      </c>
      <c r="AO93" s="99">
        <v>2.9579200929600011</v>
      </c>
      <c r="AP93" s="99">
        <v>6.3671913299800034</v>
      </c>
      <c r="AQ93" s="100">
        <v>17.059377985780007</v>
      </c>
      <c r="AR93" s="99">
        <v>6.1176926689200002</v>
      </c>
      <c r="AS93" s="99">
        <v>-0.28367843069000021</v>
      </c>
      <c r="AT93" s="493">
        <v>0.10739806470000079</v>
      </c>
      <c r="AU93" s="493">
        <v>0.90096575761000075</v>
      </c>
      <c r="AV93" s="100">
        <v>6.8423780605399998</v>
      </c>
      <c r="AW93" s="493">
        <v>4.8867163504399995</v>
      </c>
      <c r="AX93" s="493">
        <v>6.4141318308999997</v>
      </c>
      <c r="AY93" s="493">
        <v>1.7363897782399997</v>
      </c>
      <c r="AZ93" s="493">
        <v>-0.60351349909000007</v>
      </c>
      <c r="BA93" s="100">
        <v>12.433724460489996</v>
      </c>
      <c r="BB93" s="493">
        <v>9.4941555499999983E-2</v>
      </c>
      <c r="BC93" s="493">
        <v>0.17032847565000001</v>
      </c>
      <c r="BD93" s="493">
        <v>0.2</v>
      </c>
    </row>
    <row r="94" spans="1:56" s="164" customFormat="1">
      <c r="A94" s="294"/>
      <c r="B94" s="134" t="s">
        <v>416</v>
      </c>
      <c r="C94" s="75" t="s">
        <v>143</v>
      </c>
      <c r="D94" s="99">
        <f t="shared" si="4"/>
        <v>6.3124279590699075</v>
      </c>
      <c r="E94" s="99">
        <f t="shared" si="4"/>
        <v>7.6669618321121051</v>
      </c>
      <c r="F94" s="99">
        <f t="shared" si="4"/>
        <v>10.97215315104836</v>
      </c>
      <c r="G94" s="99" t="e">
        <f t="shared" si="4"/>
        <v>#REF!</v>
      </c>
      <c r="H94" s="100">
        <v>17.188924238790001</v>
      </c>
      <c r="I94" s="99">
        <f t="shared" si="5"/>
        <v>5.4236243069999999</v>
      </c>
      <c r="J94" s="99">
        <f t="shared" si="5"/>
        <v>6.250497696</v>
      </c>
      <c r="K94" s="99">
        <f t="shared" si="5"/>
        <v>8.5778927870000015</v>
      </c>
      <c r="L94" s="99">
        <f t="shared" si="5"/>
        <v>5.0011360259999993</v>
      </c>
      <c r="M94" s="100">
        <f t="shared" si="3"/>
        <v>25.253150816000002</v>
      </c>
      <c r="N94" s="99">
        <v>4.8241408769999996</v>
      </c>
      <c r="O94" s="99">
        <v>6.2862819449999998</v>
      </c>
      <c r="P94" s="99">
        <v>4.4768936560000006</v>
      </c>
      <c r="Q94" s="99">
        <v>5.0903720519999966</v>
      </c>
      <c r="R94" s="100">
        <v>20.677688529999998</v>
      </c>
      <c r="S94" s="99">
        <v>3.4169560969999999</v>
      </c>
      <c r="T94" s="99">
        <v>7.8731543120000005</v>
      </c>
      <c r="U94" s="99">
        <v>3.9449667509999999</v>
      </c>
      <c r="V94" s="99">
        <v>4.8667712200000013</v>
      </c>
      <c r="W94" s="100">
        <v>20.10184838</v>
      </c>
      <c r="X94" s="99">
        <v>4.3218720379999995</v>
      </c>
      <c r="Y94" s="99">
        <v>3.2691209179999996</v>
      </c>
      <c r="Z94" s="99">
        <v>1.215739922</v>
      </c>
      <c r="AA94" s="99">
        <v>1.160605772</v>
      </c>
      <c r="AB94" s="100">
        <v>9.9673386500000003</v>
      </c>
      <c r="AC94" s="99">
        <v>0.24154482299999999</v>
      </c>
      <c r="AD94" s="99">
        <v>6.2028742000000012E-2</v>
      </c>
      <c r="AE94" s="99">
        <v>-1.5052316999999999E-2</v>
      </c>
      <c r="AF94" s="99">
        <v>0.58419212799999998</v>
      </c>
      <c r="AG94" s="100">
        <v>0.87271337599999999</v>
      </c>
      <c r="AH94" s="99">
        <v>0.74655111634000004</v>
      </c>
      <c r="AI94" s="99">
        <v>0.75658141173000004</v>
      </c>
      <c r="AJ94" s="99">
        <v>0.74157539224000002</v>
      </c>
      <c r="AK94" s="99">
        <v>1.5768786255899998</v>
      </c>
      <c r="AL94" s="100">
        <v>3.8215865458999998</v>
      </c>
      <c r="AM94" s="99">
        <v>2.1313416909199998</v>
      </c>
      <c r="AN94" s="99">
        <v>2.2397767454400008</v>
      </c>
      <c r="AO94" s="99">
        <v>1.2520441879299988</v>
      </c>
      <c r="AP94" s="99">
        <v>1.7209863864100006</v>
      </c>
      <c r="AQ94" s="100">
        <v>7.3441490107000007</v>
      </c>
      <c r="AR94" s="99">
        <v>1.57467403907</v>
      </c>
      <c r="AS94" s="99">
        <v>1</v>
      </c>
      <c r="AT94" s="493">
        <v>0.65796619771999942</v>
      </c>
      <c r="AU94" s="493">
        <v>1.3069222652499994</v>
      </c>
      <c r="AV94" s="100">
        <v>4.5314688583499994</v>
      </c>
      <c r="AW94" s="493"/>
      <c r="AX94" s="493"/>
      <c r="AY94" s="493"/>
      <c r="AZ94" s="493"/>
      <c r="BA94" s="100"/>
      <c r="BB94" s="493"/>
      <c r="BC94" s="493"/>
      <c r="BD94" s="493">
        <v>0.7</v>
      </c>
    </row>
    <row r="95" spans="1:56" s="164" customFormat="1">
      <c r="A95" s="294"/>
      <c r="B95" s="150" t="s">
        <v>1534</v>
      </c>
      <c r="C95" s="17" t="s">
        <v>1541</v>
      </c>
      <c r="D95" s="99">
        <f>SUM(D87:D94)</f>
        <v>21.179144351510764</v>
      </c>
      <c r="E95" s="99">
        <f t="shared" ref="E95:G95" si="6">SUM(E87:E94)</f>
        <v>28.12020438203924</v>
      </c>
      <c r="F95" s="99">
        <f t="shared" si="6"/>
        <v>35.990685673295992</v>
      </c>
      <c r="G95" s="99" t="e">
        <f t="shared" si="6"/>
        <v>#REF!</v>
      </c>
      <c r="H95" s="100">
        <v>137.96864541136901</v>
      </c>
      <c r="I95" s="99">
        <f>SUM(I87:I94)</f>
        <v>19.126702957999999</v>
      </c>
      <c r="J95" s="99">
        <f>SUM(J87:J94)</f>
        <v>30.602673912</v>
      </c>
      <c r="K95" s="99">
        <f>SUM(K87:K94)</f>
        <v>39.342958539000001</v>
      </c>
      <c r="L95" s="99">
        <f>SUM(L87:L94)</f>
        <v>45.205012087</v>
      </c>
      <c r="M95" s="100">
        <f t="shared" si="3"/>
        <v>134.277347496</v>
      </c>
      <c r="N95" s="99">
        <v>130.39494938320087</v>
      </c>
      <c r="O95" s="99">
        <v>50.589201353562594</v>
      </c>
      <c r="P95" s="99">
        <v>58.176645506876298</v>
      </c>
      <c r="Q95" s="99">
        <v>89.267165511015889</v>
      </c>
      <c r="R95" s="100">
        <v>328.42796175465566</v>
      </c>
      <c r="S95" s="99">
        <v>50.518671084287092</v>
      </c>
      <c r="T95" s="99">
        <v>50.666316407669697</v>
      </c>
      <c r="U95" s="99">
        <v>70.093368361036696</v>
      </c>
      <c r="V95" s="99">
        <v>38.61462543160691</v>
      </c>
      <c r="W95" s="100">
        <v>209.89298128460041</v>
      </c>
      <c r="X95" s="99">
        <v>30.958330277000002</v>
      </c>
      <c r="Y95" s="99">
        <v>36.562369077999989</v>
      </c>
      <c r="Z95" s="99">
        <v>27.905618581000002</v>
      </c>
      <c r="AA95" s="99">
        <v>18.950340312000002</v>
      </c>
      <c r="AB95" s="100">
        <v>114.376658248</v>
      </c>
      <c r="AC95" s="99">
        <v>16.123345279915998</v>
      </c>
      <c r="AD95" s="99">
        <v>19.601156869789996</v>
      </c>
      <c r="AE95" s="99">
        <v>19.564662173509998</v>
      </c>
      <c r="AF95" s="99">
        <v>31.722982852000005</v>
      </c>
      <c r="AG95" s="100">
        <v>87.015048434185786</v>
      </c>
      <c r="AH95" s="99">
        <v>18.142691727980001</v>
      </c>
      <c r="AI95" s="99">
        <v>17.000531046679999</v>
      </c>
      <c r="AJ95" s="99">
        <v>21.091735913019996</v>
      </c>
      <c r="AK95" s="99">
        <v>28.370925556779994</v>
      </c>
      <c r="AL95" s="100">
        <v>84.60588424446</v>
      </c>
      <c r="AM95" s="99">
        <v>24.018672749440004</v>
      </c>
      <c r="AN95" s="99">
        <v>23.935878152299935</v>
      </c>
      <c r="AO95" s="99">
        <v>23.476727337119989</v>
      </c>
      <c r="AP95" s="99">
        <v>33.346524977930002</v>
      </c>
      <c r="AQ95" s="100">
        <v>104.77780321678999</v>
      </c>
      <c r="AR95" s="99">
        <v>23.719402228310006</v>
      </c>
      <c r="AS95" s="99">
        <v>22.6</v>
      </c>
      <c r="AT95" s="493">
        <v>23.823783959680021</v>
      </c>
      <c r="AU95" s="493">
        <v>30.350873460009968</v>
      </c>
      <c r="AV95" s="100">
        <v>100.50494603458998</v>
      </c>
      <c r="AW95" s="493">
        <v>27.349437648909991</v>
      </c>
      <c r="AX95" s="493">
        <v>29.458833643020007</v>
      </c>
      <c r="AY95" s="493">
        <v>26.102555533949996</v>
      </c>
      <c r="AZ95" s="493">
        <v>43.792380197860005</v>
      </c>
      <c r="BA95" s="100">
        <v>126.70320702373988</v>
      </c>
      <c r="BB95" s="493">
        <v>27.415200084390019</v>
      </c>
      <c r="BC95" s="493">
        <v>25.864996538799993</v>
      </c>
      <c r="BD95" s="493">
        <v>33.9</v>
      </c>
    </row>
    <row r="96" spans="1:56" s="164" customFormat="1">
      <c r="A96" s="294"/>
      <c r="B96" s="150" t="s">
        <v>1535</v>
      </c>
      <c r="C96" s="17" t="s">
        <v>1542</v>
      </c>
      <c r="D96" s="99"/>
      <c r="E96" s="99"/>
      <c r="F96" s="99"/>
      <c r="G96" s="99"/>
      <c r="H96" s="100"/>
      <c r="I96" s="99"/>
      <c r="J96" s="99"/>
      <c r="K96" s="99"/>
      <c r="L96" s="99"/>
      <c r="M96" s="100"/>
      <c r="N96" s="99"/>
      <c r="O96" s="99"/>
      <c r="P96" s="99"/>
      <c r="Q96" s="99"/>
      <c r="R96" s="100"/>
      <c r="S96" s="99"/>
      <c r="T96" s="99"/>
      <c r="U96" s="99"/>
      <c r="V96" s="99"/>
      <c r="W96" s="100"/>
      <c r="X96" s="99"/>
      <c r="Y96" s="99"/>
      <c r="Z96" s="99"/>
      <c r="AA96" s="99"/>
      <c r="AB96" s="100"/>
      <c r="AC96" s="99"/>
      <c r="AD96" s="99"/>
      <c r="AE96" s="99"/>
      <c r="AF96" s="99"/>
      <c r="AG96" s="100"/>
      <c r="AH96" s="99"/>
      <c r="AI96" s="99"/>
      <c r="AJ96" s="99"/>
      <c r="AK96" s="99"/>
      <c r="AL96" s="100"/>
      <c r="AM96" s="99"/>
      <c r="AN96" s="99"/>
      <c r="AO96" s="99"/>
      <c r="AP96" s="99"/>
      <c r="AQ96" s="100"/>
      <c r="AR96" s="99"/>
      <c r="AS96" s="99"/>
      <c r="AT96" s="493"/>
      <c r="AU96" s="493"/>
      <c r="AV96" s="100"/>
      <c r="AW96" s="493">
        <v>0.23660613435999522</v>
      </c>
      <c r="AX96" s="493">
        <v>1.847807925860014</v>
      </c>
      <c r="AY96" s="493">
        <v>1.7235937792300042</v>
      </c>
      <c r="AZ96" s="493">
        <v>1.9336285118200109</v>
      </c>
      <c r="BA96" s="100">
        <v>5.7416363512699888</v>
      </c>
      <c r="BB96" s="493">
        <v>1.473903600499991</v>
      </c>
      <c r="BC96" s="493">
        <v>5.0999999999999996</v>
      </c>
      <c r="BD96" s="493">
        <v>4.7</v>
      </c>
    </row>
    <row r="97" spans="1:56" s="164" customFormat="1">
      <c r="A97" s="294"/>
      <c r="B97" s="323"/>
      <c r="C97" s="98"/>
      <c r="D97" s="98"/>
      <c r="E97" s="98"/>
      <c r="F97" s="98"/>
      <c r="G97" s="98"/>
      <c r="H97" s="98"/>
      <c r="I97" s="98"/>
      <c r="J97" s="98"/>
      <c r="K97" s="98"/>
      <c r="L97" s="98"/>
      <c r="M97" s="98"/>
      <c r="N97" s="98"/>
      <c r="O97" s="98"/>
      <c r="P97" s="98"/>
      <c r="Q97" s="98"/>
      <c r="R97" s="98"/>
      <c r="S97" s="98"/>
      <c r="T97" s="98"/>
      <c r="U97" s="98"/>
      <c r="V97" s="98"/>
      <c r="W97" s="98"/>
      <c r="X97" s="98"/>
      <c r="Y97" s="98"/>
      <c r="Z97" s="98"/>
      <c r="AA97" s="98"/>
      <c r="AB97" s="98"/>
      <c r="AC97" s="98"/>
      <c r="AH97" s="98"/>
      <c r="AM97" s="430"/>
      <c r="AS97" s="507"/>
      <c r="AW97" s="493"/>
      <c r="AX97" s="493"/>
      <c r="AY97" s="592"/>
    </row>
    <row r="98" spans="1:56" s="164" customFormat="1">
      <c r="A98" s="294"/>
      <c r="B98" s="323"/>
      <c r="C98" s="256" t="s">
        <v>33</v>
      </c>
      <c r="D98" s="98"/>
      <c r="E98" s="98"/>
      <c r="F98" s="98"/>
      <c r="G98" s="98"/>
      <c r="H98" s="98"/>
      <c r="I98" s="98"/>
      <c r="J98" s="98"/>
      <c r="K98" s="98"/>
      <c r="L98" s="98"/>
      <c r="M98" s="98"/>
      <c r="N98" s="98"/>
      <c r="O98" s="98"/>
      <c r="P98" s="98"/>
      <c r="Q98" s="98"/>
      <c r="R98" s="98"/>
      <c r="S98" s="98"/>
      <c r="T98" s="98"/>
      <c r="U98" s="98"/>
      <c r="V98" s="98"/>
      <c r="W98" s="98"/>
      <c r="X98" s="98"/>
      <c r="Y98" s="98"/>
      <c r="Z98" s="98"/>
      <c r="AA98" s="98"/>
      <c r="AB98" s="98"/>
      <c r="AC98" s="98"/>
      <c r="AH98" s="98"/>
      <c r="AM98" s="430"/>
    </row>
    <row r="99" spans="1:56" s="164" customFormat="1" ht="26.5" thickBot="1">
      <c r="A99" s="294"/>
      <c r="B99" s="119" t="s">
        <v>1112</v>
      </c>
      <c r="C99" s="4" t="s">
        <v>1111</v>
      </c>
      <c r="D99" s="249" t="s">
        <v>2</v>
      </c>
      <c r="E99" s="249" t="s">
        <v>3</v>
      </c>
      <c r="F99" s="249" t="s">
        <v>5</v>
      </c>
      <c r="G99" s="249" t="s">
        <v>7</v>
      </c>
      <c r="H99" s="62" t="s">
        <v>9</v>
      </c>
      <c r="I99" s="249" t="s">
        <v>11</v>
      </c>
      <c r="J99" s="249" t="s">
        <v>13</v>
      </c>
      <c r="K99" s="249" t="s">
        <v>53</v>
      </c>
      <c r="L99" s="249" t="s">
        <v>16</v>
      </c>
      <c r="M99" s="249" t="s">
        <v>17</v>
      </c>
      <c r="N99" s="249" t="s">
        <v>18</v>
      </c>
      <c r="O99" s="249" t="s">
        <v>19</v>
      </c>
      <c r="P99" s="249" t="s">
        <v>20</v>
      </c>
      <c r="Q99" s="249" t="s">
        <v>29</v>
      </c>
      <c r="R99" s="249" t="s">
        <v>30</v>
      </c>
      <c r="S99" s="18" t="s">
        <v>1068</v>
      </c>
      <c r="T99" s="18" t="s">
        <v>1090</v>
      </c>
      <c r="U99" s="249" t="s">
        <v>1091</v>
      </c>
      <c r="V99" s="18" t="s">
        <v>1093</v>
      </c>
      <c r="W99" s="18" t="s">
        <v>1092</v>
      </c>
      <c r="X99" s="18" t="s">
        <v>1094</v>
      </c>
      <c r="Y99" s="18" t="s">
        <v>1095</v>
      </c>
      <c r="Z99" s="18" t="s">
        <v>1096</v>
      </c>
      <c r="AA99" s="18" t="s">
        <v>1164</v>
      </c>
      <c r="AB99" s="18" t="s">
        <v>1165</v>
      </c>
      <c r="AC99" s="18" t="s">
        <v>1183</v>
      </c>
      <c r="AD99" s="18" t="s">
        <v>1192</v>
      </c>
      <c r="AE99" s="18" t="s">
        <v>1190</v>
      </c>
      <c r="AF99" s="18" t="s">
        <v>1204</v>
      </c>
      <c r="AG99" s="18" t="s">
        <v>1205</v>
      </c>
      <c r="AH99" s="18" t="s">
        <v>1218</v>
      </c>
      <c r="AI99" s="18" t="s">
        <v>1222</v>
      </c>
      <c r="AJ99" s="18" t="s">
        <v>1233</v>
      </c>
      <c r="AK99" s="18" t="s">
        <v>1239</v>
      </c>
      <c r="AL99" s="18" t="s">
        <v>1240</v>
      </c>
      <c r="AM99" s="18" t="s">
        <v>1249</v>
      </c>
      <c r="AN99" s="18" t="s">
        <v>1265</v>
      </c>
      <c r="AO99" s="18" t="s">
        <v>1269</v>
      </c>
      <c r="AP99" s="18" t="s">
        <v>1272</v>
      </c>
      <c r="AQ99" s="18" t="s">
        <v>1273</v>
      </c>
      <c r="AR99" s="18" t="s">
        <v>1277</v>
      </c>
      <c r="AS99" s="18" t="s">
        <v>1278</v>
      </c>
      <c r="AT99" s="18" t="s">
        <v>1285</v>
      </c>
      <c r="AU99" s="508" t="s">
        <v>1359</v>
      </c>
      <c r="AV99" s="508" t="s">
        <v>1360</v>
      </c>
      <c r="AW99" s="591" t="s">
        <v>1455</v>
      </c>
      <c r="AX99" s="591" t="s">
        <v>1432</v>
      </c>
      <c r="AY99" s="591" t="s">
        <v>1433</v>
      </c>
      <c r="AZ99" s="591" t="s">
        <v>1434</v>
      </c>
      <c r="BA99" s="591" t="s">
        <v>1435</v>
      </c>
      <c r="BB99" s="591" t="s">
        <v>1436</v>
      </c>
      <c r="BC99" s="599" t="s">
        <v>1551</v>
      </c>
      <c r="BD99" s="600" t="s">
        <v>1567</v>
      </c>
    </row>
    <row r="100" spans="1:56" s="164" customFormat="1" ht="15.5" thickTop="1" thickBot="1">
      <c r="A100" s="294"/>
      <c r="B100" s="149" t="s">
        <v>408</v>
      </c>
      <c r="C100" s="15" t="s">
        <v>403</v>
      </c>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c r="AB100" s="98"/>
      <c r="AC100" s="452"/>
      <c r="AD100" s="452"/>
      <c r="AE100" s="452"/>
      <c r="AF100" s="452"/>
      <c r="AG100" s="452"/>
      <c r="AH100" s="452"/>
      <c r="AI100" s="452"/>
      <c r="AJ100" s="452"/>
      <c r="AK100" s="452"/>
      <c r="AL100" s="452"/>
      <c r="AM100" s="452"/>
      <c r="AN100" s="452"/>
      <c r="AO100" s="452"/>
      <c r="AP100" s="452"/>
      <c r="AQ100" s="452"/>
      <c r="AR100" s="452"/>
      <c r="AS100" s="452"/>
      <c r="AV100" s="452"/>
      <c r="BA100" s="452"/>
    </row>
    <row r="101" spans="1:56" s="164" customFormat="1" ht="15" thickTop="1">
      <c r="A101" s="294"/>
      <c r="B101" s="134" t="s">
        <v>409</v>
      </c>
      <c r="C101" s="75" t="s">
        <v>75</v>
      </c>
      <c r="D101" s="324"/>
      <c r="E101" s="324"/>
      <c r="F101" s="324"/>
      <c r="G101" s="324"/>
      <c r="H101" s="325"/>
      <c r="I101" s="324"/>
      <c r="J101" s="324"/>
      <c r="K101" s="324"/>
      <c r="L101" s="324"/>
      <c r="M101" s="325"/>
      <c r="N101" s="324"/>
      <c r="O101" s="324"/>
      <c r="P101" s="324"/>
      <c r="Q101" s="324"/>
      <c r="R101" s="325"/>
      <c r="S101" s="99">
        <v>8.5598852099999991</v>
      </c>
      <c r="T101" s="99">
        <v>13.01907557</v>
      </c>
      <c r="U101" s="99">
        <v>13.701383249999999</v>
      </c>
      <c r="V101" s="99">
        <v>10.741985629999999</v>
      </c>
      <c r="W101" s="100">
        <v>46.022329659999997</v>
      </c>
      <c r="X101" s="99">
        <v>6.1828685599999993</v>
      </c>
      <c r="Y101" s="99">
        <v>7.0495399899999986</v>
      </c>
      <c r="Z101" s="99">
        <v>2.3375740600000001</v>
      </c>
      <c r="AA101" s="99">
        <v>7.537439420000001</v>
      </c>
      <c r="AB101" s="100">
        <v>23.107422029999999</v>
      </c>
      <c r="AC101" s="99">
        <v>10.21503476</v>
      </c>
      <c r="AD101" s="99">
        <v>4.6908951500000002</v>
      </c>
      <c r="AE101" s="99">
        <v>6.6965921400000008</v>
      </c>
      <c r="AF101" s="99">
        <v>8.6605182900000024</v>
      </c>
      <c r="AG101" s="100">
        <v>30.263040340000003</v>
      </c>
      <c r="AH101" s="99">
        <v>9.1829146700000006</v>
      </c>
      <c r="AI101" s="99">
        <v>4.5456152400000001</v>
      </c>
      <c r="AJ101" s="99">
        <v>1.4472984199999999</v>
      </c>
      <c r="AK101" s="99">
        <v>10.74362509</v>
      </c>
      <c r="AL101" s="100">
        <v>25.91945342</v>
      </c>
      <c r="AM101" s="99">
        <v>8.7167208200000008</v>
      </c>
      <c r="AN101" s="99">
        <v>0.60602757000000218</v>
      </c>
      <c r="AO101" s="99">
        <v>0.35595813999999876</v>
      </c>
      <c r="AP101" s="99">
        <v>6.9261418600000031</v>
      </c>
      <c r="AQ101" s="100">
        <v>16.603964880000003</v>
      </c>
      <c r="AR101" s="99">
        <v>12.88765645</v>
      </c>
      <c r="AS101" s="99">
        <v>7.8079266499999971</v>
      </c>
      <c r="AT101" s="493">
        <v>1.3278817399999987</v>
      </c>
      <c r="AU101" s="493">
        <v>4.7388135799999915</v>
      </c>
      <c r="AV101" s="100">
        <v>26.762278419999987</v>
      </c>
      <c r="AW101" s="493">
        <v>6.3830552200000001</v>
      </c>
      <c r="AX101" s="493">
        <v>1.9830399800000003</v>
      </c>
      <c r="AY101" s="493">
        <v>2.9949696999999995</v>
      </c>
      <c r="AZ101" s="493">
        <v>0.28924437999999997</v>
      </c>
      <c r="BA101" s="100">
        <v>11.650309279999995</v>
      </c>
      <c r="BB101" s="493">
        <v>3.6313434299999998</v>
      </c>
      <c r="BC101" s="493">
        <v>0.71688817999999999</v>
      </c>
      <c r="BD101" s="493">
        <v>3.8972770999999997</v>
      </c>
    </row>
    <row r="102" spans="1:56" s="164" customFormat="1">
      <c r="A102" s="294"/>
      <c r="B102" s="134" t="s">
        <v>410</v>
      </c>
      <c r="C102" s="75" t="s">
        <v>77</v>
      </c>
      <c r="D102" s="324"/>
      <c r="E102" s="324"/>
      <c r="F102" s="324"/>
      <c r="G102" s="324"/>
      <c r="H102" s="325"/>
      <c r="I102" s="324"/>
      <c r="J102" s="324"/>
      <c r="K102" s="324"/>
      <c r="L102" s="324"/>
      <c r="M102" s="325"/>
      <c r="N102" s="324"/>
      <c r="O102" s="324"/>
      <c r="P102" s="324"/>
      <c r="Q102" s="324"/>
      <c r="R102" s="325"/>
      <c r="S102" s="99">
        <v>0.67398378000000003</v>
      </c>
      <c r="T102" s="99">
        <v>1.83103148</v>
      </c>
      <c r="U102" s="99">
        <v>4.1546522299999999</v>
      </c>
      <c r="V102" s="99">
        <v>2.6266625000000001</v>
      </c>
      <c r="W102" s="100">
        <v>9.2863299900000005</v>
      </c>
      <c r="X102" s="99">
        <v>0.53101092999999999</v>
      </c>
      <c r="Y102" s="99">
        <v>0.12652057999999999</v>
      </c>
      <c r="Z102" s="99">
        <v>7.8208300000000008E-3</v>
      </c>
      <c r="AA102" s="99">
        <v>0.73587000000000002</v>
      </c>
      <c r="AB102" s="100">
        <v>1.4012223399999999</v>
      </c>
      <c r="AC102" s="99">
        <v>2.2433130000000003E-2</v>
      </c>
      <c r="AD102" s="99">
        <v>0.17777780999999998</v>
      </c>
      <c r="AE102" s="99">
        <v>0.55297557000000008</v>
      </c>
      <c r="AF102" s="99">
        <v>3.5819880700000004</v>
      </c>
      <c r="AG102" s="100">
        <v>4.3351745800000003</v>
      </c>
      <c r="AH102" s="99">
        <v>4.3473036400000007</v>
      </c>
      <c r="AI102" s="99">
        <v>4.9603880199999999</v>
      </c>
      <c r="AJ102" s="99">
        <v>2.1913926799999999</v>
      </c>
      <c r="AK102" s="99">
        <v>2.1397909400000001</v>
      </c>
      <c r="AL102" s="100">
        <v>13.638875280000001</v>
      </c>
      <c r="AM102" s="99">
        <v>6.0050879999999994E-2</v>
      </c>
      <c r="AN102" s="99">
        <v>0.94958666999999997</v>
      </c>
      <c r="AO102" s="99">
        <v>0.47603417000000026</v>
      </c>
      <c r="AP102" s="99">
        <v>4.7763193799999986</v>
      </c>
      <c r="AQ102" s="100">
        <v>6.2619910999999995</v>
      </c>
      <c r="AR102" s="99">
        <v>1.8963486800000002</v>
      </c>
      <c r="AS102" s="99">
        <v>0.32030771999999952</v>
      </c>
      <c r="AT102" s="493">
        <v>1.7483918999999997</v>
      </c>
      <c r="AU102" s="493">
        <v>3.1236451499999993</v>
      </c>
      <c r="AV102" s="100">
        <v>7.0853159899999989</v>
      </c>
      <c r="AW102" s="493">
        <v>7.0004589999999992E-2</v>
      </c>
      <c r="AX102" s="493">
        <v>0.43994308999999998</v>
      </c>
      <c r="AY102" s="493">
        <v>3.1130300699999998</v>
      </c>
      <c r="AZ102" s="493">
        <v>1.6317693700000002</v>
      </c>
      <c r="BA102" s="100">
        <v>5.2547471200000011</v>
      </c>
      <c r="BB102" s="493">
        <v>2.1576155799999999</v>
      </c>
      <c r="BC102" s="493">
        <v>0.15656827999999998</v>
      </c>
      <c r="BD102" s="493">
        <v>1.1122432199999999</v>
      </c>
    </row>
    <row r="103" spans="1:56" s="164" customFormat="1">
      <c r="A103" s="294"/>
      <c r="B103" s="134" t="s">
        <v>411</v>
      </c>
      <c r="C103" s="75" t="s">
        <v>366</v>
      </c>
      <c r="D103" s="324"/>
      <c r="E103" s="324"/>
      <c r="F103" s="324"/>
      <c r="G103" s="324"/>
      <c r="H103" s="325"/>
      <c r="I103" s="324"/>
      <c r="J103" s="324"/>
      <c r="K103" s="324"/>
      <c r="L103" s="324"/>
      <c r="M103" s="325"/>
      <c r="N103" s="324"/>
      <c r="O103" s="324"/>
      <c r="P103" s="324"/>
      <c r="Q103" s="324"/>
      <c r="R103" s="325"/>
      <c r="S103" s="99">
        <v>23.32579715</v>
      </c>
      <c r="T103" s="99">
        <v>42.726650169999999</v>
      </c>
      <c r="U103" s="99">
        <v>25.113037980000001</v>
      </c>
      <c r="V103" s="99">
        <v>1.0113812799999999</v>
      </c>
      <c r="W103" s="100">
        <v>92.176866579999995</v>
      </c>
      <c r="X103" s="99">
        <v>0</v>
      </c>
      <c r="Y103" s="99">
        <v>0</v>
      </c>
      <c r="Z103" s="99">
        <v>0</v>
      </c>
      <c r="AA103" s="99">
        <v>0</v>
      </c>
      <c r="AB103" s="100">
        <v>0</v>
      </c>
      <c r="AC103" s="99">
        <v>0</v>
      </c>
      <c r="AD103" s="99">
        <v>0</v>
      </c>
      <c r="AE103" s="99">
        <v>0</v>
      </c>
      <c r="AF103" s="99">
        <v>0</v>
      </c>
      <c r="AG103" s="100">
        <v>0</v>
      </c>
      <c r="AH103" s="99">
        <v>0</v>
      </c>
      <c r="AI103" s="99">
        <v>0</v>
      </c>
      <c r="AJ103" s="99">
        <v>0</v>
      </c>
      <c r="AK103" s="99">
        <v>0</v>
      </c>
      <c r="AL103" s="100">
        <v>0</v>
      </c>
      <c r="AM103" s="99">
        <v>0</v>
      </c>
      <c r="AN103" s="99">
        <v>0</v>
      </c>
      <c r="AO103" s="99">
        <v>0</v>
      </c>
      <c r="AP103" s="99">
        <v>0</v>
      </c>
      <c r="AQ103" s="100">
        <v>0</v>
      </c>
      <c r="AR103" s="99">
        <v>0</v>
      </c>
      <c r="AS103" s="99">
        <v>0</v>
      </c>
      <c r="AT103" s="493">
        <v>0</v>
      </c>
      <c r="AU103" s="493">
        <v>0</v>
      </c>
      <c r="AV103" s="100">
        <v>0</v>
      </c>
      <c r="AW103" s="493">
        <v>0</v>
      </c>
      <c r="AX103" s="493">
        <v>0</v>
      </c>
      <c r="AY103" s="493">
        <v>0</v>
      </c>
      <c r="AZ103" s="493">
        <v>0</v>
      </c>
      <c r="BA103" s="100">
        <v>0</v>
      </c>
      <c r="BB103" s="493">
        <v>0</v>
      </c>
      <c r="BC103" s="493">
        <v>0</v>
      </c>
      <c r="BD103" s="493">
        <v>0</v>
      </c>
    </row>
    <row r="104" spans="1:56" s="164" customFormat="1">
      <c r="A104" s="294"/>
      <c r="B104" s="134" t="s">
        <v>413</v>
      </c>
      <c r="C104" s="75" t="s">
        <v>368</v>
      </c>
      <c r="D104" s="324"/>
      <c r="E104" s="324"/>
      <c r="F104" s="324"/>
      <c r="G104" s="324"/>
      <c r="H104" s="325"/>
      <c r="I104" s="324"/>
      <c r="J104" s="324"/>
      <c r="K104" s="324"/>
      <c r="L104" s="324"/>
      <c r="M104" s="325"/>
      <c r="N104" s="324"/>
      <c r="O104" s="324"/>
      <c r="P104" s="324"/>
      <c r="Q104" s="324"/>
      <c r="R104" s="325"/>
      <c r="S104" s="99">
        <v>8.0582473600000011</v>
      </c>
      <c r="T104" s="99">
        <v>10.661895349999998</v>
      </c>
      <c r="U104" s="99">
        <v>7.1599882200000007</v>
      </c>
      <c r="V104" s="99">
        <v>5.3769825500000001</v>
      </c>
      <c r="W104" s="100">
        <v>31.257113480000001</v>
      </c>
      <c r="X104" s="99">
        <v>4.3298345600000001</v>
      </c>
      <c r="Y104" s="99">
        <v>2.8050366499999999</v>
      </c>
      <c r="Z104" s="99">
        <v>0.53492320999999998</v>
      </c>
      <c r="AA104" s="99">
        <v>0.47819900999999976</v>
      </c>
      <c r="AB104" s="100">
        <v>8.1479934299999996</v>
      </c>
      <c r="AC104" s="99">
        <v>2.0120292600000003</v>
      </c>
      <c r="AD104" s="99">
        <v>1.5876590000000002</v>
      </c>
      <c r="AE104" s="99">
        <v>0.81445400000000023</v>
      </c>
      <c r="AF104" s="99">
        <v>1.02111423</v>
      </c>
      <c r="AG104" s="100">
        <v>5.4352564900000013</v>
      </c>
      <c r="AH104" s="99">
        <v>1.6509691099999999</v>
      </c>
      <c r="AI104" s="99">
        <v>1.4636670000000001</v>
      </c>
      <c r="AJ104" s="99">
        <v>0.55290700000000004</v>
      </c>
      <c r="AK104" s="99">
        <v>-0.28149200000000002</v>
      </c>
      <c r="AL104" s="100">
        <v>3.3860511100000004</v>
      </c>
      <c r="AM104" s="99">
        <v>8.3593000000000001E-2</v>
      </c>
      <c r="AN104" s="99">
        <v>-5.8671000000000001E-2</v>
      </c>
      <c r="AO104" s="99">
        <v>0.30382399999999998</v>
      </c>
      <c r="AP104" s="99">
        <v>2.9502929999999998</v>
      </c>
      <c r="AQ104" s="100">
        <v>3.279039</v>
      </c>
      <c r="AR104" s="99">
        <v>1.086233</v>
      </c>
      <c r="AS104" s="99">
        <v>1.51627</v>
      </c>
      <c r="AT104" s="493">
        <v>0.62169400000000019</v>
      </c>
      <c r="AU104" s="493">
        <v>1.2221739999999999</v>
      </c>
      <c r="AV104" s="100">
        <v>4.4463710000000001</v>
      </c>
      <c r="AW104" s="493">
        <v>0.53406500000000001</v>
      </c>
      <c r="AX104" s="493">
        <v>3.5586829999999998</v>
      </c>
      <c r="AY104" s="493">
        <v>1.8986620000000001</v>
      </c>
      <c r="AZ104" s="493">
        <v>3.988372</v>
      </c>
      <c r="BA104" s="100">
        <v>9.9797820000000002</v>
      </c>
      <c r="BB104" s="493">
        <v>3.4383900000000001</v>
      </c>
      <c r="BC104" s="493">
        <v>3.38191</v>
      </c>
      <c r="BD104" s="493">
        <v>1.4832179999999999</v>
      </c>
    </row>
    <row r="105" spans="1:56" s="164" customFormat="1">
      <c r="A105" s="173"/>
      <c r="B105" s="134" t="s">
        <v>1279</v>
      </c>
      <c r="C105" s="75" t="s">
        <v>1280</v>
      </c>
      <c r="D105" s="99"/>
      <c r="E105" s="99"/>
      <c r="F105" s="99"/>
      <c r="G105" s="99"/>
      <c r="H105" s="100"/>
      <c r="I105" s="99"/>
      <c r="J105" s="99"/>
      <c r="K105" s="99"/>
      <c r="L105" s="99"/>
      <c r="M105" s="100"/>
      <c r="N105" s="99"/>
      <c r="O105" s="99"/>
      <c r="P105" s="99"/>
      <c r="Q105" s="99"/>
      <c r="R105" s="100"/>
      <c r="S105" s="99"/>
      <c r="T105" s="99"/>
      <c r="U105" s="99"/>
      <c r="V105" s="99"/>
      <c r="W105" s="100"/>
      <c r="X105" s="99"/>
      <c r="Y105" s="99"/>
      <c r="Z105" s="99"/>
      <c r="AA105" s="99"/>
      <c r="AB105" s="100"/>
      <c r="AC105" s="99"/>
      <c r="AD105" s="99"/>
      <c r="AE105" s="99"/>
      <c r="AF105" s="99"/>
      <c r="AG105" s="100"/>
      <c r="AH105" s="232"/>
      <c r="AI105" s="232"/>
      <c r="AJ105" s="232"/>
      <c r="AK105" s="232"/>
      <c r="AL105" s="230"/>
      <c r="AM105" s="232"/>
      <c r="AN105" s="232"/>
      <c r="AO105" s="232"/>
      <c r="AP105" s="232"/>
      <c r="AQ105" s="230"/>
      <c r="AR105" s="232"/>
      <c r="AS105" s="99">
        <v>0</v>
      </c>
      <c r="AT105" s="493">
        <v>0</v>
      </c>
      <c r="AU105" s="493">
        <v>0</v>
      </c>
      <c r="AV105" s="100">
        <v>0</v>
      </c>
      <c r="AW105" s="493">
        <v>0</v>
      </c>
      <c r="AX105" s="493">
        <v>0</v>
      </c>
      <c r="AY105" s="493">
        <v>0</v>
      </c>
      <c r="AZ105" s="493">
        <v>0</v>
      </c>
      <c r="BA105" s="100">
        <v>0</v>
      </c>
      <c r="BB105" s="493">
        <v>0</v>
      </c>
      <c r="BC105" s="493">
        <v>0</v>
      </c>
      <c r="BD105" s="493">
        <v>0</v>
      </c>
    </row>
    <row r="106" spans="1:56" s="164" customFormat="1">
      <c r="A106" s="294"/>
      <c r="B106" s="134" t="s">
        <v>414</v>
      </c>
      <c r="C106" s="75" t="s">
        <v>367</v>
      </c>
      <c r="D106" s="324"/>
      <c r="E106" s="324"/>
      <c r="F106" s="324"/>
      <c r="G106" s="324"/>
      <c r="H106" s="325"/>
      <c r="I106" s="324"/>
      <c r="J106" s="324"/>
      <c r="K106" s="324"/>
      <c r="L106" s="324"/>
      <c r="M106" s="325"/>
      <c r="N106" s="324"/>
      <c r="O106" s="324"/>
      <c r="P106" s="324"/>
      <c r="Q106" s="324"/>
      <c r="R106" s="325"/>
      <c r="S106" s="99">
        <v>6.8995910000000008E-2</v>
      </c>
      <c r="T106" s="99">
        <v>8.8234629999999994E-2</v>
      </c>
      <c r="U106" s="99">
        <v>0</v>
      </c>
      <c r="V106" s="99">
        <v>-8.3372599999999977E-2</v>
      </c>
      <c r="W106" s="100">
        <v>7.3857940000000025E-2</v>
      </c>
      <c r="X106" s="99">
        <v>-1.9671429999999997E-2</v>
      </c>
      <c r="Y106" s="99">
        <v>0</v>
      </c>
      <c r="Z106" s="99">
        <v>0</v>
      </c>
      <c r="AA106" s="99">
        <v>0</v>
      </c>
      <c r="AB106" s="100">
        <v>-1.9671429999999997E-2</v>
      </c>
      <c r="AC106" s="99">
        <v>0</v>
      </c>
      <c r="AD106" s="99">
        <v>0</v>
      </c>
      <c r="AE106" s="99">
        <v>0</v>
      </c>
      <c r="AF106" s="99">
        <v>0</v>
      </c>
      <c r="AG106" s="100">
        <v>0</v>
      </c>
      <c r="AH106" s="99">
        <v>0</v>
      </c>
      <c r="AI106" s="99">
        <v>0</v>
      </c>
      <c r="AJ106" s="99">
        <v>0</v>
      </c>
      <c r="AK106" s="99">
        <v>0</v>
      </c>
      <c r="AL106" s="100">
        <v>0</v>
      </c>
      <c r="AM106" s="99">
        <v>0</v>
      </c>
      <c r="AN106" s="99">
        <v>0</v>
      </c>
      <c r="AO106" s="99">
        <v>0</v>
      </c>
      <c r="AP106" s="99">
        <v>0</v>
      </c>
      <c r="AQ106" s="100">
        <v>0</v>
      </c>
      <c r="AR106" s="99">
        <v>0</v>
      </c>
      <c r="AS106" s="99">
        <v>0</v>
      </c>
      <c r="AT106" s="493">
        <v>0</v>
      </c>
      <c r="AU106" s="493">
        <v>0</v>
      </c>
      <c r="AV106" s="100">
        <v>0</v>
      </c>
      <c r="AW106" s="475"/>
      <c r="AX106" s="475"/>
      <c r="AY106" s="475"/>
      <c r="AZ106" s="475"/>
      <c r="BA106" s="475"/>
      <c r="BB106" s="475"/>
      <c r="BC106" s="475"/>
      <c r="BD106" s="475"/>
    </row>
    <row r="107" spans="1:56" s="164" customFormat="1">
      <c r="A107" s="294"/>
      <c r="B107" s="134" t="s">
        <v>415</v>
      </c>
      <c r="C107" s="75" t="s">
        <v>405</v>
      </c>
      <c r="D107" s="324"/>
      <c r="E107" s="324"/>
      <c r="F107" s="324"/>
      <c r="G107" s="324"/>
      <c r="H107" s="325"/>
      <c r="I107" s="324"/>
      <c r="J107" s="324"/>
      <c r="K107" s="324"/>
      <c r="L107" s="324"/>
      <c r="M107" s="325"/>
      <c r="N107" s="324"/>
      <c r="O107" s="324"/>
      <c r="P107" s="324"/>
      <c r="Q107" s="324"/>
      <c r="R107" s="325"/>
      <c r="S107" s="99">
        <v>0</v>
      </c>
      <c r="T107" s="99">
        <v>0</v>
      </c>
      <c r="U107" s="99">
        <v>8.4754069899999998</v>
      </c>
      <c r="V107" s="99">
        <v>-0.35755933999999989</v>
      </c>
      <c r="W107" s="100">
        <v>8.1178476499999999</v>
      </c>
      <c r="X107" s="99">
        <v>0.61281119999999989</v>
      </c>
      <c r="Y107" s="99">
        <v>-9.8724499999999996E-3</v>
      </c>
      <c r="Z107" s="99">
        <v>3.70186123</v>
      </c>
      <c r="AA107" s="99">
        <v>0.20690750000000002</v>
      </c>
      <c r="AB107" s="100">
        <v>4.5117074800000001</v>
      </c>
      <c r="AC107" s="99">
        <v>-0.24590772</v>
      </c>
      <c r="AD107" s="99">
        <v>0.35886201000000001</v>
      </c>
      <c r="AE107" s="99">
        <v>1.8501883799999999</v>
      </c>
      <c r="AF107" s="99">
        <v>0.80106369999999982</v>
      </c>
      <c r="AG107" s="100">
        <v>2.7642063699999997</v>
      </c>
      <c r="AH107" s="99">
        <v>9.8151939099999996</v>
      </c>
      <c r="AI107" s="99">
        <v>1.50443247</v>
      </c>
      <c r="AJ107" s="99">
        <v>2.7544732700000001</v>
      </c>
      <c r="AK107" s="99">
        <v>13.12007481</v>
      </c>
      <c r="AL107" s="100">
        <v>27.194174459999999</v>
      </c>
      <c r="AM107" s="99">
        <v>8.5865458199999996</v>
      </c>
      <c r="AN107" s="99">
        <v>18.562791489999999</v>
      </c>
      <c r="AO107" s="99">
        <v>9.800683010000002</v>
      </c>
      <c r="AP107" s="99">
        <v>21.175784990000011</v>
      </c>
      <c r="AQ107" s="100">
        <v>58.125805310000018</v>
      </c>
      <c r="AR107" s="99">
        <v>19.859463150000003</v>
      </c>
      <c r="AS107" s="99">
        <v>-1.0862358300000068</v>
      </c>
      <c r="AT107" s="493">
        <v>0.34668001000000004</v>
      </c>
      <c r="AU107" s="493">
        <v>3.0292513499999991</v>
      </c>
      <c r="AV107" s="100">
        <v>22.149158679999999</v>
      </c>
      <c r="AW107" s="493">
        <v>16.549683700000003</v>
      </c>
      <c r="AX107" s="493">
        <v>21.977373350000001</v>
      </c>
      <c r="AY107" s="493">
        <v>5.6046680499999999</v>
      </c>
      <c r="AZ107" s="493">
        <v>-2.3794968999999999</v>
      </c>
      <c r="BA107" s="100">
        <v>41.752228200000005</v>
      </c>
      <c r="BB107" s="493">
        <v>4.7014500000000015E-2</v>
      </c>
      <c r="BC107" s="493">
        <v>2.2449340000000002E-2</v>
      </c>
      <c r="BD107" s="493">
        <v>0.40625533999999996</v>
      </c>
    </row>
    <row r="108" spans="1:56" s="164" customFormat="1">
      <c r="A108" s="294"/>
      <c r="B108" s="134" t="s">
        <v>416</v>
      </c>
      <c r="C108" s="75" t="s">
        <v>143</v>
      </c>
      <c r="D108" s="324"/>
      <c r="E108" s="324"/>
      <c r="F108" s="324"/>
      <c r="G108" s="324"/>
      <c r="H108" s="325"/>
      <c r="I108" s="324"/>
      <c r="J108" s="324"/>
      <c r="K108" s="324"/>
      <c r="L108" s="324"/>
      <c r="M108" s="325"/>
      <c r="N108" s="324"/>
      <c r="O108" s="324"/>
      <c r="P108" s="324"/>
      <c r="Q108" s="324"/>
      <c r="R108" s="325"/>
      <c r="S108" s="99">
        <v>6.1762836800000001</v>
      </c>
      <c r="T108" s="99">
        <v>22.60623168</v>
      </c>
      <c r="U108" s="99">
        <v>8.5830727000000007</v>
      </c>
      <c r="V108" s="99">
        <v>10.776677680000001</v>
      </c>
      <c r="W108" s="100">
        <v>48.142265739999999</v>
      </c>
      <c r="X108" s="99">
        <v>10.146298229999999</v>
      </c>
      <c r="Y108" s="99">
        <v>9.4535627900000012</v>
      </c>
      <c r="Z108" s="99">
        <v>-0.12341139</v>
      </c>
      <c r="AA108" s="99">
        <v>-0.25016136</v>
      </c>
      <c r="AB108" s="100">
        <v>19.226288269999998</v>
      </c>
      <c r="AC108" s="99">
        <v>2.123398E-2</v>
      </c>
      <c r="AD108" s="99">
        <v>-7.8620000000000009E-3</v>
      </c>
      <c r="AE108" s="99">
        <v>1.4878000000000001E-2</v>
      </c>
      <c r="AF108" s="99">
        <v>1.1601999999999999E-2</v>
      </c>
      <c r="AG108" s="100">
        <v>3.9851980000000002E-2</v>
      </c>
      <c r="AH108" s="99">
        <v>0</v>
      </c>
      <c r="AI108" s="99">
        <v>0</v>
      </c>
      <c r="AJ108" s="99">
        <v>2.4280199999999999E-3</v>
      </c>
      <c r="AK108" s="99">
        <v>0.15904460000000001</v>
      </c>
      <c r="AL108" s="100">
        <v>0.16147262000000001</v>
      </c>
      <c r="AM108" s="99">
        <v>2.96940567</v>
      </c>
      <c r="AN108" s="99">
        <v>5.1392776199999988</v>
      </c>
      <c r="AO108" s="99">
        <v>0.16133512000000105</v>
      </c>
      <c r="AP108" s="99">
        <v>1.7761853899999986</v>
      </c>
      <c r="AQ108" s="100">
        <v>10.046203799999999</v>
      </c>
      <c r="AR108" s="99">
        <v>0.13370122000000081</v>
      </c>
      <c r="AS108" s="99">
        <v>0.34169107000003418</v>
      </c>
      <c r="AT108" s="493">
        <v>4.6678989999985987E-2</v>
      </c>
      <c r="AU108" s="493">
        <v>0.47154136999998286</v>
      </c>
      <c r="AV108" s="100">
        <v>0.99361265000000387</v>
      </c>
      <c r="AW108" s="493">
        <v>0</v>
      </c>
      <c r="AX108" s="493">
        <v>6.5802399999999997E-2</v>
      </c>
      <c r="AY108" s="493">
        <v>0.26884670000001426</v>
      </c>
      <c r="AZ108" s="493">
        <v>0.81085435999998579</v>
      </c>
      <c r="BA108" s="100">
        <v>1.1527430300000001</v>
      </c>
      <c r="BB108" s="493">
        <v>-6.4340129999999995E-2</v>
      </c>
      <c r="BC108" s="493">
        <v>0.12116913999999998</v>
      </c>
      <c r="BD108" s="493">
        <v>0.10418486</v>
      </c>
    </row>
    <row r="109" spans="1:56" s="164" customFormat="1" ht="15" thickBot="1">
      <c r="A109" s="294"/>
      <c r="B109" s="134" t="s">
        <v>417</v>
      </c>
      <c r="C109" s="75" t="s">
        <v>370</v>
      </c>
      <c r="D109" s="324"/>
      <c r="E109" s="324"/>
      <c r="F109" s="324"/>
      <c r="G109" s="324"/>
      <c r="H109" s="325"/>
      <c r="I109" s="324"/>
      <c r="J109" s="324"/>
      <c r="K109" s="324"/>
      <c r="L109" s="324"/>
      <c r="M109" s="325"/>
      <c r="N109" s="324"/>
      <c r="O109" s="324"/>
      <c r="P109" s="324"/>
      <c r="Q109" s="324"/>
      <c r="R109" s="325"/>
      <c r="S109" s="99">
        <v>47.895493699999996</v>
      </c>
      <c r="T109" s="99">
        <v>90.882491329999993</v>
      </c>
      <c r="U109" s="99">
        <v>68.386983790000002</v>
      </c>
      <c r="V109" s="99">
        <v>30.451476459999995</v>
      </c>
      <c r="W109" s="100">
        <v>237.61644527999999</v>
      </c>
      <c r="X109" s="99">
        <v>21.783152049999998</v>
      </c>
      <c r="Y109" s="99">
        <v>19.424787559999999</v>
      </c>
      <c r="Z109" s="99">
        <v>6.4587679400000004</v>
      </c>
      <c r="AA109" s="99">
        <v>8.7082545699999994</v>
      </c>
      <c r="AB109" s="100">
        <v>56.374962119999999</v>
      </c>
      <c r="AC109" s="99">
        <v>12.02482341</v>
      </c>
      <c r="AD109" s="99">
        <v>6.8073319700000008</v>
      </c>
      <c r="AE109" s="99">
        <v>9.9290880900000005</v>
      </c>
      <c r="AF109" s="99">
        <v>14.076286290000004</v>
      </c>
      <c r="AG109" s="100">
        <v>42.837529760000002</v>
      </c>
      <c r="AH109" s="99">
        <v>24.996381330000002</v>
      </c>
      <c r="AI109" s="99">
        <v>12.47410273</v>
      </c>
      <c r="AJ109" s="99">
        <v>6.9484993900000003</v>
      </c>
      <c r="AK109" s="99">
        <v>25.881043439999999</v>
      </c>
      <c r="AL109" s="100">
        <v>70.300026889999998</v>
      </c>
      <c r="AM109" s="99">
        <v>20.41631619</v>
      </c>
      <c r="AN109" s="99">
        <v>25.199012350000029</v>
      </c>
      <c r="AO109" s="99">
        <v>11.097834440000012</v>
      </c>
      <c r="AP109" s="99">
        <v>37.604724619999992</v>
      </c>
      <c r="AQ109" s="100">
        <v>94.317004089999998</v>
      </c>
      <c r="AR109" s="99">
        <v>35.863402499999999</v>
      </c>
      <c r="AS109" s="99">
        <v>8.8999596100000247</v>
      </c>
      <c r="AT109" s="493">
        <v>4.0913266399999841</v>
      </c>
      <c r="AU109" s="493">
        <v>12.585425449999974</v>
      </c>
      <c r="AV109" s="100">
        <v>61.436736739999986</v>
      </c>
      <c r="AW109" s="493">
        <v>23.544048010000004</v>
      </c>
      <c r="AX109" s="493">
        <v>28.0584764</v>
      </c>
      <c r="AY109" s="493">
        <v>13.880176519999996</v>
      </c>
      <c r="AZ109" s="493">
        <v>4.3407432100000003</v>
      </c>
      <c r="BA109" s="100">
        <v>69.823444139999992</v>
      </c>
      <c r="BB109" s="493">
        <v>9.2392016800000079</v>
      </c>
      <c r="BC109" s="493">
        <v>4.4266333299999987</v>
      </c>
      <c r="BD109" s="493">
        <v>7</v>
      </c>
    </row>
    <row r="110" spans="1:56" s="164" customFormat="1" ht="15.5" thickTop="1" thickBot="1">
      <c r="A110" s="294"/>
      <c r="B110" s="149" t="s">
        <v>418</v>
      </c>
      <c r="C110" s="15" t="s">
        <v>406</v>
      </c>
      <c r="D110" s="98"/>
      <c r="E110" s="98"/>
      <c r="F110" s="98"/>
      <c r="G110" s="98"/>
      <c r="H110" s="98"/>
      <c r="I110" s="98"/>
      <c r="J110" s="98"/>
      <c r="K110" s="98"/>
      <c r="L110" s="98"/>
      <c r="M110" s="98"/>
      <c r="N110" s="98"/>
      <c r="O110" s="98"/>
      <c r="P110" s="98"/>
      <c r="Q110" s="98"/>
      <c r="R110" s="98"/>
      <c r="S110" s="322"/>
      <c r="T110" s="322"/>
      <c r="U110" s="322"/>
      <c r="V110" s="322"/>
      <c r="W110" s="322"/>
      <c r="X110" s="322"/>
      <c r="Y110" s="322"/>
      <c r="Z110" s="322"/>
      <c r="AA110" s="322"/>
      <c r="AB110" s="322"/>
      <c r="AC110" s="452"/>
      <c r="AD110" s="452"/>
      <c r="AE110" s="452"/>
      <c r="AF110" s="452"/>
      <c r="AG110" s="452"/>
      <c r="AH110" s="322"/>
      <c r="AI110" s="322"/>
      <c r="AJ110" s="322"/>
      <c r="AK110" s="322"/>
      <c r="AL110" s="452"/>
      <c r="AM110" s="322"/>
      <c r="AN110" s="322"/>
      <c r="AO110" s="322"/>
      <c r="AP110" s="322"/>
      <c r="AQ110" s="452"/>
      <c r="AR110" s="322"/>
      <c r="AS110" s="322"/>
      <c r="AV110" s="452"/>
      <c r="BA110" s="452"/>
    </row>
    <row r="111" spans="1:56" s="164" customFormat="1" ht="15" thickTop="1">
      <c r="A111" s="294"/>
      <c r="B111" s="134" t="s">
        <v>409</v>
      </c>
      <c r="C111" s="75" t="s">
        <v>75</v>
      </c>
      <c r="D111" s="324"/>
      <c r="E111" s="324"/>
      <c r="F111" s="324"/>
      <c r="G111" s="324"/>
      <c r="H111" s="325"/>
      <c r="I111" s="324"/>
      <c r="J111" s="324"/>
      <c r="K111" s="324"/>
      <c r="L111" s="324"/>
      <c r="M111" s="325"/>
      <c r="N111" s="324"/>
      <c r="O111" s="324"/>
      <c r="P111" s="324"/>
      <c r="Q111" s="324"/>
      <c r="R111" s="325"/>
      <c r="S111" s="99">
        <v>13.910057199999999</v>
      </c>
      <c r="T111" s="99">
        <v>7.6108891100000005</v>
      </c>
      <c r="U111" s="99">
        <v>6.7192915400000031</v>
      </c>
      <c r="V111" s="99">
        <v>21.51990953</v>
      </c>
      <c r="W111" s="100">
        <v>49.760147380000006</v>
      </c>
      <c r="X111" s="99">
        <v>14.570460490000004</v>
      </c>
      <c r="Y111" s="99">
        <v>14.708695330000001</v>
      </c>
      <c r="Z111" s="99">
        <v>13.45087807</v>
      </c>
      <c r="AA111" s="99">
        <v>11.886315410000003</v>
      </c>
      <c r="AB111" s="100">
        <v>54.61634930000001</v>
      </c>
      <c r="AC111" s="99">
        <v>8.5980751599999987</v>
      </c>
      <c r="AD111" s="99">
        <v>15.714530679999999</v>
      </c>
      <c r="AE111" s="99">
        <v>19.712865270000002</v>
      </c>
      <c r="AF111" s="99">
        <v>25.567837590000003</v>
      </c>
      <c r="AG111" s="100">
        <v>69.593308699999994</v>
      </c>
      <c r="AH111" s="99">
        <v>15.093999220000001</v>
      </c>
      <c r="AI111" s="99">
        <v>18.908497329999999</v>
      </c>
      <c r="AJ111" s="99">
        <v>25.430172339999999</v>
      </c>
      <c r="AK111" s="99">
        <v>24.22372884</v>
      </c>
      <c r="AL111" s="100">
        <v>83.656397730000009</v>
      </c>
      <c r="AM111" s="99">
        <v>15.278553810000005</v>
      </c>
      <c r="AN111" s="99">
        <v>16.746501340000002</v>
      </c>
      <c r="AO111" s="99">
        <v>18.793995540000047</v>
      </c>
      <c r="AP111" s="99">
        <v>24.755866479999998</v>
      </c>
      <c r="AQ111" s="100">
        <v>75.574917170000006</v>
      </c>
      <c r="AR111" s="99">
        <v>12.043950769999993</v>
      </c>
      <c r="AS111" s="99">
        <v>7.520560969999984</v>
      </c>
      <c r="AT111" s="493">
        <v>5.5675586099999634</v>
      </c>
      <c r="AU111" s="493">
        <v>11.035668399999988</v>
      </c>
      <c r="AV111" s="100">
        <v>36.167738749999963</v>
      </c>
      <c r="AW111" s="493">
        <v>6.0461372799999999</v>
      </c>
      <c r="AX111" s="493">
        <v>10.479969349999999</v>
      </c>
      <c r="AY111" s="493">
        <v>7.202567150000001</v>
      </c>
      <c r="AZ111" s="493">
        <v>14.361234609999997</v>
      </c>
      <c r="BA111" s="100">
        <v>38.089908390000026</v>
      </c>
      <c r="BB111" s="493">
        <v>7.7366722900000022</v>
      </c>
      <c r="BC111" s="493">
        <v>6.3909378199999987</v>
      </c>
      <c r="BD111" s="493">
        <v>7.3277270099999976</v>
      </c>
    </row>
    <row r="112" spans="1:56" s="164" customFormat="1">
      <c r="A112" s="294"/>
      <c r="B112" s="134" t="s">
        <v>410</v>
      </c>
      <c r="C112" s="75" t="s">
        <v>77</v>
      </c>
      <c r="D112" s="324"/>
      <c r="E112" s="324"/>
      <c r="F112" s="324"/>
      <c r="G112" s="324"/>
      <c r="H112" s="325"/>
      <c r="I112" s="324"/>
      <c r="J112" s="324"/>
      <c r="K112" s="324"/>
      <c r="L112" s="324"/>
      <c r="M112" s="325"/>
      <c r="N112" s="324"/>
      <c r="O112" s="324"/>
      <c r="P112" s="324"/>
      <c r="Q112" s="324"/>
      <c r="R112" s="325"/>
      <c r="S112" s="99">
        <v>10.668536029999999</v>
      </c>
      <c r="T112" s="99">
        <v>15.545259050000002</v>
      </c>
      <c r="U112" s="99">
        <v>17.264982629999999</v>
      </c>
      <c r="V112" s="99">
        <v>35.770510210000005</v>
      </c>
      <c r="W112" s="100">
        <v>79.24928792</v>
      </c>
      <c r="X112" s="99">
        <v>13.764169290000002</v>
      </c>
      <c r="Y112" s="99">
        <v>25.263964000000005</v>
      </c>
      <c r="Z112" s="99">
        <v>13.818192220000002</v>
      </c>
      <c r="AA112" s="99">
        <v>20.052020889999998</v>
      </c>
      <c r="AB112" s="100">
        <v>72.898346400000008</v>
      </c>
      <c r="AC112" s="99">
        <v>8.667144519999999</v>
      </c>
      <c r="AD112" s="99">
        <v>17.728288240000001</v>
      </c>
      <c r="AE112" s="99">
        <v>19.939320459999998</v>
      </c>
      <c r="AF112" s="99">
        <v>21.947882840000002</v>
      </c>
      <c r="AG112" s="100">
        <v>68.282636060000002</v>
      </c>
      <c r="AH112" s="99">
        <v>8.6717017899999984</v>
      </c>
      <c r="AI112" s="99">
        <v>11.1697747</v>
      </c>
      <c r="AJ112" s="99">
        <v>12.5748836</v>
      </c>
      <c r="AK112" s="99">
        <v>18.718986709999999</v>
      </c>
      <c r="AL112" s="100">
        <v>51.135346799999994</v>
      </c>
      <c r="AM112" s="99">
        <v>5.2405688299999991</v>
      </c>
      <c r="AN112" s="99">
        <v>8.5910420900000002</v>
      </c>
      <c r="AO112" s="99">
        <v>15.152853509999998</v>
      </c>
      <c r="AP112" s="99">
        <v>12.771597229999992</v>
      </c>
      <c r="AQ112" s="100">
        <v>41.756061659999986</v>
      </c>
      <c r="AR112" s="99">
        <v>6.6021584399999984</v>
      </c>
      <c r="AS112" s="99">
        <v>2.2132942699999978</v>
      </c>
      <c r="AT112" s="493">
        <v>7.0489346999999984</v>
      </c>
      <c r="AU112" s="493">
        <v>9.7313712900000233</v>
      </c>
      <c r="AV112" s="100">
        <v>25.599136160000025</v>
      </c>
      <c r="AW112" s="493">
        <v>4.0031617500000003</v>
      </c>
      <c r="AX112" s="493">
        <v>9.2666948299999987</v>
      </c>
      <c r="AY112" s="493">
        <v>6.553960159999999</v>
      </c>
      <c r="AZ112" s="493">
        <v>22.058911819999992</v>
      </c>
      <c r="BA112" s="100">
        <v>41.882728559999997</v>
      </c>
      <c r="BB112" s="493">
        <v>16.879539490000003</v>
      </c>
      <c r="BC112" s="493">
        <v>10.13034818</v>
      </c>
      <c r="BD112" s="493">
        <v>15.50385444</v>
      </c>
    </row>
    <row r="113" spans="1:56" s="164" customFormat="1">
      <c r="A113" s="294"/>
      <c r="B113" s="134" t="s">
        <v>411</v>
      </c>
      <c r="C113" s="75" t="s">
        <v>366</v>
      </c>
      <c r="D113" s="324"/>
      <c r="E113" s="324"/>
      <c r="F113" s="324"/>
      <c r="G113" s="324"/>
      <c r="H113" s="325"/>
      <c r="I113" s="324"/>
      <c r="J113" s="324"/>
      <c r="K113" s="324"/>
      <c r="L113" s="324"/>
      <c r="M113" s="325"/>
      <c r="N113" s="324"/>
      <c r="O113" s="324"/>
      <c r="P113" s="324"/>
      <c r="Q113" s="324"/>
      <c r="R113" s="325"/>
      <c r="S113" s="99">
        <v>15.17445596</v>
      </c>
      <c r="T113" s="99">
        <v>-8.4659667499999962</v>
      </c>
      <c r="U113" s="99">
        <v>2.1923608400000001</v>
      </c>
      <c r="V113" s="99">
        <v>1.7500770800000001</v>
      </c>
      <c r="W113" s="100">
        <v>10.650927130000003</v>
      </c>
      <c r="X113" s="99">
        <v>0.22613799000000001</v>
      </c>
      <c r="Y113" s="99">
        <v>0.61860422999999987</v>
      </c>
      <c r="Z113" s="99">
        <v>0.44460609000000001</v>
      </c>
      <c r="AA113" s="99">
        <v>0.66057188999999994</v>
      </c>
      <c r="AB113" s="100">
        <v>1.9499201999999998</v>
      </c>
      <c r="AC113" s="99">
        <v>1.1128296099999999</v>
      </c>
      <c r="AD113" s="99">
        <v>-0.11858299999999999</v>
      </c>
      <c r="AE113" s="99">
        <v>0.23711000000000002</v>
      </c>
      <c r="AF113" s="99">
        <v>0.27126567999999995</v>
      </c>
      <c r="AG113" s="100">
        <v>1.5026222899999999</v>
      </c>
      <c r="AH113" s="99">
        <v>0.69463423999999996</v>
      </c>
      <c r="AI113" s="99">
        <v>0.71466099999999999</v>
      </c>
      <c r="AJ113" s="99">
        <v>2.553356</v>
      </c>
      <c r="AK113" s="99">
        <v>4.3241480000000001</v>
      </c>
      <c r="AL113" s="100">
        <v>8.2867992400000006</v>
      </c>
      <c r="AM113" s="99">
        <v>9.4425589999999993</v>
      </c>
      <c r="AN113" s="99">
        <v>5.1436380000000002</v>
      </c>
      <c r="AO113" s="99">
        <v>4.3419420000000004</v>
      </c>
      <c r="AP113" s="99">
        <v>8.7588869999999996</v>
      </c>
      <c r="AQ113" s="100">
        <v>27.687025999999999</v>
      </c>
      <c r="AR113" s="99">
        <v>7.0768560000000003</v>
      </c>
      <c r="AS113" s="99">
        <v>1.2999739999999997</v>
      </c>
      <c r="AT113" s="493">
        <v>0.4674940000000003</v>
      </c>
      <c r="AU113" s="493">
        <v>-1.1042960000000006</v>
      </c>
      <c r="AV113" s="100">
        <v>7.7400279999999997</v>
      </c>
      <c r="AW113" s="493">
        <v>6.8117999999999998E-2</v>
      </c>
      <c r="AX113" s="493">
        <v>1.7777160000000001</v>
      </c>
      <c r="AY113" s="493">
        <v>3.9530850000000002</v>
      </c>
      <c r="AZ113" s="493">
        <v>2.285085</v>
      </c>
      <c r="BA113" s="100">
        <v>8.0840040000000002</v>
      </c>
      <c r="BB113" s="493">
        <v>3.9157869999999999</v>
      </c>
      <c r="BC113" s="493">
        <v>0.29299599999999998</v>
      </c>
      <c r="BD113" s="493">
        <v>5.0917789999999998</v>
      </c>
    </row>
    <row r="114" spans="1:56" s="164" customFormat="1">
      <c r="A114" s="294"/>
      <c r="B114" s="134" t="s">
        <v>413</v>
      </c>
      <c r="C114" s="75" t="s">
        <v>368</v>
      </c>
      <c r="D114" s="324"/>
      <c r="E114" s="324"/>
      <c r="F114" s="324"/>
      <c r="G114" s="324"/>
      <c r="H114" s="325"/>
      <c r="I114" s="324"/>
      <c r="J114" s="324"/>
      <c r="K114" s="324"/>
      <c r="L114" s="324"/>
      <c r="M114" s="325"/>
      <c r="N114" s="324"/>
      <c r="O114" s="324"/>
      <c r="P114" s="324"/>
      <c r="Q114" s="324"/>
      <c r="R114" s="325"/>
      <c r="S114" s="99">
        <v>1.7198183200000001</v>
      </c>
      <c r="T114" s="99">
        <v>1.3962641300000003</v>
      </c>
      <c r="U114" s="99">
        <v>1.5820217000000003</v>
      </c>
      <c r="V114" s="99">
        <v>0.80615588999999988</v>
      </c>
      <c r="W114" s="100">
        <v>5.5042600400000001</v>
      </c>
      <c r="X114" s="99">
        <v>1.46426196</v>
      </c>
      <c r="Y114" s="99">
        <v>1.1426326199999999</v>
      </c>
      <c r="Z114" s="99">
        <v>1.1412073100000002</v>
      </c>
      <c r="AA114" s="99">
        <v>1.00597102</v>
      </c>
      <c r="AB114" s="100">
        <v>4.7540729099999997</v>
      </c>
      <c r="AC114" s="99">
        <v>0.90341594000000003</v>
      </c>
      <c r="AD114" s="99">
        <v>1.5755440000000001</v>
      </c>
      <c r="AE114" s="99">
        <v>1.4390179999999999</v>
      </c>
      <c r="AF114" s="99">
        <v>0.71931529000000005</v>
      </c>
      <c r="AG114" s="100">
        <v>4.63729323</v>
      </c>
      <c r="AH114" s="99">
        <v>0.20739835000000001</v>
      </c>
      <c r="AI114" s="99">
        <v>0.109027</v>
      </c>
      <c r="AJ114" s="99">
        <v>0.36175600000000002</v>
      </c>
      <c r="AK114" s="99">
        <v>0.32572299999999998</v>
      </c>
      <c r="AL114" s="100">
        <v>1.00390435</v>
      </c>
      <c r="AM114" s="99">
        <v>7.0508000000000001E-2</v>
      </c>
      <c r="AN114" s="99">
        <v>1.8876489999999999</v>
      </c>
      <c r="AO114" s="99">
        <v>0.63612100000000005</v>
      </c>
      <c r="AP114" s="99">
        <v>0.29786899999999999</v>
      </c>
      <c r="AQ114" s="100">
        <v>2.892147</v>
      </c>
      <c r="AR114" s="99">
        <v>1.2992E-2</v>
      </c>
      <c r="AS114" s="99">
        <v>-2.4627E-2</v>
      </c>
      <c r="AT114" s="493">
        <v>3.0897000000000001E-2</v>
      </c>
      <c r="AU114" s="493">
        <v>0.13488800000000001</v>
      </c>
      <c r="AV114" s="100">
        <v>0.15415000000000001</v>
      </c>
      <c r="AW114" s="493">
        <v>7.4466000000000004E-2</v>
      </c>
      <c r="AX114" s="493">
        <v>4.3201999999999997E-2</v>
      </c>
      <c r="AY114" s="493">
        <v>5.3110999999999998E-2</v>
      </c>
      <c r="AZ114" s="493">
        <v>0.67759999999999998</v>
      </c>
      <c r="BA114" s="100">
        <v>0.84837899999999999</v>
      </c>
      <c r="BB114" s="493">
        <v>0.46061099999999999</v>
      </c>
      <c r="BC114" s="493">
        <v>0.69134300000000004</v>
      </c>
      <c r="BD114" s="493">
        <v>0.56060200000000004</v>
      </c>
    </row>
    <row r="115" spans="1:56" s="164" customFormat="1">
      <c r="A115" s="173"/>
      <c r="B115" s="134" t="s">
        <v>1279</v>
      </c>
      <c r="C115" s="75" t="s">
        <v>1280</v>
      </c>
      <c r="D115" s="99"/>
      <c r="E115" s="99"/>
      <c r="F115" s="99"/>
      <c r="G115" s="99"/>
      <c r="H115" s="100"/>
      <c r="I115" s="99"/>
      <c r="J115" s="99"/>
      <c r="K115" s="99"/>
      <c r="L115" s="99"/>
      <c r="M115" s="100"/>
      <c r="N115" s="99"/>
      <c r="O115" s="99"/>
      <c r="P115" s="99"/>
      <c r="Q115" s="99"/>
      <c r="R115" s="100"/>
      <c r="S115" s="99"/>
      <c r="T115" s="99"/>
      <c r="U115" s="99"/>
      <c r="V115" s="99"/>
      <c r="W115" s="100"/>
      <c r="X115" s="99"/>
      <c r="Y115" s="99"/>
      <c r="Z115" s="99"/>
      <c r="AA115" s="99"/>
      <c r="AB115" s="100"/>
      <c r="AC115" s="99"/>
      <c r="AD115" s="99"/>
      <c r="AE115" s="99"/>
      <c r="AF115" s="99"/>
      <c r="AG115" s="100"/>
      <c r="AH115" s="232"/>
      <c r="AI115" s="232"/>
      <c r="AJ115" s="232"/>
      <c r="AK115" s="232"/>
      <c r="AL115" s="230"/>
      <c r="AM115" s="232"/>
      <c r="AN115" s="232"/>
      <c r="AO115" s="232"/>
      <c r="AP115" s="232"/>
      <c r="AQ115" s="230"/>
      <c r="AR115" s="232"/>
      <c r="AS115" s="99">
        <v>34.805599999999998</v>
      </c>
      <c r="AT115" s="493">
        <v>42.549909999999997</v>
      </c>
      <c r="AU115" s="493">
        <v>39.813460000000006</v>
      </c>
      <c r="AV115" s="100">
        <v>117.16897</v>
      </c>
      <c r="AW115" s="493">
        <v>44.136187999999997</v>
      </c>
      <c r="AX115" s="493">
        <v>36.421362000000002</v>
      </c>
      <c r="AY115" s="493">
        <v>37.425406000000002</v>
      </c>
      <c r="AZ115" s="493">
        <v>38.289191000000002</v>
      </c>
      <c r="BA115" s="100">
        <v>156.27214699999999</v>
      </c>
      <c r="BB115" s="493">
        <v>37.407781999999997</v>
      </c>
      <c r="BC115" s="493">
        <v>37.177405</v>
      </c>
      <c r="BD115" s="493">
        <v>38.664535000000001</v>
      </c>
    </row>
    <row r="116" spans="1:56" s="164" customFormat="1">
      <c r="A116" s="294"/>
      <c r="B116" s="134" t="s">
        <v>414</v>
      </c>
      <c r="C116" s="75" t="s">
        <v>367</v>
      </c>
      <c r="D116" s="324"/>
      <c r="E116" s="324"/>
      <c r="F116" s="324"/>
      <c r="G116" s="324"/>
      <c r="H116" s="325"/>
      <c r="I116" s="324"/>
      <c r="J116" s="324"/>
      <c r="K116" s="324"/>
      <c r="L116" s="324"/>
      <c r="M116" s="325"/>
      <c r="N116" s="324"/>
      <c r="O116" s="324"/>
      <c r="P116" s="324"/>
      <c r="Q116" s="324"/>
      <c r="R116" s="325"/>
      <c r="S116" s="99">
        <v>44.047390970000002</v>
      </c>
      <c r="T116" s="99">
        <v>48.491025060000005</v>
      </c>
      <c r="U116" s="99">
        <v>57.514087550000006</v>
      </c>
      <c r="V116" s="99">
        <v>34.38998874</v>
      </c>
      <c r="W116" s="100">
        <v>184.44249232000001</v>
      </c>
      <c r="X116" s="99">
        <v>45.471481019999999</v>
      </c>
      <c r="Y116" s="99">
        <v>56.907820450000003</v>
      </c>
      <c r="Z116" s="99">
        <v>48.036898740000005</v>
      </c>
      <c r="AA116" s="99">
        <v>12.666517580000001</v>
      </c>
      <c r="AB116" s="100">
        <v>163.08271779</v>
      </c>
      <c r="AC116" s="99">
        <v>15.277107709999997</v>
      </c>
      <c r="AD116" s="99">
        <v>19.031215069999998</v>
      </c>
      <c r="AE116" s="99">
        <v>15.978374410000001</v>
      </c>
      <c r="AF116" s="99">
        <v>40.415837490000001</v>
      </c>
      <c r="AG116" s="100">
        <v>90.702534679999999</v>
      </c>
      <c r="AH116" s="99">
        <v>12.802890849999999</v>
      </c>
      <c r="AI116" s="99">
        <v>9.3102405299999997</v>
      </c>
      <c r="AJ116" s="99">
        <v>15.01168279</v>
      </c>
      <c r="AK116" s="99">
        <v>5.65811581</v>
      </c>
      <c r="AL116" s="100">
        <v>42.782929979999999</v>
      </c>
      <c r="AM116" s="99">
        <v>14.839450460000002</v>
      </c>
      <c r="AN116" s="99">
        <v>11.816561809999996</v>
      </c>
      <c r="AO116" s="99">
        <v>11.991369350000005</v>
      </c>
      <c r="AP116" s="99">
        <v>11.857760180000014</v>
      </c>
      <c r="AQ116" s="100">
        <v>50.505141799999997</v>
      </c>
      <c r="AR116" s="99">
        <v>4.8265210499999993</v>
      </c>
      <c r="AS116" s="99">
        <v>4.3863218099999983</v>
      </c>
      <c r="AT116" s="493">
        <v>7.5957597299999993</v>
      </c>
      <c r="AU116" s="493">
        <v>4.8914580099999867</v>
      </c>
      <c r="AV116" s="100">
        <v>21.700060599999997</v>
      </c>
      <c r="AW116" s="475"/>
      <c r="AX116" s="475"/>
      <c r="AY116" s="475"/>
      <c r="AZ116" s="475"/>
      <c r="BA116" s="475"/>
      <c r="BB116" s="475"/>
      <c r="BC116" s="475"/>
      <c r="BD116" s="475"/>
    </row>
    <row r="117" spans="1:56" s="164" customFormat="1">
      <c r="A117" s="294"/>
      <c r="B117" s="134" t="s">
        <v>415</v>
      </c>
      <c r="C117" s="75" t="s">
        <v>405</v>
      </c>
      <c r="D117" s="324"/>
      <c r="E117" s="324"/>
      <c r="F117" s="324"/>
      <c r="G117" s="324"/>
      <c r="H117" s="325"/>
      <c r="I117" s="324"/>
      <c r="J117" s="324"/>
      <c r="K117" s="324"/>
      <c r="L117" s="324"/>
      <c r="M117" s="325"/>
      <c r="N117" s="324"/>
      <c r="O117" s="324"/>
      <c r="P117" s="324"/>
      <c r="Q117" s="324"/>
      <c r="R117" s="325"/>
      <c r="S117" s="99">
        <v>0</v>
      </c>
      <c r="T117" s="99">
        <v>0</v>
      </c>
      <c r="U117" s="99">
        <v>0</v>
      </c>
      <c r="V117" s="99">
        <v>0</v>
      </c>
      <c r="W117" s="100">
        <v>0</v>
      </c>
      <c r="X117" s="99">
        <v>0</v>
      </c>
      <c r="Y117" s="99">
        <v>0</v>
      </c>
      <c r="Z117" s="99">
        <v>0</v>
      </c>
      <c r="AA117" s="99">
        <v>0</v>
      </c>
      <c r="AB117" s="100">
        <v>0</v>
      </c>
      <c r="AC117" s="99">
        <v>0</v>
      </c>
      <c r="AD117" s="99">
        <v>0</v>
      </c>
      <c r="AE117" s="99">
        <v>0</v>
      </c>
      <c r="AF117" s="99">
        <v>0</v>
      </c>
      <c r="AG117" s="100">
        <v>0</v>
      </c>
      <c r="AH117" s="99">
        <v>0</v>
      </c>
      <c r="AI117" s="99">
        <v>0</v>
      </c>
      <c r="AJ117" s="99">
        <v>0</v>
      </c>
      <c r="AK117" s="99">
        <v>0</v>
      </c>
      <c r="AL117" s="100">
        <v>0</v>
      </c>
      <c r="AM117" s="99">
        <v>8.8765720000000006E-2</v>
      </c>
      <c r="AN117" s="99">
        <v>7.4707799999999989E-3</v>
      </c>
      <c r="AO117" s="99">
        <v>8.1918459999999957E-2</v>
      </c>
      <c r="AP117" s="99">
        <v>6.3420000000001162E-4</v>
      </c>
      <c r="AQ117" s="100">
        <v>0.17878915999999997</v>
      </c>
      <c r="AR117" s="99">
        <v>3.608169E-2</v>
      </c>
      <c r="AS117" s="99">
        <v>1.1269170000000002E-2</v>
      </c>
      <c r="AT117" s="493">
        <v>5.5765399999999979E-3</v>
      </c>
      <c r="AU117" s="493">
        <v>-1.6237399999999999E-2</v>
      </c>
      <c r="AV117" s="100">
        <v>3.669E-2</v>
      </c>
      <c r="AW117" s="493">
        <v>2.7828370000000002E-2</v>
      </c>
      <c r="AX117" s="493">
        <v>5.3390769999999997E-2</v>
      </c>
      <c r="AY117" s="493">
        <v>0.11870772</v>
      </c>
      <c r="AZ117" s="493">
        <v>0.49756859000000003</v>
      </c>
      <c r="BA117" s="100">
        <v>0.69749544999999991</v>
      </c>
      <c r="BB117" s="493">
        <v>0.243002</v>
      </c>
      <c r="BC117" s="493">
        <v>0.45165435999999998</v>
      </c>
      <c r="BD117" s="493">
        <v>0</v>
      </c>
    </row>
    <row r="118" spans="1:56" s="164" customFormat="1">
      <c r="A118" s="294"/>
      <c r="B118" s="134" t="s">
        <v>416</v>
      </c>
      <c r="C118" s="75" t="s">
        <v>143</v>
      </c>
      <c r="D118" s="324"/>
      <c r="E118" s="324"/>
      <c r="F118" s="324"/>
      <c r="G118" s="324"/>
      <c r="H118" s="325"/>
      <c r="I118" s="324"/>
      <c r="J118" s="324"/>
      <c r="K118" s="324"/>
      <c r="L118" s="324"/>
      <c r="M118" s="325"/>
      <c r="N118" s="324"/>
      <c r="O118" s="324"/>
      <c r="P118" s="324"/>
      <c r="Q118" s="324"/>
      <c r="R118" s="325"/>
      <c r="S118" s="99">
        <v>6.0943925500000002</v>
      </c>
      <c r="T118" s="99">
        <v>5.8917653200000002</v>
      </c>
      <c r="U118" s="99">
        <v>5.4044652300000005</v>
      </c>
      <c r="V118" s="99">
        <v>6.1431119000000001</v>
      </c>
      <c r="W118" s="100">
        <v>23.533735</v>
      </c>
      <c r="X118" s="99">
        <v>5.0466741500000003</v>
      </c>
      <c r="Y118" s="99">
        <v>2.2636209599999999</v>
      </c>
      <c r="Z118" s="99">
        <v>4.4971730799999996</v>
      </c>
      <c r="AA118" s="99">
        <v>4.2348752300000001</v>
      </c>
      <c r="AB118" s="100">
        <v>16.042343420000002</v>
      </c>
      <c r="AC118" s="99">
        <v>0.81060428999999989</v>
      </c>
      <c r="AD118" s="99">
        <v>0.22112121000000001</v>
      </c>
      <c r="AE118" s="99">
        <v>-3.8993439999999921E-2</v>
      </c>
      <c r="AF118" s="99">
        <v>2.1673745200000001</v>
      </c>
      <c r="AG118" s="100">
        <v>3.1601065799999999</v>
      </c>
      <c r="AH118" s="99">
        <v>2.95523289</v>
      </c>
      <c r="AI118" s="99">
        <v>2.8476626499999997</v>
      </c>
      <c r="AJ118" s="99">
        <v>2.65354679</v>
      </c>
      <c r="AK118" s="99">
        <v>5.4042022300000001</v>
      </c>
      <c r="AL118" s="100">
        <v>13.860644560000001</v>
      </c>
      <c r="AM118" s="99">
        <v>4.6545356200000008</v>
      </c>
      <c r="AN118" s="99">
        <v>2.6796949400000001</v>
      </c>
      <c r="AO118" s="99">
        <v>4.0863558299999987</v>
      </c>
      <c r="AP118" s="99">
        <v>3.9627432099999993</v>
      </c>
      <c r="AQ118" s="100">
        <v>15.3833296</v>
      </c>
      <c r="AR118" s="99">
        <v>4.9692469099999999</v>
      </c>
      <c r="AS118" s="99">
        <v>2.6752215200000018</v>
      </c>
      <c r="AT118" s="493">
        <v>2.1025930299999991</v>
      </c>
      <c r="AU118" s="493">
        <v>3.8199366699999979</v>
      </c>
      <c r="AV118" s="100">
        <v>13.56699813</v>
      </c>
      <c r="AW118" s="493">
        <v>3.98776785</v>
      </c>
      <c r="AX118" s="493">
        <v>8.5829489299999988</v>
      </c>
      <c r="AY118" s="493">
        <v>4.8895669499998569</v>
      </c>
      <c r="AZ118" s="493">
        <v>6.7892258700001324</v>
      </c>
      <c r="BA118" s="100">
        <v>24.249508969999994</v>
      </c>
      <c r="BB118" s="493">
        <v>4.9796446000000003</v>
      </c>
      <c r="BC118" s="493">
        <v>3.2972154900000001</v>
      </c>
      <c r="BD118" s="493">
        <v>1.6</v>
      </c>
    </row>
    <row r="119" spans="1:56" s="164" customFormat="1" ht="15" thickBot="1">
      <c r="A119" s="294"/>
      <c r="B119" s="134" t="s">
        <v>417</v>
      </c>
      <c r="C119" s="75" t="s">
        <v>370</v>
      </c>
      <c r="D119" s="324"/>
      <c r="E119" s="324"/>
      <c r="F119" s="324"/>
      <c r="G119" s="324"/>
      <c r="H119" s="325"/>
      <c r="I119" s="324"/>
      <c r="J119" s="324"/>
      <c r="K119" s="324"/>
      <c r="L119" s="324"/>
      <c r="M119" s="325"/>
      <c r="N119" s="324"/>
      <c r="O119" s="324"/>
      <c r="P119" s="324"/>
      <c r="Q119" s="324"/>
      <c r="R119" s="325"/>
      <c r="S119" s="99">
        <v>94.043950449999997</v>
      </c>
      <c r="T119" s="99">
        <v>71.57682702000001</v>
      </c>
      <c r="U119" s="99">
        <v>90.59750317000001</v>
      </c>
      <c r="V119" s="99">
        <v>100.48964711999999</v>
      </c>
      <c r="W119" s="100">
        <v>356.70792775999996</v>
      </c>
      <c r="X119" s="99">
        <v>80.5431849</v>
      </c>
      <c r="Y119" s="99">
        <v>100.90533759000002</v>
      </c>
      <c r="Z119" s="99">
        <v>81.388955510000002</v>
      </c>
      <c r="AA119" s="99">
        <v>50.506272019999997</v>
      </c>
      <c r="AB119" s="100">
        <v>313.34375002000002</v>
      </c>
      <c r="AC119" s="99">
        <v>35.369177229999991</v>
      </c>
      <c r="AD119" s="99">
        <v>54.152116200000009</v>
      </c>
      <c r="AE119" s="99">
        <v>57.2676947</v>
      </c>
      <c r="AF119" s="99">
        <v>91.089513409999995</v>
      </c>
      <c r="AG119" s="100">
        <v>237.87850154</v>
      </c>
      <c r="AH119" s="99">
        <v>40.425857339999993</v>
      </c>
      <c r="AI119" s="99">
        <v>43.059863209999996</v>
      </c>
      <c r="AJ119" s="99">
        <v>58.585397520000001</v>
      </c>
      <c r="AK119" s="99">
        <v>58.654904590000008</v>
      </c>
      <c r="AL119" s="100">
        <v>200.72602266000001</v>
      </c>
      <c r="AM119" s="99">
        <v>49.614941439999996</v>
      </c>
      <c r="AN119" s="99">
        <v>46.872557960000023</v>
      </c>
      <c r="AO119" s="99">
        <v>55.084555689999895</v>
      </c>
      <c r="AP119" s="99">
        <v>62.405357299999999</v>
      </c>
      <c r="AQ119" s="100">
        <v>213.97741239000001</v>
      </c>
      <c r="AR119" s="99">
        <v>35.56780686000004</v>
      </c>
      <c r="AS119" s="99">
        <v>52.887614739999997</v>
      </c>
      <c r="AT119" s="493">
        <v>65.368723610000004</v>
      </c>
      <c r="AU119" s="493">
        <v>68.306248970000695</v>
      </c>
      <c r="AV119" s="100">
        <v>222.13377164000079</v>
      </c>
      <c r="AW119" s="493">
        <v>58.343667249999996</v>
      </c>
      <c r="AX119" s="493">
        <v>66.62528325000001</v>
      </c>
      <c r="AY119" s="493">
        <v>60.196403979999999</v>
      </c>
      <c r="AZ119" s="493">
        <v>84.958816890000008</v>
      </c>
      <c r="BA119" s="100">
        <v>270.12417136999989</v>
      </c>
      <c r="BB119" s="493">
        <v>71.62303838000004</v>
      </c>
      <c r="BC119" s="493">
        <v>58.431899850000008</v>
      </c>
      <c r="BD119" s="493">
        <v>68.7</v>
      </c>
    </row>
    <row r="120" spans="1:56" s="164" customFormat="1" ht="15.5" thickTop="1" thickBot="1">
      <c r="A120" s="294"/>
      <c r="B120" s="149" t="s">
        <v>419</v>
      </c>
      <c r="C120" s="15" t="s">
        <v>407</v>
      </c>
      <c r="D120" s="98"/>
      <c r="E120" s="98"/>
      <c r="F120" s="98"/>
      <c r="G120" s="98"/>
      <c r="H120" s="98"/>
      <c r="I120" s="98"/>
      <c r="J120" s="98"/>
      <c r="K120" s="98"/>
      <c r="L120" s="98"/>
      <c r="M120" s="98"/>
      <c r="N120" s="98"/>
      <c r="O120" s="98"/>
      <c r="P120" s="98"/>
      <c r="Q120" s="98"/>
      <c r="R120" s="98"/>
      <c r="S120" s="322"/>
      <c r="T120" s="322"/>
      <c r="U120" s="322"/>
      <c r="V120" s="322"/>
      <c r="W120" s="322"/>
      <c r="X120" s="322"/>
      <c r="Y120" s="322"/>
      <c r="Z120" s="322"/>
      <c r="AA120" s="322"/>
      <c r="AB120" s="322"/>
      <c r="AC120" s="452"/>
      <c r="AD120" s="452"/>
      <c r="AE120" s="452"/>
      <c r="AF120" s="452"/>
      <c r="AG120" s="452"/>
      <c r="AH120" s="322"/>
      <c r="AI120" s="322"/>
      <c r="AJ120" s="322"/>
      <c r="AK120" s="322"/>
      <c r="AL120" s="452"/>
      <c r="AM120" s="322"/>
      <c r="AN120" s="322"/>
      <c r="AO120" s="322"/>
      <c r="AP120" s="322"/>
      <c r="AQ120" s="452"/>
      <c r="AR120" s="322"/>
      <c r="AS120" s="322"/>
      <c r="AV120" s="452"/>
      <c r="BA120" s="452"/>
    </row>
    <row r="121" spans="1:56" s="164" customFormat="1" ht="15" thickTop="1">
      <c r="A121" s="294"/>
      <c r="B121" s="134" t="s">
        <v>409</v>
      </c>
      <c r="C121" s="75" t="s">
        <v>75</v>
      </c>
      <c r="D121" s="324"/>
      <c r="E121" s="324"/>
      <c r="F121" s="324"/>
      <c r="G121" s="324"/>
      <c r="H121" s="325"/>
      <c r="I121" s="324"/>
      <c r="J121" s="324"/>
      <c r="K121" s="324"/>
      <c r="L121" s="324"/>
      <c r="M121" s="325"/>
      <c r="N121" s="324"/>
      <c r="O121" s="324"/>
      <c r="P121" s="324"/>
      <c r="Q121" s="324"/>
      <c r="R121" s="325"/>
      <c r="S121" s="99">
        <v>0</v>
      </c>
      <c r="T121" s="99">
        <v>0</v>
      </c>
      <c r="U121" s="99">
        <v>0</v>
      </c>
      <c r="V121" s="99">
        <v>0</v>
      </c>
      <c r="W121" s="100">
        <v>0</v>
      </c>
      <c r="X121" s="99">
        <v>0</v>
      </c>
      <c r="Y121" s="99">
        <v>0</v>
      </c>
      <c r="Z121" s="99">
        <v>0</v>
      </c>
      <c r="AA121" s="99">
        <v>0</v>
      </c>
      <c r="AB121" s="100">
        <v>0</v>
      </c>
      <c r="AC121" s="99">
        <v>0</v>
      </c>
      <c r="AD121" s="99">
        <v>0</v>
      </c>
      <c r="AE121" s="99">
        <v>0</v>
      </c>
      <c r="AF121" s="99">
        <v>0</v>
      </c>
      <c r="AG121" s="100">
        <v>0</v>
      </c>
      <c r="AH121" s="99">
        <v>0</v>
      </c>
      <c r="AI121" s="99">
        <v>0</v>
      </c>
      <c r="AJ121" s="99">
        <v>0</v>
      </c>
      <c r="AK121" s="99">
        <v>0</v>
      </c>
      <c r="AL121" s="100">
        <v>0</v>
      </c>
      <c r="AM121" s="99">
        <v>0</v>
      </c>
      <c r="AN121" s="99">
        <v>0</v>
      </c>
      <c r="AO121" s="99">
        <v>0</v>
      </c>
      <c r="AP121" s="99">
        <v>0</v>
      </c>
      <c r="AQ121" s="100">
        <v>0</v>
      </c>
      <c r="AR121" s="99">
        <v>0</v>
      </c>
      <c r="AS121" s="99">
        <v>0</v>
      </c>
      <c r="AT121" s="493">
        <v>0</v>
      </c>
      <c r="AU121" s="493">
        <v>0</v>
      </c>
      <c r="AV121" s="100">
        <v>0</v>
      </c>
      <c r="AW121" s="493">
        <v>0</v>
      </c>
      <c r="AX121" s="493">
        <v>0</v>
      </c>
      <c r="AY121" s="493">
        <v>0</v>
      </c>
      <c r="AZ121" s="493">
        <v>28.94039476</v>
      </c>
      <c r="BA121" s="100">
        <v>28.94039476</v>
      </c>
      <c r="BB121" s="493">
        <v>0</v>
      </c>
      <c r="BC121" s="493">
        <v>0</v>
      </c>
      <c r="BD121" s="493">
        <v>0</v>
      </c>
    </row>
    <row r="122" spans="1:56" s="164" customFormat="1">
      <c r="A122" s="294"/>
      <c r="B122" s="134" t="s">
        <v>410</v>
      </c>
      <c r="C122" s="75" t="s">
        <v>77</v>
      </c>
      <c r="D122" s="324"/>
      <c r="E122" s="324"/>
      <c r="F122" s="324"/>
      <c r="G122" s="324"/>
      <c r="H122" s="325"/>
      <c r="I122" s="324"/>
      <c r="J122" s="324"/>
      <c r="K122" s="324"/>
      <c r="L122" s="324"/>
      <c r="M122" s="325"/>
      <c r="N122" s="324"/>
      <c r="O122" s="324"/>
      <c r="P122" s="324"/>
      <c r="Q122" s="324"/>
      <c r="R122" s="325"/>
      <c r="S122" s="99">
        <v>0</v>
      </c>
      <c r="T122" s="99">
        <v>0</v>
      </c>
      <c r="U122" s="99">
        <v>0</v>
      </c>
      <c r="V122" s="99">
        <v>0</v>
      </c>
      <c r="W122" s="100">
        <v>0</v>
      </c>
      <c r="X122" s="99">
        <v>0</v>
      </c>
      <c r="Y122" s="99">
        <v>0</v>
      </c>
      <c r="Z122" s="99">
        <v>0</v>
      </c>
      <c r="AA122" s="99">
        <v>0</v>
      </c>
      <c r="AB122" s="100">
        <v>0</v>
      </c>
      <c r="AC122" s="99">
        <v>0</v>
      </c>
      <c r="AD122" s="99">
        <v>0</v>
      </c>
      <c r="AE122" s="99">
        <v>0</v>
      </c>
      <c r="AF122" s="99">
        <v>0</v>
      </c>
      <c r="AG122" s="100">
        <v>0</v>
      </c>
      <c r="AH122" s="99">
        <v>0</v>
      </c>
      <c r="AI122" s="99">
        <v>0</v>
      </c>
      <c r="AJ122" s="99">
        <v>0</v>
      </c>
      <c r="AK122" s="99">
        <v>0</v>
      </c>
      <c r="AL122" s="100">
        <v>0</v>
      </c>
      <c r="AM122" s="99">
        <v>0</v>
      </c>
      <c r="AN122" s="99">
        <v>0</v>
      </c>
      <c r="AO122" s="99">
        <v>0</v>
      </c>
      <c r="AP122" s="99">
        <v>0</v>
      </c>
      <c r="AQ122" s="100">
        <v>0</v>
      </c>
      <c r="AR122" s="99">
        <v>0</v>
      </c>
      <c r="AS122" s="99">
        <v>0</v>
      </c>
      <c r="AT122" s="493">
        <v>0</v>
      </c>
      <c r="AU122" s="493">
        <v>0</v>
      </c>
      <c r="AV122" s="100">
        <v>0</v>
      </c>
      <c r="AW122" s="493">
        <v>0</v>
      </c>
      <c r="AX122" s="493">
        <v>0</v>
      </c>
      <c r="AY122" s="493">
        <v>0</v>
      </c>
      <c r="AZ122" s="493">
        <v>0</v>
      </c>
      <c r="BA122" s="100">
        <v>0</v>
      </c>
      <c r="BB122" s="493">
        <v>0</v>
      </c>
      <c r="BC122" s="493">
        <v>0</v>
      </c>
      <c r="BD122" s="493">
        <v>0</v>
      </c>
    </row>
    <row r="123" spans="1:56" s="164" customFormat="1">
      <c r="A123" s="294"/>
      <c r="B123" s="134" t="s">
        <v>411</v>
      </c>
      <c r="C123" s="75" t="s">
        <v>366</v>
      </c>
      <c r="D123" s="324"/>
      <c r="E123" s="324"/>
      <c r="F123" s="324"/>
      <c r="G123" s="324"/>
      <c r="H123" s="325"/>
      <c r="I123" s="324"/>
      <c r="J123" s="324"/>
      <c r="K123" s="324"/>
      <c r="L123" s="324"/>
      <c r="M123" s="325"/>
      <c r="N123" s="324"/>
      <c r="O123" s="324"/>
      <c r="P123" s="324"/>
      <c r="Q123" s="324"/>
      <c r="R123" s="325"/>
      <c r="S123" s="99">
        <v>0</v>
      </c>
      <c r="T123" s="99">
        <v>0</v>
      </c>
      <c r="U123" s="99">
        <v>0</v>
      </c>
      <c r="V123" s="99">
        <v>0</v>
      </c>
      <c r="W123" s="100">
        <v>0</v>
      </c>
      <c r="X123" s="99">
        <v>0</v>
      </c>
      <c r="Y123" s="99">
        <v>0</v>
      </c>
      <c r="Z123" s="99">
        <v>0</v>
      </c>
      <c r="AA123" s="99">
        <v>0</v>
      </c>
      <c r="AB123" s="100">
        <v>0</v>
      </c>
      <c r="AC123" s="99">
        <v>0</v>
      </c>
      <c r="AD123" s="99">
        <v>0</v>
      </c>
      <c r="AE123" s="99">
        <v>0</v>
      </c>
      <c r="AF123" s="99">
        <v>0</v>
      </c>
      <c r="AG123" s="100">
        <v>0</v>
      </c>
      <c r="AH123" s="99">
        <v>0</v>
      </c>
      <c r="AI123" s="99">
        <v>0</v>
      </c>
      <c r="AJ123" s="99">
        <v>0</v>
      </c>
      <c r="AK123" s="99">
        <v>0</v>
      </c>
      <c r="AL123" s="100">
        <v>0</v>
      </c>
      <c r="AM123" s="99">
        <v>0</v>
      </c>
      <c r="AN123" s="99">
        <v>0</v>
      </c>
      <c r="AO123" s="99">
        <v>0</v>
      </c>
      <c r="AP123" s="99">
        <v>0</v>
      </c>
      <c r="AQ123" s="100">
        <v>0</v>
      </c>
      <c r="AR123" s="99">
        <v>0</v>
      </c>
      <c r="AS123" s="99">
        <v>0</v>
      </c>
      <c r="AT123" s="493">
        <v>0</v>
      </c>
      <c r="AU123" s="493">
        <v>0</v>
      </c>
      <c r="AV123" s="100">
        <v>0</v>
      </c>
      <c r="AW123" s="493">
        <v>0</v>
      </c>
      <c r="AX123" s="493">
        <v>0</v>
      </c>
      <c r="AY123" s="493">
        <v>0</v>
      </c>
      <c r="AZ123" s="493">
        <v>0</v>
      </c>
      <c r="BA123" s="100">
        <v>0</v>
      </c>
      <c r="BB123" s="493">
        <v>0</v>
      </c>
      <c r="BC123" s="493">
        <v>0</v>
      </c>
      <c r="BD123" s="493">
        <v>0</v>
      </c>
    </row>
    <row r="124" spans="1:56" s="164" customFormat="1">
      <c r="A124" s="294"/>
      <c r="B124" s="134" t="s">
        <v>413</v>
      </c>
      <c r="C124" s="75" t="s">
        <v>368</v>
      </c>
      <c r="D124" s="324"/>
      <c r="E124" s="324"/>
      <c r="F124" s="324"/>
      <c r="G124" s="324"/>
      <c r="H124" s="325"/>
      <c r="I124" s="324"/>
      <c r="J124" s="324"/>
      <c r="K124" s="324"/>
      <c r="L124" s="324"/>
      <c r="M124" s="325"/>
      <c r="N124" s="324"/>
      <c r="O124" s="324"/>
      <c r="P124" s="324"/>
      <c r="Q124" s="324"/>
      <c r="R124" s="325"/>
      <c r="S124" s="99">
        <v>0</v>
      </c>
      <c r="T124" s="99">
        <v>0</v>
      </c>
      <c r="U124" s="99">
        <v>0</v>
      </c>
      <c r="V124" s="99">
        <v>0</v>
      </c>
      <c r="W124" s="100">
        <v>0</v>
      </c>
      <c r="X124" s="99">
        <v>0</v>
      </c>
      <c r="Y124" s="99">
        <v>0</v>
      </c>
      <c r="Z124" s="99">
        <v>0</v>
      </c>
      <c r="AA124" s="99">
        <v>0</v>
      </c>
      <c r="AB124" s="100">
        <v>0</v>
      </c>
      <c r="AC124" s="99">
        <v>0</v>
      </c>
      <c r="AD124" s="99">
        <v>0</v>
      </c>
      <c r="AE124" s="99">
        <v>0</v>
      </c>
      <c r="AF124" s="99">
        <v>0</v>
      </c>
      <c r="AG124" s="100">
        <v>0</v>
      </c>
      <c r="AH124" s="99">
        <v>0</v>
      </c>
      <c r="AI124" s="99">
        <v>0</v>
      </c>
      <c r="AJ124" s="99">
        <v>0</v>
      </c>
      <c r="AK124" s="99">
        <v>0</v>
      </c>
      <c r="AL124" s="100">
        <v>0</v>
      </c>
      <c r="AM124" s="99">
        <v>0</v>
      </c>
      <c r="AN124" s="99">
        <v>0</v>
      </c>
      <c r="AO124" s="99">
        <v>0</v>
      </c>
      <c r="AP124" s="99">
        <v>0</v>
      </c>
      <c r="AQ124" s="100">
        <v>0</v>
      </c>
      <c r="AR124" s="99">
        <v>0</v>
      </c>
      <c r="AS124" s="99">
        <v>0</v>
      </c>
      <c r="AT124" s="493">
        <v>0</v>
      </c>
      <c r="AU124" s="493">
        <v>0</v>
      </c>
      <c r="AV124" s="100">
        <v>0</v>
      </c>
      <c r="AW124" s="493">
        <v>0</v>
      </c>
      <c r="AX124" s="493">
        <v>0</v>
      </c>
      <c r="AY124" s="493">
        <v>0</v>
      </c>
      <c r="AZ124" s="493">
        <v>0</v>
      </c>
      <c r="BA124" s="100">
        <v>0</v>
      </c>
      <c r="BB124" s="493">
        <v>0</v>
      </c>
      <c r="BC124" s="493">
        <v>0</v>
      </c>
      <c r="BD124" s="493">
        <v>0</v>
      </c>
    </row>
    <row r="125" spans="1:56" s="164" customFormat="1">
      <c r="A125" s="173"/>
      <c r="B125" s="134" t="s">
        <v>1279</v>
      </c>
      <c r="C125" s="75" t="s">
        <v>1280</v>
      </c>
      <c r="D125" s="99"/>
      <c r="E125" s="99"/>
      <c r="F125" s="99"/>
      <c r="G125" s="99"/>
      <c r="H125" s="100"/>
      <c r="I125" s="99"/>
      <c r="J125" s="99"/>
      <c r="K125" s="99"/>
      <c r="L125" s="99"/>
      <c r="M125" s="100"/>
      <c r="N125" s="99"/>
      <c r="O125" s="99"/>
      <c r="P125" s="99"/>
      <c r="Q125" s="99"/>
      <c r="R125" s="100"/>
      <c r="S125" s="99"/>
      <c r="T125" s="99"/>
      <c r="U125" s="99"/>
      <c r="V125" s="99"/>
      <c r="W125" s="100"/>
      <c r="X125" s="99"/>
      <c r="Y125" s="99"/>
      <c r="Z125" s="99"/>
      <c r="AA125" s="99"/>
      <c r="AB125" s="100"/>
      <c r="AC125" s="99"/>
      <c r="AD125" s="99"/>
      <c r="AE125" s="99"/>
      <c r="AF125" s="99"/>
      <c r="AG125" s="100"/>
      <c r="AH125" s="232"/>
      <c r="AI125" s="232"/>
      <c r="AJ125" s="232"/>
      <c r="AK125" s="232"/>
      <c r="AL125" s="230"/>
      <c r="AM125" s="232"/>
      <c r="AN125" s="232"/>
      <c r="AO125" s="232"/>
      <c r="AP125" s="232"/>
      <c r="AQ125" s="230"/>
      <c r="AR125" s="232"/>
      <c r="AS125" s="99">
        <v>0</v>
      </c>
      <c r="AT125" s="493">
        <v>0</v>
      </c>
      <c r="AU125" s="493">
        <v>0</v>
      </c>
      <c r="AV125" s="100">
        <v>0</v>
      </c>
      <c r="AW125" s="493">
        <v>0</v>
      </c>
      <c r="AX125" s="493">
        <v>0</v>
      </c>
      <c r="AY125" s="493">
        <v>0</v>
      </c>
      <c r="AZ125" s="493">
        <v>0</v>
      </c>
      <c r="BA125" s="100">
        <v>0</v>
      </c>
      <c r="BB125" s="493">
        <v>0</v>
      </c>
      <c r="BC125" s="493">
        <v>0</v>
      </c>
      <c r="BD125" s="493">
        <v>0</v>
      </c>
    </row>
    <row r="126" spans="1:56" s="164" customFormat="1">
      <c r="A126" s="294"/>
      <c r="B126" s="134" t="s">
        <v>414</v>
      </c>
      <c r="C126" s="75" t="s">
        <v>367</v>
      </c>
      <c r="D126" s="324"/>
      <c r="E126" s="324"/>
      <c r="F126" s="324"/>
      <c r="G126" s="324"/>
      <c r="H126" s="325"/>
      <c r="I126" s="324"/>
      <c r="J126" s="324"/>
      <c r="K126" s="324"/>
      <c r="L126" s="324"/>
      <c r="M126" s="325"/>
      <c r="N126" s="324"/>
      <c r="O126" s="324"/>
      <c r="P126" s="324"/>
      <c r="Q126" s="324"/>
      <c r="R126" s="325"/>
      <c r="S126" s="99">
        <v>33.717991999999995</v>
      </c>
      <c r="T126" s="99">
        <v>5.7500457399999991</v>
      </c>
      <c r="U126" s="99">
        <v>0</v>
      </c>
      <c r="V126" s="99">
        <v>0</v>
      </c>
      <c r="W126" s="100">
        <v>39.468037739999993</v>
      </c>
      <c r="X126" s="99">
        <v>0</v>
      </c>
      <c r="Y126" s="99">
        <v>0</v>
      </c>
      <c r="Z126" s="99">
        <v>0</v>
      </c>
      <c r="AA126" s="99">
        <v>0</v>
      </c>
      <c r="AB126" s="100">
        <v>0</v>
      </c>
      <c r="AC126" s="99">
        <v>0</v>
      </c>
      <c r="AD126" s="99">
        <v>0</v>
      </c>
      <c r="AE126" s="99">
        <v>0</v>
      </c>
      <c r="AF126" s="99">
        <v>0</v>
      </c>
      <c r="AG126" s="100">
        <v>0</v>
      </c>
      <c r="AH126" s="99">
        <v>0</v>
      </c>
      <c r="AI126" s="99">
        <v>0</v>
      </c>
      <c r="AJ126" s="99">
        <v>0</v>
      </c>
      <c r="AK126" s="99">
        <v>0</v>
      </c>
      <c r="AL126" s="100">
        <v>0</v>
      </c>
      <c r="AM126" s="99">
        <v>0</v>
      </c>
      <c r="AN126" s="99">
        <v>0</v>
      </c>
      <c r="AO126" s="99">
        <v>0</v>
      </c>
      <c r="AP126" s="99">
        <v>0</v>
      </c>
      <c r="AQ126" s="100">
        <v>0</v>
      </c>
      <c r="AR126" s="99">
        <v>0</v>
      </c>
      <c r="AS126" s="99">
        <v>0</v>
      </c>
      <c r="AT126" s="493">
        <v>0</v>
      </c>
      <c r="AU126" s="493">
        <v>0</v>
      </c>
      <c r="AV126" s="100">
        <v>0</v>
      </c>
      <c r="AW126" s="475"/>
      <c r="AX126" s="475"/>
      <c r="AY126" s="475"/>
      <c r="AZ126" s="475"/>
      <c r="BA126" s="475"/>
      <c r="BB126" s="475"/>
      <c r="BC126" s="475"/>
      <c r="BD126" s="475"/>
    </row>
    <row r="127" spans="1:56" s="164" customFormat="1">
      <c r="A127" s="294"/>
      <c r="B127" s="134" t="s">
        <v>415</v>
      </c>
      <c r="C127" s="75" t="s">
        <v>405</v>
      </c>
      <c r="D127" s="324"/>
      <c r="E127" s="324"/>
      <c r="F127" s="324"/>
      <c r="G127" s="324"/>
      <c r="H127" s="325"/>
      <c r="I127" s="324"/>
      <c r="J127" s="324"/>
      <c r="K127" s="324"/>
      <c r="L127" s="324"/>
      <c r="M127" s="325"/>
      <c r="N127" s="324"/>
      <c r="O127" s="324"/>
      <c r="P127" s="324"/>
      <c r="Q127" s="324"/>
      <c r="R127" s="325"/>
      <c r="S127" s="99">
        <v>0</v>
      </c>
      <c r="T127" s="99">
        <v>0</v>
      </c>
      <c r="U127" s="99">
        <v>78.132177229999996</v>
      </c>
      <c r="V127" s="99">
        <v>0</v>
      </c>
      <c r="W127" s="100">
        <v>78.132177229999996</v>
      </c>
      <c r="X127" s="99">
        <v>0</v>
      </c>
      <c r="Y127" s="99">
        <v>0</v>
      </c>
      <c r="Z127" s="99">
        <v>0</v>
      </c>
      <c r="AA127" s="99">
        <v>0</v>
      </c>
      <c r="AB127" s="100">
        <v>0</v>
      </c>
      <c r="AC127" s="99">
        <v>0</v>
      </c>
      <c r="AD127" s="99">
        <v>0</v>
      </c>
      <c r="AE127" s="99">
        <v>0</v>
      </c>
      <c r="AF127" s="99">
        <v>0</v>
      </c>
      <c r="AG127" s="100">
        <v>0</v>
      </c>
      <c r="AH127" s="99">
        <v>0</v>
      </c>
      <c r="AI127" s="99">
        <v>0</v>
      </c>
      <c r="AJ127" s="99">
        <v>0</v>
      </c>
      <c r="AK127" s="99">
        <v>0</v>
      </c>
      <c r="AL127" s="100">
        <v>0</v>
      </c>
      <c r="AM127" s="99">
        <v>0</v>
      </c>
      <c r="AN127" s="99">
        <v>0</v>
      </c>
      <c r="AO127" s="99">
        <v>0</v>
      </c>
      <c r="AP127" s="99">
        <v>0</v>
      </c>
      <c r="AQ127" s="100">
        <v>0</v>
      </c>
      <c r="AR127" s="99">
        <v>0</v>
      </c>
      <c r="AS127" s="99">
        <v>0</v>
      </c>
      <c r="AT127" s="493">
        <v>0</v>
      </c>
      <c r="AU127" s="493">
        <v>0</v>
      </c>
      <c r="AV127" s="100">
        <v>0</v>
      </c>
      <c r="AW127" s="493">
        <v>0</v>
      </c>
      <c r="AX127" s="493">
        <v>0</v>
      </c>
      <c r="AY127" s="493">
        <v>0</v>
      </c>
      <c r="AZ127" s="493">
        <v>0</v>
      </c>
      <c r="BA127" s="100">
        <v>0</v>
      </c>
      <c r="BB127" s="493">
        <v>0</v>
      </c>
      <c r="BC127" s="493">
        <v>0</v>
      </c>
      <c r="BD127" s="493">
        <v>0</v>
      </c>
    </row>
    <row r="128" spans="1:56" s="164" customFormat="1">
      <c r="A128" s="294"/>
      <c r="B128" s="134" t="s">
        <v>416</v>
      </c>
      <c r="C128" s="75" t="s">
        <v>143</v>
      </c>
      <c r="D128" s="324"/>
      <c r="E128" s="324"/>
      <c r="F128" s="324"/>
      <c r="G128" s="324"/>
      <c r="H128" s="325"/>
      <c r="I128" s="324"/>
      <c r="J128" s="324"/>
      <c r="K128" s="324"/>
      <c r="L128" s="324"/>
      <c r="M128" s="325"/>
      <c r="N128" s="324"/>
      <c r="O128" s="324"/>
      <c r="P128" s="324"/>
      <c r="Q128" s="324"/>
      <c r="R128" s="325"/>
      <c r="S128" s="99">
        <v>0</v>
      </c>
      <c r="T128" s="99">
        <v>0</v>
      </c>
      <c r="U128" s="99">
        <v>0</v>
      </c>
      <c r="V128" s="99">
        <v>0</v>
      </c>
      <c r="W128" s="100">
        <v>0</v>
      </c>
      <c r="X128" s="99">
        <v>0</v>
      </c>
      <c r="Y128" s="99">
        <v>0</v>
      </c>
      <c r="Z128" s="99">
        <v>0</v>
      </c>
      <c r="AA128" s="99">
        <v>0</v>
      </c>
      <c r="AB128" s="100">
        <v>0</v>
      </c>
      <c r="AC128" s="99">
        <v>0</v>
      </c>
      <c r="AD128" s="99">
        <v>0</v>
      </c>
      <c r="AE128" s="99">
        <v>0</v>
      </c>
      <c r="AF128" s="99">
        <v>0</v>
      </c>
      <c r="AG128" s="100">
        <v>0</v>
      </c>
      <c r="AH128" s="99">
        <v>0</v>
      </c>
      <c r="AI128" s="99">
        <v>0</v>
      </c>
      <c r="AJ128" s="99">
        <v>0</v>
      </c>
      <c r="AK128" s="99">
        <v>0</v>
      </c>
      <c r="AL128" s="100">
        <v>0</v>
      </c>
      <c r="AM128" s="99">
        <v>0</v>
      </c>
      <c r="AN128" s="99">
        <v>0</v>
      </c>
      <c r="AO128" s="99">
        <v>0</v>
      </c>
      <c r="AP128" s="99">
        <v>0</v>
      </c>
      <c r="AQ128" s="100">
        <v>0</v>
      </c>
      <c r="AR128" s="99">
        <v>0</v>
      </c>
      <c r="AS128" s="99">
        <v>0</v>
      </c>
      <c r="AT128" s="493">
        <v>0</v>
      </c>
      <c r="AU128" s="493">
        <v>0</v>
      </c>
      <c r="AV128" s="100">
        <v>0</v>
      </c>
      <c r="AW128" s="493">
        <v>3.5491079800000001</v>
      </c>
      <c r="AX128" s="493">
        <v>0.19359166000000005</v>
      </c>
      <c r="AY128" s="493">
        <v>0.54714611999999985</v>
      </c>
      <c r="AZ128" s="493">
        <v>0</v>
      </c>
      <c r="BA128" s="100">
        <v>4.28984626</v>
      </c>
      <c r="BB128" s="493">
        <v>0</v>
      </c>
      <c r="BC128" s="493">
        <v>0</v>
      </c>
      <c r="BD128" s="493">
        <v>0</v>
      </c>
    </row>
    <row r="129" spans="1:56" s="164" customFormat="1" ht="15" thickBot="1">
      <c r="A129" s="294"/>
      <c r="B129" s="134" t="s">
        <v>417</v>
      </c>
      <c r="C129" s="75" t="s">
        <v>370</v>
      </c>
      <c r="D129" s="324"/>
      <c r="E129" s="324"/>
      <c r="F129" s="324"/>
      <c r="G129" s="324"/>
      <c r="H129" s="325"/>
      <c r="I129" s="324"/>
      <c r="J129" s="324"/>
      <c r="K129" s="324"/>
      <c r="L129" s="324"/>
      <c r="M129" s="325"/>
      <c r="N129" s="324"/>
      <c r="O129" s="324"/>
      <c r="P129" s="324"/>
      <c r="Q129" s="324"/>
      <c r="R129" s="325"/>
      <c r="S129" s="99">
        <v>33.717991999999995</v>
      </c>
      <c r="T129" s="99">
        <v>5.7500457399999991</v>
      </c>
      <c r="U129" s="99">
        <v>78.132177229999996</v>
      </c>
      <c r="V129" s="99">
        <v>0</v>
      </c>
      <c r="W129" s="100">
        <v>117.60021497</v>
      </c>
      <c r="X129" s="99">
        <v>0</v>
      </c>
      <c r="Y129" s="99">
        <v>0</v>
      </c>
      <c r="Z129" s="99">
        <v>0</v>
      </c>
      <c r="AA129" s="99">
        <v>0</v>
      </c>
      <c r="AB129" s="100">
        <v>0</v>
      </c>
      <c r="AC129" s="99">
        <v>0</v>
      </c>
      <c r="AD129" s="99">
        <v>0</v>
      </c>
      <c r="AE129" s="99">
        <v>0</v>
      </c>
      <c r="AF129" s="99">
        <v>0</v>
      </c>
      <c r="AG129" s="100">
        <v>0</v>
      </c>
      <c r="AH129" s="99">
        <v>0</v>
      </c>
      <c r="AI129" s="99">
        <v>0</v>
      </c>
      <c r="AJ129" s="99">
        <v>0</v>
      </c>
      <c r="AK129" s="99">
        <v>0</v>
      </c>
      <c r="AL129" s="100">
        <v>0</v>
      </c>
      <c r="AM129" s="99">
        <v>0</v>
      </c>
      <c r="AN129" s="99">
        <v>0</v>
      </c>
      <c r="AO129" s="99">
        <v>0</v>
      </c>
      <c r="AP129" s="99">
        <v>0</v>
      </c>
      <c r="AQ129" s="100">
        <v>0</v>
      </c>
      <c r="AR129" s="99">
        <v>0</v>
      </c>
      <c r="AS129" s="99">
        <v>0</v>
      </c>
      <c r="AT129" s="493">
        <v>0</v>
      </c>
      <c r="AU129" s="493">
        <v>0</v>
      </c>
      <c r="AV129" s="100">
        <v>0</v>
      </c>
      <c r="AW129" s="493">
        <v>3.5491079800000001</v>
      </c>
      <c r="AX129" s="493">
        <v>0.19359216000000001</v>
      </c>
      <c r="AY129" s="493">
        <v>0.54714611999999996</v>
      </c>
      <c r="AZ129" s="493">
        <v>28.94039476</v>
      </c>
      <c r="BA129" s="100">
        <v>33.230241020000001</v>
      </c>
      <c r="BB129" s="493">
        <v>0</v>
      </c>
      <c r="BC129" s="493">
        <v>0</v>
      </c>
      <c r="BD129" s="493">
        <v>0</v>
      </c>
    </row>
    <row r="130" spans="1:56" s="164" customFormat="1" ht="15.5" thickTop="1" thickBot="1">
      <c r="A130" s="294"/>
      <c r="B130" s="149" t="s">
        <v>416</v>
      </c>
      <c r="C130" s="15" t="s">
        <v>143</v>
      </c>
      <c r="D130" s="98"/>
      <c r="E130" s="98"/>
      <c r="F130" s="98"/>
      <c r="G130" s="98"/>
      <c r="H130" s="98"/>
      <c r="I130" s="98"/>
      <c r="J130" s="98"/>
      <c r="K130" s="98"/>
      <c r="L130" s="98"/>
      <c r="M130" s="98"/>
      <c r="N130" s="98"/>
      <c r="O130" s="98"/>
      <c r="P130" s="98"/>
      <c r="Q130" s="98"/>
      <c r="R130" s="98"/>
      <c r="S130" s="322"/>
      <c r="T130" s="322"/>
      <c r="U130" s="322"/>
      <c r="V130" s="322"/>
      <c r="W130" s="322"/>
      <c r="X130" s="322"/>
      <c r="Y130" s="322"/>
      <c r="Z130" s="322"/>
      <c r="AA130" s="322"/>
      <c r="AB130" s="322"/>
      <c r="AC130" s="452"/>
      <c r="AD130" s="452"/>
      <c r="AE130" s="452"/>
      <c r="AF130" s="452"/>
      <c r="AG130" s="452"/>
      <c r="AH130" s="322"/>
      <c r="AI130" s="322"/>
      <c r="AJ130" s="322"/>
      <c r="AK130" s="322"/>
      <c r="AL130" s="452"/>
      <c r="AM130" s="322"/>
      <c r="AN130" s="322"/>
      <c r="AO130" s="322"/>
      <c r="AP130" s="322"/>
      <c r="AQ130" s="452"/>
      <c r="AR130" s="322"/>
      <c r="AS130" s="322"/>
      <c r="AV130" s="452"/>
      <c r="BA130" s="452"/>
    </row>
    <row r="131" spans="1:56" s="164" customFormat="1" ht="15" thickTop="1">
      <c r="A131" s="294"/>
      <c r="B131" s="134" t="s">
        <v>409</v>
      </c>
      <c r="C131" s="75" t="s">
        <v>75</v>
      </c>
      <c r="D131" s="324"/>
      <c r="E131" s="324"/>
      <c r="F131" s="324"/>
      <c r="G131" s="324"/>
      <c r="H131" s="325"/>
      <c r="I131" s="324"/>
      <c r="J131" s="324"/>
      <c r="K131" s="324"/>
      <c r="L131" s="324"/>
      <c r="M131" s="325"/>
      <c r="N131" s="324"/>
      <c r="O131" s="324"/>
      <c r="P131" s="324"/>
      <c r="Q131" s="324"/>
      <c r="R131" s="325"/>
      <c r="S131" s="99">
        <v>2.4332929699999997</v>
      </c>
      <c r="T131" s="99">
        <v>11.110266540000001</v>
      </c>
      <c r="U131" s="99">
        <v>5.3694606700000005</v>
      </c>
      <c r="V131" s="99">
        <v>6.4919230299999997</v>
      </c>
      <c r="W131" s="100">
        <v>25.404943210000003</v>
      </c>
      <c r="X131" s="99">
        <v>0.97760999000000004</v>
      </c>
      <c r="Y131" s="99">
        <v>5.6236118600000005</v>
      </c>
      <c r="Z131" s="99">
        <v>6.1825099099999985</v>
      </c>
      <c r="AA131" s="99">
        <v>6.7777162199999994</v>
      </c>
      <c r="AB131" s="100">
        <v>19.561447979999997</v>
      </c>
      <c r="AC131" s="99">
        <v>2.1052855400000006</v>
      </c>
      <c r="AD131" s="99">
        <v>4.1250331200000003</v>
      </c>
      <c r="AE131" s="99">
        <v>3.9587247399999996</v>
      </c>
      <c r="AF131" s="99">
        <v>8.935904530000002</v>
      </c>
      <c r="AG131" s="100">
        <v>19.124947930000005</v>
      </c>
      <c r="AH131" s="99">
        <v>1.2038141099999999</v>
      </c>
      <c r="AI131" s="99">
        <v>1.99634216</v>
      </c>
      <c r="AJ131" s="99">
        <v>2.6897131299999999</v>
      </c>
      <c r="AK131" s="99">
        <v>5.7521142200000002</v>
      </c>
      <c r="AL131" s="100">
        <v>11.641983620000001</v>
      </c>
      <c r="AM131" s="99">
        <v>1.6938969699999997</v>
      </c>
      <c r="AN131" s="99">
        <v>2.3785707599999979</v>
      </c>
      <c r="AO131" s="99">
        <v>2.2351360200000014</v>
      </c>
      <c r="AP131" s="99">
        <v>4.7452056100000002</v>
      </c>
      <c r="AQ131" s="100">
        <v>11.053692870000001</v>
      </c>
      <c r="AR131" s="99">
        <v>1.1542828599999997</v>
      </c>
      <c r="AS131" s="99">
        <v>2.4563020600000036</v>
      </c>
      <c r="AT131" s="493">
        <v>3.7061997599999859</v>
      </c>
      <c r="AU131" s="493">
        <v>9.5078299900000118</v>
      </c>
      <c r="AV131" s="100">
        <v>16.824614670000003</v>
      </c>
      <c r="AW131" s="493">
        <v>2.0031403200000009</v>
      </c>
      <c r="AX131" s="493">
        <v>3.0911890699999991</v>
      </c>
      <c r="AY131" s="493">
        <v>5.2092512899999974</v>
      </c>
      <c r="AZ131" s="493">
        <v>8.7525822500000032</v>
      </c>
      <c r="BA131" s="100">
        <v>19.056162929999996</v>
      </c>
      <c r="BB131" s="493">
        <v>0.83295806000000039</v>
      </c>
      <c r="BC131" s="493">
        <v>2.01247497</v>
      </c>
      <c r="BD131" s="493">
        <v>3.2640587000000001</v>
      </c>
    </row>
    <row r="132" spans="1:56" s="164" customFormat="1">
      <c r="A132" s="294"/>
      <c r="B132" s="134" t="s">
        <v>410</v>
      </c>
      <c r="C132" s="75" t="s">
        <v>77</v>
      </c>
      <c r="D132" s="324"/>
      <c r="E132" s="324"/>
      <c r="F132" s="324"/>
      <c r="G132" s="324"/>
      <c r="H132" s="325"/>
      <c r="I132" s="324"/>
      <c r="J132" s="324"/>
      <c r="K132" s="324"/>
      <c r="L132" s="324"/>
      <c r="M132" s="325"/>
      <c r="N132" s="324"/>
      <c r="O132" s="324"/>
      <c r="P132" s="324"/>
      <c r="Q132" s="324"/>
      <c r="R132" s="325"/>
      <c r="S132" s="99">
        <v>4.2118585799999995</v>
      </c>
      <c r="T132" s="99">
        <v>2.85192991</v>
      </c>
      <c r="U132" s="99">
        <v>6.2019270199999994</v>
      </c>
      <c r="V132" s="99">
        <v>-4.6058751600000001</v>
      </c>
      <c r="W132" s="100">
        <v>8.6598403499999996</v>
      </c>
      <c r="X132" s="99">
        <v>5.0486836300000002</v>
      </c>
      <c r="Y132" s="99">
        <v>3.6483934200000001</v>
      </c>
      <c r="Z132" s="99">
        <v>4.7343818800000008</v>
      </c>
      <c r="AA132" s="99">
        <v>2.0613354199999998</v>
      </c>
      <c r="AB132" s="100">
        <v>15.49279435</v>
      </c>
      <c r="AC132" s="99">
        <v>5.9691463700000007</v>
      </c>
      <c r="AD132" s="99">
        <v>4.15664956</v>
      </c>
      <c r="AE132" s="99">
        <v>3.6161223199999988</v>
      </c>
      <c r="AF132" s="99">
        <v>4.7656635300000012</v>
      </c>
      <c r="AG132" s="100">
        <v>18.507581780000002</v>
      </c>
      <c r="AH132" s="99">
        <v>5.0151728999999996</v>
      </c>
      <c r="AI132" s="99">
        <v>5.2538900100000001</v>
      </c>
      <c r="AJ132" s="99">
        <v>6.5497782200000003</v>
      </c>
      <c r="AK132" s="99">
        <v>7.3348861200000002</v>
      </c>
      <c r="AL132" s="100">
        <v>24.153727249999999</v>
      </c>
      <c r="AM132" s="99">
        <v>9.7060607600000015</v>
      </c>
      <c r="AN132" s="99">
        <v>6.5350266899999996</v>
      </c>
      <c r="AO132" s="99">
        <v>8.4113731099999871</v>
      </c>
      <c r="AP132" s="99">
        <v>5.5616336799999919</v>
      </c>
      <c r="AQ132" s="100">
        <v>30.21409423999998</v>
      </c>
      <c r="AR132" s="99">
        <v>2.1952712000000001</v>
      </c>
      <c r="AS132" s="99">
        <v>5.7234073400000014</v>
      </c>
      <c r="AT132" s="493">
        <v>4.4942891899999982</v>
      </c>
      <c r="AU132" s="493">
        <v>8.406864159999996</v>
      </c>
      <c r="AV132" s="100">
        <v>20.81983189</v>
      </c>
      <c r="AW132" s="493">
        <v>3.3207301100000013</v>
      </c>
      <c r="AX132" s="493">
        <v>1.6995791300000003</v>
      </c>
      <c r="AY132" s="493">
        <v>6.0477998700000004</v>
      </c>
      <c r="AZ132" s="493">
        <v>6.729801450000001</v>
      </c>
      <c r="BA132" s="100">
        <v>17.797910559999998</v>
      </c>
      <c r="BB132" s="493">
        <v>1.67888986</v>
      </c>
      <c r="BC132" s="493">
        <v>5.2161340899999997</v>
      </c>
      <c r="BD132" s="493">
        <v>2.8760471699999997</v>
      </c>
    </row>
    <row r="133" spans="1:56" s="164" customFormat="1">
      <c r="A133" s="294"/>
      <c r="B133" s="134" t="s">
        <v>411</v>
      </c>
      <c r="C133" s="75" t="s">
        <v>366</v>
      </c>
      <c r="D133" s="324"/>
      <c r="E133" s="324"/>
      <c r="F133" s="324"/>
      <c r="G133" s="324"/>
      <c r="H133" s="325"/>
      <c r="I133" s="324"/>
      <c r="J133" s="324"/>
      <c r="K133" s="324"/>
      <c r="L133" s="324"/>
      <c r="M133" s="325"/>
      <c r="N133" s="324"/>
      <c r="O133" s="324"/>
      <c r="P133" s="324"/>
      <c r="Q133" s="324"/>
      <c r="R133" s="325"/>
      <c r="S133" s="99">
        <v>0.21150574999999999</v>
      </c>
      <c r="T133" s="99">
        <v>0.24375463</v>
      </c>
      <c r="U133" s="99">
        <v>6.867935E-2</v>
      </c>
      <c r="V133" s="99">
        <v>0.11933347000000001</v>
      </c>
      <c r="W133" s="100">
        <v>0.6432732000000001</v>
      </c>
      <c r="X133" s="99">
        <v>0.81649428000000002</v>
      </c>
      <c r="Y133" s="99">
        <v>1.8590665</v>
      </c>
      <c r="Z133" s="99">
        <v>7.3692250000000001E-2</v>
      </c>
      <c r="AA133" s="99">
        <v>-2.4593220000000002</v>
      </c>
      <c r="AB133" s="100">
        <v>0.28993102999999998</v>
      </c>
      <c r="AC133" s="99">
        <v>0</v>
      </c>
      <c r="AD133" s="99">
        <v>0</v>
      </c>
      <c r="AE133" s="99">
        <v>0</v>
      </c>
      <c r="AF133" s="99">
        <v>0</v>
      </c>
      <c r="AG133" s="100">
        <v>0</v>
      </c>
      <c r="AH133" s="99">
        <v>0</v>
      </c>
      <c r="AI133" s="99">
        <v>0.46610099999999999</v>
      </c>
      <c r="AJ133" s="99">
        <v>0.23799500000000001</v>
      </c>
      <c r="AK133" s="99">
        <v>-2.3696999999999999E-2</v>
      </c>
      <c r="AL133" s="100">
        <v>0.68039900000000009</v>
      </c>
      <c r="AM133" s="99">
        <v>0.30230000000000001</v>
      </c>
      <c r="AN133" s="99">
        <v>0.13853499999999999</v>
      </c>
      <c r="AO133" s="99">
        <v>8.4483000000000003E-2</v>
      </c>
      <c r="AP133" s="99">
        <v>0.157725</v>
      </c>
      <c r="AQ133" s="100">
        <v>0.68304299999999996</v>
      </c>
      <c r="AR133" s="99">
        <v>0.54857299999999998</v>
      </c>
      <c r="AS133" s="99">
        <v>7.456700000000005E-2</v>
      </c>
      <c r="AT133" s="493">
        <v>0.35190399999999999</v>
      </c>
      <c r="AU133" s="493">
        <v>0.22013799999999994</v>
      </c>
      <c r="AV133" s="100">
        <v>1.195182</v>
      </c>
      <c r="AW133" s="493">
        <v>0.42949100000000001</v>
      </c>
      <c r="AX133" s="493">
        <v>0.35439799999999999</v>
      </c>
      <c r="AY133" s="493">
        <v>0.37691999999999998</v>
      </c>
      <c r="AZ133" s="493">
        <v>0.83597699999999997</v>
      </c>
      <c r="BA133" s="100">
        <v>1.9967859999999999</v>
      </c>
      <c r="BB133" s="493">
        <v>0.20425199999999999</v>
      </c>
      <c r="BC133" s="493">
        <v>0.440471</v>
      </c>
      <c r="BD133" s="493">
        <v>1.8663540000000001</v>
      </c>
    </row>
    <row r="134" spans="1:56" s="164" customFormat="1">
      <c r="A134" s="294"/>
      <c r="B134" s="134" t="s">
        <v>413</v>
      </c>
      <c r="C134" s="75" t="s">
        <v>368</v>
      </c>
      <c r="D134" s="324"/>
      <c r="E134" s="324"/>
      <c r="F134" s="324"/>
      <c r="G134" s="324"/>
      <c r="H134" s="325"/>
      <c r="I134" s="324"/>
      <c r="J134" s="324"/>
      <c r="K134" s="324"/>
      <c r="L134" s="324"/>
      <c r="M134" s="325"/>
      <c r="N134" s="324"/>
      <c r="O134" s="324"/>
      <c r="P134" s="324"/>
      <c r="Q134" s="324"/>
      <c r="R134" s="325"/>
      <c r="S134" s="99">
        <v>1.3620099999999997E-3</v>
      </c>
      <c r="T134" s="99">
        <v>1.6632000000000001E-3</v>
      </c>
      <c r="U134" s="99">
        <v>2.2282000000000001E-4</v>
      </c>
      <c r="V134" s="99">
        <v>0.54873284</v>
      </c>
      <c r="W134" s="100">
        <v>0.55198086999999996</v>
      </c>
      <c r="X134" s="99">
        <v>1.6625889999999997E-2</v>
      </c>
      <c r="Y134" s="99">
        <v>0</v>
      </c>
      <c r="Z134" s="99">
        <v>5.326705000000001E-2</v>
      </c>
      <c r="AA134" s="99">
        <v>1.258079E-2</v>
      </c>
      <c r="AB134" s="100">
        <v>8.2473730000000009E-2</v>
      </c>
      <c r="AC134" s="99">
        <v>2.209E-3</v>
      </c>
      <c r="AD134" s="99">
        <v>8.182E-3</v>
      </c>
      <c r="AE134" s="99">
        <v>5.3320000000000008E-3</v>
      </c>
      <c r="AF134" s="99">
        <v>4.2390740000000003E-2</v>
      </c>
      <c r="AG134" s="100">
        <v>5.8113740000000004E-2</v>
      </c>
      <c r="AH134" s="99">
        <v>1.205753E-2</v>
      </c>
      <c r="AI134" s="99">
        <v>6.8547999999999998E-2</v>
      </c>
      <c r="AJ134" s="99">
        <v>2.0374E-2</v>
      </c>
      <c r="AK134" s="99">
        <v>0.13778399999999999</v>
      </c>
      <c r="AL134" s="100">
        <v>0.23876353</v>
      </c>
      <c r="AM134" s="99">
        <v>2.9919999999999999E-3</v>
      </c>
      <c r="AN134" s="99">
        <v>0.151447</v>
      </c>
      <c r="AO134" s="99">
        <v>8.7941000000000005E-2</v>
      </c>
      <c r="AP134" s="99">
        <v>0.17439399999999999</v>
      </c>
      <c r="AQ134" s="100">
        <v>0.41677399999999998</v>
      </c>
      <c r="AR134" s="99">
        <v>0.22473499999999999</v>
      </c>
      <c r="AS134" s="99">
        <v>2.3951E-2</v>
      </c>
      <c r="AT134" s="493">
        <v>4.2209999999999998E-2</v>
      </c>
      <c r="AU134" s="493">
        <v>0.15871200000000002</v>
      </c>
      <c r="AV134" s="100">
        <v>0.44960800000000001</v>
      </c>
      <c r="AW134" s="493">
        <v>5.0381000000000002E-2</v>
      </c>
      <c r="AX134" s="493">
        <v>0.10095899999999999</v>
      </c>
      <c r="AY134" s="493">
        <v>0.12887399999999999</v>
      </c>
      <c r="AZ134" s="493">
        <v>0.26545099999999999</v>
      </c>
      <c r="BA134" s="100">
        <v>0.54566499999999996</v>
      </c>
      <c r="BB134" s="493">
        <v>0.14630000000000001</v>
      </c>
      <c r="BC134" s="493">
        <v>0.14729200000000001</v>
      </c>
      <c r="BD134" s="493">
        <v>0.104755</v>
      </c>
    </row>
    <row r="135" spans="1:56" s="164" customFormat="1">
      <c r="A135" s="173"/>
      <c r="B135" s="134" t="s">
        <v>1279</v>
      </c>
      <c r="C135" s="75" t="s">
        <v>1280</v>
      </c>
      <c r="D135" s="99"/>
      <c r="E135" s="99"/>
      <c r="F135" s="99"/>
      <c r="G135" s="99"/>
      <c r="H135" s="100"/>
      <c r="I135" s="99"/>
      <c r="J135" s="99"/>
      <c r="K135" s="99"/>
      <c r="L135" s="99"/>
      <c r="M135" s="100"/>
      <c r="N135" s="99"/>
      <c r="O135" s="99"/>
      <c r="P135" s="99"/>
      <c r="Q135" s="99"/>
      <c r="R135" s="100"/>
      <c r="S135" s="99"/>
      <c r="T135" s="99"/>
      <c r="U135" s="99"/>
      <c r="V135" s="99"/>
      <c r="W135" s="100"/>
      <c r="X135" s="99"/>
      <c r="Y135" s="99"/>
      <c r="Z135" s="99"/>
      <c r="AA135" s="99"/>
      <c r="AB135" s="100"/>
      <c r="AC135" s="99"/>
      <c r="AD135" s="99"/>
      <c r="AE135" s="99"/>
      <c r="AF135" s="99"/>
      <c r="AG135" s="100"/>
      <c r="AH135" s="232"/>
      <c r="AI135" s="232"/>
      <c r="AJ135" s="232"/>
      <c r="AK135" s="232"/>
      <c r="AL135" s="230"/>
      <c r="AM135" s="232"/>
      <c r="AN135" s="232"/>
      <c r="AO135" s="232"/>
      <c r="AP135" s="232"/>
      <c r="AQ135" s="230"/>
      <c r="AR135" s="232"/>
      <c r="AS135" s="99">
        <v>0.22284300000000001</v>
      </c>
      <c r="AT135" s="493">
        <v>0.29596699999999998</v>
      </c>
      <c r="AU135" s="493">
        <v>0.30304200000000003</v>
      </c>
      <c r="AV135" s="100">
        <v>0.82185200000000003</v>
      </c>
      <c r="AW135" s="493">
        <v>0.209367</v>
      </c>
      <c r="AX135" s="493">
        <v>0.22215199999999999</v>
      </c>
      <c r="AY135" s="493">
        <v>0.49363099999999999</v>
      </c>
      <c r="AZ135" s="493">
        <v>1.650954</v>
      </c>
      <c r="BA135" s="100">
        <v>2.5761039999999999</v>
      </c>
      <c r="BB135" s="493">
        <v>0.50204300000000002</v>
      </c>
      <c r="BC135" s="493">
        <v>0.64475800000000005</v>
      </c>
      <c r="BD135" s="493">
        <v>0.83946100000000001</v>
      </c>
    </row>
    <row r="136" spans="1:56" s="164" customFormat="1">
      <c r="A136" s="294"/>
      <c r="B136" s="134" t="s">
        <v>414</v>
      </c>
      <c r="C136" s="75" t="s">
        <v>367</v>
      </c>
      <c r="D136" s="324"/>
      <c r="E136" s="324"/>
      <c r="F136" s="324"/>
      <c r="G136" s="324"/>
      <c r="H136" s="325"/>
      <c r="I136" s="324"/>
      <c r="J136" s="324"/>
      <c r="K136" s="324"/>
      <c r="L136" s="324"/>
      <c r="M136" s="325"/>
      <c r="N136" s="324"/>
      <c r="O136" s="324"/>
      <c r="P136" s="324"/>
      <c r="Q136" s="324"/>
      <c r="R136" s="325"/>
      <c r="S136" s="99">
        <v>0.23029507000000002</v>
      </c>
      <c r="T136" s="99">
        <v>0.6021636600000001</v>
      </c>
      <c r="U136" s="99">
        <v>0.21693061</v>
      </c>
      <c r="V136" s="99">
        <v>1.50574717</v>
      </c>
      <c r="W136" s="100">
        <v>2.5551365100000001</v>
      </c>
      <c r="X136" s="99">
        <v>3.3938629999999997E-2</v>
      </c>
      <c r="Y136" s="99">
        <v>0.20455783999999999</v>
      </c>
      <c r="Z136" s="99">
        <v>0.97853169000000007</v>
      </c>
      <c r="AA136" s="99">
        <v>0.40840607999999995</v>
      </c>
      <c r="AB136" s="100">
        <v>1.6254342400000001</v>
      </c>
      <c r="AC136" s="99">
        <v>2.7090889999999999E-2</v>
      </c>
      <c r="AD136" s="99">
        <v>0.43712484000000001</v>
      </c>
      <c r="AE136" s="99">
        <v>0.33649796000000004</v>
      </c>
      <c r="AF136" s="99">
        <v>0.54882264999999997</v>
      </c>
      <c r="AG136" s="100">
        <v>1.34953634</v>
      </c>
      <c r="AH136" s="99">
        <v>7.6268890000000006E-2</v>
      </c>
      <c r="AI136" s="99">
        <v>0.54736658000000005</v>
      </c>
      <c r="AJ136" s="99">
        <v>0.54828666000000004</v>
      </c>
      <c r="AK136" s="99">
        <v>2.6491617600000001</v>
      </c>
      <c r="AL136" s="100">
        <v>3.8210838900000001</v>
      </c>
      <c r="AM136" s="99">
        <v>4.0253767299999996</v>
      </c>
      <c r="AN136" s="99">
        <v>2.0897468200000007</v>
      </c>
      <c r="AO136" s="99">
        <v>2.6018251999999973</v>
      </c>
      <c r="AP136" s="99">
        <v>0.47962339999999853</v>
      </c>
      <c r="AQ136" s="100">
        <v>9.1965721499999979</v>
      </c>
      <c r="AR136" s="99">
        <v>1.4118248499999997</v>
      </c>
      <c r="AS136" s="99">
        <v>0.46993115999999979</v>
      </c>
      <c r="AT136" s="493">
        <v>0.34655015999999983</v>
      </c>
      <c r="AU136" s="493">
        <v>1.2258119999999999</v>
      </c>
      <c r="AV136" s="100">
        <v>3.4541181699999997</v>
      </c>
      <c r="AW136" s="475"/>
      <c r="AX136" s="475"/>
      <c r="AY136" s="475"/>
      <c r="AZ136" s="475"/>
      <c r="BA136" s="475"/>
      <c r="BB136" s="475"/>
      <c r="BC136" s="475"/>
      <c r="BD136" s="475"/>
    </row>
    <row r="137" spans="1:56" s="164" customFormat="1">
      <c r="A137" s="294"/>
      <c r="B137" s="134" t="s">
        <v>415</v>
      </c>
      <c r="C137" s="75" t="s">
        <v>405</v>
      </c>
      <c r="D137" s="324"/>
      <c r="E137" s="324"/>
      <c r="F137" s="324"/>
      <c r="G137" s="324"/>
      <c r="H137" s="325"/>
      <c r="I137" s="324"/>
      <c r="J137" s="324"/>
      <c r="K137" s="324"/>
      <c r="L137" s="324"/>
      <c r="M137" s="325"/>
      <c r="N137" s="324"/>
      <c r="O137" s="324"/>
      <c r="P137" s="324"/>
      <c r="Q137" s="324"/>
      <c r="R137" s="325"/>
      <c r="S137" s="99">
        <v>0</v>
      </c>
      <c r="T137" s="99">
        <v>0</v>
      </c>
      <c r="U137" s="99">
        <v>0.15834287999999999</v>
      </c>
      <c r="V137" s="99">
        <v>4.7640970000000005E-2</v>
      </c>
      <c r="W137" s="100">
        <v>0.20598385</v>
      </c>
      <c r="X137" s="99">
        <v>2.9446400000000001E-3</v>
      </c>
      <c r="Y137" s="99">
        <v>0.22712731999999999</v>
      </c>
      <c r="Z137" s="99">
        <v>0.17606127999999999</v>
      </c>
      <c r="AA137" s="99">
        <v>9.6303E-2</v>
      </c>
      <c r="AB137" s="100">
        <v>0.50243623999999998</v>
      </c>
      <c r="AC137" s="99">
        <v>0</v>
      </c>
      <c r="AD137" s="99">
        <v>0</v>
      </c>
      <c r="AE137" s="99">
        <v>3.99987E-3</v>
      </c>
      <c r="AF137" s="99">
        <v>0.15321972</v>
      </c>
      <c r="AG137" s="100">
        <v>0.15721958999999999</v>
      </c>
      <c r="AH137" s="99">
        <v>0</v>
      </c>
      <c r="AI137" s="99">
        <v>0</v>
      </c>
      <c r="AJ137" s="99">
        <v>3.7677000000000002E-2</v>
      </c>
      <c r="AK137" s="99">
        <v>1.1605819999999999E-2</v>
      </c>
      <c r="AL137" s="100">
        <v>4.9282820000000005E-2</v>
      </c>
      <c r="AM137" s="99">
        <v>0</v>
      </c>
      <c r="AN137" s="99">
        <v>0</v>
      </c>
      <c r="AO137" s="99">
        <v>0</v>
      </c>
      <c r="AP137" s="99">
        <v>2.4556370000000001E-2</v>
      </c>
      <c r="AQ137" s="100">
        <v>2.4556370000000001E-2</v>
      </c>
      <c r="AR137" s="99">
        <v>0.13894079000000001</v>
      </c>
      <c r="AS137" s="99">
        <v>0.22210286000000004</v>
      </c>
      <c r="AT137" s="493">
        <v>0</v>
      </c>
      <c r="AU137" s="493">
        <v>-6.9849800000000295E-3</v>
      </c>
      <c r="AV137" s="100">
        <v>0.35405867000000002</v>
      </c>
      <c r="AW137" s="493">
        <v>0</v>
      </c>
      <c r="AX137" s="493">
        <v>0</v>
      </c>
      <c r="AY137" s="493">
        <v>0</v>
      </c>
      <c r="AZ137" s="493">
        <v>0</v>
      </c>
      <c r="BA137" s="100">
        <v>0</v>
      </c>
      <c r="BB137" s="493">
        <v>-2.2627999999999884E-4</v>
      </c>
      <c r="BC137" s="493">
        <v>0</v>
      </c>
      <c r="BD137" s="493">
        <v>0</v>
      </c>
    </row>
    <row r="138" spans="1:56" s="164" customFormat="1">
      <c r="A138" s="294"/>
      <c r="B138" s="134" t="s">
        <v>416</v>
      </c>
      <c r="C138" s="75" t="s">
        <v>143</v>
      </c>
      <c r="D138" s="324"/>
      <c r="E138" s="324"/>
      <c r="F138" s="324"/>
      <c r="G138" s="324"/>
      <c r="H138" s="325"/>
      <c r="I138" s="324"/>
      <c r="J138" s="324"/>
      <c r="K138" s="324"/>
      <c r="L138" s="324"/>
      <c r="M138" s="325"/>
      <c r="N138" s="324"/>
      <c r="O138" s="324"/>
      <c r="P138" s="324"/>
      <c r="Q138" s="324"/>
      <c r="R138" s="325"/>
      <c r="S138" s="99">
        <v>1.6770000000000001E-3</v>
      </c>
      <c r="T138" s="99">
        <v>8.5129999999999997E-3</v>
      </c>
      <c r="U138" s="99">
        <v>3.9265000000000001E-2</v>
      </c>
      <c r="V138" s="99">
        <v>3.4359779999999999E-2</v>
      </c>
      <c r="W138" s="100">
        <v>8.3814780000000005E-2</v>
      </c>
      <c r="X138" s="99">
        <v>0.10451096000000001</v>
      </c>
      <c r="Y138" s="99">
        <v>4.3758400000000003E-2</v>
      </c>
      <c r="Z138" s="99">
        <v>-9.5363399999999991E-3</v>
      </c>
      <c r="AA138" s="99">
        <v>1.3413610000000001E-2</v>
      </c>
      <c r="AB138" s="100">
        <v>0.15214663</v>
      </c>
      <c r="AC138" s="99">
        <v>0</v>
      </c>
      <c r="AD138" s="99">
        <v>0</v>
      </c>
      <c r="AE138" s="99">
        <v>6.4589600000000006E-3</v>
      </c>
      <c r="AF138" s="99">
        <v>2.8411490000000001E-2</v>
      </c>
      <c r="AG138" s="100">
        <v>3.4870450000000004E-2</v>
      </c>
      <c r="AH138" s="99">
        <v>0</v>
      </c>
      <c r="AI138" s="99">
        <v>0</v>
      </c>
      <c r="AJ138" s="99">
        <v>5.4774100000000003E-3</v>
      </c>
      <c r="AK138" s="99">
        <v>2.923135E-2</v>
      </c>
      <c r="AL138" s="100">
        <v>3.4708759999999998E-2</v>
      </c>
      <c r="AM138" s="99">
        <v>0</v>
      </c>
      <c r="AN138" s="99">
        <v>0</v>
      </c>
      <c r="AO138" s="99">
        <v>0</v>
      </c>
      <c r="AP138" s="99">
        <v>0</v>
      </c>
      <c r="AQ138" s="100">
        <v>0</v>
      </c>
      <c r="AR138" s="99">
        <v>0</v>
      </c>
      <c r="AS138" s="99">
        <v>1.731804E-2</v>
      </c>
      <c r="AT138" s="493">
        <v>1.2358289999999999E-2</v>
      </c>
      <c r="AU138" s="493">
        <v>1.38608E-2</v>
      </c>
      <c r="AV138" s="100">
        <v>4.353713E-2</v>
      </c>
      <c r="AW138" s="493">
        <v>0</v>
      </c>
      <c r="AX138" s="493">
        <v>0</v>
      </c>
      <c r="AY138" s="493">
        <v>-1.1191048088221578E-13</v>
      </c>
      <c r="AZ138" s="493">
        <v>1.1191048088221578E-13</v>
      </c>
      <c r="BA138" s="100">
        <v>0</v>
      </c>
      <c r="BB138" s="493">
        <v>0</v>
      </c>
      <c r="BC138" s="493">
        <v>0</v>
      </c>
      <c r="BD138" s="493">
        <v>0</v>
      </c>
    </row>
    <row r="139" spans="1:56" s="164" customFormat="1" ht="15" thickBot="1">
      <c r="A139" s="294"/>
      <c r="B139" s="134" t="s">
        <v>417</v>
      </c>
      <c r="C139" s="75" t="s">
        <v>370</v>
      </c>
      <c r="D139" s="324"/>
      <c r="E139" s="324"/>
      <c r="F139" s="324"/>
      <c r="G139" s="324"/>
      <c r="H139" s="325"/>
      <c r="I139" s="324"/>
      <c r="J139" s="324"/>
      <c r="K139" s="324"/>
      <c r="L139" s="324"/>
      <c r="M139" s="325"/>
      <c r="N139" s="324"/>
      <c r="O139" s="324"/>
      <c r="P139" s="324"/>
      <c r="Q139" s="324"/>
      <c r="R139" s="325"/>
      <c r="S139" s="99">
        <v>7.0899913799999998</v>
      </c>
      <c r="T139" s="99">
        <v>14.82617671</v>
      </c>
      <c r="U139" s="99">
        <v>12.110429659999999</v>
      </c>
      <c r="V139" s="99">
        <v>4.1645020799999992</v>
      </c>
      <c r="W139" s="100">
        <v>38.191099829999999</v>
      </c>
      <c r="X139" s="99">
        <v>7.0008080200000009</v>
      </c>
      <c r="Y139" s="99">
        <v>11.606515339999998</v>
      </c>
      <c r="Z139" s="99">
        <v>12.188907720000001</v>
      </c>
      <c r="AA139" s="99">
        <v>6.9104331199999987</v>
      </c>
      <c r="AB139" s="100">
        <v>37.706664199999999</v>
      </c>
      <c r="AC139" s="99">
        <v>8.103731800000002</v>
      </c>
      <c r="AD139" s="99">
        <v>8.7269895199999983</v>
      </c>
      <c r="AE139" s="99">
        <v>7.9271358499999982</v>
      </c>
      <c r="AF139" s="99">
        <v>14.474412660000002</v>
      </c>
      <c r="AG139" s="100">
        <v>39.232269830000007</v>
      </c>
      <c r="AH139" s="99">
        <v>6.3073134299999989</v>
      </c>
      <c r="AI139" s="99">
        <v>8.3322477500000005</v>
      </c>
      <c r="AJ139" s="99">
        <v>10.08930142</v>
      </c>
      <c r="AK139" s="99">
        <v>15.891086269999999</v>
      </c>
      <c r="AL139" s="100">
        <v>40.619948870000002</v>
      </c>
      <c r="AM139" s="99">
        <v>15.730626460000007</v>
      </c>
      <c r="AN139" s="99">
        <v>11.293326269999998</v>
      </c>
      <c r="AO139" s="99">
        <v>13.420758329999991</v>
      </c>
      <c r="AP139" s="99">
        <v>11.143138049999999</v>
      </c>
      <c r="AQ139" s="100">
        <v>51.588732620000002</v>
      </c>
      <c r="AR139" s="99">
        <v>5.6736277000000017</v>
      </c>
      <c r="AS139" s="99">
        <v>9.2064397600000003</v>
      </c>
      <c r="AT139" s="493">
        <v>9.2494783999999992</v>
      </c>
      <c r="AU139" s="493">
        <v>19.829273969999999</v>
      </c>
      <c r="AV139" s="100">
        <v>43.962802529999998</v>
      </c>
      <c r="AW139" s="493">
        <v>6.0131094300000019</v>
      </c>
      <c r="AX139" s="493">
        <v>5.468277199999994</v>
      </c>
      <c r="AY139" s="493">
        <v>12.269983470000009</v>
      </c>
      <c r="AZ139" s="493">
        <v>18.267603610000013</v>
      </c>
      <c r="BA139" s="100">
        <v>42.01897371000004</v>
      </c>
      <c r="BB139" s="493">
        <v>3.3642166400000035</v>
      </c>
      <c r="BC139" s="493">
        <v>8.461130060000011</v>
      </c>
      <c r="BD139" s="493">
        <v>9</v>
      </c>
    </row>
    <row r="140" spans="1:56" s="164" customFormat="1" ht="15.5" thickTop="1" thickBot="1">
      <c r="A140" s="294"/>
      <c r="B140" s="149" t="s">
        <v>417</v>
      </c>
      <c r="C140" s="15" t="s">
        <v>370</v>
      </c>
      <c r="D140" s="98"/>
      <c r="E140" s="98"/>
      <c r="F140" s="98"/>
      <c r="G140" s="98"/>
      <c r="H140" s="98"/>
      <c r="I140" s="98"/>
      <c r="J140" s="98"/>
      <c r="K140" s="98"/>
      <c r="L140" s="98"/>
      <c r="M140" s="98"/>
      <c r="N140" s="98"/>
      <c r="O140" s="98"/>
      <c r="P140" s="98"/>
      <c r="Q140" s="98"/>
      <c r="R140" s="98"/>
      <c r="S140" s="322"/>
      <c r="T140" s="322"/>
      <c r="U140" s="322"/>
      <c r="V140" s="322"/>
      <c r="W140" s="322"/>
      <c r="X140" s="322"/>
      <c r="Y140" s="322"/>
      <c r="Z140" s="322"/>
      <c r="AA140" s="322"/>
      <c r="AB140" s="322"/>
      <c r="AC140" s="452"/>
      <c r="AD140" s="452"/>
      <c r="AE140" s="452"/>
      <c r="AF140" s="452"/>
      <c r="AG140" s="452"/>
      <c r="AH140" s="322"/>
      <c r="AI140" s="322"/>
      <c r="AJ140" s="322"/>
      <c r="AK140" s="322"/>
      <c r="AL140" s="452"/>
      <c r="AM140" s="322"/>
      <c r="AN140" s="322"/>
      <c r="AO140" s="322"/>
      <c r="AP140" s="322"/>
      <c r="AQ140" s="452"/>
      <c r="AR140" s="322"/>
      <c r="AS140" s="322"/>
      <c r="AV140" s="452"/>
      <c r="BA140" s="452"/>
    </row>
    <row r="141" spans="1:56" s="164" customFormat="1" ht="15" thickTop="1">
      <c r="A141" s="294"/>
      <c r="B141" s="134" t="s">
        <v>409</v>
      </c>
      <c r="C141" s="75" t="s">
        <v>75</v>
      </c>
      <c r="D141" s="324"/>
      <c r="E141" s="324"/>
      <c r="F141" s="324"/>
      <c r="G141" s="324"/>
      <c r="H141" s="325"/>
      <c r="I141" s="324"/>
      <c r="J141" s="324"/>
      <c r="K141" s="324"/>
      <c r="L141" s="324"/>
      <c r="M141" s="325"/>
      <c r="N141" s="324"/>
      <c r="O141" s="324"/>
      <c r="P141" s="324"/>
      <c r="Q141" s="324"/>
      <c r="R141" s="325"/>
      <c r="S141" s="99">
        <v>24.903235379999998</v>
      </c>
      <c r="T141" s="99">
        <v>31.740231220000002</v>
      </c>
      <c r="U141" s="99">
        <v>25.790135460000002</v>
      </c>
      <c r="V141" s="99">
        <v>38.753818189999997</v>
      </c>
      <c r="W141" s="100">
        <v>121.18742025</v>
      </c>
      <c r="X141" s="99">
        <v>21.730939040000006</v>
      </c>
      <c r="Y141" s="99">
        <v>27.381847180000001</v>
      </c>
      <c r="Z141" s="99">
        <v>21.970962039999996</v>
      </c>
      <c r="AA141" s="99">
        <v>26.201471050000002</v>
      </c>
      <c r="AB141" s="100">
        <v>97.285219310000002</v>
      </c>
      <c r="AC141" s="99">
        <v>20.918395459999999</v>
      </c>
      <c r="AD141" s="99">
        <v>24.53045895</v>
      </c>
      <c r="AE141" s="99">
        <v>30.368182150000003</v>
      </c>
      <c r="AF141" s="99">
        <v>43.164260410000011</v>
      </c>
      <c r="AG141" s="100">
        <v>118.98129697</v>
      </c>
      <c r="AH141" s="99">
        <v>25.480728000000003</v>
      </c>
      <c r="AI141" s="99">
        <v>25.450454730000001</v>
      </c>
      <c r="AJ141" s="99">
        <v>29.567183889999999</v>
      </c>
      <c r="AK141" s="99">
        <v>40.719468150000004</v>
      </c>
      <c r="AL141" s="100">
        <v>121.21783477</v>
      </c>
      <c r="AM141" s="99">
        <v>25.689171600000002</v>
      </c>
      <c r="AN141" s="99">
        <v>19.731099670000042</v>
      </c>
      <c r="AO141" s="99">
        <v>21.385089699999973</v>
      </c>
      <c r="AP141" s="99">
        <v>36.427213950000002</v>
      </c>
      <c r="AQ141" s="100">
        <v>103.23257491999999</v>
      </c>
      <c r="AR141" s="99">
        <v>26.085890080000013</v>
      </c>
      <c r="AS141" s="99">
        <v>17.784789679999946</v>
      </c>
      <c r="AT141" s="493">
        <v>10.601640109999984</v>
      </c>
      <c r="AU141" s="493">
        <v>25.282311970000123</v>
      </c>
      <c r="AV141" s="100">
        <v>79.754631840000073</v>
      </c>
      <c r="AW141" s="493">
        <v>14.432332819999994</v>
      </c>
      <c r="AX141" s="493">
        <v>15.55419839999999</v>
      </c>
      <c r="AY141" s="493">
        <v>15.406788139999998</v>
      </c>
      <c r="AZ141" s="493">
        <v>52.343455999999968</v>
      </c>
      <c r="BA141" s="100">
        <v>97.736775359999953</v>
      </c>
      <c r="BB141" s="493">
        <v>12.200973780000012</v>
      </c>
      <c r="BC141" s="493">
        <v>9.1203009700000042</v>
      </c>
      <c r="BD141" s="493">
        <v>14.48906281</v>
      </c>
    </row>
    <row r="142" spans="1:56" s="164" customFormat="1">
      <c r="A142" s="294"/>
      <c r="B142" s="134" t="s">
        <v>410</v>
      </c>
      <c r="C142" s="75" t="s">
        <v>77</v>
      </c>
      <c r="D142" s="324"/>
      <c r="E142" s="324"/>
      <c r="F142" s="324"/>
      <c r="G142" s="324"/>
      <c r="H142" s="325"/>
      <c r="I142" s="324"/>
      <c r="J142" s="324"/>
      <c r="K142" s="324"/>
      <c r="L142" s="324"/>
      <c r="M142" s="325"/>
      <c r="N142" s="324"/>
      <c r="O142" s="324"/>
      <c r="P142" s="324"/>
      <c r="Q142" s="324"/>
      <c r="R142" s="325"/>
      <c r="S142" s="99">
        <v>15.554378389999998</v>
      </c>
      <c r="T142" s="99">
        <v>20.228220440000001</v>
      </c>
      <c r="U142" s="99">
        <v>27.621561879999998</v>
      </c>
      <c r="V142" s="99">
        <v>33.79129755000001</v>
      </c>
      <c r="W142" s="100">
        <v>97.195458259999995</v>
      </c>
      <c r="X142" s="99">
        <v>19.343863850000002</v>
      </c>
      <c r="Y142" s="99">
        <v>29.038878000000008</v>
      </c>
      <c r="Z142" s="99">
        <v>18.560394930000001</v>
      </c>
      <c r="AA142" s="99">
        <v>22.849226309999995</v>
      </c>
      <c r="AB142" s="100">
        <v>89.792363089999995</v>
      </c>
      <c r="AC142" s="99">
        <v>14.658724019999999</v>
      </c>
      <c r="AD142" s="99">
        <v>22.062715610000001</v>
      </c>
      <c r="AE142" s="99">
        <v>24.108418349999997</v>
      </c>
      <c r="AF142" s="99">
        <v>30.295534440000004</v>
      </c>
      <c r="AG142" s="100">
        <v>91.125392419999997</v>
      </c>
      <c r="AH142" s="99">
        <v>18.03417833</v>
      </c>
      <c r="AI142" s="99">
        <v>21.384052730000001</v>
      </c>
      <c r="AJ142" s="99">
        <v>21.3160545</v>
      </c>
      <c r="AK142" s="99">
        <v>28.193663770000001</v>
      </c>
      <c r="AL142" s="100">
        <v>88.92794932999999</v>
      </c>
      <c r="AM142" s="99">
        <v>15.006680469999999</v>
      </c>
      <c r="AN142" s="99">
        <v>16.075655449999985</v>
      </c>
      <c r="AO142" s="99">
        <v>24.040260790000048</v>
      </c>
      <c r="AP142" s="99">
        <v>23.10955029000003</v>
      </c>
      <c r="AQ142" s="100">
        <v>78.232147000000055</v>
      </c>
      <c r="AR142" s="99">
        <v>10.693778320000003</v>
      </c>
      <c r="AS142" s="99">
        <v>8.2570093300000096</v>
      </c>
      <c r="AT142" s="493">
        <v>13.291615790000023</v>
      </c>
      <c r="AU142" s="493">
        <v>21.261880599999969</v>
      </c>
      <c r="AV142" s="100">
        <v>53.504284040000009</v>
      </c>
      <c r="AW142" s="493">
        <v>7.3938964500000015</v>
      </c>
      <c r="AX142" s="493">
        <v>11.40621705</v>
      </c>
      <c r="AY142" s="493">
        <v>15.714790100000005</v>
      </c>
      <c r="AZ142" s="493">
        <v>30.420482639999985</v>
      </c>
      <c r="BA142" s="100">
        <v>64.93538624</v>
      </c>
      <c r="BB142" s="493">
        <v>20.716044930000002</v>
      </c>
      <c r="BC142" s="493">
        <v>15.503050549999996</v>
      </c>
      <c r="BD142" s="493">
        <v>19.492144830000001</v>
      </c>
    </row>
    <row r="143" spans="1:56" s="164" customFormat="1">
      <c r="A143" s="294"/>
      <c r="B143" s="134" t="s">
        <v>411</v>
      </c>
      <c r="C143" s="75" t="s">
        <v>366</v>
      </c>
      <c r="D143" s="324"/>
      <c r="E143" s="324"/>
      <c r="F143" s="324"/>
      <c r="G143" s="324"/>
      <c r="H143" s="325"/>
      <c r="I143" s="324"/>
      <c r="J143" s="324"/>
      <c r="K143" s="324"/>
      <c r="L143" s="324"/>
      <c r="M143" s="325"/>
      <c r="N143" s="324"/>
      <c r="O143" s="324"/>
      <c r="P143" s="324"/>
      <c r="Q143" s="324"/>
      <c r="R143" s="325"/>
      <c r="S143" s="99">
        <v>38.711758860000003</v>
      </c>
      <c r="T143" s="99">
        <v>34.504438050000005</v>
      </c>
      <c r="U143" s="99">
        <v>27.374078170000001</v>
      </c>
      <c r="V143" s="99">
        <v>2.8807918299999997</v>
      </c>
      <c r="W143" s="100">
        <v>103.47106690999999</v>
      </c>
      <c r="X143" s="99">
        <v>1.0426322699999999</v>
      </c>
      <c r="Y143" s="99">
        <v>2.4776707299999998</v>
      </c>
      <c r="Z143" s="99">
        <v>0.51829833999999997</v>
      </c>
      <c r="AA143" s="99">
        <v>-1.7987501100000003</v>
      </c>
      <c r="AB143" s="100">
        <v>2.2398512299999993</v>
      </c>
      <c r="AC143" s="99">
        <v>1.1128296099999999</v>
      </c>
      <c r="AD143" s="99">
        <v>-0.11858299999999999</v>
      </c>
      <c r="AE143" s="99">
        <v>0.23711000000000002</v>
      </c>
      <c r="AF143" s="99">
        <v>0.27126567999999995</v>
      </c>
      <c r="AG143" s="100">
        <v>1.5026222899999999</v>
      </c>
      <c r="AH143" s="99">
        <v>0.69463423999999996</v>
      </c>
      <c r="AI143" s="99">
        <v>1.1807620000000001</v>
      </c>
      <c r="AJ143" s="99">
        <v>2.7913510000000001</v>
      </c>
      <c r="AK143" s="99">
        <v>4.3004509999999998</v>
      </c>
      <c r="AL143" s="100">
        <v>8.9671982400000001</v>
      </c>
      <c r="AM143" s="99">
        <v>9.7448589999999999</v>
      </c>
      <c r="AN143" s="99">
        <v>5.2821730000000002</v>
      </c>
      <c r="AO143" s="99">
        <v>4.4264250000000001</v>
      </c>
      <c r="AP143" s="99">
        <v>8.9166120000000006</v>
      </c>
      <c r="AQ143" s="100">
        <v>28.370069000000001</v>
      </c>
      <c r="AR143" s="99">
        <v>7.6254289999999996</v>
      </c>
      <c r="AS143" s="99">
        <v>1.3745409999999998</v>
      </c>
      <c r="AT143" s="493">
        <v>0.8193980000000014</v>
      </c>
      <c r="AU143" s="493">
        <v>-0.88415800000000111</v>
      </c>
      <c r="AV143" s="100">
        <v>8.9352099999999997</v>
      </c>
      <c r="AW143" s="493">
        <v>0.49760900000000002</v>
      </c>
      <c r="AX143" s="493">
        <v>2.1321140000000001</v>
      </c>
      <c r="AY143" s="493">
        <v>4.3300049999999999</v>
      </c>
      <c r="AZ143" s="493">
        <v>3.1210619999999998</v>
      </c>
      <c r="BA143" s="100">
        <v>10.08079</v>
      </c>
      <c r="BB143" s="493">
        <v>4.1200390000000002</v>
      </c>
      <c r="BC143" s="493">
        <v>0.73346699999999998</v>
      </c>
      <c r="BD143" s="493">
        <v>6.9581330000000001</v>
      </c>
    </row>
    <row r="144" spans="1:56" s="164" customFormat="1">
      <c r="A144" s="294"/>
      <c r="B144" s="134" t="s">
        <v>413</v>
      </c>
      <c r="C144" s="75" t="s">
        <v>368</v>
      </c>
      <c r="D144" s="324"/>
      <c r="E144" s="324"/>
      <c r="F144" s="324"/>
      <c r="G144" s="324"/>
      <c r="H144" s="325"/>
      <c r="I144" s="324"/>
      <c r="J144" s="324"/>
      <c r="K144" s="324"/>
      <c r="L144" s="324"/>
      <c r="M144" s="325"/>
      <c r="N144" s="324"/>
      <c r="O144" s="324"/>
      <c r="P144" s="324"/>
      <c r="Q144" s="324"/>
      <c r="R144" s="325"/>
      <c r="S144" s="99">
        <v>9.7794276900000003</v>
      </c>
      <c r="T144" s="99">
        <v>12.059822679999998</v>
      </c>
      <c r="U144" s="99">
        <v>8.7422327400000004</v>
      </c>
      <c r="V144" s="99">
        <v>6.73187128</v>
      </c>
      <c r="W144" s="100">
        <v>37.313354390000001</v>
      </c>
      <c r="X144" s="99">
        <v>5.8107224100000003</v>
      </c>
      <c r="Y144" s="99">
        <v>3.9476692699999996</v>
      </c>
      <c r="Z144" s="99">
        <v>1.7293975700000002</v>
      </c>
      <c r="AA144" s="99">
        <v>1.4967508199999997</v>
      </c>
      <c r="AB144" s="100">
        <v>12.98454007</v>
      </c>
      <c r="AC144" s="99">
        <v>2.9176542000000003</v>
      </c>
      <c r="AD144" s="99">
        <v>3.1713849999999999</v>
      </c>
      <c r="AE144" s="99">
        <v>2.2588040000000005</v>
      </c>
      <c r="AF144" s="99">
        <v>1.7828202600000003</v>
      </c>
      <c r="AG144" s="100">
        <v>10.130663460000001</v>
      </c>
      <c r="AH144" s="99">
        <v>1.8704249900000001</v>
      </c>
      <c r="AI144" s="99">
        <v>1.6412420000000001</v>
      </c>
      <c r="AJ144" s="99">
        <v>0.93503700000000001</v>
      </c>
      <c r="AK144" s="99">
        <v>0.18201499999999995</v>
      </c>
      <c r="AL144" s="100">
        <v>4.6287189900000003</v>
      </c>
      <c r="AM144" s="99">
        <v>0.15709300000000001</v>
      </c>
      <c r="AN144" s="99">
        <v>1.9804250000000001</v>
      </c>
      <c r="AO144" s="99">
        <v>1.0278860000000001</v>
      </c>
      <c r="AP144" s="99">
        <v>3.4225560000000002</v>
      </c>
      <c r="AQ144" s="100">
        <v>6.5879599999999998</v>
      </c>
      <c r="AR144" s="99">
        <v>1.32396</v>
      </c>
      <c r="AS144" s="99">
        <v>1.5155940000000001</v>
      </c>
      <c r="AT144" s="493">
        <v>0.694801</v>
      </c>
      <c r="AU144" s="493">
        <v>1.515774</v>
      </c>
      <c r="AV144" s="100">
        <v>5.0501290000000001</v>
      </c>
      <c r="AW144" s="493">
        <v>0.65891200000000005</v>
      </c>
      <c r="AX144" s="493">
        <v>3.7028439999999998</v>
      </c>
      <c r="AY144" s="493">
        <v>2.0806469999999999</v>
      </c>
      <c r="AZ144" s="493">
        <v>4.9314229999999997</v>
      </c>
      <c r="BA144" s="100">
        <v>11.373825999999999</v>
      </c>
      <c r="BB144" s="493">
        <v>4.0453010000000003</v>
      </c>
      <c r="BC144" s="493">
        <v>4.2205450000000004</v>
      </c>
      <c r="BD144" s="493">
        <v>2.1485750000000001</v>
      </c>
    </row>
    <row r="145" spans="1:56" s="164" customFormat="1">
      <c r="A145" s="173"/>
      <c r="B145" s="134" t="s">
        <v>1279</v>
      </c>
      <c r="C145" s="75" t="s">
        <v>1280</v>
      </c>
      <c r="D145" s="99"/>
      <c r="E145" s="99"/>
      <c r="F145" s="99"/>
      <c r="G145" s="99"/>
      <c r="H145" s="100"/>
      <c r="I145" s="99"/>
      <c r="J145" s="99"/>
      <c r="K145" s="99"/>
      <c r="L145" s="99"/>
      <c r="M145" s="100"/>
      <c r="N145" s="99"/>
      <c r="O145" s="99"/>
      <c r="P145" s="99"/>
      <c r="Q145" s="99"/>
      <c r="R145" s="100"/>
      <c r="S145" s="99"/>
      <c r="T145" s="99"/>
      <c r="U145" s="99"/>
      <c r="V145" s="99"/>
      <c r="W145" s="100"/>
      <c r="X145" s="99"/>
      <c r="Y145" s="99"/>
      <c r="Z145" s="99"/>
      <c r="AA145" s="99"/>
      <c r="AB145" s="100"/>
      <c r="AC145" s="99"/>
      <c r="AD145" s="99"/>
      <c r="AE145" s="99"/>
      <c r="AF145" s="99"/>
      <c r="AG145" s="100"/>
      <c r="AH145" s="232"/>
      <c r="AI145" s="232"/>
      <c r="AJ145" s="232"/>
      <c r="AK145" s="232"/>
      <c r="AL145" s="230"/>
      <c r="AM145" s="232"/>
      <c r="AN145" s="232"/>
      <c r="AO145" s="232"/>
      <c r="AP145" s="232"/>
      <c r="AQ145" s="230"/>
      <c r="AR145" s="232"/>
      <c r="AS145" s="99">
        <f>1531.028443-1496</f>
        <v>35.028442999999925</v>
      </c>
      <c r="AT145" s="493">
        <v>42.845876999999994</v>
      </c>
      <c r="AU145" s="493">
        <v>40.116501999999997</v>
      </c>
      <c r="AV145" s="100">
        <v>117.99082199999999</v>
      </c>
      <c r="AW145" s="493">
        <v>44.345554999999997</v>
      </c>
      <c r="AX145" s="493">
        <v>36.643514000000003</v>
      </c>
      <c r="AY145" s="493">
        <v>37.919037000000003</v>
      </c>
      <c r="AZ145" s="493">
        <v>39.940145000000001</v>
      </c>
      <c r="BA145" s="100">
        <v>158.848251</v>
      </c>
      <c r="BB145" s="493">
        <v>37.909824999999998</v>
      </c>
      <c r="BC145" s="493">
        <v>37.822163000000003</v>
      </c>
      <c r="BD145" s="493">
        <v>39.503996000000001</v>
      </c>
    </row>
    <row r="146" spans="1:56" s="164" customFormat="1">
      <c r="A146" s="294"/>
      <c r="B146" s="134" t="s">
        <v>414</v>
      </c>
      <c r="C146" s="75" t="s">
        <v>367</v>
      </c>
      <c r="D146" s="324"/>
      <c r="E146" s="324"/>
      <c r="F146" s="324"/>
      <c r="G146" s="324"/>
      <c r="H146" s="325"/>
      <c r="I146" s="324"/>
      <c r="J146" s="324"/>
      <c r="K146" s="324"/>
      <c r="L146" s="324"/>
      <c r="M146" s="325"/>
      <c r="N146" s="324"/>
      <c r="O146" s="324"/>
      <c r="P146" s="324"/>
      <c r="Q146" s="324"/>
      <c r="R146" s="325"/>
      <c r="S146" s="99">
        <v>78.06467395</v>
      </c>
      <c r="T146" s="99">
        <v>54.931469090000007</v>
      </c>
      <c r="U146" s="99">
        <v>57.731018160000005</v>
      </c>
      <c r="V146" s="99">
        <v>35.812363310000002</v>
      </c>
      <c r="W146" s="100">
        <v>226.53952451000004</v>
      </c>
      <c r="X146" s="99">
        <v>45.485748219999998</v>
      </c>
      <c r="Y146" s="99">
        <v>57.112378290000002</v>
      </c>
      <c r="Z146" s="99">
        <v>49.015430430000002</v>
      </c>
      <c r="AA146" s="99">
        <v>13.074923660000001</v>
      </c>
      <c r="AB146" s="100">
        <v>164.68848060000002</v>
      </c>
      <c r="AC146" s="99">
        <v>15.304198599999998</v>
      </c>
      <c r="AD146" s="99">
        <v>19.468339909999997</v>
      </c>
      <c r="AE146" s="99">
        <v>16.31487237</v>
      </c>
      <c r="AF146" s="99">
        <v>40.964660139999999</v>
      </c>
      <c r="AG146" s="100">
        <v>92.05207102</v>
      </c>
      <c r="AH146" s="99">
        <v>12.879159739999999</v>
      </c>
      <c r="AI146" s="99">
        <v>9.85760711</v>
      </c>
      <c r="AJ146" s="99">
        <v>15.559969450000001</v>
      </c>
      <c r="AK146" s="99">
        <v>8.3072775700000001</v>
      </c>
      <c r="AL146" s="100">
        <v>46.604013870000003</v>
      </c>
      <c r="AM146" s="99">
        <v>18.864827190000003</v>
      </c>
      <c r="AN146" s="99">
        <v>13.906308629999995</v>
      </c>
      <c r="AO146" s="99">
        <v>14.593194549999989</v>
      </c>
      <c r="AP146" s="99">
        <v>12.337383579999997</v>
      </c>
      <c r="AQ146" s="100">
        <v>59.701713949999998</v>
      </c>
      <c r="AR146" s="99">
        <v>6.2383459000000006</v>
      </c>
      <c r="AS146" s="99">
        <v>4.8562529699999981</v>
      </c>
      <c r="AT146" s="493">
        <v>7.9423098899999935</v>
      </c>
      <c r="AU146" s="493">
        <v>6.1172700099999879</v>
      </c>
      <c r="AV146" s="100">
        <v>25.154178769999984</v>
      </c>
      <c r="AW146" s="475"/>
      <c r="AX146" s="475"/>
      <c r="AY146" s="475"/>
      <c r="AZ146" s="475"/>
      <c r="BA146" s="475"/>
      <c r="BB146" s="475"/>
      <c r="BC146" s="475"/>
      <c r="BD146" s="475"/>
    </row>
    <row r="147" spans="1:56" s="164" customFormat="1">
      <c r="A147" s="294"/>
      <c r="B147" s="134" t="s">
        <v>415</v>
      </c>
      <c r="C147" s="75" t="s">
        <v>405</v>
      </c>
      <c r="D147" s="324"/>
      <c r="E147" s="324"/>
      <c r="F147" s="324"/>
      <c r="G147" s="324"/>
      <c r="H147" s="325"/>
      <c r="I147" s="324"/>
      <c r="J147" s="324"/>
      <c r="K147" s="324"/>
      <c r="L147" s="324"/>
      <c r="M147" s="325"/>
      <c r="N147" s="324"/>
      <c r="O147" s="324"/>
      <c r="P147" s="324"/>
      <c r="Q147" s="324"/>
      <c r="R147" s="325"/>
      <c r="S147" s="99">
        <v>0</v>
      </c>
      <c r="T147" s="99">
        <v>0</v>
      </c>
      <c r="U147" s="99">
        <v>86.765927099999999</v>
      </c>
      <c r="V147" s="99">
        <v>-0.30991836999999989</v>
      </c>
      <c r="W147" s="100">
        <v>86.456008729999994</v>
      </c>
      <c r="X147" s="99">
        <v>0.61575583999999994</v>
      </c>
      <c r="Y147" s="99">
        <v>0.21725486999999999</v>
      </c>
      <c r="Z147" s="99">
        <v>3.8779225099999999</v>
      </c>
      <c r="AA147" s="99">
        <v>0.30321050000000005</v>
      </c>
      <c r="AB147" s="100">
        <v>5.0141437199999999</v>
      </c>
      <c r="AC147" s="99">
        <v>-0.24590772</v>
      </c>
      <c r="AD147" s="99">
        <v>0.35886201000000001</v>
      </c>
      <c r="AE147" s="99">
        <v>1.8541882499999998</v>
      </c>
      <c r="AF147" s="99">
        <v>0.95428341999999988</v>
      </c>
      <c r="AG147" s="100">
        <v>2.9214259599999997</v>
      </c>
      <c r="AH147" s="99">
        <v>9.8151939099999996</v>
      </c>
      <c r="AI147" s="99">
        <v>1.50443247</v>
      </c>
      <c r="AJ147" s="99">
        <v>2.79215027</v>
      </c>
      <c r="AK147" s="99">
        <v>13.13168063</v>
      </c>
      <c r="AL147" s="100">
        <v>27.243457280000001</v>
      </c>
      <c r="AM147" s="99">
        <v>8.6753115400000027</v>
      </c>
      <c r="AN147" s="99">
        <v>18.570262269999997</v>
      </c>
      <c r="AO147" s="99">
        <v>9.8826014700000027</v>
      </c>
      <c r="AP147" s="99">
        <v>21.200975560000018</v>
      </c>
      <c r="AQ147" s="100">
        <v>58.329150840000025</v>
      </c>
      <c r="AR147" s="99">
        <v>20.034485630000002</v>
      </c>
      <c r="AS147" s="99">
        <v>-0.85286380000000861</v>
      </c>
      <c r="AT147" s="493">
        <v>0.35225654999999634</v>
      </c>
      <c r="AU147" s="493">
        <v>3.0060289700000027</v>
      </c>
      <c r="AV147" s="100">
        <v>22.539907349999996</v>
      </c>
      <c r="AW147" s="493">
        <v>16.577512070000001</v>
      </c>
      <c r="AX147" s="493">
        <v>22.030764120000001</v>
      </c>
      <c r="AY147" s="493">
        <v>5.7233757699999996</v>
      </c>
      <c r="AZ147" s="493">
        <v>-1.8819283100000002</v>
      </c>
      <c r="BA147" s="100">
        <v>42.449723649999996</v>
      </c>
      <c r="BB147" s="493">
        <v>0.28979022000000004</v>
      </c>
      <c r="BC147" s="493">
        <v>0.47410370000000002</v>
      </c>
      <c r="BD147" s="493">
        <v>0.40625533999999996</v>
      </c>
    </row>
    <row r="148" spans="1:56" s="164" customFormat="1">
      <c r="A148" s="294"/>
      <c r="B148" s="134" t="s">
        <v>416</v>
      </c>
      <c r="C148" s="75" t="s">
        <v>143</v>
      </c>
      <c r="D148" s="324"/>
      <c r="E148" s="324"/>
      <c r="F148" s="324"/>
      <c r="G148" s="324"/>
      <c r="H148" s="325"/>
      <c r="I148" s="324"/>
      <c r="J148" s="324"/>
      <c r="K148" s="324"/>
      <c r="L148" s="324"/>
      <c r="M148" s="325"/>
      <c r="N148" s="324"/>
      <c r="O148" s="324"/>
      <c r="P148" s="324"/>
      <c r="Q148" s="324"/>
      <c r="R148" s="325"/>
      <c r="S148" s="99">
        <v>12.27235323</v>
      </c>
      <c r="T148" s="99">
        <v>28.506510000000002</v>
      </c>
      <c r="U148" s="99">
        <v>14.026802930000002</v>
      </c>
      <c r="V148" s="99">
        <v>16.954149359999999</v>
      </c>
      <c r="W148" s="100">
        <v>71.759815520000004</v>
      </c>
      <c r="X148" s="99">
        <v>15.297483340000001</v>
      </c>
      <c r="Y148" s="99">
        <v>11.760942150000002</v>
      </c>
      <c r="Z148" s="99">
        <v>4.364225349999999</v>
      </c>
      <c r="AA148" s="99">
        <v>3.9981274800000004</v>
      </c>
      <c r="AB148" s="100">
        <v>35.420778319999997</v>
      </c>
      <c r="AC148" s="99">
        <v>0.83183826999999988</v>
      </c>
      <c r="AD148" s="99">
        <v>0.21325921</v>
      </c>
      <c r="AE148" s="99">
        <v>-1.7656479999999919E-2</v>
      </c>
      <c r="AF148" s="99">
        <v>2.2073880099999998</v>
      </c>
      <c r="AG148" s="100">
        <v>3.2348290099999999</v>
      </c>
      <c r="AH148" s="99">
        <v>2.95523289</v>
      </c>
      <c r="AI148" s="99">
        <v>2.8476626499999997</v>
      </c>
      <c r="AJ148" s="99">
        <v>2.6614522200000001</v>
      </c>
      <c r="AK148" s="99">
        <v>5.5924781799999996</v>
      </c>
      <c r="AL148" s="100">
        <v>14.056825939999998</v>
      </c>
      <c r="AM148" s="99">
        <v>7.6239412899999994</v>
      </c>
      <c r="AN148" s="99">
        <v>7.8189725600000024</v>
      </c>
      <c r="AO148" s="99">
        <v>4.2476909500000017</v>
      </c>
      <c r="AP148" s="99">
        <v>5.7389285999999942</v>
      </c>
      <c r="AQ148" s="100">
        <v>25.4295334</v>
      </c>
      <c r="AR148" s="99">
        <v>5.0452658599999998</v>
      </c>
      <c r="AS148" s="99">
        <v>3.0342306300000019</v>
      </c>
      <c r="AT148" s="493">
        <v>2.1616303100000001</v>
      </c>
      <c r="AU148" s="493">
        <v>4.3053388399999992</v>
      </c>
      <c r="AV148" s="100">
        <v>14.604147910000002</v>
      </c>
      <c r="AW148" s="493">
        <v>7.5368758299999996</v>
      </c>
      <c r="AX148" s="493">
        <v>8.8423429900000006</v>
      </c>
      <c r="AY148" s="493">
        <v>5.7055597699993292</v>
      </c>
      <c r="AZ148" s="493">
        <v>7.6000802300006658</v>
      </c>
      <c r="BA148" s="100">
        <v>29.692098259999998</v>
      </c>
      <c r="BB148" s="493">
        <v>4.9153044699999997</v>
      </c>
      <c r="BC148" s="493">
        <v>3.4183846299999998</v>
      </c>
      <c r="BD148" s="493">
        <v>1.6601015199999998</v>
      </c>
    </row>
    <row r="149" spans="1:56" s="164" customFormat="1">
      <c r="A149" s="294"/>
      <c r="B149" s="150" t="s">
        <v>1534</v>
      </c>
      <c r="C149" s="17" t="s">
        <v>1541</v>
      </c>
      <c r="D149" s="324"/>
      <c r="E149" s="324"/>
      <c r="F149" s="324"/>
      <c r="G149" s="324"/>
      <c r="H149" s="325"/>
      <c r="I149" s="324"/>
      <c r="J149" s="324"/>
      <c r="K149" s="324"/>
      <c r="L149" s="324"/>
      <c r="M149" s="325"/>
      <c r="N149" s="324"/>
      <c r="O149" s="324"/>
      <c r="P149" s="324"/>
      <c r="Q149" s="324"/>
      <c r="R149" s="325"/>
      <c r="S149" s="99">
        <v>182.74742753000001</v>
      </c>
      <c r="T149" s="99">
        <v>183.03554079999998</v>
      </c>
      <c r="U149" s="99">
        <v>249.22709385000002</v>
      </c>
      <c r="V149" s="99">
        <v>135.10562565999996</v>
      </c>
      <c r="W149" s="100">
        <v>750.11568783999996</v>
      </c>
      <c r="X149" s="99">
        <v>109.32714497000001</v>
      </c>
      <c r="Y149" s="99">
        <v>131.93664049</v>
      </c>
      <c r="Z149" s="99">
        <v>100.03663117000001</v>
      </c>
      <c r="AA149" s="99">
        <v>66.124959710000013</v>
      </c>
      <c r="AB149" s="100">
        <v>407.42537634000007</v>
      </c>
      <c r="AC149" s="99">
        <v>55.49773244</v>
      </c>
      <c r="AD149" s="99">
        <v>69.686437690000005</v>
      </c>
      <c r="AE149" s="99">
        <v>75.123918639999999</v>
      </c>
      <c r="AF149" s="99">
        <v>119.64021235999999</v>
      </c>
      <c r="AG149" s="100">
        <v>319.94830113000006</v>
      </c>
      <c r="AH149" s="99">
        <v>71.729552100000006</v>
      </c>
      <c r="AI149" s="99">
        <v>63.866213689999988</v>
      </c>
      <c r="AJ149" s="99">
        <v>75.623198329999994</v>
      </c>
      <c r="AK149" s="99">
        <v>100.42703430000002</v>
      </c>
      <c r="AL149" s="100">
        <v>311.6459984199999</v>
      </c>
      <c r="AM149" s="99">
        <v>85.761884090000052</v>
      </c>
      <c r="AN149" s="99">
        <v>83.364896580000078</v>
      </c>
      <c r="AO149" s="99">
        <v>79.603148459999858</v>
      </c>
      <c r="AP149" s="99">
        <v>111.15321996999999</v>
      </c>
      <c r="AQ149" s="100">
        <v>359.88314910000003</v>
      </c>
      <c r="AR149" s="99">
        <v>77.104837059999838</v>
      </c>
      <c r="AS149" s="99">
        <f>1567-1496</f>
        <v>71</v>
      </c>
      <c r="AT149" s="493">
        <v>78.709528649999982</v>
      </c>
      <c r="AU149" s="493">
        <v>100.72094839000009</v>
      </c>
      <c r="AV149" s="100">
        <v>327.53331091000001</v>
      </c>
      <c r="AW149" s="493">
        <v>91.449932669999981</v>
      </c>
      <c r="AX149" s="493">
        <v>100.34562901000005</v>
      </c>
      <c r="AY149" s="493">
        <v>86.893710089999971</v>
      </c>
      <c r="AZ149" s="493">
        <v>136.50755846999999</v>
      </c>
      <c r="BA149" s="100">
        <v>415.19683024000057</v>
      </c>
      <c r="BB149" s="493">
        <v>84.226456700000014</v>
      </c>
      <c r="BC149" s="493">
        <v>71.319663240000082</v>
      </c>
      <c r="BD149" s="493">
        <v>84.6</v>
      </c>
    </row>
    <row r="150" spans="1:56">
      <c r="B150" s="150" t="s">
        <v>1535</v>
      </c>
      <c r="C150" s="17" t="s">
        <v>1542</v>
      </c>
      <c r="AR150" s="99"/>
      <c r="AS150" s="99"/>
      <c r="AT150" s="493"/>
      <c r="AU150" s="493"/>
      <c r="AV150" s="100"/>
      <c r="AW150" s="596">
        <v>0.80020135000000026</v>
      </c>
      <c r="AX150" s="596">
        <v>6.3170063499999989</v>
      </c>
      <c r="AY150" s="596">
        <v>5.7342705700000014</v>
      </c>
      <c r="AZ150" s="596">
        <v>6.0328318999999997</v>
      </c>
      <c r="BA150" s="597">
        <v>18.884310170000013</v>
      </c>
      <c r="BB150" s="596">
        <v>4.3983878700000005</v>
      </c>
      <c r="BC150" s="596">
        <v>14</v>
      </c>
      <c r="BD150" s="596">
        <v>11.7</v>
      </c>
    </row>
    <row r="151" spans="1:56">
      <c r="A151" t="s">
        <v>1495</v>
      </c>
      <c r="B151" t="s">
        <v>1494</v>
      </c>
      <c r="C151" t="s">
        <v>1493</v>
      </c>
    </row>
  </sheetData>
  <mergeCells count="1">
    <mergeCell ref="C33:AM34"/>
  </mergeCells>
  <pageMargins left="0.7" right="0.7" top="0.75" bottom="0.75" header="0.3" footer="0.3"/>
  <pageSetup paperSize="9" scale="53" fitToHeight="3" orientation="landscape" r:id="rId1"/>
  <headerFooter>
    <oddHeader>&amp;C&amp;A</oddHeader>
  </headerFooter>
  <rowBreaks count="2" manualBreakCount="2">
    <brk id="44" max="16383" man="1"/>
    <brk id="97" max="1638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A2:BD83"/>
  <sheetViews>
    <sheetView view="pageBreakPreview" zoomScale="70" zoomScaleNormal="80" zoomScaleSheetLayoutView="70" workbookViewId="0">
      <pane xSplit="3" ySplit="3" topLeftCell="BB69" activePane="bottomRight" state="frozen"/>
      <selection activeCell="C148" sqref="C148"/>
      <selection pane="topRight" activeCell="C148" sqref="C148"/>
      <selection pane="bottomLeft" activeCell="C148" sqref="C148"/>
      <selection pane="bottomRight" activeCell="BF55" sqref="BF55"/>
    </sheetView>
  </sheetViews>
  <sheetFormatPr defaultRowHeight="14.5" outlineLevelRow="1" outlineLevelCol="3"/>
  <cols>
    <col min="1" max="1" width="5.453125" customWidth="1"/>
    <col min="2" max="2" width="49.81640625" customWidth="1"/>
    <col min="3" max="3" width="47.453125" customWidth="1"/>
    <col min="4" max="7" width="10.453125" hidden="1" customWidth="1" outlineLevel="2"/>
    <col min="8" max="8" width="10.453125" hidden="1" customWidth="1" outlineLevel="1" collapsed="1"/>
    <col min="9" max="12" width="10.453125" hidden="1" customWidth="1" outlineLevel="2"/>
    <col min="13" max="13" width="10.453125" hidden="1" customWidth="1" outlineLevel="1" collapsed="1"/>
    <col min="14" max="17" width="10.453125" hidden="1" customWidth="1" outlineLevel="2"/>
    <col min="18" max="18" width="10.453125" hidden="1" customWidth="1" outlineLevel="1" collapsed="1"/>
    <col min="19" max="22" width="10.453125" hidden="1" customWidth="1" outlineLevel="2"/>
    <col min="23" max="23" width="10.453125" hidden="1" customWidth="1" outlineLevel="1" collapsed="1"/>
    <col min="24" max="24" width="10.453125" hidden="1" customWidth="1" outlineLevel="3" collapsed="1"/>
    <col min="25" max="27" width="10.453125" hidden="1" customWidth="1" outlineLevel="3"/>
    <col min="28" max="28" width="10.453125" hidden="1" customWidth="1" outlineLevel="1" collapsed="1"/>
    <col min="29" max="29" width="10.453125" hidden="1" customWidth="1" outlineLevel="2"/>
    <col min="30" max="31" width="9.1796875" hidden="1" customWidth="1" outlineLevel="2"/>
    <col min="32" max="32" width="9" hidden="1" customWidth="1" outlineLevel="2"/>
    <col min="33" max="33" width="9.1796875" hidden="1" customWidth="1" outlineLevel="1" collapsed="1"/>
    <col min="34" max="34" width="10.453125" hidden="1" customWidth="1" outlineLevel="2"/>
    <col min="35" max="36" width="0" hidden="1" customWidth="1" outlineLevel="2"/>
    <col min="37" max="37" width="9" hidden="1" customWidth="1" outlineLevel="2"/>
    <col min="38" max="38" width="9.1796875" hidden="1" customWidth="1" outlineLevel="1" collapsed="1"/>
    <col min="39" max="39" width="10.453125" hidden="1" customWidth="1" outlineLevel="2"/>
    <col min="40" max="41" width="0" hidden="1" customWidth="1" outlineLevel="2"/>
    <col min="42" max="42" width="9" hidden="1" customWidth="1" outlineLevel="2"/>
    <col min="43" max="43" width="0" hidden="1" customWidth="1" outlineLevel="1" collapsed="1"/>
    <col min="44" max="45" width="9.1796875" hidden="1" customWidth="1" outlineLevel="2"/>
    <col min="46" max="46" width="0" hidden="1" customWidth="1" outlineLevel="2"/>
    <col min="47" max="47" width="9.1796875" hidden="1" customWidth="1" outlineLevel="2"/>
    <col min="48" max="48" width="0" hidden="1" customWidth="1" outlineLevel="1" collapsed="1"/>
    <col min="49" max="49" width="9.1796875" collapsed="1"/>
  </cols>
  <sheetData>
    <row r="2" spans="1:56" s="164" customFormat="1" ht="26">
      <c r="A2" s="173" t="s">
        <v>828</v>
      </c>
      <c r="B2" s="119" t="s">
        <v>1115</v>
      </c>
      <c r="C2" s="4" t="s">
        <v>1113</v>
      </c>
      <c r="D2" s="249" t="s">
        <v>52</v>
      </c>
      <c r="E2" s="249" t="s">
        <v>4</v>
      </c>
      <c r="F2" s="249" t="s">
        <v>6</v>
      </c>
      <c r="G2" s="249" t="s">
        <v>8</v>
      </c>
      <c r="H2" s="61" t="s">
        <v>10</v>
      </c>
      <c r="I2" s="249" t="s">
        <v>12</v>
      </c>
      <c r="J2" s="249" t="s">
        <v>14</v>
      </c>
      <c r="K2" s="249" t="s">
        <v>15</v>
      </c>
      <c r="L2" s="249" t="s">
        <v>38</v>
      </c>
      <c r="M2" s="61" t="s">
        <v>39</v>
      </c>
      <c r="N2" s="249" t="s">
        <v>18</v>
      </c>
      <c r="O2" s="249" t="s">
        <v>19</v>
      </c>
      <c r="P2" s="249" t="s">
        <v>290</v>
      </c>
      <c r="Q2" s="249" t="s">
        <v>29</v>
      </c>
      <c r="R2" s="249" t="s">
        <v>30</v>
      </c>
      <c r="S2" s="249" t="s">
        <v>326</v>
      </c>
      <c r="T2" s="249" t="s">
        <v>327</v>
      </c>
      <c r="U2" s="249" t="s">
        <v>351</v>
      </c>
      <c r="V2" s="249" t="s">
        <v>352</v>
      </c>
      <c r="W2" s="18" t="s">
        <v>353</v>
      </c>
      <c r="X2" s="18" t="s">
        <v>1117</v>
      </c>
      <c r="Y2" s="18" t="s">
        <v>1095</v>
      </c>
      <c r="Z2" s="18" t="s">
        <v>1096</v>
      </c>
      <c r="AA2" s="249" t="s">
        <v>1118</v>
      </c>
      <c r="AB2" s="18" t="s">
        <v>1119</v>
      </c>
      <c r="AC2" s="18" t="s">
        <v>1148</v>
      </c>
      <c r="AD2" s="18" t="s">
        <v>1182</v>
      </c>
      <c r="AE2" s="18" t="s">
        <v>1190</v>
      </c>
      <c r="AF2" s="18" t="s">
        <v>1204</v>
      </c>
      <c r="AG2" s="18" t="s">
        <v>1205</v>
      </c>
      <c r="AH2" s="18" t="s">
        <v>1218</v>
      </c>
      <c r="AI2" s="18" t="s">
        <v>1222</v>
      </c>
      <c r="AJ2" s="18" t="s">
        <v>1233</v>
      </c>
      <c r="AK2" s="18" t="s">
        <v>1239</v>
      </c>
      <c r="AL2" s="18" t="s">
        <v>1240</v>
      </c>
      <c r="AM2" s="18" t="s">
        <v>1249</v>
      </c>
      <c r="AN2" s="18" t="s">
        <v>1265</v>
      </c>
      <c r="AO2" s="18" t="s">
        <v>1269</v>
      </c>
      <c r="AP2" s="18" t="s">
        <v>1272</v>
      </c>
      <c r="AQ2" s="18" t="s">
        <v>1358</v>
      </c>
      <c r="AR2" s="18" t="s">
        <v>1277</v>
      </c>
      <c r="AS2" s="18" t="s">
        <v>1357</v>
      </c>
      <c r="AT2" s="18" t="s">
        <v>1285</v>
      </c>
      <c r="AU2" s="18" t="s">
        <v>1399</v>
      </c>
      <c r="AV2" s="18" t="s">
        <v>1360</v>
      </c>
      <c r="AW2" s="18" t="s">
        <v>1400</v>
      </c>
      <c r="AX2" s="18" t="s">
        <v>1396</v>
      </c>
      <c r="AY2" s="18" t="s">
        <v>1403</v>
      </c>
      <c r="AZ2" s="18" t="s">
        <v>1409</v>
      </c>
      <c r="BA2" s="18" t="s">
        <v>1410</v>
      </c>
      <c r="BB2" s="18" t="s">
        <v>1430</v>
      </c>
      <c r="BC2" s="18" t="s">
        <v>1552</v>
      </c>
      <c r="BD2" s="18" t="s">
        <v>1568</v>
      </c>
    </row>
    <row r="3" spans="1:56">
      <c r="A3" s="169"/>
      <c r="B3" s="263"/>
      <c r="C3" s="264"/>
      <c r="D3" s="265"/>
      <c r="E3" s="265"/>
      <c r="F3" s="265"/>
      <c r="G3" s="265"/>
      <c r="H3" s="266"/>
      <c r="I3" s="265"/>
      <c r="J3" s="265"/>
      <c r="K3" s="265"/>
      <c r="L3" s="265"/>
      <c r="M3" s="266"/>
      <c r="N3" s="265"/>
      <c r="O3" s="265"/>
      <c r="P3" s="265"/>
      <c r="Q3" s="265"/>
      <c r="R3" s="265"/>
      <c r="S3" s="265"/>
      <c r="T3" s="265"/>
      <c r="U3" s="265"/>
      <c r="V3" s="265"/>
      <c r="W3" s="265"/>
      <c r="X3" s="265"/>
      <c r="Y3" s="265"/>
      <c r="Z3" s="267"/>
      <c r="AA3" s="265"/>
      <c r="AB3" s="265"/>
      <c r="AC3" s="265"/>
      <c r="AF3" s="265"/>
      <c r="AG3" s="265"/>
      <c r="AH3" s="265"/>
      <c r="AK3" s="265"/>
      <c r="AL3" s="265"/>
      <c r="AM3" s="265"/>
      <c r="AP3" s="265"/>
      <c r="AQ3" s="265"/>
      <c r="AV3" s="265"/>
      <c r="BA3" s="265"/>
    </row>
    <row r="4" spans="1:56">
      <c r="A4" s="169"/>
      <c r="B4" s="268" t="s">
        <v>456</v>
      </c>
      <c r="C4" s="269" t="s">
        <v>55</v>
      </c>
      <c r="D4" s="270"/>
      <c r="E4" s="270"/>
      <c r="F4" s="270"/>
      <c r="G4" s="9"/>
      <c r="H4" s="270"/>
      <c r="I4" s="270"/>
      <c r="J4" s="9"/>
      <c r="K4" s="9"/>
      <c r="L4" s="9"/>
      <c r="M4" s="270"/>
      <c r="N4" s="9"/>
      <c r="O4" s="9"/>
      <c r="P4" s="9"/>
      <c r="Q4" s="9"/>
      <c r="R4" s="9"/>
      <c r="S4" s="9"/>
      <c r="T4" s="9"/>
      <c r="U4" s="9"/>
      <c r="V4" s="9"/>
      <c r="W4" s="9"/>
      <c r="X4" s="9"/>
      <c r="Y4" s="9"/>
      <c r="Z4" s="9"/>
      <c r="AA4" s="9"/>
      <c r="AB4" s="9"/>
      <c r="AC4" s="9"/>
      <c r="AF4" s="9"/>
      <c r="AG4" s="9"/>
      <c r="AH4" s="9"/>
      <c r="AK4" s="9"/>
      <c r="AL4" s="9"/>
      <c r="AM4" s="9"/>
      <c r="AP4" s="9"/>
      <c r="AQ4" s="9"/>
      <c r="AV4" s="9"/>
      <c r="BA4" s="9"/>
    </row>
    <row r="5" spans="1:56" s="164" customFormat="1">
      <c r="A5" s="173"/>
      <c r="B5" s="152" t="s">
        <v>22</v>
      </c>
      <c r="C5" s="3" t="s">
        <v>22</v>
      </c>
      <c r="D5" s="284">
        <v>47</v>
      </c>
      <c r="E5" s="284">
        <v>-13</v>
      </c>
      <c r="F5" s="284">
        <v>75.8</v>
      </c>
      <c r="G5" s="284">
        <v>26.2</v>
      </c>
      <c r="H5" s="253">
        <v>124.7</v>
      </c>
      <c r="I5" s="284">
        <v>45.480709913999995</v>
      </c>
      <c r="J5" s="284">
        <v>20.059018648999999</v>
      </c>
      <c r="K5" s="284">
        <v>57.165303151000003</v>
      </c>
      <c r="L5" s="284">
        <v>-14.212764723999998</v>
      </c>
      <c r="M5" s="253">
        <v>108.49226698999999</v>
      </c>
      <c r="N5" s="284">
        <v>24.033306112999995</v>
      </c>
      <c r="O5" s="284">
        <v>32.700000000000003</v>
      </c>
      <c r="P5" s="284">
        <v>67.7</v>
      </c>
      <c r="Q5" s="284">
        <v>-28.8</v>
      </c>
      <c r="R5" s="253">
        <v>95.5</v>
      </c>
      <c r="S5" s="284">
        <v>59.89314508599999</v>
      </c>
      <c r="T5" s="284">
        <v>142.33800344199997</v>
      </c>
      <c r="U5" s="284">
        <v>108.6</v>
      </c>
      <c r="V5" s="284">
        <v>64.674824395999991</v>
      </c>
      <c r="W5" s="253">
        <v>375.45890808699994</v>
      </c>
      <c r="X5" s="284">
        <v>63.922161729999992</v>
      </c>
      <c r="Y5" s="284">
        <v>114.96909099100002</v>
      </c>
      <c r="Z5" s="284">
        <v>86.442151014999993</v>
      </c>
      <c r="AA5" s="284">
        <v>82.702709440999996</v>
      </c>
      <c r="AB5" s="253">
        <v>348.03611317699995</v>
      </c>
      <c r="AC5" s="284">
        <v>107.218905154</v>
      </c>
      <c r="AD5" s="284">
        <v>73.094773598999993</v>
      </c>
      <c r="AE5" s="284">
        <v>65.998841655999996</v>
      </c>
      <c r="AF5" s="284">
        <v>80.176468252999982</v>
      </c>
      <c r="AG5" s="253">
        <v>326.48898866199994</v>
      </c>
      <c r="AH5" s="284">
        <v>51.345654660314949</v>
      </c>
      <c r="AI5" s="284">
        <v>104.46026440566251</v>
      </c>
      <c r="AJ5" s="284">
        <v>89.259985437890265</v>
      </c>
      <c r="AK5" s="284">
        <v>47.949750816281394</v>
      </c>
      <c r="AL5" s="253">
        <v>293.01565858414909</v>
      </c>
      <c r="AM5" s="284">
        <v>33.338852467999992</v>
      </c>
      <c r="AN5" s="284">
        <v>76.520754021999991</v>
      </c>
      <c r="AO5" s="284">
        <v>67.497205492000006</v>
      </c>
      <c r="AP5" s="284">
        <v>47.275406726999996</v>
      </c>
      <c r="AQ5" s="253">
        <v>224.63221870899997</v>
      </c>
      <c r="AR5" s="284">
        <v>23.785720090000016</v>
      </c>
      <c r="AS5" s="284">
        <v>45.549067951000026</v>
      </c>
      <c r="AT5" s="494">
        <v>74.223699231999987</v>
      </c>
      <c r="AU5" s="494">
        <v>23.598413149999995</v>
      </c>
      <c r="AV5" s="253">
        <v>167.15690042300002</v>
      </c>
      <c r="AW5" s="494">
        <v>109.95350672399999</v>
      </c>
      <c r="AX5" s="494">
        <v>140.42909954999999</v>
      </c>
      <c r="AY5" s="494">
        <v>126.35229689099998</v>
      </c>
      <c r="AZ5" s="494">
        <v>124.006439081</v>
      </c>
      <c r="BA5" s="253">
        <v>500.74134224599999</v>
      </c>
      <c r="BB5" s="494">
        <v>104.44710605000002</v>
      </c>
      <c r="BC5" s="494">
        <v>296.34050070400002</v>
      </c>
      <c r="BD5" s="494">
        <v>287.02600000000001</v>
      </c>
    </row>
    <row r="6" spans="1:56" s="164" customFormat="1">
      <c r="A6" s="173"/>
      <c r="B6" s="153" t="s">
        <v>429</v>
      </c>
      <c r="C6" s="2" t="s">
        <v>912</v>
      </c>
      <c r="D6" s="285">
        <v>53.1</v>
      </c>
      <c r="E6" s="285">
        <v>-5.9</v>
      </c>
      <c r="F6" s="285">
        <v>85.9</v>
      </c>
      <c r="G6" s="285">
        <v>31.8</v>
      </c>
      <c r="H6" s="158">
        <v>153.6</v>
      </c>
      <c r="I6" s="285">
        <v>42.060709913999993</v>
      </c>
      <c r="J6" s="285">
        <v>20.059018648999999</v>
      </c>
      <c r="K6" s="285">
        <v>62.170303151000006</v>
      </c>
      <c r="L6" s="285">
        <v>10.289235276000001</v>
      </c>
      <c r="M6" s="158">
        <v>134.57926698999998</v>
      </c>
      <c r="N6" s="285">
        <v>24.033306112999995</v>
      </c>
      <c r="O6" s="285">
        <v>30</v>
      </c>
      <c r="P6" s="285">
        <v>67.7</v>
      </c>
      <c r="Q6" s="285">
        <v>-10.8</v>
      </c>
      <c r="R6" s="158">
        <v>110.8</v>
      </c>
      <c r="S6" s="285">
        <v>59.89314508599999</v>
      </c>
      <c r="T6" s="285">
        <v>142.33800344199997</v>
      </c>
      <c r="U6" s="285">
        <v>108.6</v>
      </c>
      <c r="V6" s="285">
        <v>73.877627713724394</v>
      </c>
      <c r="W6" s="158">
        <v>384.66171140472437</v>
      </c>
      <c r="X6" s="285">
        <v>63.922161729999992</v>
      </c>
      <c r="Y6" s="285">
        <v>114.96909099100002</v>
      </c>
      <c r="Z6" s="285">
        <v>86.442151014999993</v>
      </c>
      <c r="AA6" s="285">
        <v>82.702709440999996</v>
      </c>
      <c r="AB6" s="158">
        <v>348.03611317699995</v>
      </c>
      <c r="AC6" s="285">
        <v>107.218905154</v>
      </c>
      <c r="AD6" s="285">
        <v>73.094773598999993</v>
      </c>
      <c r="AE6" s="285">
        <v>65.998841655999996</v>
      </c>
      <c r="AF6" s="285">
        <v>84.931956207349984</v>
      </c>
      <c r="AG6" s="158">
        <v>331.24447661634997</v>
      </c>
      <c r="AH6" s="285">
        <v>51.345654660314949</v>
      </c>
      <c r="AI6" s="284">
        <v>99.950154955662512</v>
      </c>
      <c r="AJ6" s="285">
        <v>89.259985437890265</v>
      </c>
      <c r="AK6" s="285">
        <v>47.949750816281394</v>
      </c>
      <c r="AL6" s="158">
        <v>288.50554913414913</v>
      </c>
      <c r="AM6" s="285">
        <v>33.338852467999992</v>
      </c>
      <c r="AN6" s="284">
        <v>76.520754021999991</v>
      </c>
      <c r="AO6" s="285">
        <v>67.497205492000006</v>
      </c>
      <c r="AP6" s="285">
        <v>54.780006726999993</v>
      </c>
      <c r="AQ6" s="158">
        <v>232.13681870899998</v>
      </c>
      <c r="AR6" s="285">
        <v>23.785720090000016</v>
      </c>
      <c r="AS6" s="285">
        <v>45.549067951000026</v>
      </c>
      <c r="AT6" s="495">
        <v>74.223699231999987</v>
      </c>
      <c r="AU6" s="495">
        <v>23.598413149999995</v>
      </c>
      <c r="AV6" s="158">
        <v>167.15690042300002</v>
      </c>
      <c r="AW6" s="495">
        <v>109.95350672399999</v>
      </c>
      <c r="AX6" s="495">
        <v>140.42909954999999</v>
      </c>
      <c r="AY6" s="495">
        <v>126.35229689099998</v>
      </c>
      <c r="AZ6" s="495">
        <v>124.006439081</v>
      </c>
      <c r="BA6" s="158">
        <v>500.74134224599999</v>
      </c>
      <c r="BB6" s="495">
        <v>104.44710605000002</v>
      </c>
      <c r="BC6" s="495">
        <v>296.34050070400002</v>
      </c>
      <c r="BD6" s="495">
        <v>287.02600000000001</v>
      </c>
    </row>
    <row r="7" spans="1:56" s="164" customFormat="1">
      <c r="A7" s="173" t="s">
        <v>829</v>
      </c>
      <c r="B7" s="286" t="s">
        <v>453</v>
      </c>
      <c r="C7" s="287" t="s">
        <v>54</v>
      </c>
      <c r="D7" s="284">
        <v>12.5</v>
      </c>
      <c r="E7" s="284">
        <v>46.6</v>
      </c>
      <c r="F7" s="284">
        <v>47.4</v>
      </c>
      <c r="G7" s="284">
        <v>44.1</v>
      </c>
      <c r="H7" s="253">
        <v>150.6</v>
      </c>
      <c r="I7" s="284">
        <v>41.793882727145061</v>
      </c>
      <c r="J7" s="284">
        <v>43.796221128662339</v>
      </c>
      <c r="K7" s="284">
        <v>48.483567047495214</v>
      </c>
      <c r="L7" s="284">
        <v>22.753715686057429</v>
      </c>
      <c r="M7" s="253">
        <v>156.82738658936003</v>
      </c>
      <c r="N7" s="284">
        <v>22.241777928123412</v>
      </c>
      <c r="O7" s="284">
        <v>28.6</v>
      </c>
      <c r="P7" s="284">
        <v>81.5</v>
      </c>
      <c r="Q7" s="284">
        <v>72.900000000000006</v>
      </c>
      <c r="R7" s="253">
        <v>205.2</v>
      </c>
      <c r="S7" s="284">
        <v>76.160863674434651</v>
      </c>
      <c r="T7" s="284">
        <v>126.6613507616693</v>
      </c>
      <c r="U7" s="284">
        <v>153</v>
      </c>
      <c r="V7" s="284">
        <v>105.6882223049864</v>
      </c>
      <c r="W7" s="253">
        <v>461.4784782636965</v>
      </c>
      <c r="X7" s="284">
        <v>79.629298849662177</v>
      </c>
      <c r="Y7" s="284">
        <v>93.610382222460473</v>
      </c>
      <c r="Z7" s="284">
        <v>83.630405058519798</v>
      </c>
      <c r="AA7" s="284">
        <v>66.622243891116199</v>
      </c>
      <c r="AB7" s="253">
        <v>323.49233002175862</v>
      </c>
      <c r="AC7" s="284">
        <v>94.163451922399631</v>
      </c>
      <c r="AD7" s="284">
        <v>92.194711891772968</v>
      </c>
      <c r="AE7" s="284">
        <v>70.549106171728525</v>
      </c>
      <c r="AF7" s="284">
        <v>67.434824234773515</v>
      </c>
      <c r="AG7" s="253">
        <v>324.34209422067465</v>
      </c>
      <c r="AH7" s="284">
        <v>55.170804066613449</v>
      </c>
      <c r="AI7" s="284">
        <v>73.253352498897911</v>
      </c>
      <c r="AJ7" s="284">
        <v>72.937033341776328</v>
      </c>
      <c r="AK7" s="284">
        <v>68.323400728859809</v>
      </c>
      <c r="AL7" s="253">
        <v>269.68459390014749</v>
      </c>
      <c r="AM7" s="284">
        <v>38.63592804573576</v>
      </c>
      <c r="AN7" s="284">
        <v>76.195958026425799</v>
      </c>
      <c r="AO7" s="284">
        <v>80.055089705465775</v>
      </c>
      <c r="AP7" s="284">
        <v>57.499292150440652</v>
      </c>
      <c r="AQ7" s="253">
        <v>252.38626792806798</v>
      </c>
      <c r="AR7" s="284">
        <v>91.057332912258502</v>
      </c>
      <c r="AS7" s="284">
        <v>36.574394416335871</v>
      </c>
      <c r="AT7" s="494">
        <v>60.980495612229596</v>
      </c>
      <c r="AU7" s="494">
        <v>40.477967325384746</v>
      </c>
      <c r="AV7" s="253">
        <v>229.09019026620871</v>
      </c>
      <c r="AW7" s="494">
        <v>76.460450255249086</v>
      </c>
      <c r="AX7" s="494">
        <v>131.8858868821977</v>
      </c>
      <c r="AY7" s="494">
        <v>130.90809662384143</v>
      </c>
      <c r="AZ7" s="494">
        <v>111.44287829076828</v>
      </c>
      <c r="BA7" s="253">
        <v>450.69731205205642</v>
      </c>
      <c r="BB7" s="494">
        <v>85.015657368100506</v>
      </c>
      <c r="BC7" s="494">
        <v>307.44586110272172</v>
      </c>
      <c r="BD7" s="494">
        <v>297.51620293598438</v>
      </c>
    </row>
    <row r="8" spans="1:56" s="164" customFormat="1">
      <c r="A8" s="173" t="s">
        <v>829</v>
      </c>
      <c r="B8" s="453" t="s">
        <v>451</v>
      </c>
      <c r="C8" s="2" t="s">
        <v>1261</v>
      </c>
      <c r="D8" s="293">
        <v>-5</v>
      </c>
      <c r="E8" s="293">
        <v>-1.6</v>
      </c>
      <c r="F8" s="293">
        <v>-5.3</v>
      </c>
      <c r="G8" s="293">
        <v>0.4</v>
      </c>
      <c r="H8" s="158">
        <v>-11.5</v>
      </c>
      <c r="I8" s="285">
        <v>3.6936948591404999</v>
      </c>
      <c r="J8" s="285">
        <v>3.8048026391534004</v>
      </c>
      <c r="K8" s="285">
        <v>5.6414789830894989</v>
      </c>
      <c r="L8" s="285">
        <v>0.56438891015730064</v>
      </c>
      <c r="M8" s="158">
        <v>13.7043653915407</v>
      </c>
      <c r="N8" s="285">
        <v>5.3538138124799985</v>
      </c>
      <c r="O8" s="285">
        <v>8</v>
      </c>
      <c r="P8" s="285">
        <v>11.8</v>
      </c>
      <c r="Q8" s="285">
        <v>14.1</v>
      </c>
      <c r="R8" s="158">
        <v>39.299999999999997</v>
      </c>
      <c r="S8" s="285">
        <v>23.567268298467404</v>
      </c>
      <c r="T8" s="285">
        <v>46.056759384988993</v>
      </c>
      <c r="U8" s="285">
        <v>52.7</v>
      </c>
      <c r="V8" s="285">
        <v>38.0301205172102</v>
      </c>
      <c r="W8" s="158">
        <v>160.34111983034822</v>
      </c>
      <c r="X8" s="285">
        <v>45.248415904999995</v>
      </c>
      <c r="Y8" s="285">
        <v>46.079801027000002</v>
      </c>
      <c r="Z8" s="285">
        <v>35.383121679000006</v>
      </c>
      <c r="AA8" s="285">
        <v>17.634714622000001</v>
      </c>
      <c r="AB8" s="158">
        <v>144.34605323299999</v>
      </c>
      <c r="AC8" s="285">
        <v>35.783294261559995</v>
      </c>
      <c r="AD8" s="285">
        <v>37.573790308999996</v>
      </c>
      <c r="AE8" s="285">
        <v>30.058238901999999</v>
      </c>
      <c r="AF8" s="285">
        <v>23.423592179869999</v>
      </c>
      <c r="AG8" s="158">
        <v>126.83891565242999</v>
      </c>
      <c r="AH8" s="285">
        <v>29.742526351492909</v>
      </c>
      <c r="AI8" s="284">
        <v>26.196713780904247</v>
      </c>
      <c r="AJ8" s="285">
        <v>18.585907787892584</v>
      </c>
      <c r="AK8" s="285">
        <v>12.069658394291721</v>
      </c>
      <c r="AL8" s="158">
        <v>86.594806314581461</v>
      </c>
      <c r="AM8" s="285">
        <v>26.228524171659995</v>
      </c>
      <c r="AN8" s="284">
        <v>30.150151815459999</v>
      </c>
      <c r="AO8" s="285">
        <v>21.30132199026</v>
      </c>
      <c r="AP8" s="285">
        <v>5.2193752132002142</v>
      </c>
      <c r="AQ8" s="158">
        <v>82.899373190580206</v>
      </c>
      <c r="AR8" s="285">
        <v>15.765315876000001</v>
      </c>
      <c r="AS8" s="285">
        <v>29.832308911998989</v>
      </c>
      <c r="AT8" s="495">
        <v>15.109209570999999</v>
      </c>
      <c r="AU8" s="495">
        <v>19.861621912747566</v>
      </c>
      <c r="AV8" s="158">
        <v>80.568456271746555</v>
      </c>
      <c r="AW8" s="495">
        <v>51.099341777930363</v>
      </c>
      <c r="AX8" s="495">
        <v>96.834135997759688</v>
      </c>
      <c r="AY8" s="495">
        <v>58.127658079379387</v>
      </c>
      <c r="AZ8" s="495">
        <v>41.151576598169328</v>
      </c>
      <c r="BA8" s="158">
        <v>247.21271245323877</v>
      </c>
      <c r="BB8" s="495">
        <v>35.789690633500932</v>
      </c>
      <c r="BC8" s="495">
        <v>30.046903298847131</v>
      </c>
      <c r="BD8" s="495">
        <v>7.8688102810895906</v>
      </c>
    </row>
    <row r="9" spans="1:56" s="164" customFormat="1" hidden="1" outlineLevel="1">
      <c r="A9" s="173"/>
      <c r="B9" s="286" t="s">
        <v>452</v>
      </c>
      <c r="C9" s="288" t="s">
        <v>450</v>
      </c>
      <c r="D9" s="285">
        <v>5.3418252131840998</v>
      </c>
      <c r="E9" s="285">
        <v>8.4629064714728006</v>
      </c>
      <c r="F9" s="285">
        <v>13.271622801999998</v>
      </c>
      <c r="G9" s="285">
        <v>5.7186219074914</v>
      </c>
      <c r="H9" s="158">
        <v>32.794976394148293</v>
      </c>
      <c r="I9" s="285">
        <v>4.5530356661751998</v>
      </c>
      <c r="J9" s="285">
        <v>9.3184522045990992</v>
      </c>
      <c r="K9" s="285">
        <v>15.794291429341401</v>
      </c>
      <c r="L9" s="285">
        <v>4.061599631411001</v>
      </c>
      <c r="M9" s="158">
        <v>33.727378931526708</v>
      </c>
      <c r="N9" s="285">
        <v>5.0338028754800002</v>
      </c>
      <c r="O9" s="285">
        <v>8.132211858549999</v>
      </c>
      <c r="P9" s="285">
        <v>18.836569787480002</v>
      </c>
      <c r="Q9" s="285">
        <v>10.809835277359998</v>
      </c>
      <c r="R9" s="158">
        <v>47.42671265493</v>
      </c>
      <c r="S9" s="285">
        <v>10.180037676</v>
      </c>
      <c r="T9" s="285">
        <v>14.066677356</v>
      </c>
      <c r="U9" s="285">
        <v>25.264128122000002</v>
      </c>
      <c r="V9" s="285">
        <v>12.331221331884397</v>
      </c>
      <c r="W9" s="158">
        <v>61.842064485884393</v>
      </c>
      <c r="X9" s="289"/>
      <c r="Y9" s="289"/>
      <c r="Z9" s="289"/>
      <c r="AA9" s="289"/>
      <c r="AB9" s="259"/>
      <c r="AC9" s="289"/>
      <c r="AD9" s="289"/>
      <c r="AE9" s="289"/>
      <c r="AF9" s="289"/>
      <c r="AG9" s="259"/>
      <c r="AH9" s="289"/>
      <c r="AI9" s="232"/>
      <c r="AJ9" s="232"/>
      <c r="AK9" s="232"/>
      <c r="AL9" s="259"/>
      <c r="AM9" s="289"/>
      <c r="AN9" s="232"/>
      <c r="AO9" s="232"/>
      <c r="AP9" s="232"/>
      <c r="AQ9" s="259"/>
      <c r="AR9" s="232"/>
      <c r="AS9" s="232"/>
      <c r="AT9" s="479"/>
      <c r="AU9" s="479"/>
      <c r="AV9" s="259"/>
      <c r="AW9" s="479"/>
      <c r="AX9" s="479"/>
      <c r="AY9" s="479"/>
      <c r="AZ9" s="479"/>
      <c r="BA9" s="259"/>
      <c r="BB9" s="479"/>
      <c r="BC9" s="479"/>
      <c r="BD9" s="479"/>
    </row>
    <row r="10" spans="1:56" s="164" customFormat="1" collapsed="1">
      <c r="A10" s="173"/>
      <c r="B10" s="152" t="s">
        <v>424</v>
      </c>
      <c r="C10" s="3" t="s">
        <v>40</v>
      </c>
      <c r="D10" s="284">
        <v>15.299999999999999</v>
      </c>
      <c r="E10" s="284">
        <v>-44.3</v>
      </c>
      <c r="F10" s="284">
        <v>44</v>
      </c>
      <c r="G10" s="284">
        <v>-16.5</v>
      </c>
      <c r="H10" s="253">
        <v>-12.9</v>
      </c>
      <c r="I10" s="284">
        <v>14.169301458999998</v>
      </c>
      <c r="J10" s="284">
        <v>-11.317659407999999</v>
      </c>
      <c r="K10" s="284">
        <v>-97.476582574999981</v>
      </c>
      <c r="L10" s="284">
        <v>-75.034088945999997</v>
      </c>
      <c r="M10" s="253">
        <v>-169.65902946999998</v>
      </c>
      <c r="N10" s="284">
        <v>-3.2503794930000005</v>
      </c>
      <c r="O10" s="284">
        <v>5.8</v>
      </c>
      <c r="P10" s="284">
        <v>40.6</v>
      </c>
      <c r="Q10" s="284">
        <v>-74.5</v>
      </c>
      <c r="R10" s="253">
        <v>47.6</v>
      </c>
      <c r="S10" s="284">
        <v>32.567999999999998</v>
      </c>
      <c r="T10" s="284">
        <v>114.68533439799999</v>
      </c>
      <c r="U10" s="284">
        <v>80</v>
      </c>
      <c r="V10" s="284">
        <v>36.973377045999996</v>
      </c>
      <c r="W10" s="253">
        <v>264.21461909599998</v>
      </c>
      <c r="X10" s="284">
        <v>39.586253448000001</v>
      </c>
      <c r="Y10" s="284">
        <v>90.774530696000028</v>
      </c>
      <c r="Z10" s="284">
        <v>63.387403953000003</v>
      </c>
      <c r="AA10" s="284">
        <v>53.802015796000006</v>
      </c>
      <c r="AB10" s="253">
        <v>247.55020389300003</v>
      </c>
      <c r="AC10" s="284">
        <v>83.207984985999985</v>
      </c>
      <c r="AD10" s="284">
        <v>48.522872635999995</v>
      </c>
      <c r="AE10" s="284">
        <v>42.92332043599999</v>
      </c>
      <c r="AF10" s="284">
        <v>52.177511455999991</v>
      </c>
      <c r="AG10" s="253">
        <v>226.83168951399995</v>
      </c>
      <c r="AH10" s="284">
        <v>25.650692725420633</v>
      </c>
      <c r="AI10" s="284">
        <v>78.104518747883716</v>
      </c>
      <c r="AJ10" s="284">
        <v>62.18147357621114</v>
      </c>
      <c r="AK10" s="284">
        <v>-5.3538654891033897</v>
      </c>
      <c r="AL10" s="253">
        <v>160.58282282441209</v>
      </c>
      <c r="AM10" s="284">
        <v>3.3486471840000096</v>
      </c>
      <c r="AN10" s="284">
        <v>46.960651258000006</v>
      </c>
      <c r="AO10" s="284">
        <v>36.895690426000009</v>
      </c>
      <c r="AP10" s="284">
        <v>-6.3927825259999871</v>
      </c>
      <c r="AQ10" s="253">
        <v>80.812206342000025</v>
      </c>
      <c r="AR10" s="284">
        <v>-11.137555871999989</v>
      </c>
      <c r="AS10" s="284">
        <v>9.4817534220000077</v>
      </c>
      <c r="AT10" s="494">
        <v>23.593580911999986</v>
      </c>
      <c r="AU10" s="494">
        <v>-14.255688402000004</v>
      </c>
      <c r="AV10" s="253">
        <v>7.6820900600000002</v>
      </c>
      <c r="AW10" s="494">
        <v>74.733401831000009</v>
      </c>
      <c r="AX10" s="494">
        <v>104.66428518399998</v>
      </c>
      <c r="AY10" s="494">
        <v>88.023330686000023</v>
      </c>
      <c r="AZ10" s="494">
        <v>81.479873360999989</v>
      </c>
      <c r="BA10" s="253">
        <v>348.90089106199997</v>
      </c>
      <c r="BB10" s="494">
        <v>67.276099942000002</v>
      </c>
      <c r="BC10" s="494">
        <v>258.09697276499998</v>
      </c>
      <c r="BD10" s="494">
        <v>247.845</v>
      </c>
    </row>
    <row r="11" spans="1:56" s="164" customFormat="1">
      <c r="A11" s="173"/>
      <c r="B11" s="153" t="s">
        <v>431</v>
      </c>
      <c r="C11" s="2" t="s">
        <v>1181</v>
      </c>
      <c r="D11" s="285">
        <v>21.3</v>
      </c>
      <c r="E11" s="285">
        <v>-37.299999999999997</v>
      </c>
      <c r="F11" s="285">
        <v>54.2</v>
      </c>
      <c r="G11" s="285">
        <v>-4.2</v>
      </c>
      <c r="H11" s="158">
        <v>22.7</v>
      </c>
      <c r="I11" s="285">
        <v>10.749301458999998</v>
      </c>
      <c r="J11" s="285">
        <v>-11.317659407999999</v>
      </c>
      <c r="K11" s="285">
        <v>31.341417425000031</v>
      </c>
      <c r="L11" s="285">
        <v>-23.787088945999997</v>
      </c>
      <c r="M11" s="158">
        <v>6.9859705300000314</v>
      </c>
      <c r="N11" s="285">
        <v>-3.2503794930000005</v>
      </c>
      <c r="O11" s="285">
        <v>3.1</v>
      </c>
      <c r="P11" s="285">
        <v>40.6</v>
      </c>
      <c r="Q11" s="285">
        <v>-40.5</v>
      </c>
      <c r="R11" s="158">
        <v>-0.1</v>
      </c>
      <c r="S11" s="285">
        <v>32.567772660000003</v>
      </c>
      <c r="T11" s="285">
        <v>114.68533439799999</v>
      </c>
      <c r="U11" s="285">
        <v>80</v>
      </c>
      <c r="V11" s="285">
        <v>46.176180363724399</v>
      </c>
      <c r="W11" s="158">
        <v>273.41719507372443</v>
      </c>
      <c r="X11" s="285">
        <v>39.586253448000001</v>
      </c>
      <c r="Y11" s="285">
        <v>90.774530696000028</v>
      </c>
      <c r="Z11" s="285">
        <v>63.387403953000003</v>
      </c>
      <c r="AA11" s="285">
        <v>58.273122300000011</v>
      </c>
      <c r="AB11" s="158">
        <v>252.02131039700004</v>
      </c>
      <c r="AC11" s="285">
        <v>83.207984985999985</v>
      </c>
      <c r="AD11" s="285">
        <v>48.522872635999995</v>
      </c>
      <c r="AE11" s="285">
        <v>42.92332043599999</v>
      </c>
      <c r="AF11" s="285">
        <v>56.932999410349993</v>
      </c>
      <c r="AG11" s="158">
        <v>231.58717746834995</v>
      </c>
      <c r="AH11" s="285">
        <v>25.650692725420633</v>
      </c>
      <c r="AI11" s="284">
        <v>73.594409297883715</v>
      </c>
      <c r="AJ11" s="285">
        <v>62.18147357621114</v>
      </c>
      <c r="AK11" s="285">
        <v>18.863934510896609</v>
      </c>
      <c r="AL11" s="158">
        <v>180.29051337441206</v>
      </c>
      <c r="AM11" s="285">
        <v>3.3486471840000096</v>
      </c>
      <c r="AN11" s="284">
        <v>46.960651258000006</v>
      </c>
      <c r="AO11" s="285">
        <v>36.895690426000009</v>
      </c>
      <c r="AP11" s="285">
        <v>13.71322666600001</v>
      </c>
      <c r="AQ11" s="158">
        <v>100.91821553400003</v>
      </c>
      <c r="AR11" s="285">
        <v>-11.137555871999989</v>
      </c>
      <c r="AS11" s="285">
        <v>9.4817534220000077</v>
      </c>
      <c r="AT11" s="495">
        <v>37.310214511999988</v>
      </c>
      <c r="AU11" s="495">
        <v>-14.255688402000004</v>
      </c>
      <c r="AV11" s="158">
        <v>21.398723660000002</v>
      </c>
      <c r="AW11" s="495">
        <v>74.733401831000009</v>
      </c>
      <c r="AX11" s="495">
        <v>104.66428518399998</v>
      </c>
      <c r="AY11" s="495">
        <v>88.023330686000023</v>
      </c>
      <c r="AZ11" s="495">
        <v>81.479873360999989</v>
      </c>
      <c r="BA11" s="158">
        <v>348.90089106199997</v>
      </c>
      <c r="BB11" s="495">
        <v>67.276099942000002</v>
      </c>
      <c r="BC11" s="495">
        <v>258.09697276499998</v>
      </c>
      <c r="BD11" s="495">
        <v>247.84551327699998</v>
      </c>
    </row>
    <row r="12" spans="1:56" s="164" customFormat="1">
      <c r="A12" s="173" t="s">
        <v>829</v>
      </c>
      <c r="B12" s="153" t="s">
        <v>454</v>
      </c>
      <c r="C12" s="2" t="s">
        <v>943</v>
      </c>
      <c r="D12" s="285">
        <v>-19.3</v>
      </c>
      <c r="E12" s="285">
        <v>15.3</v>
      </c>
      <c r="F12" s="285">
        <v>15.6</v>
      </c>
      <c r="G12" s="285">
        <v>8.1</v>
      </c>
      <c r="H12" s="158">
        <v>19.7</v>
      </c>
      <c r="I12" s="285">
        <v>10.48247427214506</v>
      </c>
      <c r="J12" s="285">
        <v>12.419543071662341</v>
      </c>
      <c r="K12" s="285">
        <v>17.654681321495222</v>
      </c>
      <c r="L12" s="285">
        <v>-11.322608535942583</v>
      </c>
      <c r="M12" s="158">
        <v>29.234090129360041</v>
      </c>
      <c r="N12" s="285">
        <v>-5.0419076778765977</v>
      </c>
      <c r="O12" s="285">
        <v>1.8</v>
      </c>
      <c r="P12" s="285">
        <v>54.4</v>
      </c>
      <c r="Q12" s="285">
        <v>43.2</v>
      </c>
      <c r="R12" s="158">
        <v>94.3</v>
      </c>
      <c r="S12" s="285">
        <v>48.835491248434664</v>
      </c>
      <c r="T12" s="285">
        <v>99.008681717669319</v>
      </c>
      <c r="U12" s="285">
        <v>124.4</v>
      </c>
      <c r="V12" s="285">
        <v>77.986774954986402</v>
      </c>
      <c r="W12" s="158">
        <v>350.23396193269656</v>
      </c>
      <c r="X12" s="285">
        <v>55.293390567662179</v>
      </c>
      <c r="Y12" s="285">
        <v>69.41582192746047</v>
      </c>
      <c r="Z12" s="285">
        <v>60.575657996519794</v>
      </c>
      <c r="AA12" s="285">
        <v>42.192656750116193</v>
      </c>
      <c r="AB12" s="158">
        <v>227.47752724175862</v>
      </c>
      <c r="AC12" s="285">
        <v>70.152531754399632</v>
      </c>
      <c r="AD12" s="285">
        <v>67.622810928772978</v>
      </c>
      <c r="AE12" s="285">
        <v>47.473584951728512</v>
      </c>
      <c r="AF12" s="285">
        <v>39.435867437773524</v>
      </c>
      <c r="AG12" s="158">
        <v>224.68479507267466</v>
      </c>
      <c r="AH12" s="285">
        <v>29.475842131719137</v>
      </c>
      <c r="AI12" s="284">
        <v>46.897606841119092</v>
      </c>
      <c r="AJ12" s="285">
        <v>45.858521480097203</v>
      </c>
      <c r="AK12" s="285">
        <v>39.237584423475013</v>
      </c>
      <c r="AL12" s="158">
        <v>161.46955814041041</v>
      </c>
      <c r="AM12" s="285">
        <v>8.6457227617357741</v>
      </c>
      <c r="AN12" s="284">
        <v>46.635855262425785</v>
      </c>
      <c r="AO12" s="285">
        <v>49.453574639465778</v>
      </c>
      <c r="AP12" s="285">
        <v>16.432512089440667</v>
      </c>
      <c r="AQ12" s="158">
        <v>121.167664753068</v>
      </c>
      <c r="AR12" s="285">
        <v>56.13405695025849</v>
      </c>
      <c r="AS12" s="285">
        <v>0.50707988733584985</v>
      </c>
      <c r="AT12" s="495">
        <v>24.067010892229618</v>
      </c>
      <c r="AU12" s="495">
        <v>2.6238657733847432</v>
      </c>
      <c r="AV12" s="158">
        <v>83.332013503208714</v>
      </c>
      <c r="AW12" s="495">
        <v>41.240345362249109</v>
      </c>
      <c r="AX12" s="495">
        <v>96.121072516197685</v>
      </c>
      <c r="AY12" s="495">
        <v>92.579130418841444</v>
      </c>
      <c r="AZ12" s="495">
        <v>68.916312570768284</v>
      </c>
      <c r="BA12" s="158">
        <v>298.85686086805651</v>
      </c>
      <c r="BB12" s="495">
        <v>47.844651260100484</v>
      </c>
      <c r="BC12" s="495">
        <v>269.2</v>
      </c>
      <c r="BD12" s="495">
        <v>258.34551327700001</v>
      </c>
    </row>
    <row r="13" spans="1:56" s="164" customFormat="1">
      <c r="A13" s="173" t="s">
        <v>833</v>
      </c>
      <c r="B13" s="152" t="s">
        <v>437</v>
      </c>
      <c r="C13" s="3" t="s">
        <v>830</v>
      </c>
      <c r="D13" s="284">
        <v>15.4</v>
      </c>
      <c r="E13" s="284">
        <v>33.9</v>
      </c>
      <c r="F13" s="284">
        <v>22.6</v>
      </c>
      <c r="G13" s="284">
        <v>60.5</v>
      </c>
      <c r="H13" s="253">
        <v>132.4</v>
      </c>
      <c r="I13" s="284">
        <v>8.2000000000000011</v>
      </c>
      <c r="J13" s="284">
        <v>20.3</v>
      </c>
      <c r="K13" s="284">
        <v>16.280100589000007</v>
      </c>
      <c r="L13" s="284">
        <v>49.019899410999983</v>
      </c>
      <c r="M13" s="253">
        <v>93.8</v>
      </c>
      <c r="N13" s="284">
        <v>16.234999999999999</v>
      </c>
      <c r="O13" s="284">
        <v>46.308999999999997</v>
      </c>
      <c r="P13" s="284">
        <v>42.7</v>
      </c>
      <c r="Q13" s="284">
        <v>81.099999999999994</v>
      </c>
      <c r="R13" s="253">
        <v>186.9</v>
      </c>
      <c r="S13" s="284">
        <v>31.420455511000007</v>
      </c>
      <c r="T13" s="284">
        <v>33.376402390000003</v>
      </c>
      <c r="U13" s="284">
        <v>62.421480693999996</v>
      </c>
      <c r="V13" s="284">
        <v>52.018053826999989</v>
      </c>
      <c r="W13" s="253">
        <v>178.98212447500003</v>
      </c>
      <c r="X13" s="284">
        <v>15.032769225999997</v>
      </c>
      <c r="Y13" s="284">
        <v>20.106694792000006</v>
      </c>
      <c r="Z13" s="284">
        <v>27.291219323999986</v>
      </c>
      <c r="AA13" s="284">
        <v>47.890198549000004</v>
      </c>
      <c r="AB13" s="253">
        <v>110.320881891</v>
      </c>
      <c r="AC13" s="284">
        <v>10.325002632000002</v>
      </c>
      <c r="AD13" s="284">
        <v>37.874234496000007</v>
      </c>
      <c r="AE13" s="284">
        <v>32.508908058999978</v>
      </c>
      <c r="AF13" s="284">
        <v>48.182248580000056</v>
      </c>
      <c r="AG13" s="253">
        <v>128.89039376700003</v>
      </c>
      <c r="AH13" s="284">
        <v>14.735030968000002</v>
      </c>
      <c r="AI13" s="284">
        <v>29.625254439000003</v>
      </c>
      <c r="AJ13" s="284">
        <v>33.463578788999989</v>
      </c>
      <c r="AK13" s="284">
        <v>92.323555324999944</v>
      </c>
      <c r="AL13" s="253">
        <v>170.14741952099993</v>
      </c>
      <c r="AM13" s="284">
        <v>46.987777791545938</v>
      </c>
      <c r="AN13" s="284">
        <v>103.93957442845408</v>
      </c>
      <c r="AO13" s="284">
        <v>121.20630053900007</v>
      </c>
      <c r="AP13" s="284">
        <v>130.99861325399985</v>
      </c>
      <c r="AQ13" s="253">
        <v>416.3</v>
      </c>
      <c r="AR13" s="284">
        <v>51.686</v>
      </c>
      <c r="AS13" s="284">
        <v>60.603000000000002</v>
      </c>
      <c r="AT13" s="494">
        <v>43.62</v>
      </c>
      <c r="AU13" s="494">
        <v>64.108000000000018</v>
      </c>
      <c r="AV13" s="253">
        <v>220.017</v>
      </c>
      <c r="AW13" s="494">
        <v>43.623300931999999</v>
      </c>
      <c r="AX13" s="494">
        <v>40.994882309000012</v>
      </c>
      <c r="AY13" s="494">
        <v>45.284926340999988</v>
      </c>
      <c r="AZ13" s="494">
        <v>76.768417310000018</v>
      </c>
      <c r="BA13" s="253">
        <v>206.67152689200003</v>
      </c>
      <c r="BB13" s="494">
        <v>53.500469605999996</v>
      </c>
      <c r="BC13" s="494">
        <v>55.224491345000011</v>
      </c>
      <c r="BD13" s="494">
        <v>63.449943753999989</v>
      </c>
    </row>
    <row r="14" spans="1:56" s="164" customFormat="1">
      <c r="A14" s="173"/>
      <c r="B14" s="154"/>
      <c r="C14" s="37"/>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c r="AF14" s="290"/>
      <c r="AG14" s="290"/>
      <c r="AH14" s="290"/>
      <c r="AI14" s="465"/>
      <c r="AJ14" s="290"/>
      <c r="AK14" s="290"/>
      <c r="AL14" s="290"/>
      <c r="AM14" s="290"/>
      <c r="AN14" s="465"/>
      <c r="AO14" s="290"/>
      <c r="AP14" s="290"/>
      <c r="AQ14" s="290"/>
      <c r="AR14" s="430"/>
      <c r="AS14" s="430"/>
      <c r="AV14" s="290"/>
      <c r="BA14" s="290"/>
    </row>
    <row r="15" spans="1:56" s="164" customFormat="1">
      <c r="A15" s="173"/>
      <c r="B15" s="291" t="s">
        <v>457</v>
      </c>
      <c r="C15" s="292" t="s">
        <v>56</v>
      </c>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465"/>
      <c r="AJ15" s="293"/>
      <c r="AK15" s="293"/>
      <c r="AL15" s="293"/>
      <c r="AM15" s="293"/>
      <c r="AN15" s="465"/>
      <c r="AO15" s="293"/>
      <c r="AP15" s="293"/>
      <c r="AQ15" s="293"/>
      <c r="AR15" s="430"/>
      <c r="AS15" s="430"/>
      <c r="AV15" s="293"/>
      <c r="BA15" s="293"/>
    </row>
    <row r="16" spans="1:56" s="164" customFormat="1">
      <c r="A16" s="173" t="s">
        <v>829</v>
      </c>
      <c r="B16" s="152" t="s">
        <v>455</v>
      </c>
      <c r="C16" s="3" t="s">
        <v>22</v>
      </c>
      <c r="D16" s="284">
        <v>49.1</v>
      </c>
      <c r="E16" s="284">
        <v>8.5</v>
      </c>
      <c r="F16" s="284">
        <v>75.5</v>
      </c>
      <c r="G16" s="284">
        <v>47.6</v>
      </c>
      <c r="H16" s="253">
        <v>170.6</v>
      </c>
      <c r="I16" s="284">
        <v>43.241436106999998</v>
      </c>
      <c r="J16" s="284">
        <v>27.081903693000001</v>
      </c>
      <c r="K16" s="284">
        <v>64.914856723</v>
      </c>
      <c r="L16" s="284">
        <v>21.792020175999994</v>
      </c>
      <c r="M16" s="253">
        <v>157.03021669899999</v>
      </c>
      <c r="N16" s="284">
        <v>38.505787085999998</v>
      </c>
      <c r="O16" s="284">
        <v>39</v>
      </c>
      <c r="P16" s="284">
        <v>71.7</v>
      </c>
      <c r="Q16" s="284">
        <v>18.100000000000001</v>
      </c>
      <c r="R16" s="253">
        <v>167.3</v>
      </c>
      <c r="S16" s="284">
        <v>71.956134946000006</v>
      </c>
      <c r="T16" s="284">
        <v>136.80320238899998</v>
      </c>
      <c r="U16" s="284">
        <v>115.9</v>
      </c>
      <c r="V16" s="284">
        <v>85.218456391999993</v>
      </c>
      <c r="W16" s="253">
        <v>409.91390821300001</v>
      </c>
      <c r="X16" s="284">
        <v>71.865391843999987</v>
      </c>
      <c r="Y16" s="284">
        <v>114.62507992400002</v>
      </c>
      <c r="Z16" s="284">
        <v>83.090096250999991</v>
      </c>
      <c r="AA16" s="284">
        <v>74.238178162000011</v>
      </c>
      <c r="AB16" s="253">
        <v>343.81874618099999</v>
      </c>
      <c r="AC16" s="284">
        <v>103.60600759200001</v>
      </c>
      <c r="AD16" s="284">
        <v>77.203507175000013</v>
      </c>
      <c r="AE16" s="284">
        <v>61.830094492999983</v>
      </c>
      <c r="AF16" s="284">
        <v>76.067136446000021</v>
      </c>
      <c r="AG16" s="253">
        <v>318.70674570600005</v>
      </c>
      <c r="AH16" s="284">
        <v>60.540998956214843</v>
      </c>
      <c r="AI16" s="284">
        <v>84.721307873151957</v>
      </c>
      <c r="AJ16" s="284">
        <v>82.187387026375845</v>
      </c>
      <c r="AK16" s="284">
        <v>69.30357268822452</v>
      </c>
      <c r="AL16" s="253">
        <v>296.75326980796711</v>
      </c>
      <c r="AM16" s="284">
        <v>35.69465164799999</v>
      </c>
      <c r="AN16" s="284">
        <v>87.923326583000019</v>
      </c>
      <c r="AO16" s="284">
        <v>63.814125218999997</v>
      </c>
      <c r="AP16" s="284">
        <v>53.943041485000002</v>
      </c>
      <c r="AQ16" s="253">
        <v>241.37514493500001</v>
      </c>
      <c r="AR16" s="284">
        <v>68.816623491999991</v>
      </c>
      <c r="AS16" s="284">
        <v>40.853202083000006</v>
      </c>
      <c r="AT16" s="494">
        <v>73.369921360999982</v>
      </c>
      <c r="AU16" s="494">
        <v>25.408818729000014</v>
      </c>
      <c r="AV16" s="253">
        <v>208.44856566499999</v>
      </c>
      <c r="AW16" s="494">
        <v>104.76472670500002</v>
      </c>
      <c r="AX16" s="494">
        <v>131.475933997</v>
      </c>
      <c r="AY16" s="494">
        <v>115.217046497</v>
      </c>
      <c r="AZ16" s="494">
        <v>115.08629176099998</v>
      </c>
      <c r="BA16" s="253">
        <v>466.54399896000001</v>
      </c>
      <c r="BB16" s="494">
        <v>87.88690950500002</v>
      </c>
      <c r="BC16" s="494">
        <v>268.53031852300006</v>
      </c>
      <c r="BD16" s="494">
        <v>294.11199079699998</v>
      </c>
    </row>
    <row r="17" spans="1:56" s="164" customFormat="1">
      <c r="A17" s="173" t="s">
        <v>836</v>
      </c>
      <c r="B17" s="286" t="s">
        <v>453</v>
      </c>
      <c r="C17" s="287" t="s">
        <v>832</v>
      </c>
      <c r="D17" s="284">
        <v>20</v>
      </c>
      <c r="E17" s="284">
        <v>54.6</v>
      </c>
      <c r="F17" s="284">
        <v>42.2</v>
      </c>
      <c r="G17" s="284">
        <v>57.4</v>
      </c>
      <c r="H17" s="253">
        <v>175.7</v>
      </c>
      <c r="I17" s="284">
        <v>42.831780615370945</v>
      </c>
      <c r="J17" s="284">
        <v>42.474658693793408</v>
      </c>
      <c r="K17" s="284">
        <v>53.934901318492415</v>
      </c>
      <c r="L17" s="284">
        <v>32.598248157764274</v>
      </c>
      <c r="M17" s="253">
        <v>171.83958878542103</v>
      </c>
      <c r="N17" s="284">
        <v>35.147526151735178</v>
      </c>
      <c r="O17" s="284">
        <v>35.1</v>
      </c>
      <c r="P17" s="284">
        <v>80.8</v>
      </c>
      <c r="Q17" s="284">
        <v>83.1</v>
      </c>
      <c r="R17" s="253">
        <v>234.1</v>
      </c>
      <c r="S17" s="284">
        <v>78.990668999618762</v>
      </c>
      <c r="T17" s="284">
        <v>125.25604858640526</v>
      </c>
      <c r="U17" s="284">
        <v>143.6</v>
      </c>
      <c r="V17" s="284">
        <v>110.08267001087947</v>
      </c>
      <c r="W17" s="253">
        <v>457.94386343362976</v>
      </c>
      <c r="X17" s="284">
        <v>82.64905717838127</v>
      </c>
      <c r="Y17" s="284">
        <v>97.281317624855433</v>
      </c>
      <c r="Z17" s="284">
        <v>81.822120620252733</v>
      </c>
      <c r="AA17" s="284">
        <v>66.594371854306729</v>
      </c>
      <c r="AB17" s="253">
        <v>328.34686727779615</v>
      </c>
      <c r="AC17" s="284">
        <v>95.642033302527466</v>
      </c>
      <c r="AD17" s="284">
        <v>90.838950067706065</v>
      </c>
      <c r="AE17" s="284">
        <v>65.277688652728585</v>
      </c>
      <c r="AF17" s="284">
        <v>67.513966448932237</v>
      </c>
      <c r="AG17" s="253">
        <v>319.27263847189437</v>
      </c>
      <c r="AH17" s="284">
        <v>64.297367544271069</v>
      </c>
      <c r="AI17" s="284">
        <v>70.427454442587745</v>
      </c>
      <c r="AJ17" s="284">
        <v>73.857425952726828</v>
      </c>
      <c r="AK17" s="284">
        <v>76.982229788641007</v>
      </c>
      <c r="AL17" s="253">
        <v>285.56448099222661</v>
      </c>
      <c r="AM17" s="284">
        <v>41.84188585737796</v>
      </c>
      <c r="AN17" s="284">
        <v>84.394317312382057</v>
      </c>
      <c r="AO17" s="284">
        <v>70.328413426624877</v>
      </c>
      <c r="AP17" s="284">
        <v>63.386909642052473</v>
      </c>
      <c r="AQ17" s="253">
        <v>259.9515262384374</v>
      </c>
      <c r="AR17" s="284">
        <v>93.76185661828265</v>
      </c>
      <c r="AS17" s="284">
        <v>35.356920251387486</v>
      </c>
      <c r="AT17" s="494">
        <v>59.957098875562515</v>
      </c>
      <c r="AU17" s="494">
        <v>43.494073789361963</v>
      </c>
      <c r="AV17" s="253">
        <v>232.56994953459463</v>
      </c>
      <c r="AW17" s="494">
        <v>66.669895351930393</v>
      </c>
      <c r="AX17" s="494">
        <v>129.50994149914251</v>
      </c>
      <c r="AY17" s="494">
        <v>122.1390555273794</v>
      </c>
      <c r="AZ17" s="494">
        <v>109.39312526152932</v>
      </c>
      <c r="BA17" s="253">
        <v>427.71201763998158</v>
      </c>
      <c r="BB17" s="494">
        <v>75.607059479500975</v>
      </c>
      <c r="BC17" s="494">
        <v>289.08854950584703</v>
      </c>
      <c r="BD17" s="494">
        <v>284.34484913908949</v>
      </c>
    </row>
    <row r="18" spans="1:56" s="164" customFormat="1">
      <c r="A18" s="173"/>
      <c r="B18" s="453" t="s">
        <v>451</v>
      </c>
      <c r="C18" s="2" t="s">
        <v>1261</v>
      </c>
      <c r="D18" s="284">
        <v>-4.9546963860550006</v>
      </c>
      <c r="E18" s="284">
        <v>-1.6139224026647003</v>
      </c>
      <c r="F18" s="284">
        <v>-5.3346823368096992</v>
      </c>
      <c r="G18" s="284">
        <v>0.41401874428819957</v>
      </c>
      <c r="H18" s="253">
        <v>-11.489282381241201</v>
      </c>
      <c r="I18" s="284">
        <v>3.6936948591404994</v>
      </c>
      <c r="J18" s="284">
        <v>3.8048026391534004</v>
      </c>
      <c r="K18" s="284">
        <v>5.6414789830894989</v>
      </c>
      <c r="L18" s="284">
        <v>0.56438891015730097</v>
      </c>
      <c r="M18" s="253">
        <v>13.704365391540698</v>
      </c>
      <c r="N18" s="284">
        <v>5.0338028754800002</v>
      </c>
      <c r="O18" s="284">
        <v>8.132211858549999</v>
      </c>
      <c r="P18" s="284">
        <v>10.777996689340002</v>
      </c>
      <c r="Q18" s="284">
        <v>13.252537220240001</v>
      </c>
      <c r="R18" s="253">
        <v>37.196548643610001</v>
      </c>
      <c r="S18" s="284">
        <v>23.567268298467404</v>
      </c>
      <c r="T18" s="284">
        <v>46.056759384988993</v>
      </c>
      <c r="U18" s="284">
        <v>52.686971629681601</v>
      </c>
      <c r="V18" s="284">
        <v>38.0301205172102</v>
      </c>
      <c r="W18" s="253">
        <v>160.34111983034822</v>
      </c>
      <c r="X18" s="284">
        <v>45.248415904999987</v>
      </c>
      <c r="Y18" s="284">
        <v>46.079801027000009</v>
      </c>
      <c r="Z18" s="284">
        <v>35.383121679000013</v>
      </c>
      <c r="AA18" s="284">
        <v>17.634714622000018</v>
      </c>
      <c r="AB18" s="253">
        <v>144.34605323300002</v>
      </c>
      <c r="AC18" s="454">
        <v>35.783294261559995</v>
      </c>
      <c r="AD18" s="454">
        <v>37.573790308999996</v>
      </c>
      <c r="AE18" s="454">
        <v>30.058238901999996</v>
      </c>
      <c r="AF18" s="454">
        <v>23.423592179869992</v>
      </c>
      <c r="AG18" s="455">
        <v>126.83891565242999</v>
      </c>
      <c r="AH18" s="454">
        <v>29.742526351492909</v>
      </c>
      <c r="AI18" s="284">
        <v>26.196713780904247</v>
      </c>
      <c r="AJ18" s="284">
        <v>18.585907787892584</v>
      </c>
      <c r="AK18" s="284">
        <v>12.069658394291721</v>
      </c>
      <c r="AL18" s="455">
        <v>86.594806314581461</v>
      </c>
      <c r="AM18" s="454">
        <v>26.228524171659995</v>
      </c>
      <c r="AN18" s="284">
        <v>30.150151815459999</v>
      </c>
      <c r="AO18" s="284">
        <v>21.30132199026</v>
      </c>
      <c r="AP18" s="284">
        <v>5.2193752132002142</v>
      </c>
      <c r="AQ18" s="455">
        <v>82.899373190580206</v>
      </c>
      <c r="AR18" s="284">
        <v>15.765315876000001</v>
      </c>
      <c r="AS18" s="284">
        <v>29.832308911998989</v>
      </c>
      <c r="AT18" s="494">
        <v>15.109209570999999</v>
      </c>
      <c r="AU18" s="494">
        <v>19.861621912747566</v>
      </c>
      <c r="AV18" s="455">
        <v>80.568456271746555</v>
      </c>
      <c r="AW18" s="494">
        <v>51.099341777930363</v>
      </c>
      <c r="AX18" s="494">
        <v>96.834135997759688</v>
      </c>
      <c r="AY18" s="494">
        <v>58.127658079379387</v>
      </c>
      <c r="AZ18" s="494">
        <v>41.151576598169328</v>
      </c>
      <c r="BA18" s="455">
        <v>247.21271245323877</v>
      </c>
      <c r="BB18" s="494">
        <v>35.789594930500932</v>
      </c>
      <c r="BC18" s="494">
        <v>30.046903298847131</v>
      </c>
      <c r="BD18" s="494">
        <v>7.8688102810895906</v>
      </c>
    </row>
    <row r="19" spans="1:56" s="164" customFormat="1">
      <c r="A19" s="173"/>
      <c r="B19" s="153" t="s">
        <v>431</v>
      </c>
      <c r="C19" s="2" t="s">
        <v>1181</v>
      </c>
      <c r="D19" s="285">
        <v>23.9</v>
      </c>
      <c r="E19" s="285">
        <v>-16.100000000000001</v>
      </c>
      <c r="F19" s="285">
        <v>50.4</v>
      </c>
      <c r="G19" s="285">
        <v>19.600000000000001</v>
      </c>
      <c r="H19" s="158">
        <v>67.8</v>
      </c>
      <c r="I19" s="285">
        <v>18.241563255000003</v>
      </c>
      <c r="J19" s="285">
        <v>2.296243488</v>
      </c>
      <c r="K19" s="285">
        <v>40.72749969600001</v>
      </c>
      <c r="L19" s="285">
        <v>-2.8010027820000047</v>
      </c>
      <c r="M19" s="158">
        <v>58.464303657000009</v>
      </c>
      <c r="N19" s="285">
        <v>16.648037757999997</v>
      </c>
      <c r="O19" s="285">
        <v>17.600000000000001</v>
      </c>
      <c r="P19" s="285">
        <v>50.2</v>
      </c>
      <c r="Q19" s="285">
        <v>-5.4</v>
      </c>
      <c r="R19" s="158">
        <v>79.099999999999994</v>
      </c>
      <c r="S19" s="285">
        <v>50.080766822000001</v>
      </c>
      <c r="T19" s="285">
        <v>114.640086522</v>
      </c>
      <c r="U19" s="285">
        <v>92.9</v>
      </c>
      <c r="V19" s="285">
        <v>61.450299684000029</v>
      </c>
      <c r="W19" s="158">
        <v>319.11684449000001</v>
      </c>
      <c r="X19" s="285">
        <v>51.41904272099999</v>
      </c>
      <c r="Y19" s="285">
        <v>94.593653415000034</v>
      </c>
      <c r="Z19" s="285">
        <v>64.045936609000009</v>
      </c>
      <c r="AA19" s="285">
        <v>54.208267875000026</v>
      </c>
      <c r="AB19" s="158">
        <v>264.26690062000006</v>
      </c>
      <c r="AC19" s="285">
        <v>83.846872497999996</v>
      </c>
      <c r="AD19" s="285">
        <v>57.010925323000002</v>
      </c>
      <c r="AE19" s="285">
        <v>43.095583086999987</v>
      </c>
      <c r="AF19" s="285">
        <v>52.364296128000007</v>
      </c>
      <c r="AG19" s="158">
        <v>236.31767703599999</v>
      </c>
      <c r="AH19" s="285">
        <v>39.047840391051231</v>
      </c>
      <c r="AI19" s="285">
        <v>63.038486333392356</v>
      </c>
      <c r="AJ19" s="285">
        <v>59.894735008663275</v>
      </c>
      <c r="AK19" s="285">
        <v>45.246188459327385</v>
      </c>
      <c r="AL19" s="158">
        <v>207.22725345643417</v>
      </c>
      <c r="AM19" s="285">
        <v>10.745760152999994</v>
      </c>
      <c r="AN19" s="285">
        <v>63.654291361000013</v>
      </c>
      <c r="AO19" s="285">
        <v>39.141884970999975</v>
      </c>
      <c r="AP19" s="285">
        <v>22.774572794000004</v>
      </c>
      <c r="AQ19" s="158">
        <v>136.31650927899997</v>
      </c>
      <c r="AR19" s="285">
        <v>40.938442740999989</v>
      </c>
      <c r="AS19" s="285">
        <v>11.927759274000003</v>
      </c>
      <c r="AT19" s="495">
        <v>44.424924514999994</v>
      </c>
      <c r="AU19" s="495">
        <v>-4.6410787230000148</v>
      </c>
      <c r="AV19" s="158">
        <v>92.650047806999964</v>
      </c>
      <c r="AW19" s="495">
        <v>76.024304422000014</v>
      </c>
      <c r="AX19" s="495">
        <v>102.08932961299998</v>
      </c>
      <c r="AY19" s="495">
        <v>83.264951809999999</v>
      </c>
      <c r="AZ19" s="495">
        <v>79.798200912999974</v>
      </c>
      <c r="BA19" s="158">
        <v>341.17678675799993</v>
      </c>
      <c r="BB19" s="495">
        <v>57.391678318000004</v>
      </c>
      <c r="BC19" s="495">
        <v>237.33306931899997</v>
      </c>
      <c r="BD19" s="495">
        <v>262.02417423300011</v>
      </c>
    </row>
    <row r="20" spans="1:56" s="164" customFormat="1">
      <c r="A20" s="173" t="s">
        <v>836</v>
      </c>
      <c r="B20" s="153" t="s">
        <v>458</v>
      </c>
      <c r="C20" s="2" t="s">
        <v>943</v>
      </c>
      <c r="D20" s="285">
        <v>-5.0999999999999996</v>
      </c>
      <c r="E20" s="285">
        <v>30</v>
      </c>
      <c r="F20" s="285">
        <v>17.100000000000001</v>
      </c>
      <c r="G20" s="285">
        <v>29.4</v>
      </c>
      <c r="H20" s="158">
        <v>72.8</v>
      </c>
      <c r="I20" s="285">
        <v>17.831907763370953</v>
      </c>
      <c r="J20" s="285">
        <v>17.688998488793409</v>
      </c>
      <c r="K20" s="285">
        <v>29.747544291492421</v>
      </c>
      <c r="L20" s="285">
        <v>8.0052251997642756</v>
      </c>
      <c r="M20" s="158">
        <v>73.273675743421052</v>
      </c>
      <c r="N20" s="285">
        <v>13.289776823735178</v>
      </c>
      <c r="O20" s="285">
        <v>13.7</v>
      </c>
      <c r="P20" s="285">
        <v>59.3</v>
      </c>
      <c r="Q20" s="285">
        <v>59.6</v>
      </c>
      <c r="R20" s="158">
        <v>145.9</v>
      </c>
      <c r="S20" s="285">
        <v>57.115300875618765</v>
      </c>
      <c r="T20" s="285">
        <v>103.09293271940528</v>
      </c>
      <c r="U20" s="285">
        <v>120.6</v>
      </c>
      <c r="V20" s="285">
        <v>86.314513302879504</v>
      </c>
      <c r="W20" s="158">
        <v>367.14679971062975</v>
      </c>
      <c r="X20" s="285">
        <v>62.202708055381272</v>
      </c>
      <c r="Y20" s="285">
        <v>77.249891115855434</v>
      </c>
      <c r="Z20" s="285">
        <v>62.77796097825275</v>
      </c>
      <c r="AA20" s="285">
        <v>46.564461567306729</v>
      </c>
      <c r="AB20" s="158">
        <v>248.79502171679619</v>
      </c>
      <c r="AC20" s="285">
        <v>75.882898208527465</v>
      </c>
      <c r="AD20" s="285">
        <v>70.646368215706062</v>
      </c>
      <c r="AE20" s="285">
        <v>46.54317724672859</v>
      </c>
      <c r="AF20" s="285">
        <v>43.81112613093223</v>
      </c>
      <c r="AG20" s="158">
        <v>236.88356980189434</v>
      </c>
      <c r="AH20" s="285">
        <v>42.804208979107457</v>
      </c>
      <c r="AI20" s="285">
        <v>48.74463290282813</v>
      </c>
      <c r="AJ20" s="285">
        <v>51.564773935014259</v>
      </c>
      <c r="AK20" s="285">
        <v>52.924845559743886</v>
      </c>
      <c r="AL20" s="158">
        <v>196.03846464069366</v>
      </c>
      <c r="AM20" s="285">
        <v>16.892994362377955</v>
      </c>
      <c r="AN20" s="285">
        <v>60.125282090382058</v>
      </c>
      <c r="AO20" s="285">
        <v>45.656173178624876</v>
      </c>
      <c r="AP20" s="285">
        <v>32.218440951052465</v>
      </c>
      <c r="AQ20" s="158">
        <v>154.89289058243733</v>
      </c>
      <c r="AR20" s="285">
        <v>65.883675867282676</v>
      </c>
      <c r="AS20" s="285">
        <v>6.4314774423874566</v>
      </c>
      <c r="AT20" s="495">
        <v>31.012102029562527</v>
      </c>
      <c r="AU20" s="495">
        <v>13.444176337361936</v>
      </c>
      <c r="AV20" s="158">
        <v>116.7714316765946</v>
      </c>
      <c r="AW20" s="495">
        <v>37.929473068930392</v>
      </c>
      <c r="AX20" s="495">
        <v>100.12333711514248</v>
      </c>
      <c r="AY20" s="495">
        <v>90.186960840379385</v>
      </c>
      <c r="AZ20" s="495">
        <v>74.10503441352931</v>
      </c>
      <c r="BA20" s="158">
        <v>302.34480543798156</v>
      </c>
      <c r="BB20" s="495">
        <v>45.111828292500952</v>
      </c>
      <c r="BC20" s="495">
        <v>258.69570030184701</v>
      </c>
      <c r="BD20" s="495">
        <v>252.25703257508954</v>
      </c>
    </row>
    <row r="21" spans="1:56" s="164" customFormat="1">
      <c r="A21" s="173"/>
      <c r="B21" s="155"/>
      <c r="C21" s="10"/>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F21" s="293"/>
      <c r="AG21" s="293"/>
      <c r="AH21" s="293"/>
      <c r="AI21" s="465"/>
      <c r="AJ21" s="293"/>
      <c r="AK21" s="293"/>
      <c r="AL21" s="293"/>
      <c r="AM21" s="293"/>
      <c r="AN21" s="465"/>
      <c r="AO21" s="293"/>
      <c r="AP21" s="293"/>
      <c r="AQ21" s="293"/>
      <c r="AR21" s="430"/>
      <c r="AS21" s="430"/>
      <c r="AV21" s="293"/>
      <c r="BA21" s="293"/>
    </row>
    <row r="22" spans="1:56" s="164" customFormat="1">
      <c r="A22" s="173"/>
      <c r="B22" s="291" t="s">
        <v>459</v>
      </c>
      <c r="C22" s="292" t="s">
        <v>57</v>
      </c>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F22" s="293"/>
      <c r="AG22" s="293"/>
      <c r="AH22" s="293"/>
      <c r="AI22" s="465"/>
      <c r="AJ22" s="293"/>
      <c r="AK22" s="293"/>
      <c r="AL22" s="293"/>
      <c r="AM22" s="293"/>
      <c r="AN22" s="465"/>
      <c r="AO22" s="293"/>
      <c r="AP22" s="293"/>
      <c r="AQ22" s="293"/>
      <c r="AR22" s="430"/>
      <c r="AS22" s="430"/>
      <c r="AV22" s="293"/>
      <c r="BA22" s="293"/>
    </row>
    <row r="23" spans="1:56" s="164" customFormat="1">
      <c r="A23" s="173"/>
      <c r="B23" s="152" t="s">
        <v>429</v>
      </c>
      <c r="C23" s="3" t="s">
        <v>22</v>
      </c>
      <c r="D23" s="284">
        <v>4.0999999999999996</v>
      </c>
      <c r="E23" s="284">
        <v>-14.5</v>
      </c>
      <c r="F23" s="284">
        <v>10.5</v>
      </c>
      <c r="G23" s="284">
        <v>-15.7</v>
      </c>
      <c r="H23" s="253">
        <v>-17.100000000000001</v>
      </c>
      <c r="I23" s="284">
        <v>-1.1807261930000053</v>
      </c>
      <c r="J23" s="284">
        <v>-7.0228850440000024</v>
      </c>
      <c r="K23" s="284">
        <v>-2.7445535719999938</v>
      </c>
      <c r="L23" s="284">
        <v>-11.503020175999994</v>
      </c>
      <c r="M23" s="253">
        <v>-22.451216698999986</v>
      </c>
      <c r="N23" s="284">
        <v>-14.471787085999999</v>
      </c>
      <c r="O23" s="284">
        <v>-9</v>
      </c>
      <c r="P23" s="284">
        <v>-4</v>
      </c>
      <c r="Q23" s="284">
        <v>-28.9</v>
      </c>
      <c r="R23" s="253">
        <v>-56.5</v>
      </c>
      <c r="S23" s="284">
        <v>-12.062989860000016</v>
      </c>
      <c r="T23" s="284">
        <v>5.5348010529999954</v>
      </c>
      <c r="U23" s="284">
        <v>-7.4</v>
      </c>
      <c r="V23" s="284">
        <v>-11.340828678275599</v>
      </c>
      <c r="W23" s="253">
        <v>-25.252196808275627</v>
      </c>
      <c r="X23" s="284">
        <v>-7.943230113999995</v>
      </c>
      <c r="Y23" s="284">
        <v>0.34401106699999673</v>
      </c>
      <c r="Z23" s="284">
        <v>3.3520547640000018</v>
      </c>
      <c r="AA23" s="284">
        <v>8.4645312789999849</v>
      </c>
      <c r="AB23" s="253">
        <v>4.2173669959999884</v>
      </c>
      <c r="AC23" s="284">
        <v>3.6128975619999864</v>
      </c>
      <c r="AD23" s="284">
        <v>-4.1087335760000201</v>
      </c>
      <c r="AE23" s="284">
        <v>4.1687471630000132</v>
      </c>
      <c r="AF23" s="284">
        <v>8.8648197613499633</v>
      </c>
      <c r="AG23" s="253">
        <v>12.537730910349943</v>
      </c>
      <c r="AH23" s="284">
        <v>-9.1953442958998934</v>
      </c>
      <c r="AI23" s="284">
        <v>15.228847082510555</v>
      </c>
      <c r="AJ23" s="284">
        <v>7.07259841151442</v>
      </c>
      <c r="AK23" s="284">
        <v>-21.353821871943126</v>
      </c>
      <c r="AL23" s="253">
        <v>-8.2477206738179945</v>
      </c>
      <c r="AM23" s="284">
        <v>-2.3557991799999982</v>
      </c>
      <c r="AN23" s="284">
        <v>-11.402572561000028</v>
      </c>
      <c r="AO23" s="284">
        <v>3.6830802730000087</v>
      </c>
      <c r="AP23" s="284">
        <v>0.83696524199999089</v>
      </c>
      <c r="AQ23" s="253">
        <v>-9.2383262260000265</v>
      </c>
      <c r="AR23" s="284">
        <v>-45.030903401999979</v>
      </c>
      <c r="AS23" s="284">
        <v>4.6958658680000198</v>
      </c>
      <c r="AT23" s="494">
        <v>0.85377787100000546</v>
      </c>
      <c r="AU23" s="494">
        <v>-1.8104055790000189</v>
      </c>
      <c r="AV23" s="253">
        <v>-41.291665241999972</v>
      </c>
      <c r="AW23" s="494">
        <v>5.188780018999978</v>
      </c>
      <c r="AX23" s="494">
        <v>8.953165552999991</v>
      </c>
      <c r="AY23" s="494">
        <v>11.135250393999982</v>
      </c>
      <c r="AZ23" s="494">
        <v>8.9201473200000123</v>
      </c>
      <c r="BA23" s="253">
        <v>34.197343285999963</v>
      </c>
      <c r="BB23" s="494">
        <v>16.560100841999997</v>
      </c>
      <c r="BC23" s="494">
        <v>27.810182180999959</v>
      </c>
      <c r="BD23" s="494">
        <v>-7.0854790189999335</v>
      </c>
    </row>
    <row r="24" spans="1:56" s="164" customFormat="1">
      <c r="A24" s="173" t="s">
        <v>829</v>
      </c>
      <c r="B24" s="286" t="s">
        <v>453</v>
      </c>
      <c r="C24" s="287" t="s">
        <v>831</v>
      </c>
      <c r="D24" s="284">
        <v>-7.5</v>
      </c>
      <c r="E24" s="284">
        <v>-8</v>
      </c>
      <c r="F24" s="284">
        <v>5.0999999999999996</v>
      </c>
      <c r="G24" s="284">
        <v>-13.3</v>
      </c>
      <c r="H24" s="253">
        <v>-25.1</v>
      </c>
      <c r="I24" s="284">
        <v>-1.037897888225892</v>
      </c>
      <c r="J24" s="284">
        <v>1.3215624348689303</v>
      </c>
      <c r="K24" s="284">
        <v>-5.4513342709972079</v>
      </c>
      <c r="L24" s="284">
        <v>-9.8447677477068467</v>
      </c>
      <c r="M24" s="253">
        <v>-15.012469186060997</v>
      </c>
      <c r="N24" s="284">
        <v>-12.905054336611773</v>
      </c>
      <c r="O24" s="284">
        <v>-6.4</v>
      </c>
      <c r="P24" s="284">
        <v>0.6</v>
      </c>
      <c r="Q24" s="284">
        <v>-10.199999999999999</v>
      </c>
      <c r="R24" s="253">
        <v>-28.8</v>
      </c>
      <c r="S24" s="284">
        <v>-2.8298053251841111</v>
      </c>
      <c r="T24" s="284">
        <v>1.4053021752640404</v>
      </c>
      <c r="U24" s="284">
        <v>9.4</v>
      </c>
      <c r="V24" s="284">
        <v>-4.3944477058930715</v>
      </c>
      <c r="W24" s="253">
        <v>3.5346148300667721</v>
      </c>
      <c r="X24" s="284">
        <v>-3.0197583287190923</v>
      </c>
      <c r="Y24" s="284">
        <v>-3.6709354023949601</v>
      </c>
      <c r="Z24" s="284">
        <v>1.8082844382670658</v>
      </c>
      <c r="AA24" s="284">
        <v>2.7872036809455381E-2</v>
      </c>
      <c r="AB24" s="253">
        <v>-4.8545372560375313</v>
      </c>
      <c r="AC24" s="284">
        <v>-1.4785813801278351</v>
      </c>
      <c r="AD24" s="284">
        <v>1.3557618240669029</v>
      </c>
      <c r="AE24" s="284">
        <v>5.2714175189999395</v>
      </c>
      <c r="AF24" s="284">
        <v>-7.9142214158721913E-2</v>
      </c>
      <c r="AG24" s="253">
        <v>5.0694557487802854</v>
      </c>
      <c r="AH24" s="284">
        <v>-9.1265634776576192</v>
      </c>
      <c r="AI24" s="284">
        <v>2.8258980563101659</v>
      </c>
      <c r="AJ24" s="284">
        <v>-0.92039261095050051</v>
      </c>
      <c r="AK24" s="284">
        <v>-8.6588290597811977</v>
      </c>
      <c r="AL24" s="253">
        <v>-15.879887092079109</v>
      </c>
      <c r="AM24" s="284">
        <v>-3.2059578116422003</v>
      </c>
      <c r="AN24" s="284">
        <v>-8.1983592859562577</v>
      </c>
      <c r="AO24" s="284">
        <v>9.7266762788408982</v>
      </c>
      <c r="AP24" s="284">
        <v>-5.8876174916118202</v>
      </c>
      <c r="AQ24" s="253">
        <v>-7.56525831036938</v>
      </c>
      <c r="AR24" s="284">
        <v>-2.7045237060241476</v>
      </c>
      <c r="AS24" s="284">
        <v>1.2174741649483849</v>
      </c>
      <c r="AT24" s="494">
        <v>1.0233967366670811</v>
      </c>
      <c r="AU24" s="494">
        <v>-3.0161064639772164</v>
      </c>
      <c r="AV24" s="253">
        <v>-3.479759268385898</v>
      </c>
      <c r="AW24" s="494">
        <v>9.7905549033186929</v>
      </c>
      <c r="AX24" s="494">
        <v>2.375945383055182</v>
      </c>
      <c r="AY24" s="494">
        <v>8.7690410964620327</v>
      </c>
      <c r="AZ24" s="494">
        <v>2.049753029238957</v>
      </c>
      <c r="BA24" s="253">
        <v>22.985294412074865</v>
      </c>
      <c r="BB24" s="494">
        <v>9.4085021855995308</v>
      </c>
      <c r="BC24" s="494">
        <v>18.357311596874638</v>
      </c>
      <c r="BD24" s="494">
        <v>13.171353796894834</v>
      </c>
    </row>
    <row r="25" spans="1:56" s="164" customFormat="1">
      <c r="A25" s="173"/>
      <c r="B25" s="153" t="s">
        <v>431</v>
      </c>
      <c r="C25" s="2" t="s">
        <v>1181</v>
      </c>
      <c r="D25" s="285">
        <v>-2.6</v>
      </c>
      <c r="E25" s="285">
        <v>-21.2</v>
      </c>
      <c r="F25" s="285">
        <v>3.8</v>
      </c>
      <c r="G25" s="285">
        <v>-23.8</v>
      </c>
      <c r="H25" s="158">
        <v>-45.1</v>
      </c>
      <c r="I25" s="285">
        <v>-7.4922617960000046</v>
      </c>
      <c r="J25" s="285">
        <v>-13.613902895999999</v>
      </c>
      <c r="K25" s="285">
        <v>-9.386082270999978</v>
      </c>
      <c r="L25" s="285">
        <v>-20.985997218000001</v>
      </c>
      <c r="M25" s="158">
        <v>-51.478303656999991</v>
      </c>
      <c r="N25" s="285">
        <v>-19.898037757999997</v>
      </c>
      <c r="O25" s="285">
        <v>-14.5</v>
      </c>
      <c r="P25" s="285">
        <v>-9.6999999999999993</v>
      </c>
      <c r="Q25" s="285">
        <v>-35.200000000000003</v>
      </c>
      <c r="R25" s="158">
        <v>-79.2</v>
      </c>
      <c r="S25" s="285">
        <v>-17.512994161999998</v>
      </c>
      <c r="T25" s="285">
        <v>4.5247875999990583E-2</v>
      </c>
      <c r="U25" s="285">
        <v>-13</v>
      </c>
      <c r="V25" s="285">
        <v>-15.274119320275631</v>
      </c>
      <c r="W25" s="158">
        <v>-45.699649416275648</v>
      </c>
      <c r="X25" s="285">
        <v>-11.832789272999989</v>
      </c>
      <c r="Y25" s="285">
        <v>-3.8191227190000063</v>
      </c>
      <c r="Z25" s="285">
        <v>-0.65853265600000555</v>
      </c>
      <c r="AA25" s="285">
        <v>4.0648544249999858</v>
      </c>
      <c r="AB25" s="158">
        <v>-12.245590223000015</v>
      </c>
      <c r="AC25" s="285">
        <v>-0.63888751200001082</v>
      </c>
      <c r="AD25" s="285">
        <v>-8.4880526870000068</v>
      </c>
      <c r="AE25" s="285">
        <v>-0.17226265099999694</v>
      </c>
      <c r="AF25" s="285">
        <v>4.5687032823499862</v>
      </c>
      <c r="AG25" s="158">
        <v>-4.7304995676500283</v>
      </c>
      <c r="AH25" s="285">
        <v>-13.397147665630598</v>
      </c>
      <c r="AI25" s="285">
        <v>10.555922964491359</v>
      </c>
      <c r="AJ25" s="285">
        <v>2.2867385675478644</v>
      </c>
      <c r="AK25" s="285">
        <v>-26.382253948430776</v>
      </c>
      <c r="AL25" s="158">
        <v>-26.936740082022105</v>
      </c>
      <c r="AM25" s="285">
        <v>-7.3971129689999842</v>
      </c>
      <c r="AN25" s="285">
        <v>-16.693640103000007</v>
      </c>
      <c r="AO25" s="285">
        <v>-2.2461945449999661</v>
      </c>
      <c r="AP25" s="285">
        <v>-9.0613461279999949</v>
      </c>
      <c r="AQ25" s="158">
        <v>-35.398293744999954</v>
      </c>
      <c r="AR25" s="285">
        <v>-52.075998612999982</v>
      </c>
      <c r="AS25" s="285">
        <v>-2.4460058519999954</v>
      </c>
      <c r="AT25" s="495">
        <v>-7.1147100030000061</v>
      </c>
      <c r="AU25" s="495">
        <v>-9.6146096789999902</v>
      </c>
      <c r="AV25" s="158">
        <v>-71.251324146999977</v>
      </c>
      <c r="AW25" s="495">
        <v>-1.2909025910000054</v>
      </c>
      <c r="AX25" s="495">
        <v>2.5749555710000038</v>
      </c>
      <c r="AY25" s="495">
        <v>4.7583788760000232</v>
      </c>
      <c r="AZ25" s="495">
        <v>1.6816724480000147</v>
      </c>
      <c r="BA25" s="158">
        <v>7.7241043040000363</v>
      </c>
      <c r="BB25" s="495">
        <v>9.8843259209999985</v>
      </c>
      <c r="BC25" s="495">
        <v>20.763903446</v>
      </c>
      <c r="BD25" s="495">
        <v>-14.17866095600013</v>
      </c>
    </row>
    <row r="26" spans="1:56" s="164" customFormat="1">
      <c r="A26" s="173" t="s">
        <v>836</v>
      </c>
      <c r="B26" s="153" t="s">
        <v>458</v>
      </c>
      <c r="C26" s="2" t="s">
        <v>943</v>
      </c>
      <c r="D26" s="285">
        <v>-14.2</v>
      </c>
      <c r="E26" s="285">
        <v>-14.7</v>
      </c>
      <c r="F26" s="285">
        <v>-1.5</v>
      </c>
      <c r="G26" s="285">
        <v>-21.4</v>
      </c>
      <c r="H26" s="158">
        <v>-53.2</v>
      </c>
      <c r="I26" s="285">
        <v>-7.3494334912258914</v>
      </c>
      <c r="J26" s="285">
        <v>-5.2694554171310681</v>
      </c>
      <c r="K26" s="285">
        <v>-12.092862969997185</v>
      </c>
      <c r="L26" s="285">
        <v>-19.327744789706855</v>
      </c>
      <c r="M26" s="158">
        <v>-44.039556144060995</v>
      </c>
      <c r="N26" s="285">
        <v>-18.331305008611771</v>
      </c>
      <c r="O26" s="285">
        <v>-11.9</v>
      </c>
      <c r="P26" s="285">
        <v>-5.6</v>
      </c>
      <c r="Q26" s="285">
        <v>-16.399999999999999</v>
      </c>
      <c r="R26" s="158">
        <v>-51.6</v>
      </c>
      <c r="S26" s="285">
        <v>-8.2798096271841004</v>
      </c>
      <c r="T26" s="285">
        <v>-4.0842510017359643</v>
      </c>
      <c r="U26" s="285">
        <v>3.8</v>
      </c>
      <c r="V26" s="285">
        <v>-8.3277383478931029</v>
      </c>
      <c r="W26" s="158">
        <v>-16.912837777933255</v>
      </c>
      <c r="X26" s="285">
        <v>-6.9093174877190933</v>
      </c>
      <c r="Y26" s="285">
        <v>-7.8340691883949631</v>
      </c>
      <c r="Z26" s="285">
        <v>-2.2023029817329558</v>
      </c>
      <c r="AA26" s="285">
        <v>-4.3718048171905366</v>
      </c>
      <c r="AB26" s="158">
        <v>-21.317494475037549</v>
      </c>
      <c r="AC26" s="285">
        <v>-5.7303664541278323</v>
      </c>
      <c r="AD26" s="285">
        <v>-3.0235572869330838</v>
      </c>
      <c r="AE26" s="285">
        <v>0.9304077049999222</v>
      </c>
      <c r="AF26" s="285">
        <v>-4.3752586931587061</v>
      </c>
      <c r="AG26" s="158">
        <v>-12.1987747292197</v>
      </c>
      <c r="AH26" s="285">
        <v>-13.32836684738832</v>
      </c>
      <c r="AI26" s="285">
        <v>-1.8470260617090375</v>
      </c>
      <c r="AJ26" s="285">
        <v>-5.7062524549170561</v>
      </c>
      <c r="AK26" s="285">
        <v>-13.687261136268873</v>
      </c>
      <c r="AL26" s="158">
        <v>-34.568906500283234</v>
      </c>
      <c r="AM26" s="285">
        <v>-8.2472716006421809</v>
      </c>
      <c r="AN26" s="285">
        <v>-13.489426827956272</v>
      </c>
      <c r="AO26" s="285">
        <v>3.7974014608409021</v>
      </c>
      <c r="AP26" s="285">
        <v>-15.785928861611797</v>
      </c>
      <c r="AQ26" s="158">
        <v>-33.72522582936935</v>
      </c>
      <c r="AR26" s="285">
        <v>-9.7496189170241863</v>
      </c>
      <c r="AS26" s="285">
        <v>-5.9243975550516064</v>
      </c>
      <c r="AT26" s="495">
        <v>-6.9450911373329092</v>
      </c>
      <c r="AU26" s="495">
        <v>-10.820310563977193</v>
      </c>
      <c r="AV26" s="158">
        <v>-33.439418173385896</v>
      </c>
      <c r="AW26" s="495">
        <v>3.3108722933187167</v>
      </c>
      <c r="AX26" s="495">
        <v>-4.0022645989447909</v>
      </c>
      <c r="AY26" s="495">
        <v>2.3921695784620596</v>
      </c>
      <c r="AZ26" s="495">
        <v>-5.1887218427610264</v>
      </c>
      <c r="BA26" s="158">
        <v>-3.4879445699250411</v>
      </c>
      <c r="BB26" s="495">
        <v>2.7327272645995251</v>
      </c>
      <c r="BC26" s="495">
        <v>11.311032861874594</v>
      </c>
      <c r="BD26" s="495">
        <v>6.0781718598948089</v>
      </c>
    </row>
    <row r="27" spans="1:56" ht="23.25" customHeight="1">
      <c r="A27" s="169"/>
      <c r="B27" s="605" t="s">
        <v>1116</v>
      </c>
      <c r="C27" s="606" t="s">
        <v>1114</v>
      </c>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F27" s="279"/>
      <c r="AG27" s="279"/>
      <c r="AH27" s="279"/>
      <c r="AK27" s="279"/>
      <c r="AL27" s="279"/>
      <c r="AM27" s="279"/>
      <c r="AP27" s="279"/>
      <c r="AQ27" s="279"/>
      <c r="AV27" s="279"/>
      <c r="BA27" s="279"/>
    </row>
    <row r="28" spans="1:56" ht="14.25" customHeight="1">
      <c r="A28" s="169"/>
      <c r="B28" s="605"/>
      <c r="C28" s="606"/>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F28" s="279"/>
      <c r="AG28" s="279"/>
      <c r="AH28" s="279"/>
      <c r="AK28" s="279"/>
      <c r="AL28" s="279"/>
      <c r="AM28" s="279"/>
      <c r="AP28" s="279"/>
      <c r="AQ28" s="279"/>
      <c r="AV28" s="279"/>
      <c r="BA28" s="279"/>
    </row>
    <row r="29" spans="1:56">
      <c r="A29" s="169"/>
      <c r="B29" s="277"/>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F29" s="280"/>
      <c r="AG29" s="280"/>
      <c r="AH29" s="280"/>
      <c r="AK29" s="280"/>
      <c r="AL29" s="280"/>
      <c r="AM29" s="280"/>
      <c r="AP29" s="280"/>
      <c r="AQ29" s="280"/>
      <c r="AV29" s="280"/>
      <c r="BA29" s="280"/>
    </row>
    <row r="30" spans="1:56" s="164" customFormat="1" ht="26">
      <c r="A30" s="173"/>
      <c r="B30" s="110" t="s">
        <v>461</v>
      </c>
      <c r="C30" s="5" t="s">
        <v>369</v>
      </c>
      <c r="D30" s="249" t="s">
        <v>52</v>
      </c>
      <c r="E30" s="249" t="s">
        <v>4</v>
      </c>
      <c r="F30" s="249" t="s">
        <v>6</v>
      </c>
      <c r="G30" s="249" t="s">
        <v>8</v>
      </c>
      <c r="H30" s="61" t="s">
        <v>10</v>
      </c>
      <c r="I30" s="249" t="s">
        <v>12</v>
      </c>
      <c r="J30" s="249" t="s">
        <v>14</v>
      </c>
      <c r="K30" s="249" t="s">
        <v>15</v>
      </c>
      <c r="L30" s="249" t="s">
        <v>38</v>
      </c>
      <c r="M30" s="61" t="s">
        <v>39</v>
      </c>
      <c r="N30" s="249" t="s">
        <v>18</v>
      </c>
      <c r="O30" s="249" t="s">
        <v>19</v>
      </c>
      <c r="P30" s="249" t="s">
        <v>290</v>
      </c>
      <c r="Q30" s="249" t="s">
        <v>29</v>
      </c>
      <c r="R30" s="249" t="s">
        <v>30</v>
      </c>
      <c r="S30" s="249" t="s">
        <v>326</v>
      </c>
      <c r="T30" s="249" t="s">
        <v>327</v>
      </c>
      <c r="U30" s="249" t="s">
        <v>351</v>
      </c>
      <c r="V30" s="249" t="s">
        <v>352</v>
      </c>
      <c r="W30" s="18" t="s">
        <v>353</v>
      </c>
      <c r="X30" s="18" t="s">
        <v>1117</v>
      </c>
      <c r="Y30" s="18" t="s">
        <v>1095</v>
      </c>
      <c r="Z30" s="18" t="s">
        <v>1096</v>
      </c>
      <c r="AA30" s="249" t="s">
        <v>1118</v>
      </c>
      <c r="AB30" s="18" t="s">
        <v>1119</v>
      </c>
      <c r="AC30" s="18" t="s">
        <v>1148</v>
      </c>
      <c r="AD30" s="18" t="s">
        <v>1182</v>
      </c>
      <c r="AE30" s="18" t="s">
        <v>1190</v>
      </c>
      <c r="AF30" s="417" t="s">
        <v>1204</v>
      </c>
      <c r="AG30" s="18" t="s">
        <v>1205</v>
      </c>
      <c r="AH30" s="18" t="s">
        <v>1218</v>
      </c>
      <c r="AI30" s="18" t="s">
        <v>1222</v>
      </c>
      <c r="AJ30" s="18" t="s">
        <v>1233</v>
      </c>
      <c r="AK30" s="18" t="s">
        <v>1239</v>
      </c>
      <c r="AL30" s="18" t="s">
        <v>1240</v>
      </c>
      <c r="AM30" s="18" t="s">
        <v>1249</v>
      </c>
      <c r="AN30" s="18" t="s">
        <v>1265</v>
      </c>
      <c r="AO30" s="18" t="s">
        <v>1269</v>
      </c>
      <c r="AP30" s="18" t="s">
        <v>1272</v>
      </c>
      <c r="AQ30" s="18" t="s">
        <v>1273</v>
      </c>
      <c r="AR30" s="18" t="s">
        <v>1277</v>
      </c>
      <c r="AS30" s="18" t="s">
        <v>1357</v>
      </c>
      <c r="AT30" s="18" t="s">
        <v>1285</v>
      </c>
      <c r="AU30" s="18" t="s">
        <v>1399</v>
      </c>
      <c r="AV30" s="18" t="s">
        <v>1360</v>
      </c>
      <c r="AW30" s="18" t="s">
        <v>1400</v>
      </c>
      <c r="AX30" s="18" t="s">
        <v>1396</v>
      </c>
      <c r="AY30" s="18" t="s">
        <v>1403</v>
      </c>
      <c r="AZ30" s="18" t="s">
        <v>1409</v>
      </c>
      <c r="BA30" s="18" t="s">
        <v>1410</v>
      </c>
      <c r="BB30" s="18" t="s">
        <v>1430</v>
      </c>
      <c r="BC30" s="18" t="s">
        <v>1552</v>
      </c>
      <c r="BD30" s="18" t="s">
        <v>1568</v>
      </c>
    </row>
    <row r="31" spans="1:56">
      <c r="A31" s="169"/>
      <c r="B31" s="271" t="s">
        <v>1237</v>
      </c>
      <c r="C31" s="272" t="s">
        <v>1238</v>
      </c>
      <c r="D31" s="42">
        <v>15.35</v>
      </c>
      <c r="E31" s="42">
        <v>33.94</v>
      </c>
      <c r="F31" s="42">
        <v>22.61</v>
      </c>
      <c r="G31" s="42">
        <v>60.5</v>
      </c>
      <c r="H31" s="39"/>
      <c r="I31" s="42"/>
      <c r="J31" s="42"/>
      <c r="K31" s="42"/>
      <c r="L31" s="42"/>
      <c r="M31" s="39"/>
      <c r="N31" s="42">
        <v>16.224502464013611</v>
      </c>
      <c r="O31" s="42">
        <v>46.327009997388281</v>
      </c>
      <c r="P31" s="42">
        <v>42.715637935679823</v>
      </c>
      <c r="Q31" s="42">
        <v>81.63231439531117</v>
      </c>
      <c r="R31" s="39">
        <v>71.697901766392874</v>
      </c>
      <c r="S31" s="42">
        <v>7.9139134060000034</v>
      </c>
      <c r="T31" s="42">
        <v>24.891554015000001</v>
      </c>
      <c r="U31" s="42">
        <v>22.74911333900004</v>
      </c>
      <c r="V31" s="42">
        <v>36.588321605000004</v>
      </c>
      <c r="W31" s="39">
        <v>92.142902365000054</v>
      </c>
      <c r="X31" s="42">
        <v>14.136720649999997</v>
      </c>
      <c r="Y31" s="42">
        <v>18.518738183000007</v>
      </c>
      <c r="Z31" s="42">
        <v>26.907758964999985</v>
      </c>
      <c r="AA31" s="42">
        <v>47.445175471000006</v>
      </c>
      <c r="AB31" s="39">
        <v>3.312488622</v>
      </c>
      <c r="AC31" s="42">
        <v>1.5057283450000001</v>
      </c>
      <c r="AD31" s="42">
        <v>2.9411402410000003</v>
      </c>
      <c r="AE31" s="42">
        <v>5.8887699239999982</v>
      </c>
      <c r="AF31" s="42">
        <v>4.6778594770000019</v>
      </c>
      <c r="AG31" s="39">
        <v>15.013497987000001</v>
      </c>
      <c r="AH31" s="42">
        <v>6.0747271759999997</v>
      </c>
      <c r="AI31" s="42">
        <v>2.7169790480000007</v>
      </c>
      <c r="AJ31" s="42">
        <v>4.2772512740000028</v>
      </c>
      <c r="AK31" s="42">
        <v>19.286624224000008</v>
      </c>
      <c r="AL31" s="39">
        <v>32.355581722000011</v>
      </c>
      <c r="AM31" s="42">
        <v>19.954412932983399</v>
      </c>
      <c r="AN31" s="42">
        <v>52.116400102016598</v>
      </c>
      <c r="AO31" s="42">
        <v>74.043994945000023</v>
      </c>
      <c r="AP31" s="42">
        <v>56.781743993999896</v>
      </c>
      <c r="AQ31" s="39">
        <v>216.1</v>
      </c>
      <c r="AR31" s="42">
        <v>37.200000000000003</v>
      </c>
      <c r="AS31" s="42">
        <v>43.927999999999997</v>
      </c>
      <c r="AT31" s="496">
        <v>18.93</v>
      </c>
      <c r="AU31" s="496">
        <v>19.585000000000008</v>
      </c>
      <c r="AV31" s="39">
        <v>119.643</v>
      </c>
      <c r="AW31" s="496">
        <v>30.485300932000001</v>
      </c>
      <c r="AX31" s="496">
        <v>19.994322111999999</v>
      </c>
      <c r="AY31" s="496">
        <v>25.123457211999998</v>
      </c>
      <c r="AZ31" s="496">
        <v>41.930565044000005</v>
      </c>
      <c r="BA31" s="39">
        <v>117.5336453</v>
      </c>
      <c r="BB31" s="496">
        <v>31.955907907</v>
      </c>
      <c r="BC31" s="496">
        <v>17.52650216000001</v>
      </c>
      <c r="BD31" s="496">
        <v>18.419460741000002</v>
      </c>
    </row>
    <row r="32" spans="1:56">
      <c r="A32" s="169"/>
      <c r="B32" s="271" t="s">
        <v>462</v>
      </c>
      <c r="C32" s="272" t="s">
        <v>371</v>
      </c>
      <c r="D32" s="42"/>
      <c r="E32" s="42"/>
      <c r="F32" s="42"/>
      <c r="G32" s="42"/>
      <c r="H32" s="39"/>
      <c r="I32" s="42"/>
      <c r="J32" s="42"/>
      <c r="K32" s="42"/>
      <c r="L32" s="42"/>
      <c r="M32" s="39"/>
      <c r="N32" s="42">
        <v>10.985052486999999</v>
      </c>
      <c r="O32" s="42">
        <v>21.505357583000002</v>
      </c>
      <c r="P32" s="42">
        <v>28.197352167999998</v>
      </c>
      <c r="Q32" s="42">
        <v>54.513800788000005</v>
      </c>
      <c r="R32" s="39">
        <v>115.201563026</v>
      </c>
      <c r="S32" s="42">
        <v>23.506542105000001</v>
      </c>
      <c r="T32" s="42">
        <v>8.4848483750000003</v>
      </c>
      <c r="U32" s="42">
        <v>39.418099407999989</v>
      </c>
      <c r="V32" s="42">
        <v>15.429732221999995</v>
      </c>
      <c r="W32" s="39">
        <v>86.839222109999994</v>
      </c>
      <c r="X32" s="42">
        <v>0.89604857599999987</v>
      </c>
      <c r="Y32" s="42">
        <v>1.5879566089999999</v>
      </c>
      <c r="Z32" s="42">
        <v>0.38346035899999992</v>
      </c>
      <c r="AA32" s="42">
        <v>0.44502307800000002</v>
      </c>
      <c r="AB32" s="39">
        <v>107.008393269</v>
      </c>
      <c r="AC32" s="42">
        <v>8.8192742870000025</v>
      </c>
      <c r="AD32" s="42">
        <v>34.933094255000007</v>
      </c>
      <c r="AE32" s="42">
        <v>26.62013813499998</v>
      </c>
      <c r="AF32" s="42">
        <v>43.504389103000051</v>
      </c>
      <c r="AG32" s="39">
        <v>113.87689578000004</v>
      </c>
      <c r="AH32" s="42">
        <v>8.6603037920000023</v>
      </c>
      <c r="AI32" s="42">
        <v>26.908275391000004</v>
      </c>
      <c r="AJ32" s="42">
        <v>29.186327514999988</v>
      </c>
      <c r="AK32" s="42">
        <v>73.036931100999936</v>
      </c>
      <c r="AL32" s="39">
        <v>137.79183779899992</v>
      </c>
      <c r="AM32" s="42">
        <v>27.033364858562539</v>
      </c>
      <c r="AN32" s="42">
        <v>51.823174326437481</v>
      </c>
      <c r="AO32" s="42">
        <v>47.162305594000046</v>
      </c>
      <c r="AP32" s="42">
        <v>74.216869259999953</v>
      </c>
      <c r="AQ32" s="39">
        <v>200.23571403900002</v>
      </c>
      <c r="AR32" s="42">
        <v>14.485999999999997</v>
      </c>
      <c r="AS32" s="42">
        <v>16.675000000000004</v>
      </c>
      <c r="AT32" s="496">
        <v>24.689999999999998</v>
      </c>
      <c r="AU32" s="496">
        <v>44.52300000000001</v>
      </c>
      <c r="AV32" s="39">
        <v>100.37400000000001</v>
      </c>
      <c r="AW32" s="496">
        <v>13.137999999999998</v>
      </c>
      <c r="AX32" s="496">
        <v>21.000560197000013</v>
      </c>
      <c r="AY32" s="496">
        <v>20.16146912899999</v>
      </c>
      <c r="AZ32" s="496">
        <v>34.837852266000013</v>
      </c>
      <c r="BA32" s="39">
        <v>89.137881592000014</v>
      </c>
      <c r="BB32" s="496">
        <v>21.544561698999996</v>
      </c>
      <c r="BC32" s="496">
        <v>37.697989184999997</v>
      </c>
      <c r="BD32" s="496">
        <v>44.959672004000033</v>
      </c>
    </row>
    <row r="33" spans="1:56">
      <c r="A33" s="169"/>
      <c r="B33" s="271" t="s">
        <v>417</v>
      </c>
      <c r="C33" s="272" t="s">
        <v>370</v>
      </c>
      <c r="D33" s="42"/>
      <c r="E33" s="42"/>
      <c r="F33" s="42"/>
      <c r="G33" s="42"/>
      <c r="H33" s="39">
        <v>132.4</v>
      </c>
      <c r="I33" s="42">
        <v>8.3000000000000007</v>
      </c>
      <c r="J33" s="42">
        <v>20.3</v>
      </c>
      <c r="K33" s="42">
        <v>16.3</v>
      </c>
      <c r="L33" s="42">
        <v>49</v>
      </c>
      <c r="M33" s="39">
        <v>93.8</v>
      </c>
      <c r="N33" s="42">
        <v>5.23944997701361</v>
      </c>
      <c r="O33" s="42">
        <v>24.821652414388279</v>
      </c>
      <c r="P33" s="42">
        <v>14.518285767679824</v>
      </c>
      <c r="Q33" s="42">
        <v>27.118513607311161</v>
      </c>
      <c r="R33" s="39">
        <v>186.89946479239288</v>
      </c>
      <c r="S33" s="42">
        <v>31.420455511000004</v>
      </c>
      <c r="T33" s="42">
        <v>33.376402390000003</v>
      </c>
      <c r="U33" s="42">
        <v>62.167212747000029</v>
      </c>
      <c r="V33" s="42">
        <v>52.018053827000003</v>
      </c>
      <c r="W33" s="39">
        <v>178.98212447500003</v>
      </c>
      <c r="X33" s="42">
        <v>15.032769225999997</v>
      </c>
      <c r="Y33" s="42">
        <v>20.106694792000006</v>
      </c>
      <c r="Z33" s="42">
        <v>27.291219323999986</v>
      </c>
      <c r="AA33" s="42">
        <v>47.890198549000004</v>
      </c>
      <c r="AB33" s="39">
        <v>110.320881891</v>
      </c>
      <c r="AC33" s="42">
        <v>10.325002632000002</v>
      </c>
      <c r="AD33" s="42">
        <v>37.874234496000007</v>
      </c>
      <c r="AE33" s="42">
        <v>32.508908058999978</v>
      </c>
      <c r="AF33" s="42">
        <v>48.182248580000049</v>
      </c>
      <c r="AG33" s="39">
        <v>128.89039376700003</v>
      </c>
      <c r="AH33" s="42">
        <v>14.735030968000002</v>
      </c>
      <c r="AI33" s="42">
        <v>29.625254439000003</v>
      </c>
      <c r="AJ33" s="42">
        <v>33.463578788999989</v>
      </c>
      <c r="AK33" s="42">
        <v>92.323555324999944</v>
      </c>
      <c r="AL33" s="39">
        <v>170.14741952099993</v>
      </c>
      <c r="AM33" s="42">
        <v>46.987777791545938</v>
      </c>
      <c r="AN33" s="42">
        <v>103.93957442845408</v>
      </c>
      <c r="AO33" s="42">
        <v>121.20630053900007</v>
      </c>
      <c r="AP33" s="42">
        <v>130.99861325399985</v>
      </c>
      <c r="AQ33" s="39">
        <v>416.3</v>
      </c>
      <c r="AR33" s="42">
        <v>51.686</v>
      </c>
      <c r="AS33" s="42">
        <v>60.603000000000002</v>
      </c>
      <c r="AT33" s="496">
        <v>43.62</v>
      </c>
      <c r="AU33" s="496">
        <v>64.108000000000018</v>
      </c>
      <c r="AV33" s="39">
        <v>220.017</v>
      </c>
      <c r="AW33" s="496">
        <v>43.623300931999999</v>
      </c>
      <c r="AX33" s="496">
        <v>40.994882309000012</v>
      </c>
      <c r="AY33" s="496">
        <v>45.284926340999988</v>
      </c>
      <c r="AZ33" s="496">
        <v>76.768417310000018</v>
      </c>
      <c r="BA33" s="39">
        <v>206.67152689200003</v>
      </c>
      <c r="BB33" s="496">
        <v>53.500469605999996</v>
      </c>
      <c r="BC33" s="496">
        <v>55.224491345000004</v>
      </c>
      <c r="BD33" s="496">
        <v>63.379132745000035</v>
      </c>
    </row>
    <row r="34" spans="1:56">
      <c r="A34" s="169"/>
      <c r="D34" s="280"/>
      <c r="E34" s="280"/>
      <c r="F34" s="280"/>
      <c r="G34" s="280"/>
      <c r="H34" s="280"/>
      <c r="I34" s="280"/>
      <c r="J34" s="280"/>
      <c r="K34" s="280"/>
      <c r="L34" s="280"/>
      <c r="M34" s="280"/>
      <c r="N34" s="280"/>
      <c r="O34" s="280"/>
      <c r="P34" s="280"/>
      <c r="Q34" s="280"/>
      <c r="AI34" s="280"/>
      <c r="AJ34" s="280"/>
      <c r="AK34" s="280"/>
      <c r="AN34" s="280"/>
      <c r="AO34" s="280"/>
      <c r="AP34" s="280"/>
      <c r="AR34" s="280"/>
      <c r="AS34" s="280"/>
    </row>
    <row r="35" spans="1:56" s="164" customFormat="1" ht="26">
      <c r="A35" s="173"/>
      <c r="B35" s="110" t="s">
        <v>463</v>
      </c>
      <c r="C35" s="5" t="s">
        <v>460</v>
      </c>
      <c r="D35" s="249" t="s">
        <v>52</v>
      </c>
      <c r="E35" s="249" t="s">
        <v>4</v>
      </c>
      <c r="F35" s="249" t="s">
        <v>6</v>
      </c>
      <c r="G35" s="249" t="s">
        <v>8</v>
      </c>
      <c r="H35" s="61" t="s">
        <v>10</v>
      </c>
      <c r="I35" s="249" t="s">
        <v>12</v>
      </c>
      <c r="J35" s="249" t="s">
        <v>14</v>
      </c>
      <c r="K35" s="249" t="s">
        <v>15</v>
      </c>
      <c r="L35" s="249" t="s">
        <v>38</v>
      </c>
      <c r="M35" s="61" t="s">
        <v>39</v>
      </c>
      <c r="N35" s="249" t="s">
        <v>18</v>
      </c>
      <c r="O35" s="249" t="s">
        <v>19</v>
      </c>
      <c r="P35" s="249" t="s">
        <v>290</v>
      </c>
      <c r="Q35" s="249" t="s">
        <v>29</v>
      </c>
      <c r="R35" s="249" t="s">
        <v>30</v>
      </c>
      <c r="S35" s="249" t="s">
        <v>326</v>
      </c>
      <c r="T35" s="249" t="s">
        <v>327</v>
      </c>
      <c r="U35" s="249" t="s">
        <v>351</v>
      </c>
      <c r="V35" s="249" t="s">
        <v>352</v>
      </c>
      <c r="W35" s="18" t="s">
        <v>353</v>
      </c>
      <c r="X35" s="18" t="s">
        <v>1117</v>
      </c>
      <c r="Y35" s="18" t="s">
        <v>1095</v>
      </c>
      <c r="Z35" s="18" t="s">
        <v>1096</v>
      </c>
      <c r="AA35" s="249" t="s">
        <v>1118</v>
      </c>
      <c r="AB35" s="18" t="s">
        <v>1119</v>
      </c>
      <c r="AC35" s="18" t="s">
        <v>1148</v>
      </c>
      <c r="AD35" s="18" t="s">
        <v>1182</v>
      </c>
      <c r="AE35" s="18" t="s">
        <v>1190</v>
      </c>
      <c r="AF35" s="417" t="s">
        <v>1204</v>
      </c>
      <c r="AG35" s="18" t="s">
        <v>1205</v>
      </c>
      <c r="AH35" s="18" t="s">
        <v>1218</v>
      </c>
      <c r="AI35" s="18" t="s">
        <v>1222</v>
      </c>
      <c r="AJ35" s="18" t="s">
        <v>1233</v>
      </c>
      <c r="AK35" s="18" t="s">
        <v>1239</v>
      </c>
      <c r="AL35" s="18" t="s">
        <v>1240</v>
      </c>
      <c r="AM35" s="18" t="s">
        <v>1249</v>
      </c>
      <c r="AN35" s="18" t="s">
        <v>1265</v>
      </c>
      <c r="AO35" s="18" t="s">
        <v>1269</v>
      </c>
      <c r="AP35" s="18" t="s">
        <v>1272</v>
      </c>
      <c r="AQ35" s="18" t="s">
        <v>1273</v>
      </c>
      <c r="AR35" s="18" t="s">
        <v>1277</v>
      </c>
      <c r="AS35" s="18" t="s">
        <v>1357</v>
      </c>
      <c r="AT35" s="18" t="s">
        <v>1285</v>
      </c>
      <c r="AU35" s="18" t="s">
        <v>1399</v>
      </c>
      <c r="AV35" s="18" t="s">
        <v>1360</v>
      </c>
      <c r="AW35" s="18" t="s">
        <v>1400</v>
      </c>
      <c r="AX35" s="18" t="s">
        <v>1396</v>
      </c>
      <c r="AY35" s="18" t="s">
        <v>1403</v>
      </c>
      <c r="AZ35" s="18" t="s">
        <v>1409</v>
      </c>
      <c r="BA35" s="18" t="s">
        <v>1410</v>
      </c>
      <c r="BB35" s="18" t="s">
        <v>1430</v>
      </c>
      <c r="BC35" s="18" t="s">
        <v>1552</v>
      </c>
      <c r="BD35" s="18" t="s">
        <v>1568</v>
      </c>
    </row>
    <row r="36" spans="1:56" s="164" customFormat="1" ht="15" customHeight="1">
      <c r="A36" s="173"/>
      <c r="B36" s="153" t="s">
        <v>464</v>
      </c>
      <c r="C36" s="2" t="s">
        <v>372</v>
      </c>
      <c r="D36" s="285">
        <v>7.5</v>
      </c>
      <c r="E36" s="285">
        <v>19.600000000000001</v>
      </c>
      <c r="F36" s="285">
        <v>10.600000000000001</v>
      </c>
      <c r="G36" s="285">
        <v>19.799999999999997</v>
      </c>
      <c r="H36" s="158">
        <v>57.5</v>
      </c>
      <c r="I36" s="285">
        <v>3</v>
      </c>
      <c r="J36" s="285">
        <v>12.2</v>
      </c>
      <c r="K36" s="285">
        <v>6.7</v>
      </c>
      <c r="L36" s="285">
        <v>20.5</v>
      </c>
      <c r="M36" s="158">
        <v>42.5</v>
      </c>
      <c r="N36" s="285">
        <v>4.8906542476329635</v>
      </c>
      <c r="O36" s="285">
        <v>26.297588613167882</v>
      </c>
      <c r="P36" s="285">
        <v>17.516513122209847</v>
      </c>
      <c r="Q36" s="285">
        <v>21.97718263674798</v>
      </c>
      <c r="R36" s="158">
        <v>70.681938619758668</v>
      </c>
      <c r="S36" s="285">
        <v>5.5363502610000008</v>
      </c>
      <c r="T36" s="285">
        <v>15.280105602000004</v>
      </c>
      <c r="U36" s="285">
        <v>16.606310643000004</v>
      </c>
      <c r="V36" s="285">
        <v>24.530503868</v>
      </c>
      <c r="W36" s="158">
        <v>61.953270374000013</v>
      </c>
      <c r="X36" s="285">
        <v>11.376337107999998</v>
      </c>
      <c r="Y36" s="285">
        <v>14.61603786700001</v>
      </c>
      <c r="Z36" s="285">
        <v>19.953112828999988</v>
      </c>
      <c r="AA36" s="285">
        <v>31.602798318000001</v>
      </c>
      <c r="AB36" s="158">
        <v>77.548286121999993</v>
      </c>
      <c r="AC36" s="285">
        <v>8.6543836970000019</v>
      </c>
      <c r="AD36" s="285">
        <v>30.404232102000005</v>
      </c>
      <c r="AE36" s="285">
        <v>27.853507382999979</v>
      </c>
      <c r="AF36" s="285">
        <v>31.876931193000061</v>
      </c>
      <c r="AG36" s="158">
        <v>98.789054375000049</v>
      </c>
      <c r="AH36" s="285">
        <v>8.2842061370000017</v>
      </c>
      <c r="AI36" s="285">
        <v>18.864299187000004</v>
      </c>
      <c r="AJ36" s="285">
        <v>23.981621005999983</v>
      </c>
      <c r="AK36" s="285">
        <v>54.395012871999974</v>
      </c>
      <c r="AL36" s="158">
        <v>105.52513920199996</v>
      </c>
      <c r="AM36" s="285">
        <v>23.577889834965355</v>
      </c>
      <c r="AN36" s="285">
        <v>46.381570914034661</v>
      </c>
      <c r="AO36" s="285">
        <v>32.59605377100003</v>
      </c>
      <c r="AP36" s="285">
        <v>37.930087806999936</v>
      </c>
      <c r="AQ36" s="158">
        <v>142.5</v>
      </c>
      <c r="AR36" s="285">
        <v>12.146000000000001</v>
      </c>
      <c r="AS36" s="285">
        <v>19.34</v>
      </c>
      <c r="AT36" s="495">
        <v>17.73</v>
      </c>
      <c r="AU36" s="495">
        <v>38.109999999999992</v>
      </c>
      <c r="AV36" s="158">
        <v>87.325999999999993</v>
      </c>
      <c r="AW36" s="495">
        <v>19.116300931999998</v>
      </c>
      <c r="AX36" s="495">
        <v>26.413920992000005</v>
      </c>
      <c r="AY36" s="495">
        <v>19.453368243999989</v>
      </c>
      <c r="AZ36" s="495">
        <v>35.737683252000011</v>
      </c>
      <c r="BA36" s="158">
        <v>100.72127342</v>
      </c>
      <c r="BB36" s="495">
        <v>41.501370549999997</v>
      </c>
      <c r="BC36" s="495">
        <v>30.77805188300001</v>
      </c>
      <c r="BD36" s="495">
        <v>38.122425587000023</v>
      </c>
    </row>
    <row r="37" spans="1:56" hidden="1" outlineLevel="1">
      <c r="A37" s="170"/>
      <c r="B37" s="271" t="s">
        <v>465</v>
      </c>
      <c r="C37" s="272" t="s">
        <v>373</v>
      </c>
      <c r="D37" s="42">
        <v>1.5</v>
      </c>
      <c r="E37" s="42">
        <v>3.0999999999999996</v>
      </c>
      <c r="F37" s="42">
        <v>4.7000000000000011</v>
      </c>
      <c r="G37" s="42">
        <v>36.099999999999994</v>
      </c>
      <c r="H37" s="39">
        <v>45.399999999999991</v>
      </c>
      <c r="I37" s="42">
        <v>1.6</v>
      </c>
      <c r="J37" s="42">
        <v>3.3</v>
      </c>
      <c r="K37" s="42">
        <v>3.9</v>
      </c>
      <c r="L37" s="42">
        <v>11.3</v>
      </c>
      <c r="M37" s="39">
        <v>20.100000000000001</v>
      </c>
      <c r="N37" s="42">
        <v>1.9268531903806478</v>
      </c>
      <c r="O37" s="42">
        <v>2.0637902392204035</v>
      </c>
      <c r="P37" s="42">
        <v>3.1993562654699748</v>
      </c>
      <c r="Q37" s="42">
        <v>22.527864188563186</v>
      </c>
      <c r="R37" s="39">
        <v>29.717863883634212</v>
      </c>
      <c r="S37" s="42">
        <v>17.664910886000001</v>
      </c>
      <c r="T37" s="42">
        <v>4.5284975379999972</v>
      </c>
      <c r="U37" s="42">
        <v>39.485005467000022</v>
      </c>
      <c r="V37" s="42">
        <v>12.563771527999995</v>
      </c>
      <c r="W37" s="39">
        <v>74.242185419000009</v>
      </c>
      <c r="X37" s="232"/>
      <c r="Y37" s="232"/>
      <c r="Z37" s="232"/>
      <c r="AA37" s="232"/>
      <c r="AB37" s="230"/>
      <c r="AC37" s="232"/>
      <c r="AD37" s="232"/>
      <c r="AE37" s="232"/>
      <c r="AF37" s="232"/>
      <c r="AG37" s="230"/>
      <c r="AH37" s="232"/>
      <c r="AI37" s="232"/>
      <c r="AJ37" s="232"/>
      <c r="AK37" s="232"/>
      <c r="AL37" s="230"/>
      <c r="AM37" s="232"/>
      <c r="AN37" s="232"/>
      <c r="AO37" s="232"/>
      <c r="AP37" s="232"/>
      <c r="AQ37" s="230"/>
      <c r="AR37" s="232"/>
      <c r="AS37" s="232"/>
      <c r="AT37" s="479"/>
      <c r="AU37" s="479"/>
      <c r="AV37" s="230"/>
      <c r="AW37" s="479"/>
      <c r="AX37" s="479"/>
      <c r="AY37" s="479"/>
      <c r="AZ37" s="479"/>
      <c r="BA37" s="230"/>
      <c r="BB37" s="479"/>
      <c r="BC37" s="479"/>
      <c r="BD37" s="479"/>
    </row>
    <row r="38" spans="1:56" collapsed="1">
      <c r="A38" s="171"/>
      <c r="B38" s="271" t="s">
        <v>466</v>
      </c>
      <c r="C38" s="272" t="s">
        <v>374</v>
      </c>
      <c r="D38" s="42">
        <v>0.9</v>
      </c>
      <c r="E38" s="42">
        <v>8.6</v>
      </c>
      <c r="F38" s="42">
        <v>5.0999999999999996</v>
      </c>
      <c r="G38" s="42">
        <v>5.2000000000000011</v>
      </c>
      <c r="H38" s="39">
        <v>19.8</v>
      </c>
      <c r="I38" s="42">
        <v>2.9</v>
      </c>
      <c r="J38" s="42">
        <v>5.8</v>
      </c>
      <c r="K38" s="42">
        <v>4.5999999999999996</v>
      </c>
      <c r="L38" s="42">
        <v>15.8</v>
      </c>
      <c r="M38" s="39">
        <v>29.1</v>
      </c>
      <c r="N38" s="42">
        <v>9.2490826070000001</v>
      </c>
      <c r="O38" s="42">
        <v>17.745694355999998</v>
      </c>
      <c r="P38" s="42">
        <v>21.674597649000003</v>
      </c>
      <c r="Q38" s="42">
        <v>36.312072745999998</v>
      </c>
      <c r="R38" s="39">
        <v>84.981447357999997</v>
      </c>
      <c r="S38" s="42">
        <v>6.9878069350000009</v>
      </c>
      <c r="T38" s="42">
        <v>12.539292436999997</v>
      </c>
      <c r="U38" s="42">
        <v>5.8358666120000002</v>
      </c>
      <c r="V38" s="42">
        <v>13.648677078</v>
      </c>
      <c r="W38" s="39">
        <v>39.011643061999997</v>
      </c>
      <c r="X38" s="42">
        <v>1.8902476590000001</v>
      </c>
      <c r="Y38" s="42">
        <v>5.3490322509999979</v>
      </c>
      <c r="Z38" s="42">
        <v>7.6202569999999996</v>
      </c>
      <c r="AA38" s="42">
        <v>15.402867946000004</v>
      </c>
      <c r="AB38" s="39">
        <v>30.262404856000003</v>
      </c>
      <c r="AC38" s="42">
        <v>1.5475145229999998</v>
      </c>
      <c r="AD38" s="42">
        <v>6.808769238</v>
      </c>
      <c r="AE38" s="42">
        <v>4.4565057989999968</v>
      </c>
      <c r="AF38" s="42">
        <v>15.573670743999999</v>
      </c>
      <c r="AG38" s="39">
        <v>28.386460303999996</v>
      </c>
      <c r="AH38" s="42">
        <v>6.2873675700000007</v>
      </c>
      <c r="AI38" s="42">
        <v>9.5882280959999999</v>
      </c>
      <c r="AJ38" s="42">
        <v>8.5868333590000052</v>
      </c>
      <c r="AK38" s="42">
        <v>36.519534172999968</v>
      </c>
      <c r="AL38" s="39">
        <v>60.981963197999974</v>
      </c>
      <c r="AM38" s="42">
        <v>20.954445123303831</v>
      </c>
      <c r="AN38" s="42">
        <v>58.609737890696167</v>
      </c>
      <c r="AO38" s="42">
        <v>88.329272810000035</v>
      </c>
      <c r="AP38" s="42">
        <v>91.131821078999934</v>
      </c>
      <c r="AQ38" s="39">
        <v>259.02527690299996</v>
      </c>
      <c r="AR38" s="42">
        <v>39.286000000000001</v>
      </c>
      <c r="AS38" s="42">
        <v>40.555999999999997</v>
      </c>
      <c r="AT38" s="496">
        <v>25.02</v>
      </c>
      <c r="AU38" s="496">
        <v>24.629000000000019</v>
      </c>
      <c r="AV38" s="39">
        <v>129.49100000000001</v>
      </c>
      <c r="AW38" s="496">
        <v>24.49</v>
      </c>
      <c r="AX38" s="496">
        <v>14.200670074000005</v>
      </c>
      <c r="AY38" s="496">
        <v>24.323930104999995</v>
      </c>
      <c r="AZ38" s="496">
        <v>39.683349621000005</v>
      </c>
      <c r="BA38" s="39">
        <v>102.6979498</v>
      </c>
      <c r="BB38" s="496">
        <v>11.150389404</v>
      </c>
      <c r="BC38" s="496">
        <v>23.960046996000003</v>
      </c>
      <c r="BD38" s="496">
        <v>24.726780408000014</v>
      </c>
    </row>
    <row r="39" spans="1:56">
      <c r="A39" s="171"/>
      <c r="B39" s="271" t="s">
        <v>467</v>
      </c>
      <c r="C39" s="272" t="s">
        <v>375</v>
      </c>
      <c r="D39" s="42">
        <v>5.5</v>
      </c>
      <c r="E39" s="42">
        <v>2.5999999999999996</v>
      </c>
      <c r="F39" s="42">
        <v>2.2000000000000011</v>
      </c>
      <c r="G39" s="42">
        <v>9.9999999999999645E-2</v>
      </c>
      <c r="H39" s="39">
        <v>10.4</v>
      </c>
      <c r="I39" s="42">
        <v>0.80000000000000071</v>
      </c>
      <c r="J39" s="42">
        <v>-1</v>
      </c>
      <c r="K39" s="42">
        <v>1.1000000000000014</v>
      </c>
      <c r="L39" s="42">
        <v>1.3999999999999986</v>
      </c>
      <c r="M39" s="39">
        <v>2.0999999999999943</v>
      </c>
      <c r="N39" s="42">
        <v>0.157912419</v>
      </c>
      <c r="O39" s="42">
        <v>0.21993678899999999</v>
      </c>
      <c r="P39" s="42">
        <v>0.32517089900000001</v>
      </c>
      <c r="Q39" s="42">
        <v>0.81519482399999998</v>
      </c>
      <c r="R39" s="39">
        <v>1.5182149309999999</v>
      </c>
      <c r="S39" s="42">
        <v>1.231387429</v>
      </c>
      <c r="T39" s="42">
        <v>1.0285068129999999</v>
      </c>
      <c r="U39" s="42">
        <v>0.24003002500000006</v>
      </c>
      <c r="V39" s="42">
        <v>1.2751013529999997</v>
      </c>
      <c r="W39" s="39">
        <v>3.7750256199999996</v>
      </c>
      <c r="X39" s="42">
        <v>1.766184459</v>
      </c>
      <c r="Y39" s="42">
        <v>0.14162467399999995</v>
      </c>
      <c r="Z39" s="42">
        <v>-0.28215050499999988</v>
      </c>
      <c r="AA39" s="42">
        <v>0.88453228500000003</v>
      </c>
      <c r="AB39" s="39">
        <v>2.5101909130000002</v>
      </c>
      <c r="AC39" s="42">
        <v>0.12310441200000001</v>
      </c>
      <c r="AD39" s="42">
        <v>0.66123315599999999</v>
      </c>
      <c r="AE39" s="42">
        <v>0.19889487699999997</v>
      </c>
      <c r="AF39" s="42">
        <v>0.73164664300000026</v>
      </c>
      <c r="AG39" s="39">
        <v>1.7148790880000002</v>
      </c>
      <c r="AH39" s="42">
        <v>0.16345726100000002</v>
      </c>
      <c r="AI39" s="42">
        <v>1.1727271559999999</v>
      </c>
      <c r="AJ39" s="42">
        <v>0.89512442400000025</v>
      </c>
      <c r="AK39" s="42">
        <v>1.4090082799999997</v>
      </c>
      <c r="AL39" s="39">
        <v>3.6403171209999998</v>
      </c>
      <c r="AM39" s="42">
        <v>2.4554428332767486</v>
      </c>
      <c r="AN39" s="42">
        <v>-1.0517343762767486</v>
      </c>
      <c r="AO39" s="42">
        <v>0.28097395799999991</v>
      </c>
      <c r="AP39" s="42">
        <v>1.9367043679999998</v>
      </c>
      <c r="AQ39" s="39">
        <v>14.8</v>
      </c>
      <c r="AR39" s="42">
        <v>0.254</v>
      </c>
      <c r="AS39" s="42">
        <v>0.70699999999999996</v>
      </c>
      <c r="AT39" s="496">
        <v>0.87</v>
      </c>
      <c r="AU39" s="496">
        <v>1.3690000000000002</v>
      </c>
      <c r="AV39" s="39">
        <v>3.2</v>
      </c>
      <c r="AW39" s="496">
        <v>1.7000000000000001E-2</v>
      </c>
      <c r="AX39" s="496">
        <v>0.380291243</v>
      </c>
      <c r="AY39" s="496">
        <v>1.507627992</v>
      </c>
      <c r="AZ39" s="496">
        <v>1.3473844370000001</v>
      </c>
      <c r="BA39" s="39">
        <v>3.252303672</v>
      </c>
      <c r="BB39" s="496">
        <v>0.84870965200000004</v>
      </c>
      <c r="BC39" s="496">
        <v>0.48639246599999997</v>
      </c>
      <c r="BD39" s="496">
        <v>0.52992674999999978</v>
      </c>
    </row>
    <row r="40" spans="1:56">
      <c r="A40" s="171"/>
      <c r="B40" s="271" t="s">
        <v>468</v>
      </c>
      <c r="C40" s="272" t="s">
        <v>370</v>
      </c>
      <c r="D40" s="42">
        <v>15.4</v>
      </c>
      <c r="E40" s="42">
        <v>33.900000000000006</v>
      </c>
      <c r="F40" s="42">
        <v>22.6</v>
      </c>
      <c r="G40" s="42">
        <v>61.199999999999996</v>
      </c>
      <c r="H40" s="39">
        <v>133.1</v>
      </c>
      <c r="I40" s="42">
        <v>8.3000000000000007</v>
      </c>
      <c r="J40" s="42">
        <v>20.3</v>
      </c>
      <c r="K40" s="42">
        <v>16.3</v>
      </c>
      <c r="L40" s="42">
        <v>49</v>
      </c>
      <c r="M40" s="39">
        <v>93.8</v>
      </c>
      <c r="N40" s="42">
        <v>16.224502464013611</v>
      </c>
      <c r="O40" s="42">
        <v>46.327009997388288</v>
      </c>
      <c r="P40" s="42">
        <v>42.715637935679823</v>
      </c>
      <c r="Q40" s="42">
        <v>81.63231439531117</v>
      </c>
      <c r="R40" s="39">
        <v>186.89946479239291</v>
      </c>
      <c r="S40" s="42">
        <v>31.420455511000007</v>
      </c>
      <c r="T40" s="42">
        <v>33.376402390000003</v>
      </c>
      <c r="U40" s="42">
        <v>62.167212747000029</v>
      </c>
      <c r="V40" s="42">
        <v>52.018053826999989</v>
      </c>
      <c r="W40" s="39">
        <v>178.98212447500003</v>
      </c>
      <c r="X40" s="42">
        <v>15.032769225999997</v>
      </c>
      <c r="Y40" s="42">
        <v>20.106694792000006</v>
      </c>
      <c r="Z40" s="42">
        <v>27.291219323999986</v>
      </c>
      <c r="AA40" s="42">
        <v>47.890198549000004</v>
      </c>
      <c r="AB40" s="39">
        <v>110.320881891</v>
      </c>
      <c r="AC40" s="42">
        <v>10.325002632000002</v>
      </c>
      <c r="AD40" s="42">
        <v>37.874234496000007</v>
      </c>
      <c r="AE40" s="42">
        <v>32.508908058999978</v>
      </c>
      <c r="AF40" s="42">
        <v>48.182248580000056</v>
      </c>
      <c r="AG40" s="39">
        <v>128.89039376700003</v>
      </c>
      <c r="AH40" s="42">
        <v>14.735030968000002</v>
      </c>
      <c r="AI40" s="42">
        <v>29.625254439000003</v>
      </c>
      <c r="AJ40" s="42">
        <v>33.463578788999989</v>
      </c>
      <c r="AK40" s="42">
        <v>92.323555324999944</v>
      </c>
      <c r="AL40" s="39">
        <v>170.14741952099996</v>
      </c>
      <c r="AM40" s="42">
        <v>46.987777791545938</v>
      </c>
      <c r="AN40" s="42">
        <v>103.93957442845408</v>
      </c>
      <c r="AO40" s="42">
        <v>121.20630053900007</v>
      </c>
      <c r="AP40" s="42">
        <v>130.99861325399985</v>
      </c>
      <c r="AQ40" s="39">
        <v>416.3</v>
      </c>
      <c r="AR40" s="42">
        <v>51.686</v>
      </c>
      <c r="AS40" s="42">
        <v>60.603000000000002</v>
      </c>
      <c r="AT40" s="496">
        <v>43.62</v>
      </c>
      <c r="AU40" s="496">
        <v>64.108000000000018</v>
      </c>
      <c r="AV40" s="39">
        <v>220.017</v>
      </c>
      <c r="AW40" s="496">
        <v>43.623300931999999</v>
      </c>
      <c r="AX40" s="496">
        <v>40.994882309000012</v>
      </c>
      <c r="AY40" s="496">
        <v>45.284926340999988</v>
      </c>
      <c r="AZ40" s="496">
        <v>76.768417310000018</v>
      </c>
      <c r="BA40" s="39">
        <v>206.671526892</v>
      </c>
      <c r="BB40" s="496">
        <v>53.500469605999996</v>
      </c>
      <c r="BC40" s="496">
        <v>55.224491345000011</v>
      </c>
      <c r="BD40" s="496">
        <v>63.379132745000035</v>
      </c>
    </row>
    <row r="41" spans="1:56">
      <c r="A41" s="171"/>
      <c r="B41" s="277"/>
      <c r="C41" s="278"/>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F41" s="280"/>
      <c r="AG41" s="280"/>
      <c r="AH41" s="280"/>
      <c r="AL41" s="280"/>
      <c r="AM41" s="280"/>
      <c r="AQ41" s="280"/>
      <c r="AV41" s="280"/>
      <c r="BA41" s="280"/>
    </row>
    <row r="42" spans="1:56">
      <c r="A42" s="171"/>
      <c r="B42" s="277"/>
      <c r="C42" s="283"/>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F42" s="280"/>
      <c r="AG42" s="280"/>
      <c r="AH42" s="280"/>
      <c r="AL42" s="280"/>
      <c r="AM42" s="280"/>
      <c r="AQ42" s="280"/>
      <c r="AV42" s="280"/>
      <c r="BA42" s="280"/>
    </row>
    <row r="43" spans="1:56" s="164" customFormat="1" ht="26">
      <c r="A43" s="294"/>
      <c r="B43" s="119" t="s">
        <v>1120</v>
      </c>
      <c r="C43" s="4" t="s">
        <v>1121</v>
      </c>
      <c r="D43" s="249" t="s">
        <v>52</v>
      </c>
      <c r="E43" s="249" t="s">
        <v>4</v>
      </c>
      <c r="F43" s="249" t="s">
        <v>6</v>
      </c>
      <c r="G43" s="249" t="s">
        <v>8</v>
      </c>
      <c r="H43" s="61" t="s">
        <v>10</v>
      </c>
      <c r="I43" s="249" t="s">
        <v>12</v>
      </c>
      <c r="J43" s="249" t="s">
        <v>14</v>
      </c>
      <c r="K43" s="249" t="s">
        <v>15</v>
      </c>
      <c r="L43" s="249" t="s">
        <v>38</v>
      </c>
      <c r="M43" s="61" t="s">
        <v>39</v>
      </c>
      <c r="N43" s="249" t="s">
        <v>18</v>
      </c>
      <c r="O43" s="249" t="s">
        <v>19</v>
      </c>
      <c r="P43" s="249" t="s">
        <v>290</v>
      </c>
      <c r="Q43" s="249" t="s">
        <v>29</v>
      </c>
      <c r="R43" s="249" t="s">
        <v>30</v>
      </c>
      <c r="S43" s="249" t="s">
        <v>326</v>
      </c>
      <c r="T43" s="249" t="s">
        <v>327</v>
      </c>
      <c r="U43" s="249" t="s">
        <v>351</v>
      </c>
      <c r="V43" s="249" t="s">
        <v>352</v>
      </c>
      <c r="W43" s="18" t="s">
        <v>353</v>
      </c>
      <c r="X43" s="18" t="s">
        <v>1117</v>
      </c>
      <c r="Y43" s="18" t="s">
        <v>1095</v>
      </c>
      <c r="Z43" s="18" t="s">
        <v>1096</v>
      </c>
      <c r="AA43" s="249" t="s">
        <v>1118</v>
      </c>
      <c r="AB43" s="18" t="s">
        <v>1119</v>
      </c>
      <c r="AC43" s="18" t="s">
        <v>1148</v>
      </c>
      <c r="AD43" s="18" t="s">
        <v>1182</v>
      </c>
      <c r="AE43" s="18" t="s">
        <v>1190</v>
      </c>
      <c r="AF43" s="417" t="s">
        <v>1204</v>
      </c>
      <c r="AG43" s="18" t="s">
        <v>1205</v>
      </c>
      <c r="AH43" s="18" t="s">
        <v>1218</v>
      </c>
      <c r="AI43" s="18" t="s">
        <v>1222</v>
      </c>
      <c r="AJ43" s="18" t="s">
        <v>1233</v>
      </c>
      <c r="AK43" s="18" t="s">
        <v>1239</v>
      </c>
      <c r="AL43" s="18" t="s">
        <v>1240</v>
      </c>
      <c r="AM43" s="18" t="s">
        <v>1249</v>
      </c>
      <c r="AN43" s="18" t="s">
        <v>1265</v>
      </c>
      <c r="AO43" s="18" t="s">
        <v>1269</v>
      </c>
      <c r="AP43" s="18" t="s">
        <v>1272</v>
      </c>
      <c r="AQ43" s="18" t="s">
        <v>1273</v>
      </c>
      <c r="AR43" s="18" t="s">
        <v>1277</v>
      </c>
      <c r="AS43" s="18" t="s">
        <v>1357</v>
      </c>
      <c r="AT43" s="18" t="s">
        <v>1285</v>
      </c>
      <c r="AU43" s="18" t="s">
        <v>1399</v>
      </c>
      <c r="AV43" s="18" t="s">
        <v>1360</v>
      </c>
      <c r="AW43" s="18" t="s">
        <v>1400</v>
      </c>
      <c r="AX43" s="18" t="s">
        <v>1396</v>
      </c>
      <c r="AY43" s="18" t="s">
        <v>1403</v>
      </c>
      <c r="AZ43" s="18" t="s">
        <v>1409</v>
      </c>
      <c r="BA43" s="18" t="s">
        <v>1410</v>
      </c>
      <c r="BB43" s="18" t="s">
        <v>1430</v>
      </c>
      <c r="BC43" s="18" t="s">
        <v>1552</v>
      </c>
      <c r="BD43" s="18" t="s">
        <v>1568</v>
      </c>
    </row>
    <row r="44" spans="1:56">
      <c r="A44" s="172"/>
      <c r="B44" s="263"/>
      <c r="C44" s="264"/>
      <c r="D44" s="265"/>
      <c r="E44" s="265"/>
      <c r="F44" s="265"/>
      <c r="G44" s="265"/>
      <c r="H44" s="266"/>
      <c r="I44" s="265"/>
      <c r="J44" s="265"/>
      <c r="K44" s="265"/>
      <c r="L44" s="265"/>
      <c r="M44" s="266"/>
      <c r="N44" s="265"/>
      <c r="O44" s="265"/>
      <c r="P44" s="265"/>
      <c r="Q44" s="265"/>
      <c r="R44" s="265"/>
      <c r="S44" s="265"/>
      <c r="T44" s="265"/>
      <c r="U44" s="265"/>
      <c r="V44" s="265"/>
      <c r="W44" s="265"/>
      <c r="X44" s="265"/>
      <c r="Y44" s="265"/>
      <c r="Z44" s="267"/>
      <c r="AA44" s="265"/>
      <c r="AB44" s="265"/>
      <c r="AC44" s="265"/>
      <c r="AF44" s="265"/>
      <c r="AG44" s="265"/>
      <c r="AH44" s="265"/>
      <c r="AL44" s="265"/>
      <c r="AM44" s="265"/>
      <c r="AQ44" s="265"/>
      <c r="AV44" s="265"/>
      <c r="BA44" s="265"/>
    </row>
    <row r="45" spans="1:56">
      <c r="A45" s="169"/>
      <c r="B45" s="268" t="s">
        <v>456</v>
      </c>
      <c r="C45" s="269" t="s">
        <v>55</v>
      </c>
      <c r="D45" s="270"/>
      <c r="E45" s="270"/>
      <c r="F45" s="270"/>
      <c r="G45" s="9"/>
      <c r="H45" s="270"/>
      <c r="I45" s="270"/>
      <c r="J45" s="9"/>
      <c r="K45" s="9"/>
      <c r="L45" s="9"/>
      <c r="M45" s="270"/>
      <c r="N45" s="9"/>
      <c r="O45" s="9"/>
      <c r="P45" s="9"/>
      <c r="Q45" s="9"/>
      <c r="R45" s="9"/>
      <c r="S45" s="9"/>
      <c r="T45" s="9"/>
      <c r="U45" s="9"/>
      <c r="V45" s="9"/>
      <c r="W45" s="9"/>
      <c r="X45" s="9"/>
      <c r="Y45" s="9"/>
      <c r="Z45" s="9"/>
      <c r="AA45" s="9"/>
      <c r="AB45" s="9"/>
      <c r="AC45" s="9"/>
      <c r="AF45" s="9"/>
      <c r="AG45" s="9"/>
      <c r="AH45" s="9"/>
      <c r="AL45" s="9"/>
      <c r="AM45" s="9"/>
      <c r="AQ45" s="9"/>
      <c r="AV45" s="9"/>
      <c r="BA45" s="9"/>
    </row>
    <row r="46" spans="1:56">
      <c r="A46" s="169"/>
      <c r="B46" s="152" t="s">
        <v>22</v>
      </c>
      <c r="C46" s="3" t="s">
        <v>22</v>
      </c>
      <c r="D46" s="234"/>
      <c r="E46" s="234"/>
      <c r="F46" s="234"/>
      <c r="G46" s="234"/>
      <c r="H46" s="231"/>
      <c r="I46" s="234"/>
      <c r="J46" s="234"/>
      <c r="K46" s="234"/>
      <c r="L46" s="234"/>
      <c r="M46" s="231"/>
      <c r="N46" s="234"/>
      <c r="O46" s="234"/>
      <c r="P46" s="234"/>
      <c r="Q46" s="234"/>
      <c r="R46" s="231"/>
      <c r="S46" s="234"/>
      <c r="T46" s="234"/>
      <c r="U46" s="234"/>
      <c r="V46" s="234"/>
      <c r="W46" s="231"/>
      <c r="X46" s="41">
        <v>226.32098449924402</v>
      </c>
      <c r="Y46" s="41">
        <v>413.85750084148202</v>
      </c>
      <c r="Z46" s="41">
        <v>308.72917586380129</v>
      </c>
      <c r="AA46" s="41">
        <v>288.83874218215033</v>
      </c>
      <c r="AB46" s="40">
        <v>1237.7464033866777</v>
      </c>
      <c r="AC46" s="41">
        <v>369.39806512402242</v>
      </c>
      <c r="AD46" s="41">
        <v>257.80704222362715</v>
      </c>
      <c r="AE46" s="41">
        <v>254.30049360647587</v>
      </c>
      <c r="AF46" s="41">
        <v>302.96550408511587</v>
      </c>
      <c r="AG46" s="40">
        <v>1184.4711050392411</v>
      </c>
      <c r="AH46" s="41">
        <v>203.01831306335333</v>
      </c>
      <c r="AI46" s="41">
        <v>389.1812517314591</v>
      </c>
      <c r="AJ46" s="41">
        <v>320.31753199207924</v>
      </c>
      <c r="AK46" s="41">
        <v>169.66162453833604</v>
      </c>
      <c r="AL46" s="40">
        <v>1082.1787341952238</v>
      </c>
      <c r="AM46" s="41">
        <v>119.18169930486224</v>
      </c>
      <c r="AN46" s="41">
        <v>265.75333165119491</v>
      </c>
      <c r="AO46" s="41">
        <v>229.21723666719737</v>
      </c>
      <c r="AP46" s="41">
        <v>156.88026767835814</v>
      </c>
      <c r="AQ46" s="40">
        <v>771.03253530161271</v>
      </c>
      <c r="AR46" s="41">
        <v>81.15708509593388</v>
      </c>
      <c r="AS46" s="41">
        <v>141.62026059487144</v>
      </c>
      <c r="AT46" s="497">
        <v>244.99762377648236</v>
      </c>
      <c r="AU46" s="497">
        <v>77.212603073095806</v>
      </c>
      <c r="AV46" s="40">
        <v>544.98757254038344</v>
      </c>
      <c r="AW46" s="497">
        <v>363.27347316442564</v>
      </c>
      <c r="AX46" s="497">
        <v>476.29056895958888</v>
      </c>
      <c r="AY46" s="497">
        <v>420.78661681315111</v>
      </c>
      <c r="AZ46" s="497">
        <v>392.88026064243417</v>
      </c>
      <c r="BA46" s="40">
        <v>1653.2309195795999</v>
      </c>
      <c r="BB46" s="497">
        <v>312.07943573295103</v>
      </c>
      <c r="BC46" s="497">
        <v>820.35495344676451</v>
      </c>
      <c r="BD46" s="497">
        <v>715.8</v>
      </c>
    </row>
    <row r="47" spans="1:56">
      <c r="A47" s="169"/>
      <c r="B47" s="153" t="s">
        <v>429</v>
      </c>
      <c r="C47" s="2" t="s">
        <v>912</v>
      </c>
      <c r="D47" s="232"/>
      <c r="E47" s="232"/>
      <c r="F47" s="232"/>
      <c r="G47" s="232"/>
      <c r="H47" s="230"/>
      <c r="I47" s="232"/>
      <c r="J47" s="232"/>
      <c r="K47" s="232"/>
      <c r="L47" s="232"/>
      <c r="M47" s="230"/>
      <c r="N47" s="232"/>
      <c r="O47" s="232"/>
      <c r="P47" s="232"/>
      <c r="Q47" s="232"/>
      <c r="R47" s="230"/>
      <c r="S47" s="232"/>
      <c r="T47" s="232"/>
      <c r="U47" s="232"/>
      <c r="V47" s="232"/>
      <c r="W47" s="230"/>
      <c r="X47" s="42">
        <v>226.32098449924402</v>
      </c>
      <c r="Y47" s="42">
        <v>413.85750084148202</v>
      </c>
      <c r="Z47" s="42">
        <v>308.72917586380129</v>
      </c>
      <c r="AA47" s="42">
        <v>288.83874218215033</v>
      </c>
      <c r="AB47" s="39">
        <v>1237.7464033866777</v>
      </c>
      <c r="AC47" s="42">
        <v>369.39806512402242</v>
      </c>
      <c r="AD47" s="42">
        <v>257.80704222362715</v>
      </c>
      <c r="AE47" s="42">
        <v>254.30049360647587</v>
      </c>
      <c r="AF47" s="42">
        <v>320.93040134759178</v>
      </c>
      <c r="AG47" s="39">
        <v>1202.4360023017171</v>
      </c>
      <c r="AH47" s="42">
        <v>203.01831306335333</v>
      </c>
      <c r="AI47" s="42">
        <v>372.33803012336261</v>
      </c>
      <c r="AJ47" s="42">
        <v>320.31753199207924</v>
      </c>
      <c r="AK47" s="42">
        <v>169.66162453833604</v>
      </c>
      <c r="AL47" s="39">
        <v>1065.3355125871274</v>
      </c>
      <c r="AM47" s="42">
        <v>119.18169930486224</v>
      </c>
      <c r="AN47" s="42">
        <v>265.75333165119491</v>
      </c>
      <c r="AO47" s="42">
        <v>229.21723666719737</v>
      </c>
      <c r="AP47" s="42">
        <v>182.09479578372387</v>
      </c>
      <c r="AQ47" s="39">
        <v>796.24706340697844</v>
      </c>
      <c r="AR47" s="42">
        <v>81.15708509593388</v>
      </c>
      <c r="AS47" s="42">
        <v>141.62026059487144</v>
      </c>
      <c r="AT47" s="496">
        <v>244.99762377648236</v>
      </c>
      <c r="AU47" s="496">
        <v>77.212603073095806</v>
      </c>
      <c r="AV47" s="39">
        <v>544.98757254038344</v>
      </c>
      <c r="AW47" s="496">
        <v>363.27347316442564</v>
      </c>
      <c r="AX47" s="496">
        <v>476.29056895958888</v>
      </c>
      <c r="AY47" s="496">
        <v>420.78661681315111</v>
      </c>
      <c r="AZ47" s="496">
        <v>392.88026064243417</v>
      </c>
      <c r="BA47" s="39">
        <v>1653.2309195795999</v>
      </c>
      <c r="BB47" s="496">
        <v>312.07943573295103</v>
      </c>
      <c r="BC47" s="496">
        <v>820.35495344676451</v>
      </c>
      <c r="BD47" s="496">
        <v>715.8</v>
      </c>
    </row>
    <row r="48" spans="1:56">
      <c r="A48" s="169" t="s">
        <v>829</v>
      </c>
      <c r="B48" s="286" t="s">
        <v>453</v>
      </c>
      <c r="C48" s="287" t="s">
        <v>54</v>
      </c>
      <c r="D48" s="234"/>
      <c r="E48" s="234"/>
      <c r="F48" s="234"/>
      <c r="G48" s="234"/>
      <c r="H48" s="231"/>
      <c r="I48" s="234"/>
      <c r="J48" s="234"/>
      <c r="K48" s="234"/>
      <c r="L48" s="234"/>
      <c r="M48" s="231"/>
      <c r="N48" s="234"/>
      <c r="O48" s="234"/>
      <c r="P48" s="234"/>
      <c r="Q48" s="234"/>
      <c r="R48" s="231"/>
      <c r="S48" s="234"/>
      <c r="T48" s="234"/>
      <c r="U48" s="234"/>
      <c r="V48" s="234"/>
      <c r="W48" s="231"/>
      <c r="X48" s="41">
        <v>281.0324718503108</v>
      </c>
      <c r="Y48" s="41">
        <v>337.13339659386759</v>
      </c>
      <c r="Z48" s="41">
        <v>299.38838700593874</v>
      </c>
      <c r="AA48" s="41">
        <v>233.2774813565282</v>
      </c>
      <c r="AB48" s="40">
        <v>1150.8317368066453</v>
      </c>
      <c r="AC48" s="41">
        <v>324.42632185548206</v>
      </c>
      <c r="AD48" s="41">
        <v>327.30209059014254</v>
      </c>
      <c r="AE48" s="41">
        <v>271.13586702477414</v>
      </c>
      <c r="AF48" s="41">
        <v>254.95182948932066</v>
      </c>
      <c r="AG48" s="40">
        <v>1177.8161089597195</v>
      </c>
      <c r="AH48" s="41">
        <v>218.11469571939537</v>
      </c>
      <c r="AI48" s="41">
        <v>273.94924611769545</v>
      </c>
      <c r="AJ48" s="41">
        <v>261.64731902305817</v>
      </c>
      <c r="AK48" s="41">
        <v>241.27331754105228</v>
      </c>
      <c r="AL48" s="40">
        <v>994.98459127119725</v>
      </c>
      <c r="AM48" s="41">
        <v>138.07106395460403</v>
      </c>
      <c r="AN48" s="41">
        <v>264.66521875637557</v>
      </c>
      <c r="AO48" s="41">
        <v>272.29343753545891</v>
      </c>
      <c r="AP48" s="41">
        <v>191.23316740084775</v>
      </c>
      <c r="AQ48" s="40">
        <v>866.26288764728622</v>
      </c>
      <c r="AR48" s="41">
        <v>294.84219766656958</v>
      </c>
      <c r="AS48" s="41">
        <v>110.48408175857108</v>
      </c>
      <c r="AT48" s="497">
        <v>202.11930199403218</v>
      </c>
      <c r="AU48" s="497">
        <v>132.82430168241439</v>
      </c>
      <c r="AV48" s="40">
        <v>740.26988310158731</v>
      </c>
      <c r="AW48" s="497">
        <v>253.75519172086965</v>
      </c>
      <c r="AX48" s="497">
        <v>447.3452763265251</v>
      </c>
      <c r="AY48" s="497">
        <v>436.33705184285827</v>
      </c>
      <c r="AZ48" s="497">
        <v>351.70132578751935</v>
      </c>
      <c r="BA48" s="40">
        <v>1489.1388456777725</v>
      </c>
      <c r="BB48" s="497">
        <v>253.6530002653011</v>
      </c>
      <c r="BC48" s="497">
        <v>861.29782462017727</v>
      </c>
      <c r="BD48" s="497">
        <v>741.22039698675644</v>
      </c>
    </row>
    <row r="49" spans="1:56">
      <c r="A49" s="169" t="s">
        <v>829</v>
      </c>
      <c r="B49" s="453" t="s">
        <v>451</v>
      </c>
      <c r="C49" s="2" t="s">
        <v>1261</v>
      </c>
      <c r="D49" s="232"/>
      <c r="E49" s="232"/>
      <c r="F49" s="232"/>
      <c r="G49" s="232"/>
      <c r="H49" s="230"/>
      <c r="I49" s="232"/>
      <c r="J49" s="232"/>
      <c r="K49" s="232"/>
      <c r="L49" s="232"/>
      <c r="M49" s="230"/>
      <c r="N49" s="232"/>
      <c r="O49" s="232"/>
      <c r="P49" s="232"/>
      <c r="Q49" s="232"/>
      <c r="R49" s="230"/>
      <c r="S49" s="232"/>
      <c r="T49" s="232"/>
      <c r="U49" s="232"/>
      <c r="V49" s="232"/>
      <c r="W49" s="230"/>
      <c r="X49" s="42">
        <v>159.92471514683564</v>
      </c>
      <c r="Y49" s="42">
        <v>166.16859827075771</v>
      </c>
      <c r="Z49" s="42">
        <v>126.87391134262376</v>
      </c>
      <c r="AA49" s="42">
        <v>61.715026619849482</v>
      </c>
      <c r="AB49" s="39">
        <v>514.68225138006653</v>
      </c>
      <c r="AC49" s="42">
        <v>123.29187585955015</v>
      </c>
      <c r="AD49" s="42">
        <v>132.97572537356237</v>
      </c>
      <c r="AE49" s="42">
        <v>115.16915137537821</v>
      </c>
      <c r="AF49" s="42">
        <v>88.563051740990133</v>
      </c>
      <c r="AG49" s="39">
        <v>459.99980434948083</v>
      </c>
      <c r="AH49" s="42">
        <v>117.55495850371436</v>
      </c>
      <c r="AI49" s="42">
        <v>98.353548293556557</v>
      </c>
      <c r="AJ49" s="42">
        <v>66.684644861748325</v>
      </c>
      <c r="AK49" s="42">
        <v>42.609565982422922</v>
      </c>
      <c r="AL49" s="39">
        <v>325.20271764144212</v>
      </c>
      <c r="AM49" s="42">
        <v>93.690432551934876</v>
      </c>
      <c r="AN49" s="42">
        <v>104.8773408035418</v>
      </c>
      <c r="AO49" s="42">
        <v>72.694796109743677</v>
      </c>
      <c r="AP49" s="42">
        <v>17.412334897908529</v>
      </c>
      <c r="AQ49" s="39">
        <v>288.67490436312886</v>
      </c>
      <c r="AR49" s="42">
        <v>50.813784228533279</v>
      </c>
      <c r="AS49" s="42">
        <v>93.068910462765757</v>
      </c>
      <c r="AT49" s="496">
        <v>49.908046282805863</v>
      </c>
      <c r="AU49" s="496">
        <v>65.687998922318783</v>
      </c>
      <c r="AV49" s="39">
        <v>259.47873989642369</v>
      </c>
      <c r="AW49" s="496">
        <v>169.57692678938142</v>
      </c>
      <c r="AX49" s="496">
        <v>328.454162537927</v>
      </c>
      <c r="AY49" s="496">
        <v>193.59619072270434</v>
      </c>
      <c r="AZ49" s="496">
        <v>129.33601845559144</v>
      </c>
      <c r="BA49" s="39">
        <v>820.96329850560426</v>
      </c>
      <c r="BB49" s="496">
        <v>110.17117487121605</v>
      </c>
      <c r="BC49" s="496">
        <v>83.940607545863116</v>
      </c>
      <c r="BD49" s="496">
        <v>19.9072944791982</v>
      </c>
    </row>
    <row r="50" spans="1:56" hidden="1" outlineLevel="1">
      <c r="A50" s="169"/>
      <c r="B50" s="286" t="s">
        <v>452</v>
      </c>
      <c r="C50" s="288" t="s">
        <v>450</v>
      </c>
      <c r="D50" s="232"/>
      <c r="E50" s="232"/>
      <c r="F50" s="232"/>
      <c r="G50" s="232"/>
      <c r="H50" s="230"/>
      <c r="I50" s="232"/>
      <c r="J50" s="232"/>
      <c r="K50" s="232"/>
      <c r="L50" s="232"/>
      <c r="M50" s="230"/>
      <c r="N50" s="232"/>
      <c r="O50" s="232"/>
      <c r="P50" s="232"/>
      <c r="Q50" s="232"/>
      <c r="R50" s="230"/>
      <c r="S50" s="232"/>
      <c r="T50" s="232"/>
      <c r="U50" s="232"/>
      <c r="V50" s="232"/>
      <c r="W50" s="230"/>
      <c r="X50" s="232"/>
      <c r="Y50" s="232"/>
      <c r="Z50" s="232"/>
      <c r="AA50" s="232"/>
      <c r="AB50" s="230"/>
      <c r="AC50" s="232"/>
      <c r="AD50" s="232"/>
      <c r="AE50" s="232"/>
      <c r="AF50" s="232"/>
      <c r="AG50" s="230"/>
      <c r="AH50" s="232"/>
      <c r="AI50" s="232"/>
      <c r="AJ50" s="232"/>
      <c r="AK50" s="232"/>
      <c r="AL50" s="230"/>
      <c r="AM50" s="232"/>
      <c r="AN50" s="232"/>
      <c r="AO50" s="232"/>
      <c r="AP50" s="232"/>
      <c r="AQ50" s="230"/>
      <c r="AR50" s="232"/>
      <c r="AS50" s="232"/>
      <c r="AT50" s="479"/>
      <c r="AU50" s="479"/>
      <c r="AV50" s="230"/>
      <c r="AW50" s="479"/>
      <c r="AX50" s="479"/>
      <c r="AY50" s="479"/>
      <c r="AZ50" s="479"/>
      <c r="BA50" s="230"/>
      <c r="BB50" s="479"/>
      <c r="BC50" s="479">
        <v>714.6063264711579</v>
      </c>
      <c r="BD50" s="479"/>
    </row>
    <row r="51" spans="1:56" collapsed="1">
      <c r="A51" s="169"/>
      <c r="B51" s="152" t="s">
        <v>424</v>
      </c>
      <c r="C51" s="3" t="s">
        <v>40</v>
      </c>
      <c r="D51" s="234"/>
      <c r="E51" s="234"/>
      <c r="F51" s="234"/>
      <c r="G51" s="234"/>
      <c r="H51" s="231"/>
      <c r="I51" s="234"/>
      <c r="J51" s="234"/>
      <c r="K51" s="234"/>
      <c r="L51" s="234"/>
      <c r="M51" s="231"/>
      <c r="N51" s="234"/>
      <c r="O51" s="234"/>
      <c r="P51" s="234"/>
      <c r="Q51" s="234"/>
      <c r="R51" s="231"/>
      <c r="S51" s="234"/>
      <c r="T51" s="234"/>
      <c r="U51" s="234"/>
      <c r="V51" s="234"/>
      <c r="W51" s="231"/>
      <c r="X51" s="41">
        <v>140.28949730494622</v>
      </c>
      <c r="Y51" s="41">
        <v>326.61269979858309</v>
      </c>
      <c r="Z51" s="41">
        <v>226.02638776507536</v>
      </c>
      <c r="AA51" s="41">
        <v>188.53628882009821</v>
      </c>
      <c r="AB51" s="40">
        <v>881.46487368870294</v>
      </c>
      <c r="AC51" s="41">
        <v>286.67600306211546</v>
      </c>
      <c r="AD51" s="41">
        <v>170.54218199107905</v>
      </c>
      <c r="AE51" s="41">
        <v>165.91226680971201</v>
      </c>
      <c r="AF51" s="41">
        <v>197.18178832426153</v>
      </c>
      <c r="AG51" s="40">
        <v>820.31224018716807</v>
      </c>
      <c r="AH51" s="41">
        <v>101.47759142127545</v>
      </c>
      <c r="AI51" s="41">
        <v>289.98552990342591</v>
      </c>
      <c r="AJ51" s="41">
        <v>223.16298977757103</v>
      </c>
      <c r="AK51" s="41">
        <v>-18.383950856797156</v>
      </c>
      <c r="AL51" s="40">
        <v>596.24217311547125</v>
      </c>
      <c r="AM51" s="41">
        <v>12.058186989069455</v>
      </c>
      <c r="AN51" s="41">
        <v>162.91812490898161</v>
      </c>
      <c r="AO51" s="41">
        <v>125.56058472916521</v>
      </c>
      <c r="AP51" s="41">
        <v>-22.488481466988191</v>
      </c>
      <c r="AQ51" s="40">
        <v>278.04841516022805</v>
      </c>
      <c r="AR51" s="41">
        <v>-32.429765885350442</v>
      </c>
      <c r="AS51" s="41">
        <v>28.613795953059409</v>
      </c>
      <c r="AT51" s="497">
        <v>77.972105695810043</v>
      </c>
      <c r="AU51" s="497">
        <v>-48.116244355524444</v>
      </c>
      <c r="AV51" s="40">
        <v>26.039891407994574</v>
      </c>
      <c r="AW51" s="497">
        <v>245.63163372566117</v>
      </c>
      <c r="AX51" s="497">
        <v>354.73150526315266</v>
      </c>
      <c r="AY51" s="497">
        <v>293.03801776600278</v>
      </c>
      <c r="AZ51" s="497">
        <v>259.57725532517867</v>
      </c>
      <c r="BA51" s="40">
        <v>1152.9784120799952</v>
      </c>
      <c r="BB51" s="497">
        <v>197.55850454775666</v>
      </c>
      <c r="BC51" s="497">
        <v>714.6063264711579</v>
      </c>
      <c r="BD51" s="497">
        <v>618.00490870859505</v>
      </c>
    </row>
    <row r="52" spans="1:56">
      <c r="A52" s="169"/>
      <c r="B52" s="153" t="s">
        <v>431</v>
      </c>
      <c r="C52" s="2" t="s">
        <v>1181</v>
      </c>
      <c r="D52" s="232"/>
      <c r="E52" s="232"/>
      <c r="F52" s="232"/>
      <c r="G52" s="232"/>
      <c r="H52" s="230"/>
      <c r="I52" s="232"/>
      <c r="J52" s="232"/>
      <c r="K52" s="232"/>
      <c r="L52" s="232"/>
      <c r="M52" s="230"/>
      <c r="N52" s="232"/>
      <c r="O52" s="232"/>
      <c r="P52" s="232"/>
      <c r="Q52" s="232"/>
      <c r="R52" s="230"/>
      <c r="S52" s="232"/>
      <c r="T52" s="232"/>
      <c r="U52" s="232"/>
      <c r="V52" s="232"/>
      <c r="W52" s="230"/>
      <c r="X52" s="42">
        <v>140.28949730494622</v>
      </c>
      <c r="Y52" s="42">
        <v>326.61269979858309</v>
      </c>
      <c r="Z52" s="42">
        <v>226.02638776507536</v>
      </c>
      <c r="AA52" s="42">
        <v>203.65261346679509</v>
      </c>
      <c r="AB52" s="39">
        <v>896.58119833539979</v>
      </c>
      <c r="AC52" s="42">
        <v>286.67600306211546</v>
      </c>
      <c r="AD52" s="42">
        <v>170.54218199107905</v>
      </c>
      <c r="AE52" s="42">
        <v>165.91226680971201</v>
      </c>
      <c r="AF52" s="42">
        <v>215.14668558673745</v>
      </c>
      <c r="AG52" s="39">
        <v>838.27713744964399</v>
      </c>
      <c r="AH52" s="42">
        <v>101.47759142127545</v>
      </c>
      <c r="AI52" s="42">
        <v>273.14230829532943</v>
      </c>
      <c r="AJ52" s="42">
        <v>223.16298977757103</v>
      </c>
      <c r="AK52" s="42">
        <v>66.968132035992014</v>
      </c>
      <c r="AL52" s="39">
        <v>664.75103440016392</v>
      </c>
      <c r="AM52" s="42">
        <v>12.058186989069455</v>
      </c>
      <c r="AN52" s="42">
        <v>162.91812490898161</v>
      </c>
      <c r="AO52" s="42">
        <v>125.56058472916521</v>
      </c>
      <c r="AP52" s="42">
        <v>45.065223441791161</v>
      </c>
      <c r="AQ52" s="39">
        <v>345.60212006900741</v>
      </c>
      <c r="AR52" s="42">
        <v>-32.429765885350442</v>
      </c>
      <c r="AS52" s="42">
        <v>28.613795953059409</v>
      </c>
      <c r="AT52" s="496">
        <v>122.85197220106149</v>
      </c>
      <c r="AU52" s="496">
        <v>-48.116244355524444</v>
      </c>
      <c r="AV52" s="39">
        <v>70.919757913246016</v>
      </c>
      <c r="AW52" s="496">
        <v>245.63163372566117</v>
      </c>
      <c r="AX52" s="496">
        <v>354.73150526315266</v>
      </c>
      <c r="AY52" s="496">
        <v>293.03801776600278</v>
      </c>
      <c r="AZ52" s="496">
        <v>259.57725532517867</v>
      </c>
      <c r="BA52" s="39">
        <v>1152.9784120799952</v>
      </c>
      <c r="BB52" s="496">
        <v>197.55850454775666</v>
      </c>
      <c r="BC52" s="496">
        <v>714.6063264711579</v>
      </c>
      <c r="BD52" s="496">
        <v>618.00490870859505</v>
      </c>
    </row>
    <row r="53" spans="1:56">
      <c r="A53" s="169" t="s">
        <v>829</v>
      </c>
      <c r="B53" s="153" t="s">
        <v>454</v>
      </c>
      <c r="C53" s="2" t="s">
        <v>943</v>
      </c>
      <c r="D53" s="232"/>
      <c r="E53" s="232"/>
      <c r="F53" s="232"/>
      <c r="G53" s="232"/>
      <c r="H53" s="230"/>
      <c r="I53" s="232"/>
      <c r="J53" s="232"/>
      <c r="K53" s="232"/>
      <c r="L53" s="232"/>
      <c r="M53" s="230"/>
      <c r="N53" s="232"/>
      <c r="O53" s="232"/>
      <c r="P53" s="232"/>
      <c r="Q53" s="232"/>
      <c r="R53" s="230"/>
      <c r="S53" s="232"/>
      <c r="T53" s="232"/>
      <c r="U53" s="232"/>
      <c r="V53" s="232"/>
      <c r="W53" s="230"/>
      <c r="X53" s="42">
        <v>195.00098465601295</v>
      </c>
      <c r="Y53" s="42">
        <v>249.88859555096872</v>
      </c>
      <c r="Z53" s="42">
        <v>216.68559890721284</v>
      </c>
      <c r="AA53" s="42">
        <v>148.0913526411729</v>
      </c>
      <c r="AB53" s="39">
        <v>809.66653175536737</v>
      </c>
      <c r="AC53" s="42">
        <v>241.70425979357503</v>
      </c>
      <c r="AD53" s="42">
        <v>240.03723035759447</v>
      </c>
      <c r="AE53" s="42">
        <v>182.74764022801025</v>
      </c>
      <c r="AF53" s="42">
        <v>149.16811372846632</v>
      </c>
      <c r="AG53" s="39">
        <v>813.65724410764608</v>
      </c>
      <c r="AH53" s="42">
        <v>116.57397407731756</v>
      </c>
      <c r="AI53" s="42">
        <v>174.75352428966215</v>
      </c>
      <c r="AJ53" s="42">
        <v>164.49277680854991</v>
      </c>
      <c r="AK53" s="42">
        <v>138.57982503870826</v>
      </c>
      <c r="AL53" s="39">
        <v>594.40011308423391</v>
      </c>
      <c r="AM53" s="42">
        <v>30.947551638811259</v>
      </c>
      <c r="AN53" s="42">
        <v>161.83001201416221</v>
      </c>
      <c r="AO53" s="42">
        <v>168.63678559742675</v>
      </c>
      <c r="AP53" s="42">
        <v>54.203595058914978</v>
      </c>
      <c r="AQ53" s="39">
        <v>415.61794430931519</v>
      </c>
      <c r="AR53" s="42">
        <v>181.25534668528536</v>
      </c>
      <c r="AS53" s="42">
        <v>-2.5223828832409296</v>
      </c>
      <c r="AT53" s="496">
        <v>79.973650418611413</v>
      </c>
      <c r="AU53" s="496">
        <v>7.4954542537941471</v>
      </c>
      <c r="AV53" s="39">
        <v>266.20206847445002</v>
      </c>
      <c r="AW53" s="496">
        <v>136.1133522821053</v>
      </c>
      <c r="AX53" s="496">
        <v>325.78621263008876</v>
      </c>
      <c r="AY53" s="496">
        <v>308.58845279570994</v>
      </c>
      <c r="AZ53" s="496">
        <v>218.39832047026388</v>
      </c>
      <c r="BA53" s="39">
        <v>988.88633817816788</v>
      </c>
      <c r="BB53" s="496">
        <v>139.13206908010679</v>
      </c>
      <c r="BC53" s="496">
        <v>755.54919764457065</v>
      </c>
      <c r="BD53" s="496">
        <v>643.44548453746984</v>
      </c>
    </row>
    <row r="54" spans="1:56">
      <c r="A54" s="169" t="s">
        <v>833</v>
      </c>
      <c r="B54" s="152" t="s">
        <v>437</v>
      </c>
      <c r="C54" s="3" t="s">
        <v>830</v>
      </c>
      <c r="D54" s="234"/>
      <c r="E54" s="234"/>
      <c r="F54" s="234"/>
      <c r="G54" s="234"/>
      <c r="H54" s="231"/>
      <c r="I54" s="234"/>
      <c r="J54" s="234"/>
      <c r="K54" s="234"/>
      <c r="L54" s="234"/>
      <c r="M54" s="231"/>
      <c r="N54" s="234"/>
      <c r="O54" s="234"/>
      <c r="P54" s="234"/>
      <c r="Q54" s="234"/>
      <c r="R54" s="231"/>
      <c r="S54" s="234"/>
      <c r="T54" s="234"/>
      <c r="U54" s="234"/>
      <c r="V54" s="234"/>
      <c r="W54" s="231"/>
      <c r="X54" s="41">
        <v>53.241082589999998</v>
      </c>
      <c r="Y54" s="41">
        <v>72.567071010000021</v>
      </c>
      <c r="Z54" s="41">
        <v>98.091155739999991</v>
      </c>
      <c r="AA54" s="41">
        <v>165.91693576</v>
      </c>
      <c r="AB54" s="40">
        <v>389.8162451</v>
      </c>
      <c r="AC54" s="41">
        <v>35.558025020000002</v>
      </c>
      <c r="AD54" s="41">
        <v>135.80089186000001</v>
      </c>
      <c r="AE54" s="41">
        <v>124.8265145700001</v>
      </c>
      <c r="AF54" s="41">
        <v>182.10820759999979</v>
      </c>
      <c r="AG54" s="40">
        <v>478.29363904999997</v>
      </c>
      <c r="AH54" s="41">
        <v>58.296733139999994</v>
      </c>
      <c r="AI54" s="41">
        <v>110.04714224634628</v>
      </c>
      <c r="AJ54" s="41">
        <v>120.15381905950754</v>
      </c>
      <c r="AK54" s="41">
        <v>328.90407625414616</v>
      </c>
      <c r="AL54" s="40">
        <v>617.40177070000004</v>
      </c>
      <c r="AM54" s="41">
        <v>167.87723372025391</v>
      </c>
      <c r="AN54" s="41">
        <v>361.09552153974619</v>
      </c>
      <c r="AO54" s="41">
        <v>409.72084043000001</v>
      </c>
      <c r="AP54" s="41">
        <v>439.52741040999945</v>
      </c>
      <c r="AQ54" s="40">
        <v>1422</v>
      </c>
      <c r="AR54" s="41">
        <v>168.10000000000002</v>
      </c>
      <c r="AS54" s="41">
        <v>188.53700000000001</v>
      </c>
      <c r="AT54" s="497">
        <v>144.10399999999998</v>
      </c>
      <c r="AU54" s="497">
        <v>213.45800000000006</v>
      </c>
      <c r="AV54" s="40">
        <v>714.19900000000007</v>
      </c>
      <c r="AW54" s="497">
        <v>144.42973499999999</v>
      </c>
      <c r="AX54" s="497">
        <v>139.97015875999998</v>
      </c>
      <c r="AY54" s="497">
        <v>150.86621229000005</v>
      </c>
      <c r="AZ54" s="497">
        <v>239.57292600999997</v>
      </c>
      <c r="BA54" s="40">
        <v>674.83903205999991</v>
      </c>
      <c r="BB54" s="497">
        <v>165.22135058652975</v>
      </c>
      <c r="BC54" s="497">
        <v>151.21134507347023</v>
      </c>
      <c r="BD54" s="497">
        <v>158.42355847000019</v>
      </c>
    </row>
    <row r="55" spans="1:56">
      <c r="A55" s="169"/>
      <c r="B55" s="273"/>
      <c r="C55" s="274"/>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F55" s="38"/>
      <c r="AG55" s="38"/>
      <c r="AH55" s="38"/>
      <c r="AI55" s="38"/>
      <c r="AJ55" s="38"/>
      <c r="AK55" s="38"/>
      <c r="AL55" s="38"/>
      <c r="AM55" s="38"/>
      <c r="AN55" s="38"/>
      <c r="AO55" s="38"/>
      <c r="AP55" s="38"/>
      <c r="AQ55" s="38"/>
      <c r="AR55" s="38"/>
      <c r="AS55" s="38"/>
      <c r="AV55" s="38"/>
      <c r="BA55" s="38"/>
    </row>
    <row r="56" spans="1:56">
      <c r="A56" s="169"/>
      <c r="B56" s="268" t="s">
        <v>457</v>
      </c>
      <c r="C56" s="269" t="s">
        <v>56</v>
      </c>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F56" s="11"/>
      <c r="AG56" s="11"/>
      <c r="AH56" s="11"/>
      <c r="AI56" s="11"/>
      <c r="AJ56" s="11"/>
      <c r="AK56" s="11"/>
      <c r="AL56" s="11"/>
      <c r="AM56" s="11"/>
      <c r="AN56" s="11"/>
      <c r="AO56" s="11"/>
      <c r="AP56" s="11"/>
      <c r="AQ56" s="11"/>
      <c r="AR56" s="11"/>
      <c r="AS56" s="11"/>
      <c r="AV56" s="11"/>
      <c r="BA56" s="11"/>
    </row>
    <row r="57" spans="1:56">
      <c r="A57" s="169" t="s">
        <v>829</v>
      </c>
      <c r="B57" s="152" t="s">
        <v>455</v>
      </c>
      <c r="C57" s="3" t="s">
        <v>22</v>
      </c>
      <c r="D57" s="234"/>
      <c r="E57" s="234"/>
      <c r="F57" s="234"/>
      <c r="G57" s="234"/>
      <c r="H57" s="231"/>
      <c r="I57" s="234"/>
      <c r="J57" s="234"/>
      <c r="K57" s="234"/>
      <c r="L57" s="234"/>
      <c r="M57" s="231"/>
      <c r="N57" s="234"/>
      <c r="O57" s="234"/>
      <c r="P57" s="234"/>
      <c r="Q57" s="234"/>
      <c r="R57" s="231"/>
      <c r="S57" s="234"/>
      <c r="T57" s="234"/>
      <c r="U57" s="234"/>
      <c r="V57" s="234"/>
      <c r="W57" s="231"/>
      <c r="X57" s="41">
        <v>254.22433140627606</v>
      </c>
      <c r="Y57" s="41">
        <v>412.77455083368852</v>
      </c>
      <c r="Z57" s="41">
        <v>296.98050562913193</v>
      </c>
      <c r="AA57" s="41">
        <v>259.30371046137157</v>
      </c>
      <c r="AB57" s="40">
        <v>1223.283098330468</v>
      </c>
      <c r="AC57" s="41">
        <v>356.96556102203004</v>
      </c>
      <c r="AD57" s="41">
        <v>272.19813370896981</v>
      </c>
      <c r="AE57" s="41">
        <v>237.99471469610069</v>
      </c>
      <c r="AF57" s="41">
        <v>287.39110482633276</v>
      </c>
      <c r="AG57" s="40">
        <v>1154.5495142534332</v>
      </c>
      <c r="AH57" s="41">
        <v>239.38375857295929</v>
      </c>
      <c r="AI57" s="41">
        <v>315.45703852948236</v>
      </c>
      <c r="AJ57" s="41">
        <v>294.95737289757147</v>
      </c>
      <c r="AK57" s="41">
        <v>244.93012453366714</v>
      </c>
      <c r="AL57" s="40">
        <v>1094.7283074036761</v>
      </c>
      <c r="AM57" s="41">
        <v>127.58521871302146</v>
      </c>
      <c r="AN57" s="41">
        <v>305.52438676944405</v>
      </c>
      <c r="AO57" s="41">
        <v>216.35309583807248</v>
      </c>
      <c r="AP57" s="41">
        <v>179.23024538892744</v>
      </c>
      <c r="AQ57" s="40">
        <v>828.69294670946533</v>
      </c>
      <c r="AR57" s="41">
        <v>225.72444765730629</v>
      </c>
      <c r="AS57" s="41">
        <v>126.00967220978231</v>
      </c>
      <c r="AT57" s="497">
        <v>242.09244855224566</v>
      </c>
      <c r="AU57" s="497">
        <v>83.473270056082711</v>
      </c>
      <c r="AV57" s="40">
        <v>677.29983847541689</v>
      </c>
      <c r="AW57" s="497">
        <v>346.13034358836012</v>
      </c>
      <c r="AX57" s="497">
        <v>446.23872025485326</v>
      </c>
      <c r="AY57" s="497">
        <v>383.70744103398448</v>
      </c>
      <c r="AZ57" s="497">
        <v>364.13177081718311</v>
      </c>
      <c r="BA57" s="40">
        <v>1540.208275694381</v>
      </c>
      <c r="BB57" s="497">
        <v>260.74283975676298</v>
      </c>
      <c r="BC57" s="497">
        <v>745.6893845980951</v>
      </c>
      <c r="BD57" s="497">
        <v>733.3869340335375</v>
      </c>
    </row>
    <row r="58" spans="1:56">
      <c r="A58" s="169" t="s">
        <v>836</v>
      </c>
      <c r="B58" s="286" t="s">
        <v>453</v>
      </c>
      <c r="C58" s="287" t="s">
        <v>832</v>
      </c>
      <c r="D58" s="234"/>
      <c r="E58" s="234"/>
      <c r="F58" s="234"/>
      <c r="G58" s="234"/>
      <c r="H58" s="231"/>
      <c r="I58" s="234"/>
      <c r="J58" s="234"/>
      <c r="K58" s="234"/>
      <c r="L58" s="234"/>
      <c r="M58" s="231"/>
      <c r="N58" s="234"/>
      <c r="O58" s="234"/>
      <c r="P58" s="234"/>
      <c r="Q58" s="234"/>
      <c r="R58" s="231"/>
      <c r="S58" s="234"/>
      <c r="T58" s="234"/>
      <c r="U58" s="234"/>
      <c r="V58" s="234"/>
      <c r="W58" s="231"/>
      <c r="X58" s="41">
        <v>291.5082290280393</v>
      </c>
      <c r="Y58" s="41">
        <v>350.46606284077069</v>
      </c>
      <c r="Z58" s="41">
        <v>292.93468987924575</v>
      </c>
      <c r="AA58" s="41">
        <v>232.83393127936833</v>
      </c>
      <c r="AB58" s="40">
        <v>1167.742913027424</v>
      </c>
      <c r="AC58" s="41">
        <v>329.53888153739956</v>
      </c>
      <c r="AD58" s="41">
        <v>322.05450227628927</v>
      </c>
      <c r="AE58" s="41">
        <v>250.76383718217335</v>
      </c>
      <c r="AF58" s="41">
        <v>255.16249511285176</v>
      </c>
      <c r="AG58" s="40">
        <v>1157.519716108714</v>
      </c>
      <c r="AH58" s="41">
        <v>254.19944731664089</v>
      </c>
      <c r="AI58" s="41">
        <v>262.55311285827457</v>
      </c>
      <c r="AJ58" s="41">
        <v>264.94905420364324</v>
      </c>
      <c r="AK58" s="41">
        <v>271.74826426982935</v>
      </c>
      <c r="AL58" s="40">
        <v>1053.449891518384</v>
      </c>
      <c r="AM58" s="41">
        <v>149.48897606636336</v>
      </c>
      <c r="AN58" s="41">
        <v>293.42272928241283</v>
      </c>
      <c r="AO58" s="41">
        <v>238.99685293527313</v>
      </c>
      <c r="AP58" s="41">
        <v>210.84917962090157</v>
      </c>
      <c r="AQ58" s="40">
        <v>892.757737904951</v>
      </c>
      <c r="AR58" s="41">
        <v>303.80272254090414</v>
      </c>
      <c r="AS58" s="41">
        <v>106.75135202546844</v>
      </c>
      <c r="AT58" s="497">
        <v>198.40956246410039</v>
      </c>
      <c r="AU58" s="497">
        <v>143.14551172301526</v>
      </c>
      <c r="AV58" s="40">
        <v>752.10914875348828</v>
      </c>
      <c r="AW58" s="497">
        <v>221.58274929496196</v>
      </c>
      <c r="AX58" s="497">
        <v>439.45229246231031</v>
      </c>
      <c r="AY58" s="497">
        <v>407.09062630531184</v>
      </c>
      <c r="AZ58" s="497">
        <v>344.70897079283753</v>
      </c>
      <c r="BA58" s="40">
        <v>1412.8346388554216</v>
      </c>
      <c r="BB58" s="497">
        <v>224.2</v>
      </c>
      <c r="BC58" s="497">
        <v>811.85458046948281</v>
      </c>
      <c r="BD58" s="497">
        <v>708.38313181715603</v>
      </c>
    </row>
    <row r="59" spans="1:56" s="164" customFormat="1">
      <c r="A59" s="173"/>
      <c r="B59" s="453" t="s">
        <v>451</v>
      </c>
      <c r="C59" s="2" t="s">
        <v>1261</v>
      </c>
      <c r="D59" s="403"/>
      <c r="E59" s="403"/>
      <c r="F59" s="403"/>
      <c r="G59" s="403"/>
      <c r="H59" s="262"/>
      <c r="I59" s="403"/>
      <c r="J59" s="403"/>
      <c r="K59" s="403"/>
      <c r="L59" s="403"/>
      <c r="M59" s="262"/>
      <c r="N59" s="403"/>
      <c r="O59" s="403"/>
      <c r="P59" s="403"/>
      <c r="Q59" s="403"/>
      <c r="R59" s="262"/>
      <c r="S59" s="403"/>
      <c r="T59" s="403"/>
      <c r="U59" s="403"/>
      <c r="V59" s="403"/>
      <c r="W59" s="262"/>
      <c r="X59" s="284">
        <v>159.92471514683564</v>
      </c>
      <c r="Y59" s="284">
        <v>166.16859827075774</v>
      </c>
      <c r="Z59" s="284">
        <v>126.87391134262379</v>
      </c>
      <c r="AA59" s="284">
        <v>61.715026619849539</v>
      </c>
      <c r="AB59" s="253">
        <v>514.68225138006665</v>
      </c>
      <c r="AC59" s="454">
        <v>123.29187585955016</v>
      </c>
      <c r="AD59" s="454">
        <v>132.97572537356237</v>
      </c>
      <c r="AE59" s="454">
        <v>115.16915137537819</v>
      </c>
      <c r="AF59" s="454">
        <v>88.563051740990105</v>
      </c>
      <c r="AG59" s="455">
        <v>459.99980434948083</v>
      </c>
      <c r="AH59" s="454">
        <v>117.55495850371436</v>
      </c>
      <c r="AI59" s="284">
        <v>98.353548293556557</v>
      </c>
      <c r="AJ59" s="284">
        <v>66.684644861748325</v>
      </c>
      <c r="AK59" s="284">
        <v>42.609565982422922</v>
      </c>
      <c r="AL59" s="455">
        <v>325.20271764144212</v>
      </c>
      <c r="AM59" s="454">
        <v>93.690432551934876</v>
      </c>
      <c r="AN59" s="284">
        <v>104.8773408035418</v>
      </c>
      <c r="AO59" s="284">
        <v>72.694796109743677</v>
      </c>
      <c r="AP59" s="284">
        <v>17.412334897908529</v>
      </c>
      <c r="AQ59" s="455">
        <v>288.67490436312886</v>
      </c>
      <c r="AR59" s="284">
        <v>50.813784228533279</v>
      </c>
      <c r="AS59" s="284">
        <v>93.068910462765757</v>
      </c>
      <c r="AT59" s="494">
        <v>49.908046282805863</v>
      </c>
      <c r="AU59" s="494">
        <v>65.687998922318783</v>
      </c>
      <c r="AV59" s="455">
        <v>259.47873989642369</v>
      </c>
      <c r="AW59" s="494">
        <v>169.57692678938142</v>
      </c>
      <c r="AX59" s="494">
        <v>328.454162537927</v>
      </c>
      <c r="AY59" s="494">
        <v>193.59619072270434</v>
      </c>
      <c r="AZ59" s="494">
        <v>129.33601845559144</v>
      </c>
      <c r="BA59" s="455">
        <v>820.96329850560426</v>
      </c>
      <c r="BB59" s="494">
        <v>110.17117487121605</v>
      </c>
      <c r="BC59" s="494">
        <v>83.940607545863116</v>
      </c>
      <c r="BD59" s="494">
        <v>19.9072944791982</v>
      </c>
    </row>
    <row r="60" spans="1:56">
      <c r="A60" s="169"/>
      <c r="B60" s="153" t="s">
        <v>431</v>
      </c>
      <c r="C60" s="2" t="s">
        <v>1181</v>
      </c>
      <c r="D60" s="232"/>
      <c r="E60" s="232"/>
      <c r="F60" s="232"/>
      <c r="G60" s="232"/>
      <c r="H60" s="230"/>
      <c r="I60" s="232"/>
      <c r="J60" s="232"/>
      <c r="K60" s="232"/>
      <c r="L60" s="232"/>
      <c r="M60" s="230"/>
      <c r="N60" s="232"/>
      <c r="O60" s="232"/>
      <c r="P60" s="232"/>
      <c r="Q60" s="232"/>
      <c r="R60" s="230"/>
      <c r="S60" s="232"/>
      <c r="T60" s="232"/>
      <c r="U60" s="232"/>
      <c r="V60" s="232"/>
      <c r="W60" s="230"/>
      <c r="X60" s="42">
        <v>181.92903423605475</v>
      </c>
      <c r="Y60" s="42">
        <v>340.53715952778703</v>
      </c>
      <c r="Z60" s="42">
        <v>228.6632785152535</v>
      </c>
      <c r="AA60" s="42">
        <v>189.43599030837368</v>
      </c>
      <c r="AB60" s="39">
        <v>940.56546258746903</v>
      </c>
      <c r="AC60" s="42">
        <v>288.89165821449615</v>
      </c>
      <c r="AD60" s="42">
        <v>200.4918058267487</v>
      </c>
      <c r="AE60" s="42">
        <v>166.23893008435323</v>
      </c>
      <c r="AF60" s="42">
        <v>197.83974204370037</v>
      </c>
      <c r="AG60" s="39">
        <v>853.46213616929845</v>
      </c>
      <c r="AH60" s="42">
        <v>154.44797308705188</v>
      </c>
      <c r="AI60" s="42">
        <v>233.85288361540816</v>
      </c>
      <c r="AJ60" s="42">
        <v>214.97520071412296</v>
      </c>
      <c r="AK60" s="42">
        <v>159.99085594643617</v>
      </c>
      <c r="AL60" s="39">
        <v>763.26692623301506</v>
      </c>
      <c r="AM60" s="42">
        <v>38.493570478687133</v>
      </c>
      <c r="AN60" s="42">
        <v>221.0932677874531</v>
      </c>
      <c r="AO60" s="42">
        <v>132.76017946406813</v>
      </c>
      <c r="AP60" s="42">
        <v>75.258178136091431</v>
      </c>
      <c r="AQ60" s="39">
        <v>467.60519586629982</v>
      </c>
      <c r="AR60" s="42">
        <v>135.05202369556091</v>
      </c>
      <c r="AS60" s="42">
        <v>35.354151808697779</v>
      </c>
      <c r="AT60" s="496">
        <v>146.31344194205718</v>
      </c>
      <c r="AU60" s="496">
        <v>-15.988062207069703</v>
      </c>
      <c r="AV60" s="39">
        <v>300.73155523924618</v>
      </c>
      <c r="AW60" s="496">
        <v>250.14395569613012</v>
      </c>
      <c r="AX60" s="496">
        <v>346.34900272865121</v>
      </c>
      <c r="AY60" s="496">
        <v>277.207803549255</v>
      </c>
      <c r="AZ60" s="496">
        <v>253.52071604083295</v>
      </c>
      <c r="BA60" s="39">
        <v>1127.2214780148693</v>
      </c>
      <c r="BB60" s="496">
        <v>166.79790523198304</v>
      </c>
      <c r="BC60" s="496">
        <v>659.41754184178103</v>
      </c>
      <c r="BD60" s="496">
        <v>653.32064002098798</v>
      </c>
    </row>
    <row r="61" spans="1:56">
      <c r="A61" s="169" t="s">
        <v>836</v>
      </c>
      <c r="B61" s="153" t="s">
        <v>458</v>
      </c>
      <c r="C61" s="2" t="s">
        <v>943</v>
      </c>
      <c r="D61" s="232"/>
      <c r="E61" s="232"/>
      <c r="F61" s="232"/>
      <c r="G61" s="232"/>
      <c r="H61" s="230"/>
      <c r="I61" s="232"/>
      <c r="J61" s="232"/>
      <c r="K61" s="232"/>
      <c r="L61" s="232"/>
      <c r="M61" s="230"/>
      <c r="N61" s="232"/>
      <c r="O61" s="232"/>
      <c r="P61" s="232"/>
      <c r="Q61" s="232"/>
      <c r="R61" s="230"/>
      <c r="S61" s="232"/>
      <c r="T61" s="232"/>
      <c r="U61" s="232"/>
      <c r="V61" s="232"/>
      <c r="W61" s="230"/>
      <c r="X61" s="42">
        <v>219.21293185781798</v>
      </c>
      <c r="Y61" s="42">
        <v>278.22867153486919</v>
      </c>
      <c r="Z61" s="42">
        <v>224.61746276536732</v>
      </c>
      <c r="AA61" s="42">
        <v>162.96621112637035</v>
      </c>
      <c r="AB61" s="39">
        <v>885.02527728442487</v>
      </c>
      <c r="AC61" s="42">
        <v>261.46497872986572</v>
      </c>
      <c r="AD61" s="42">
        <v>250.34817439406811</v>
      </c>
      <c r="AE61" s="42">
        <v>179.00805257042589</v>
      </c>
      <c r="AF61" s="42">
        <v>165.61113233021939</v>
      </c>
      <c r="AG61" s="39">
        <v>856.43233802457917</v>
      </c>
      <c r="AH61" s="42">
        <v>169.26366183073347</v>
      </c>
      <c r="AI61" s="42">
        <v>180.9489579442004</v>
      </c>
      <c r="AJ61" s="42">
        <v>184.9668820201947</v>
      </c>
      <c r="AK61" s="42">
        <v>186.80899568259838</v>
      </c>
      <c r="AL61" s="39">
        <v>721.98851034772281</v>
      </c>
      <c r="AM61" s="42">
        <v>60.397327832029049</v>
      </c>
      <c r="AN61" s="42">
        <v>208.99161030042191</v>
      </c>
      <c r="AO61" s="42">
        <v>155.40393656126878</v>
      </c>
      <c r="AP61" s="42">
        <v>106.87711236806551</v>
      </c>
      <c r="AQ61" s="39">
        <v>531.66998706178526</v>
      </c>
      <c r="AR61" s="42">
        <v>213.13029857915888</v>
      </c>
      <c r="AS61" s="42">
        <v>16.095831624383905</v>
      </c>
      <c r="AT61" s="496">
        <v>102.63055585391187</v>
      </c>
      <c r="AU61" s="496">
        <v>43.684179459862804</v>
      </c>
      <c r="AV61" s="39">
        <v>375.54086551731746</v>
      </c>
      <c r="AW61" s="496">
        <v>125.59636140273186</v>
      </c>
      <c r="AX61" s="496">
        <v>339.56257493610821</v>
      </c>
      <c r="AY61" s="496">
        <v>300.59098882058237</v>
      </c>
      <c r="AZ61" s="496">
        <v>234.0979160164874</v>
      </c>
      <c r="BA61" s="39">
        <v>999.84784117590982</v>
      </c>
      <c r="BB61" s="496">
        <v>130.19999999999999</v>
      </c>
      <c r="BC61" s="496">
        <v>725.58273771316885</v>
      </c>
      <c r="BD61" s="496">
        <v>628.31683780460628</v>
      </c>
    </row>
    <row r="62" spans="1:56">
      <c r="A62" s="169"/>
      <c r="B62" s="275"/>
      <c r="C62" s="276"/>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F62" s="11"/>
      <c r="AG62" s="11"/>
      <c r="AH62" s="11"/>
      <c r="AI62" s="11"/>
      <c r="AJ62" s="11"/>
      <c r="AK62" s="11"/>
      <c r="AL62" s="11"/>
      <c r="AM62" s="11"/>
      <c r="AN62" s="11"/>
      <c r="AO62" s="11"/>
      <c r="AP62" s="11"/>
      <c r="AQ62" s="11"/>
      <c r="AR62" s="11"/>
      <c r="AS62" s="11"/>
      <c r="AV62" s="11"/>
      <c r="BA62" s="11"/>
    </row>
    <row r="63" spans="1:56">
      <c r="A63" s="169"/>
      <c r="B63" s="268" t="s">
        <v>459</v>
      </c>
      <c r="C63" s="269" t="s">
        <v>57</v>
      </c>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F63" s="11"/>
      <c r="AG63" s="11"/>
      <c r="AH63" s="11"/>
      <c r="AI63" s="11"/>
      <c r="AJ63" s="11"/>
      <c r="AK63" s="11"/>
      <c r="AL63" s="11"/>
      <c r="AM63" s="11"/>
      <c r="AN63" s="11"/>
      <c r="AO63" s="11"/>
      <c r="AP63" s="11"/>
      <c r="AQ63" s="11"/>
      <c r="AR63" s="11"/>
      <c r="AS63" s="11"/>
      <c r="AV63" s="11"/>
      <c r="BA63" s="11"/>
    </row>
    <row r="64" spans="1:56">
      <c r="A64" s="169"/>
      <c r="B64" s="152" t="s">
        <v>429</v>
      </c>
      <c r="C64" s="3" t="s">
        <v>22</v>
      </c>
      <c r="D64" s="234"/>
      <c r="E64" s="234"/>
      <c r="F64" s="234"/>
      <c r="G64" s="234"/>
      <c r="H64" s="231"/>
      <c r="I64" s="234"/>
      <c r="J64" s="234"/>
      <c r="K64" s="234"/>
      <c r="L64" s="234"/>
      <c r="M64" s="231"/>
      <c r="N64" s="234"/>
      <c r="O64" s="234"/>
      <c r="P64" s="234"/>
      <c r="Q64" s="234"/>
      <c r="R64" s="231"/>
      <c r="S64" s="234"/>
      <c r="T64" s="234"/>
      <c r="U64" s="234"/>
      <c r="V64" s="234"/>
      <c r="W64" s="231"/>
      <c r="X64" s="41">
        <v>-27.903346907032045</v>
      </c>
      <c r="Y64" s="41">
        <v>1.0829500077934995</v>
      </c>
      <c r="Z64" s="41">
        <v>11.748670234669362</v>
      </c>
      <c r="AA64" s="41">
        <v>29.535031720778761</v>
      </c>
      <c r="AB64" s="40">
        <v>14.46330505620972</v>
      </c>
      <c r="AC64" s="41">
        <v>12.432504101992379</v>
      </c>
      <c r="AD64" s="41">
        <v>-14.391091485342656</v>
      </c>
      <c r="AE64" s="41">
        <v>16.305778910375182</v>
      </c>
      <c r="AF64" s="41">
        <v>33.539296521259018</v>
      </c>
      <c r="AG64" s="40">
        <v>47.886488048283809</v>
      </c>
      <c r="AH64" s="41">
        <v>-36.365445509605962</v>
      </c>
      <c r="AI64" s="41">
        <v>56.880991593880253</v>
      </c>
      <c r="AJ64" s="41">
        <v>25.360159094507765</v>
      </c>
      <c r="AK64" s="41">
        <v>-75.268499995331098</v>
      </c>
      <c r="AL64" s="40">
        <v>-29.392794816548758</v>
      </c>
      <c r="AM64" s="41">
        <v>-8.4035194081592266</v>
      </c>
      <c r="AN64" s="41">
        <v>-39.771055118249137</v>
      </c>
      <c r="AO64" s="41">
        <v>12.864140829124892</v>
      </c>
      <c r="AP64" s="41">
        <v>2.8645503947964244</v>
      </c>
      <c r="AQ64" s="40">
        <v>-32.445883302486891</v>
      </c>
      <c r="AR64" s="41">
        <v>-144.56736256137242</v>
      </c>
      <c r="AS64" s="41">
        <v>15.61058838508913</v>
      </c>
      <c r="AT64" s="497">
        <v>2.9051752242367002</v>
      </c>
      <c r="AU64" s="497">
        <v>-6.2606669829869048</v>
      </c>
      <c r="AV64" s="40">
        <v>-132.31226593503345</v>
      </c>
      <c r="AW64" s="497">
        <v>17.143129576065519</v>
      </c>
      <c r="AX64" s="497">
        <v>30.051848704735619</v>
      </c>
      <c r="AY64" s="497">
        <v>37.079175779166633</v>
      </c>
      <c r="AZ64" s="497">
        <v>28.748489825251056</v>
      </c>
      <c r="BA64" s="40">
        <v>113.02264388521894</v>
      </c>
      <c r="BB64" s="497">
        <v>51.33659597618805</v>
      </c>
      <c r="BC64" s="497">
        <v>74.665568848669409</v>
      </c>
      <c r="BD64" s="497">
        <v>-17.607112875655957</v>
      </c>
    </row>
    <row r="65" spans="1:56">
      <c r="A65" s="169" t="s">
        <v>829</v>
      </c>
      <c r="B65" s="286" t="s">
        <v>453</v>
      </c>
      <c r="C65" s="287" t="s">
        <v>831</v>
      </c>
      <c r="D65" s="234"/>
      <c r="E65" s="234"/>
      <c r="F65" s="234"/>
      <c r="G65" s="234"/>
      <c r="H65" s="231"/>
      <c r="I65" s="234"/>
      <c r="J65" s="234"/>
      <c r="K65" s="234"/>
      <c r="L65" s="234"/>
      <c r="M65" s="231"/>
      <c r="N65" s="234"/>
      <c r="O65" s="234"/>
      <c r="P65" s="234"/>
      <c r="Q65" s="234"/>
      <c r="R65" s="231"/>
      <c r="S65" s="234"/>
      <c r="T65" s="234"/>
      <c r="U65" s="234"/>
      <c r="V65" s="234"/>
      <c r="W65" s="231"/>
      <c r="X65" s="41">
        <v>-10.475757177728497</v>
      </c>
      <c r="Y65" s="41">
        <v>-13.332666246903102</v>
      </c>
      <c r="Z65" s="41">
        <v>6.4536971266929868</v>
      </c>
      <c r="AA65" s="41">
        <v>0.44355007715986972</v>
      </c>
      <c r="AB65" s="40">
        <v>-16.911176220778771</v>
      </c>
      <c r="AC65" s="41">
        <v>-5.112559681917503</v>
      </c>
      <c r="AD65" s="41">
        <v>5.2475883138532708</v>
      </c>
      <c r="AE65" s="41">
        <v>20.372029842600796</v>
      </c>
      <c r="AF65" s="41">
        <v>-0.2106656235310993</v>
      </c>
      <c r="AG65" s="40">
        <v>20.296392851005521</v>
      </c>
      <c r="AH65" s="41">
        <v>-36.084751597245514</v>
      </c>
      <c r="AI65" s="41">
        <v>11.396133259420878</v>
      </c>
      <c r="AJ65" s="41">
        <v>-3.3017351805850694</v>
      </c>
      <c r="AK65" s="41">
        <v>-30.47494672877707</v>
      </c>
      <c r="AL65" s="40">
        <v>-58.465300247186747</v>
      </c>
      <c r="AM65" s="41">
        <v>-11.417912111759335</v>
      </c>
      <c r="AN65" s="41">
        <v>-28.757510526037265</v>
      </c>
      <c r="AO65" s="41">
        <v>33.296584600185781</v>
      </c>
      <c r="AP65" s="41">
        <v>-19.616012220053818</v>
      </c>
      <c r="AQ65" s="40">
        <v>-26.49485025766478</v>
      </c>
      <c r="AR65" s="41">
        <v>-8.9605248743345669</v>
      </c>
      <c r="AS65" s="41">
        <v>3.7327297331026443</v>
      </c>
      <c r="AT65" s="497">
        <v>3.7097395299317952</v>
      </c>
      <c r="AU65" s="497">
        <v>-10.321210040600874</v>
      </c>
      <c r="AV65" s="40">
        <v>-11.839265651900973</v>
      </c>
      <c r="AW65" s="497">
        <v>32.17244242590769</v>
      </c>
      <c r="AX65" s="497">
        <v>7.8929838642147843</v>
      </c>
      <c r="AY65" s="497">
        <v>29.246425537546429</v>
      </c>
      <c r="AZ65" s="497">
        <v>6.9923549946818184</v>
      </c>
      <c r="BA65" s="40">
        <v>76.304206822350807</v>
      </c>
      <c r="BB65" s="497">
        <v>29.5</v>
      </c>
      <c r="BC65" s="497">
        <v>49.443244150694113</v>
      </c>
      <c r="BD65" s="497">
        <v>32.837265169600414</v>
      </c>
    </row>
    <row r="66" spans="1:56">
      <c r="A66" s="169"/>
      <c r="B66" s="153" t="s">
        <v>431</v>
      </c>
      <c r="C66" s="2" t="s">
        <v>1181</v>
      </c>
      <c r="D66" s="234"/>
      <c r="E66" s="234"/>
      <c r="F66" s="234"/>
      <c r="G66" s="234"/>
      <c r="H66" s="231"/>
      <c r="I66" s="234"/>
      <c r="J66" s="234"/>
      <c r="K66" s="234"/>
      <c r="L66" s="234"/>
      <c r="M66" s="231"/>
      <c r="N66" s="234"/>
      <c r="O66" s="234"/>
      <c r="P66" s="234"/>
      <c r="Q66" s="234"/>
      <c r="R66" s="231"/>
      <c r="S66" s="234"/>
      <c r="T66" s="234"/>
      <c r="U66" s="234"/>
      <c r="V66" s="234"/>
      <c r="W66" s="231"/>
      <c r="X66" s="42">
        <v>-41.639536931108523</v>
      </c>
      <c r="Y66" s="42">
        <v>-13.924459729203932</v>
      </c>
      <c r="Z66" s="42">
        <v>-2.6368907501781393</v>
      </c>
      <c r="AA66" s="42">
        <v>14.216623158421413</v>
      </c>
      <c r="AB66" s="39">
        <v>-43.984264252069238</v>
      </c>
      <c r="AC66" s="42">
        <v>-2.2156551523806911</v>
      </c>
      <c r="AD66" s="42">
        <v>-29.949623835669655</v>
      </c>
      <c r="AE66" s="42">
        <v>-0.32666327464121991</v>
      </c>
      <c r="AF66" s="42">
        <v>17.306943543037079</v>
      </c>
      <c r="AG66" s="39">
        <v>-15.184998719654459</v>
      </c>
      <c r="AH66" s="42">
        <v>-52.970381665776429</v>
      </c>
      <c r="AI66" s="42">
        <v>39.289424679921268</v>
      </c>
      <c r="AJ66" s="42">
        <v>8.187789063448065</v>
      </c>
      <c r="AK66" s="42">
        <v>-93.022723910444157</v>
      </c>
      <c r="AL66" s="39">
        <v>-98.515891832851139</v>
      </c>
      <c r="AM66" s="42">
        <v>-26.435383489617678</v>
      </c>
      <c r="AN66" s="42">
        <v>-58.17514287847149</v>
      </c>
      <c r="AO66" s="42">
        <v>-7.1995947349029166</v>
      </c>
      <c r="AP66" s="42">
        <v>-30.192954694300269</v>
      </c>
      <c r="AQ66" s="39">
        <v>-122.00307579729241</v>
      </c>
      <c r="AR66" s="42">
        <v>-167.48178958091134</v>
      </c>
      <c r="AS66" s="42">
        <v>-6.74035585563837</v>
      </c>
      <c r="AT66" s="496">
        <v>-23.461469740995696</v>
      </c>
      <c r="AU66" s="496">
        <v>-32.128182148454741</v>
      </c>
      <c r="AV66" s="39">
        <v>-229.81179732600015</v>
      </c>
      <c r="AW66" s="496">
        <v>-4.5123219704689461</v>
      </c>
      <c r="AX66" s="496">
        <v>8.382502534501441</v>
      </c>
      <c r="AY66" s="496">
        <v>15.830214216747777</v>
      </c>
      <c r="AZ66" s="496">
        <v>6.0565392843457175</v>
      </c>
      <c r="BA66" s="39">
        <v>25.756934065125961</v>
      </c>
      <c r="BB66" s="496">
        <v>30.760599315773618</v>
      </c>
      <c r="BC66" s="496">
        <v>55.188784629376869</v>
      </c>
      <c r="BD66" s="496">
        <v>-35.315731312392927</v>
      </c>
    </row>
    <row r="67" spans="1:56">
      <c r="A67" s="169" t="s">
        <v>836</v>
      </c>
      <c r="B67" s="153" t="s">
        <v>458</v>
      </c>
      <c r="C67" s="2" t="s">
        <v>943</v>
      </c>
      <c r="D67" s="234"/>
      <c r="E67" s="234"/>
      <c r="F67" s="234"/>
      <c r="G67" s="234"/>
      <c r="H67" s="231"/>
      <c r="I67" s="234"/>
      <c r="J67" s="234"/>
      <c r="K67" s="234"/>
      <c r="L67" s="234"/>
      <c r="M67" s="231"/>
      <c r="N67" s="234"/>
      <c r="O67" s="234"/>
      <c r="P67" s="234"/>
      <c r="Q67" s="234"/>
      <c r="R67" s="231"/>
      <c r="S67" s="234"/>
      <c r="T67" s="234"/>
      <c r="U67" s="234"/>
      <c r="V67" s="234"/>
      <c r="W67" s="231"/>
      <c r="X67" s="42">
        <v>-24.211947201805032</v>
      </c>
      <c r="Y67" s="42">
        <v>-28.340075983900476</v>
      </c>
      <c r="Z67" s="42">
        <v>-7.931863858154486</v>
      </c>
      <c r="AA67" s="42">
        <v>-14.87485848519745</v>
      </c>
      <c r="AB67" s="39">
        <v>-75.358745529057501</v>
      </c>
      <c r="AC67" s="42">
        <v>-19.760718936290687</v>
      </c>
      <c r="AD67" s="42">
        <v>-10.310944036473643</v>
      </c>
      <c r="AE67" s="42">
        <v>3.7395876575843658</v>
      </c>
      <c r="AF67" s="42">
        <v>-16.443018601753067</v>
      </c>
      <c r="AG67" s="39">
        <v>-42.775093916933088</v>
      </c>
      <c r="AH67" s="42">
        <v>-52.68968775341591</v>
      </c>
      <c r="AI67" s="42">
        <v>-6.1954336545382489</v>
      </c>
      <c r="AJ67" s="42">
        <v>-20.474105211644797</v>
      </c>
      <c r="AK67" s="42">
        <v>-48.229170643890114</v>
      </c>
      <c r="AL67" s="39">
        <v>-127.5883972634889</v>
      </c>
      <c r="AM67" s="42">
        <v>-29.44977619321779</v>
      </c>
      <c r="AN67" s="42">
        <v>-47.161598286259704</v>
      </c>
      <c r="AO67" s="42">
        <v>13.232849036157972</v>
      </c>
      <c r="AP67" s="42">
        <v>-52.673517309150533</v>
      </c>
      <c r="AQ67" s="39">
        <v>-116.05204275247007</v>
      </c>
      <c r="AR67" s="42">
        <v>-31.874951893873515</v>
      </c>
      <c r="AS67" s="42">
        <v>-18.618214507624835</v>
      </c>
      <c r="AT67" s="496">
        <v>-22.656905435300459</v>
      </c>
      <c r="AU67" s="496">
        <v>-36.188725206068654</v>
      </c>
      <c r="AV67" s="39">
        <v>-109.33879704286744</v>
      </c>
      <c r="AW67" s="496">
        <v>10.516990879373438</v>
      </c>
      <c r="AX67" s="496">
        <v>-13.77636230601945</v>
      </c>
      <c r="AY67" s="496">
        <v>7.9974639751275731</v>
      </c>
      <c r="AZ67" s="496">
        <v>-15.69959554622352</v>
      </c>
      <c r="BA67" s="39">
        <v>-10.961502997741945</v>
      </c>
      <c r="BB67" s="496">
        <v>8.9</v>
      </c>
      <c r="BC67" s="496">
        <v>29.966459931401801</v>
      </c>
      <c r="BD67" s="496">
        <v>15.128646732863558</v>
      </c>
    </row>
    <row r="68" spans="1:56">
      <c r="A68" s="172"/>
      <c r="B68" s="605" t="s">
        <v>1116</v>
      </c>
      <c r="C68" s="606" t="s">
        <v>1114</v>
      </c>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F68" s="279"/>
      <c r="AG68" s="279"/>
      <c r="AH68" s="279"/>
      <c r="AL68" s="279"/>
      <c r="AM68" s="279"/>
      <c r="AQ68" s="279"/>
      <c r="AV68" s="279"/>
      <c r="BA68" s="279"/>
    </row>
    <row r="69" spans="1:56" ht="21.75" customHeight="1">
      <c r="A69" s="172"/>
      <c r="B69" s="605"/>
      <c r="C69" s="606"/>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L69" s="279"/>
      <c r="AM69" s="279"/>
      <c r="AQ69" s="279"/>
      <c r="AV69" s="279"/>
      <c r="BA69" s="279"/>
    </row>
    <row r="70" spans="1:56">
      <c r="A70" s="172"/>
      <c r="B70" s="456"/>
      <c r="C70" s="457"/>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F70" s="279"/>
      <c r="AG70" s="279"/>
      <c r="AH70" s="279"/>
      <c r="AL70" s="279"/>
      <c r="AM70" s="279"/>
      <c r="AQ70" s="279"/>
      <c r="AV70" s="279"/>
      <c r="BA70" s="279"/>
    </row>
    <row r="71" spans="1:56">
      <c r="A71" s="172"/>
      <c r="B71" s="277"/>
      <c r="C71" s="283"/>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L71" s="280"/>
      <c r="AQ71" s="280"/>
      <c r="AV71" s="280"/>
      <c r="BA71" s="280"/>
    </row>
    <row r="72" spans="1:56" s="164" customFormat="1" ht="26">
      <c r="A72" s="294"/>
      <c r="B72" s="110" t="s">
        <v>1123</v>
      </c>
      <c r="C72" s="5" t="s">
        <v>1150</v>
      </c>
      <c r="D72" s="249" t="s">
        <v>52</v>
      </c>
      <c r="E72" s="249" t="s">
        <v>4</v>
      </c>
      <c r="F72" s="249" t="s">
        <v>6</v>
      </c>
      <c r="G72" s="249" t="s">
        <v>8</v>
      </c>
      <c r="H72" s="61" t="s">
        <v>10</v>
      </c>
      <c r="I72" s="249" t="s">
        <v>12</v>
      </c>
      <c r="J72" s="249" t="s">
        <v>14</v>
      </c>
      <c r="K72" s="249" t="s">
        <v>15</v>
      </c>
      <c r="L72" s="249" t="s">
        <v>38</v>
      </c>
      <c r="M72" s="61" t="s">
        <v>39</v>
      </c>
      <c r="N72" s="249" t="s">
        <v>18</v>
      </c>
      <c r="O72" s="249" t="s">
        <v>19</v>
      </c>
      <c r="P72" s="249" t="s">
        <v>290</v>
      </c>
      <c r="Q72" s="249" t="s">
        <v>29</v>
      </c>
      <c r="R72" s="249" t="s">
        <v>30</v>
      </c>
      <c r="S72" s="249" t="s">
        <v>326</v>
      </c>
      <c r="T72" s="249" t="s">
        <v>327</v>
      </c>
      <c r="U72" s="249" t="s">
        <v>351</v>
      </c>
      <c r="V72" s="249" t="s">
        <v>352</v>
      </c>
      <c r="W72" s="18" t="s">
        <v>353</v>
      </c>
      <c r="X72" s="18" t="s">
        <v>1117</v>
      </c>
      <c r="Y72" s="18" t="s">
        <v>1095</v>
      </c>
      <c r="Z72" s="18" t="s">
        <v>1096</v>
      </c>
      <c r="AA72" s="249" t="s">
        <v>1118</v>
      </c>
      <c r="AB72" s="18" t="s">
        <v>1119</v>
      </c>
      <c r="AC72" s="18" t="s">
        <v>1148</v>
      </c>
      <c r="AD72" s="18" t="s">
        <v>1182</v>
      </c>
      <c r="AE72" s="18" t="s">
        <v>1190</v>
      </c>
      <c r="AF72" s="417" t="s">
        <v>1204</v>
      </c>
      <c r="AG72" s="18" t="s">
        <v>1205</v>
      </c>
      <c r="AH72" s="18" t="s">
        <v>1218</v>
      </c>
      <c r="AI72" s="18" t="s">
        <v>1222</v>
      </c>
      <c r="AJ72" s="18" t="s">
        <v>1233</v>
      </c>
      <c r="AK72" s="18" t="s">
        <v>1239</v>
      </c>
      <c r="AL72" s="18" t="s">
        <v>1240</v>
      </c>
      <c r="AM72" s="18" t="s">
        <v>1249</v>
      </c>
      <c r="AN72" s="18" t="s">
        <v>1265</v>
      </c>
      <c r="AO72" s="18" t="s">
        <v>1269</v>
      </c>
      <c r="AP72" s="18" t="s">
        <v>1272</v>
      </c>
      <c r="AQ72" s="18" t="s">
        <v>1273</v>
      </c>
      <c r="AR72" s="18" t="s">
        <v>1277</v>
      </c>
      <c r="AS72" s="18" t="s">
        <v>1357</v>
      </c>
      <c r="AT72" s="18" t="s">
        <v>1285</v>
      </c>
      <c r="AU72" s="18" t="s">
        <v>1399</v>
      </c>
      <c r="AV72" s="18" t="s">
        <v>1360</v>
      </c>
      <c r="AW72" s="18" t="s">
        <v>1400</v>
      </c>
      <c r="AX72" s="18" t="s">
        <v>1396</v>
      </c>
      <c r="AY72" s="18" t="s">
        <v>1403</v>
      </c>
      <c r="AZ72" s="18" t="s">
        <v>1409</v>
      </c>
      <c r="BA72" s="18" t="s">
        <v>1410</v>
      </c>
      <c r="BB72" s="18" t="s">
        <v>1430</v>
      </c>
      <c r="BC72" s="18" t="s">
        <v>1552</v>
      </c>
      <c r="BD72" s="18" t="s">
        <v>1568</v>
      </c>
    </row>
    <row r="73" spans="1:56">
      <c r="A73" s="172"/>
      <c r="B73" s="271" t="s">
        <v>1237</v>
      </c>
      <c r="C73" s="272" t="s">
        <v>1238</v>
      </c>
      <c r="D73" s="234"/>
      <c r="E73" s="234"/>
      <c r="F73" s="234"/>
      <c r="G73" s="234"/>
      <c r="H73" s="231"/>
      <c r="I73" s="234"/>
      <c r="J73" s="234"/>
      <c r="K73" s="234"/>
      <c r="L73" s="234"/>
      <c r="M73" s="231"/>
      <c r="N73" s="234"/>
      <c r="O73" s="234"/>
      <c r="P73" s="234"/>
      <c r="Q73" s="234"/>
      <c r="R73" s="231"/>
      <c r="S73" s="234"/>
      <c r="T73" s="234"/>
      <c r="U73" s="234"/>
      <c r="V73" s="234"/>
      <c r="W73" s="231"/>
      <c r="X73" s="42">
        <v>53.241082589999998</v>
      </c>
      <c r="Y73" s="42">
        <v>72.567071010000021</v>
      </c>
      <c r="Z73" s="42">
        <v>98.091155739999991</v>
      </c>
      <c r="AA73" s="42">
        <v>165.91693576</v>
      </c>
      <c r="AB73" s="39">
        <v>389.8162451</v>
      </c>
      <c r="AC73" s="42">
        <v>5.18628117</v>
      </c>
      <c r="AD73" s="42">
        <v>10.49175301</v>
      </c>
      <c r="AE73" s="42">
        <v>22.72803738</v>
      </c>
      <c r="AF73" s="42">
        <v>17.716479219999986</v>
      </c>
      <c r="AG73" s="39">
        <v>56.122550779999983</v>
      </c>
      <c r="AH73" s="42">
        <v>24.050132090000002</v>
      </c>
      <c r="AI73" s="42">
        <v>9.0550555363463054</v>
      </c>
      <c r="AJ73" s="42">
        <v>15.553963109507499</v>
      </c>
      <c r="AK73" s="42">
        <v>70.577188374146232</v>
      </c>
      <c r="AL73" s="39">
        <v>119.23633911000005</v>
      </c>
      <c r="AM73" s="42">
        <v>71.219315156221384</v>
      </c>
      <c r="AN73" s="42">
        <v>180.75405031377863</v>
      </c>
      <c r="AO73" s="42">
        <v>252.66758874000004</v>
      </c>
      <c r="AP73" s="42">
        <v>188.46412392999986</v>
      </c>
      <c r="AQ73" s="39">
        <v>736.9</v>
      </c>
      <c r="AR73" s="42">
        <v>121.09399999999999</v>
      </c>
      <c r="AS73" s="42">
        <v>136.184</v>
      </c>
      <c r="AT73" s="496">
        <v>62.5</v>
      </c>
      <c r="AU73" s="496">
        <v>65.337999999999965</v>
      </c>
      <c r="AV73" s="39">
        <v>385.11599999999999</v>
      </c>
      <c r="AW73" s="496">
        <v>100.86973500000001</v>
      </c>
      <c r="AX73" s="496">
        <v>68.544364259999995</v>
      </c>
      <c r="AY73" s="496">
        <v>83.728534490000015</v>
      </c>
      <c r="AZ73" s="496">
        <v>131.20740654999997</v>
      </c>
      <c r="BA73" s="39">
        <v>384.35004029999999</v>
      </c>
      <c r="BB73" s="496">
        <v>99.544520309999996</v>
      </c>
      <c r="BC73" s="496">
        <v>48.773549879999962</v>
      </c>
      <c r="BD73" s="496">
        <v>46.116779730000019</v>
      </c>
    </row>
    <row r="74" spans="1:56">
      <c r="A74" s="172"/>
      <c r="B74" s="271" t="s">
        <v>462</v>
      </c>
      <c r="C74" s="272" t="s">
        <v>371</v>
      </c>
      <c r="D74" s="234"/>
      <c r="E74" s="234"/>
      <c r="F74" s="234"/>
      <c r="G74" s="234"/>
      <c r="H74" s="231"/>
      <c r="I74" s="234"/>
      <c r="J74" s="234"/>
      <c r="K74" s="234"/>
      <c r="L74" s="234"/>
      <c r="M74" s="231"/>
      <c r="N74" s="234"/>
      <c r="O74" s="234"/>
      <c r="P74" s="234"/>
      <c r="Q74" s="234"/>
      <c r="R74" s="231"/>
      <c r="S74" s="234"/>
      <c r="T74" s="234"/>
      <c r="U74" s="234"/>
      <c r="V74" s="234"/>
      <c r="W74" s="231"/>
      <c r="X74" s="42">
        <v>3.1764381299999997</v>
      </c>
      <c r="Y74" s="42">
        <v>5.7133137700000001</v>
      </c>
      <c r="Z74" s="42">
        <v>1.3676268900000002</v>
      </c>
      <c r="AA74" s="42">
        <v>1.5823122400000003</v>
      </c>
      <c r="AB74" s="39">
        <v>11.839691030000001</v>
      </c>
      <c r="AC74" s="42">
        <v>30.371743850000001</v>
      </c>
      <c r="AD74" s="42">
        <v>125.30913885000001</v>
      </c>
      <c r="AE74" s="42">
        <v>102.0984771900001</v>
      </c>
      <c r="AF74" s="42">
        <v>164.39172837999979</v>
      </c>
      <c r="AG74" s="39">
        <v>422.17108826999993</v>
      </c>
      <c r="AH74" s="42">
        <v>34.246601049999995</v>
      </c>
      <c r="AI74" s="42">
        <v>100.99208670999998</v>
      </c>
      <c r="AJ74" s="42">
        <v>104.59985595000003</v>
      </c>
      <c r="AK74" s="42">
        <v>258.32688787999996</v>
      </c>
      <c r="AL74" s="39">
        <v>498.16543158999997</v>
      </c>
      <c r="AM74" s="42">
        <v>96.657918564032528</v>
      </c>
      <c r="AN74" s="42">
        <v>180.34147122596755</v>
      </c>
      <c r="AO74" s="42">
        <v>157.05325168999997</v>
      </c>
      <c r="AP74" s="42">
        <v>251.06328647999959</v>
      </c>
      <c r="AQ74" s="39">
        <v>685.11592795999968</v>
      </c>
      <c r="AR74" s="42">
        <v>47.006000000000029</v>
      </c>
      <c r="AS74" s="42">
        <v>52.353000000000009</v>
      </c>
      <c r="AT74" s="496">
        <v>81.603999999999985</v>
      </c>
      <c r="AU74" s="496">
        <v>148.12000000000009</v>
      </c>
      <c r="AV74" s="39">
        <v>329.08300000000008</v>
      </c>
      <c r="AW74" s="496">
        <v>43.559999999999988</v>
      </c>
      <c r="AX74" s="496">
        <v>71.425794499999981</v>
      </c>
      <c r="AY74" s="496">
        <v>67.137677800000034</v>
      </c>
      <c r="AZ74" s="496">
        <v>108.36551946</v>
      </c>
      <c r="BA74" s="39">
        <v>290.48899175999998</v>
      </c>
      <c r="BB74" s="496">
        <v>65.676830276529756</v>
      </c>
      <c r="BC74" s="496">
        <v>102.43779519347027</v>
      </c>
      <c r="BD74" s="496">
        <v>112.30677874000017</v>
      </c>
    </row>
    <row r="75" spans="1:56">
      <c r="A75" s="172"/>
      <c r="B75" s="271" t="s">
        <v>417</v>
      </c>
      <c r="C75" s="272" t="s">
        <v>370</v>
      </c>
      <c r="D75" s="234"/>
      <c r="E75" s="234"/>
      <c r="F75" s="234"/>
      <c r="G75" s="234"/>
      <c r="H75" s="231"/>
      <c r="I75" s="234"/>
      <c r="J75" s="234"/>
      <c r="K75" s="234"/>
      <c r="L75" s="234"/>
      <c r="M75" s="231"/>
      <c r="N75" s="234"/>
      <c r="O75" s="234"/>
      <c r="P75" s="234"/>
      <c r="Q75" s="234"/>
      <c r="R75" s="231"/>
      <c r="S75" s="234"/>
      <c r="T75" s="234"/>
      <c r="U75" s="234"/>
      <c r="V75" s="234"/>
      <c r="W75" s="231"/>
      <c r="X75" s="42">
        <v>50.064644459999997</v>
      </c>
      <c r="Y75" s="42">
        <v>66.853757240000022</v>
      </c>
      <c r="Z75" s="42">
        <v>96.723528849999994</v>
      </c>
      <c r="AA75" s="42">
        <v>164.33462352000001</v>
      </c>
      <c r="AB75" s="39">
        <v>377.97655407000002</v>
      </c>
      <c r="AC75" s="42">
        <v>35.558025020000002</v>
      </c>
      <c r="AD75" s="42">
        <v>135.80089186000001</v>
      </c>
      <c r="AE75" s="42">
        <v>124.8265145700001</v>
      </c>
      <c r="AF75" s="42">
        <v>182.10820759999979</v>
      </c>
      <c r="AG75" s="39">
        <v>478.29363904999991</v>
      </c>
      <c r="AH75" s="42">
        <v>58.296733140000001</v>
      </c>
      <c r="AI75" s="42">
        <v>110.04714224634628</v>
      </c>
      <c r="AJ75" s="42">
        <v>120.15381905950753</v>
      </c>
      <c r="AK75" s="42">
        <v>328.90407625414616</v>
      </c>
      <c r="AL75" s="39">
        <v>617.40177070000004</v>
      </c>
      <c r="AM75" s="42">
        <v>167.87723372025391</v>
      </c>
      <c r="AN75" s="42">
        <v>361.09552153974619</v>
      </c>
      <c r="AO75" s="42">
        <v>409.72084043000001</v>
      </c>
      <c r="AP75" s="42">
        <v>439.52741040999945</v>
      </c>
      <c r="AQ75" s="39">
        <v>1422</v>
      </c>
      <c r="AR75" s="42">
        <v>168.10000000000002</v>
      </c>
      <c r="AS75" s="42">
        <v>188.53700000000001</v>
      </c>
      <c r="AT75" s="496">
        <v>144.10399999999998</v>
      </c>
      <c r="AU75" s="496">
        <v>213.45800000000006</v>
      </c>
      <c r="AV75" s="39">
        <v>714.19900000000007</v>
      </c>
      <c r="AW75" s="496">
        <v>144.42973499999999</v>
      </c>
      <c r="AX75" s="496">
        <v>139.97015875999998</v>
      </c>
      <c r="AY75" s="496">
        <v>150.86621229000005</v>
      </c>
      <c r="AZ75" s="496">
        <v>239.57292600999997</v>
      </c>
      <c r="BA75" s="39">
        <v>674.83903205999991</v>
      </c>
      <c r="BB75" s="496">
        <v>165.22135058652975</v>
      </c>
      <c r="BC75" s="496">
        <v>151.21134507347023</v>
      </c>
      <c r="BD75" s="496">
        <v>158.42355847000019</v>
      </c>
    </row>
    <row r="76" spans="1:56">
      <c r="A76" s="172"/>
      <c r="B76" s="281"/>
      <c r="C76" s="283" t="s">
        <v>33</v>
      </c>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F76" s="280"/>
      <c r="AG76" s="280"/>
      <c r="AH76" s="280"/>
      <c r="AI76" s="280"/>
      <c r="AJ76" s="280"/>
      <c r="AK76" s="280"/>
      <c r="AL76" s="280"/>
      <c r="AM76" s="280"/>
      <c r="AN76" s="280"/>
      <c r="AO76" s="280"/>
      <c r="AP76" s="280"/>
      <c r="AQ76" s="280"/>
      <c r="AR76" s="280"/>
      <c r="AS76" s="280"/>
      <c r="AV76" s="280"/>
      <c r="BA76" s="280"/>
    </row>
    <row r="77" spans="1:56" s="164" customFormat="1" ht="26">
      <c r="A77" s="294"/>
      <c r="B77" s="110" t="s">
        <v>1124</v>
      </c>
      <c r="C77" s="5" t="s">
        <v>1122</v>
      </c>
      <c r="D77" s="249" t="s">
        <v>52</v>
      </c>
      <c r="E77" s="249" t="s">
        <v>4</v>
      </c>
      <c r="F77" s="249" t="s">
        <v>6</v>
      </c>
      <c r="G77" s="249" t="s">
        <v>8</v>
      </c>
      <c r="H77" s="61" t="s">
        <v>10</v>
      </c>
      <c r="I77" s="249" t="s">
        <v>12</v>
      </c>
      <c r="J77" s="249" t="s">
        <v>14</v>
      </c>
      <c r="K77" s="249" t="s">
        <v>15</v>
      </c>
      <c r="L77" s="249" t="s">
        <v>38</v>
      </c>
      <c r="M77" s="61" t="s">
        <v>39</v>
      </c>
      <c r="N77" s="249" t="s">
        <v>18</v>
      </c>
      <c r="O77" s="249" t="s">
        <v>19</v>
      </c>
      <c r="P77" s="249" t="s">
        <v>290</v>
      </c>
      <c r="Q77" s="249" t="s">
        <v>29</v>
      </c>
      <c r="R77" s="249" t="s">
        <v>30</v>
      </c>
      <c r="S77" s="249" t="s">
        <v>326</v>
      </c>
      <c r="T77" s="249" t="s">
        <v>327</v>
      </c>
      <c r="U77" s="249" t="s">
        <v>351</v>
      </c>
      <c r="V77" s="249" t="s">
        <v>352</v>
      </c>
      <c r="W77" s="18" t="s">
        <v>353</v>
      </c>
      <c r="X77" s="18" t="s">
        <v>1117</v>
      </c>
      <c r="Y77" s="18" t="s">
        <v>1095</v>
      </c>
      <c r="Z77" s="18" t="s">
        <v>1096</v>
      </c>
      <c r="AA77" s="249" t="s">
        <v>1118</v>
      </c>
      <c r="AB77" s="18" t="s">
        <v>1119</v>
      </c>
      <c r="AC77" s="18" t="s">
        <v>1148</v>
      </c>
      <c r="AD77" s="18" t="s">
        <v>1182</v>
      </c>
      <c r="AE77" s="18" t="s">
        <v>1190</v>
      </c>
      <c r="AF77" s="417" t="s">
        <v>1204</v>
      </c>
      <c r="AG77" s="18" t="s">
        <v>1205</v>
      </c>
      <c r="AH77" s="18" t="s">
        <v>1218</v>
      </c>
      <c r="AI77" s="18" t="s">
        <v>1222</v>
      </c>
      <c r="AJ77" s="18" t="s">
        <v>1233</v>
      </c>
      <c r="AK77" s="18" t="s">
        <v>1239</v>
      </c>
      <c r="AL77" s="18" t="s">
        <v>1240</v>
      </c>
      <c r="AM77" s="18" t="s">
        <v>1249</v>
      </c>
      <c r="AN77" s="18" t="s">
        <v>1265</v>
      </c>
      <c r="AO77" s="18" t="s">
        <v>1269</v>
      </c>
      <c r="AP77" s="18" t="s">
        <v>1272</v>
      </c>
      <c r="AQ77" s="18" t="s">
        <v>1273</v>
      </c>
      <c r="AR77" s="18" t="s">
        <v>1277</v>
      </c>
      <c r="AS77" s="18" t="s">
        <v>1357</v>
      </c>
      <c r="AT77" s="18" t="s">
        <v>1285</v>
      </c>
      <c r="AU77" s="18" t="s">
        <v>1399</v>
      </c>
      <c r="AV77" s="18" t="s">
        <v>1360</v>
      </c>
      <c r="AW77" s="18" t="s">
        <v>1400</v>
      </c>
      <c r="AX77" s="18" t="s">
        <v>1396</v>
      </c>
      <c r="AY77" s="18" t="s">
        <v>1403</v>
      </c>
      <c r="AZ77" s="18" t="s">
        <v>1409</v>
      </c>
      <c r="BA77" s="18" t="s">
        <v>1410</v>
      </c>
      <c r="BB77" s="18" t="s">
        <v>1430</v>
      </c>
      <c r="BC77" s="18" t="s">
        <v>1552</v>
      </c>
      <c r="BD77" s="18" t="s">
        <v>1568</v>
      </c>
    </row>
    <row r="78" spans="1:56" s="164" customFormat="1" ht="15" customHeight="1">
      <c r="A78" s="294"/>
      <c r="B78" s="153" t="s">
        <v>464</v>
      </c>
      <c r="C78" s="2" t="s">
        <v>372</v>
      </c>
      <c r="D78" s="403"/>
      <c r="E78" s="403"/>
      <c r="F78" s="403"/>
      <c r="G78" s="403"/>
      <c r="H78" s="262"/>
      <c r="I78" s="403"/>
      <c r="J78" s="403"/>
      <c r="K78" s="403"/>
      <c r="L78" s="403"/>
      <c r="M78" s="262"/>
      <c r="N78" s="403"/>
      <c r="O78" s="403"/>
      <c r="P78" s="403"/>
      <c r="Q78" s="403"/>
      <c r="R78" s="262"/>
      <c r="S78" s="403"/>
      <c r="T78" s="403"/>
      <c r="U78" s="403"/>
      <c r="V78" s="403"/>
      <c r="W78" s="262"/>
      <c r="X78" s="285">
        <v>40.290051269999999</v>
      </c>
      <c r="Y78" s="285">
        <v>52.798803100000015</v>
      </c>
      <c r="Z78" s="285">
        <v>71.628462039999988</v>
      </c>
      <c r="AA78" s="285">
        <v>109.39905832000001</v>
      </c>
      <c r="AB78" s="158">
        <v>274.11637473000002</v>
      </c>
      <c r="AC78" s="285">
        <v>29.800252670000003</v>
      </c>
      <c r="AD78" s="285">
        <v>108.88878466000004</v>
      </c>
      <c r="AE78" s="285">
        <v>106.64615148000009</v>
      </c>
      <c r="AF78" s="285">
        <v>120.45571804999979</v>
      </c>
      <c r="AG78" s="158">
        <v>365.79090685999995</v>
      </c>
      <c r="AH78" s="285">
        <v>32.755180109999991</v>
      </c>
      <c r="AI78" s="285">
        <v>71.006567349999983</v>
      </c>
      <c r="AJ78" s="285">
        <v>85.942113010000043</v>
      </c>
      <c r="AK78" s="285">
        <v>192.38825707999993</v>
      </c>
      <c r="AL78" s="158">
        <v>382.09211754999995</v>
      </c>
      <c r="AM78" s="285">
        <v>84.301501060717612</v>
      </c>
      <c r="AN78" s="285">
        <v>161.44603145928244</v>
      </c>
      <c r="AO78" s="285">
        <v>107.96201795000002</v>
      </c>
      <c r="AP78" s="285">
        <v>129.80179760999954</v>
      </c>
      <c r="AQ78" s="158">
        <v>490.5</v>
      </c>
      <c r="AR78" s="285">
        <v>39.5</v>
      </c>
      <c r="AS78" s="285">
        <v>60.1</v>
      </c>
      <c r="AT78" s="495">
        <v>58.5</v>
      </c>
      <c r="AU78" s="495">
        <v>126.85100000000003</v>
      </c>
      <c r="AV78" s="158">
        <v>284.95100000000002</v>
      </c>
      <c r="AW78" s="495">
        <v>63.369734999999999</v>
      </c>
      <c r="AX78" s="495">
        <v>90.158107099999995</v>
      </c>
      <c r="AY78" s="495">
        <v>64.747913200000028</v>
      </c>
      <c r="AZ78" s="495">
        <v>111.44556728999999</v>
      </c>
      <c r="BA78" s="158">
        <v>329.72132259</v>
      </c>
      <c r="BB78" s="495">
        <v>128.16945211000001</v>
      </c>
      <c r="BC78" s="495">
        <v>84.84515891999996</v>
      </c>
      <c r="BD78" s="495">
        <v>95.143708240000137</v>
      </c>
    </row>
    <row r="79" spans="1:56" hidden="1" outlineLevel="1">
      <c r="A79" s="172"/>
      <c r="B79" s="271" t="s">
        <v>465</v>
      </c>
      <c r="C79" s="272" t="s">
        <v>373</v>
      </c>
      <c r="D79" s="234"/>
      <c r="E79" s="234"/>
      <c r="F79" s="234"/>
      <c r="G79" s="234"/>
      <c r="H79" s="231"/>
      <c r="I79" s="234"/>
      <c r="J79" s="234"/>
      <c r="K79" s="234"/>
      <c r="L79" s="234"/>
      <c r="M79" s="231"/>
      <c r="N79" s="234"/>
      <c r="O79" s="234"/>
      <c r="P79" s="234"/>
      <c r="Q79" s="234"/>
      <c r="R79" s="231"/>
      <c r="S79" s="234"/>
      <c r="T79" s="234"/>
      <c r="U79" s="234"/>
      <c r="V79" s="234"/>
      <c r="W79" s="231"/>
      <c r="X79" s="232"/>
      <c r="Y79" s="232"/>
      <c r="Z79" s="232"/>
      <c r="AA79" s="232"/>
      <c r="AB79" s="230"/>
      <c r="AC79" s="232"/>
      <c r="AD79" s="232"/>
      <c r="AE79" s="232"/>
      <c r="AF79" s="232"/>
      <c r="AG79" s="230"/>
      <c r="AH79" s="232"/>
      <c r="AI79" s="232"/>
      <c r="AJ79" s="232"/>
      <c r="AK79" s="232"/>
      <c r="AL79" s="230"/>
      <c r="AM79" s="232"/>
      <c r="AN79" s="232"/>
      <c r="AO79" s="232"/>
      <c r="AP79" s="232"/>
      <c r="AQ79" s="230"/>
      <c r="AR79" s="232"/>
      <c r="AS79" s="232"/>
      <c r="AT79" s="479"/>
      <c r="AU79" s="479"/>
      <c r="AV79" s="230"/>
      <c r="AW79" s="479"/>
      <c r="AX79" s="479"/>
      <c r="AY79" s="479"/>
      <c r="AZ79" s="479"/>
      <c r="BA79" s="230"/>
      <c r="BB79" s="479"/>
      <c r="BC79" s="479"/>
      <c r="BD79" s="479"/>
    </row>
    <row r="80" spans="1:56" collapsed="1">
      <c r="A80" s="172"/>
      <c r="B80" s="271" t="s">
        <v>466</v>
      </c>
      <c r="C80" s="272" t="s">
        <v>374</v>
      </c>
      <c r="D80" s="234"/>
      <c r="E80" s="234"/>
      <c r="F80" s="234"/>
      <c r="G80" s="234"/>
      <c r="H80" s="231"/>
      <c r="I80" s="234"/>
      <c r="J80" s="234"/>
      <c r="K80" s="234"/>
      <c r="L80" s="234"/>
      <c r="M80" s="231"/>
      <c r="N80" s="234"/>
      <c r="O80" s="234"/>
      <c r="P80" s="234"/>
      <c r="Q80" s="234"/>
      <c r="R80" s="231"/>
      <c r="S80" s="234"/>
      <c r="T80" s="234"/>
      <c r="U80" s="234"/>
      <c r="V80" s="234"/>
      <c r="W80" s="231"/>
      <c r="X80" s="42">
        <v>6.7077837000000011</v>
      </c>
      <c r="Y80" s="42">
        <v>19.244151429999999</v>
      </c>
      <c r="Z80" s="42">
        <v>27.427837020000005</v>
      </c>
      <c r="AA80" s="42">
        <v>53.515810729999998</v>
      </c>
      <c r="AB80" s="39">
        <v>106.89558288000001</v>
      </c>
      <c r="AC80" s="42">
        <v>5.3329765399999998</v>
      </c>
      <c r="AD80" s="42">
        <v>24.534494389999988</v>
      </c>
      <c r="AE80" s="42">
        <v>17.428012250000009</v>
      </c>
      <c r="AF80" s="42">
        <v>58.869096109999987</v>
      </c>
      <c r="AG80" s="39">
        <v>106.16457928999998</v>
      </c>
      <c r="AH80" s="42">
        <v>24.895287340000003</v>
      </c>
      <c r="AI80" s="42">
        <v>34.698015746346307</v>
      </c>
      <c r="AJ80" s="42">
        <v>31.008872759507497</v>
      </c>
      <c r="AK80" s="42">
        <v>131.51324803414622</v>
      </c>
      <c r="AL80" s="39">
        <v>222.11542388000004</v>
      </c>
      <c r="AM80" s="42">
        <v>74.799471065196087</v>
      </c>
      <c r="AN80" s="42">
        <v>203.32209944480394</v>
      </c>
      <c r="AO80" s="42">
        <v>300.85234888999997</v>
      </c>
      <c r="AP80" s="42">
        <v>303.24460247999991</v>
      </c>
      <c r="AQ80" s="39">
        <v>882.21852187999991</v>
      </c>
      <c r="AR80" s="42">
        <v>127.8</v>
      </c>
      <c r="AS80" s="42">
        <v>126.2</v>
      </c>
      <c r="AT80" s="496">
        <v>82.724000000000004</v>
      </c>
      <c r="AU80" s="496">
        <v>81.924000000000035</v>
      </c>
      <c r="AV80" s="39">
        <v>418.64800000000002</v>
      </c>
      <c r="AW80" s="496">
        <v>81</v>
      </c>
      <c r="AX80" s="496">
        <v>48.524606589999991</v>
      </c>
      <c r="AY80" s="496">
        <v>81.08050320000001</v>
      </c>
      <c r="AZ80" s="496">
        <v>123.91376190999998</v>
      </c>
      <c r="BA80" s="39">
        <v>334.51887169999998</v>
      </c>
      <c r="BB80" s="496">
        <v>34.424678236529743</v>
      </c>
      <c r="BC80" s="496">
        <v>65.049889103470264</v>
      </c>
      <c r="BD80" s="496">
        <v>61.962381130000054</v>
      </c>
    </row>
    <row r="81" spans="1:56">
      <c r="A81" s="172"/>
      <c r="B81" s="271" t="s">
        <v>467</v>
      </c>
      <c r="C81" s="272" t="s">
        <v>375</v>
      </c>
      <c r="D81" s="234"/>
      <c r="E81" s="234"/>
      <c r="F81" s="234"/>
      <c r="G81" s="234"/>
      <c r="H81" s="231"/>
      <c r="I81" s="234"/>
      <c r="J81" s="234"/>
      <c r="K81" s="234"/>
      <c r="L81" s="234"/>
      <c r="M81" s="231"/>
      <c r="N81" s="234"/>
      <c r="O81" s="234"/>
      <c r="P81" s="234"/>
      <c r="Q81" s="234"/>
      <c r="R81" s="231"/>
      <c r="S81" s="234"/>
      <c r="T81" s="234"/>
      <c r="U81" s="234"/>
      <c r="V81" s="234"/>
      <c r="W81" s="231"/>
      <c r="X81" s="42">
        <v>6.24324762</v>
      </c>
      <c r="Y81" s="42">
        <v>0.52411647999999966</v>
      </c>
      <c r="Z81" s="42">
        <v>-0.96514331999999992</v>
      </c>
      <c r="AA81" s="42">
        <v>3.0020667100000002</v>
      </c>
      <c r="AB81" s="39">
        <v>8.8042874900000001</v>
      </c>
      <c r="AC81" s="42">
        <v>0.42479581000000005</v>
      </c>
      <c r="AD81" s="42">
        <v>2.37761281</v>
      </c>
      <c r="AE81" s="42">
        <v>0.75235084000000008</v>
      </c>
      <c r="AF81" s="42">
        <v>2.7833934399999998</v>
      </c>
      <c r="AG81" s="39">
        <v>6.3381528999999999</v>
      </c>
      <c r="AH81" s="42">
        <v>0.64626569</v>
      </c>
      <c r="AI81" s="42">
        <v>4.3425591500000005</v>
      </c>
      <c r="AJ81" s="42">
        <v>3.2028332900000001</v>
      </c>
      <c r="AK81" s="42">
        <v>5.0025711400000024</v>
      </c>
      <c r="AL81" s="39">
        <v>13.194229270000003</v>
      </c>
      <c r="AM81" s="42">
        <v>8.7762615943402054</v>
      </c>
      <c r="AN81" s="42">
        <v>-3.6726093643402047</v>
      </c>
      <c r="AO81" s="42">
        <v>0.90647358999999827</v>
      </c>
      <c r="AP81" s="42">
        <v>6.4810103199999993</v>
      </c>
      <c r="AQ81" s="39">
        <v>49.3</v>
      </c>
      <c r="AR81" s="42">
        <v>0.8</v>
      </c>
      <c r="AS81" s="42">
        <v>2.2370000000000001</v>
      </c>
      <c r="AT81" s="496">
        <v>2.88</v>
      </c>
      <c r="AU81" s="496">
        <v>4.6829999999999998</v>
      </c>
      <c r="AV81" s="39">
        <v>10.6</v>
      </c>
      <c r="AW81" s="496">
        <v>0.06</v>
      </c>
      <c r="AX81" s="496">
        <v>1.28744507</v>
      </c>
      <c r="AY81" s="496">
        <v>5.0377958899999999</v>
      </c>
      <c r="AZ81" s="496">
        <v>4.2135968099999994</v>
      </c>
      <c r="BA81" s="39">
        <v>10.598837769999999</v>
      </c>
      <c r="BB81" s="496">
        <v>2.6272202399999998</v>
      </c>
      <c r="BC81" s="496">
        <v>1.3162970499999997</v>
      </c>
      <c r="BD81" s="496">
        <v>1.3174691000000016</v>
      </c>
    </row>
    <row r="82" spans="1:56">
      <c r="A82" s="172"/>
      <c r="B82" s="271" t="s">
        <v>468</v>
      </c>
      <c r="C82" s="272" t="s">
        <v>370</v>
      </c>
      <c r="D82" s="234"/>
      <c r="E82" s="234"/>
      <c r="F82" s="234"/>
      <c r="G82" s="234"/>
      <c r="H82" s="231"/>
      <c r="I82" s="234"/>
      <c r="J82" s="234"/>
      <c r="K82" s="234"/>
      <c r="L82" s="234"/>
      <c r="M82" s="231"/>
      <c r="N82" s="234"/>
      <c r="O82" s="234"/>
      <c r="P82" s="234"/>
      <c r="Q82" s="234"/>
      <c r="R82" s="231"/>
      <c r="S82" s="234"/>
      <c r="T82" s="234"/>
      <c r="U82" s="234"/>
      <c r="V82" s="234"/>
      <c r="W82" s="231"/>
      <c r="X82" s="42">
        <v>53.241082589999998</v>
      </c>
      <c r="Y82" s="42">
        <v>72.567071010000021</v>
      </c>
      <c r="Z82" s="42">
        <v>98.091155739999991</v>
      </c>
      <c r="AA82" s="42">
        <v>165.91693576</v>
      </c>
      <c r="AB82" s="39">
        <v>389.8162451</v>
      </c>
      <c r="AC82" s="42">
        <v>35.558025020000002</v>
      </c>
      <c r="AD82" s="42">
        <v>135.80089186000001</v>
      </c>
      <c r="AE82" s="42">
        <v>124.8265145700001</v>
      </c>
      <c r="AF82" s="42">
        <v>182.10820759999979</v>
      </c>
      <c r="AG82" s="39">
        <v>478.29363904999997</v>
      </c>
      <c r="AH82" s="42">
        <v>58.296733139999994</v>
      </c>
      <c r="AI82" s="42">
        <v>110.04714224634628</v>
      </c>
      <c r="AJ82" s="42">
        <v>120.15381905950754</v>
      </c>
      <c r="AK82" s="42">
        <v>328.90407625414616</v>
      </c>
      <c r="AL82" s="39">
        <v>617.40177070000004</v>
      </c>
      <c r="AM82" s="42">
        <v>167.87723372025391</v>
      </c>
      <c r="AN82" s="42">
        <v>361.09552153974619</v>
      </c>
      <c r="AO82" s="42">
        <v>409.72084043000001</v>
      </c>
      <c r="AP82" s="42">
        <v>439.52741040999945</v>
      </c>
      <c r="AQ82" s="39">
        <v>1422</v>
      </c>
      <c r="AR82" s="42">
        <v>168.10000000000002</v>
      </c>
      <c r="AS82" s="42">
        <v>188.53700000000001</v>
      </c>
      <c r="AT82" s="496">
        <v>144.10399999999998</v>
      </c>
      <c r="AU82" s="496">
        <v>213.45800000000006</v>
      </c>
      <c r="AV82" s="39">
        <v>714.19900000000007</v>
      </c>
      <c r="AW82" s="496">
        <v>144.42973499999999</v>
      </c>
      <c r="AX82" s="496">
        <v>139.97015875999998</v>
      </c>
      <c r="AY82" s="496">
        <v>150.86621229000005</v>
      </c>
      <c r="AZ82" s="496">
        <v>239.57292600999997</v>
      </c>
      <c r="BA82" s="39">
        <v>674.83903206000002</v>
      </c>
      <c r="BB82" s="496">
        <v>165.22135058652975</v>
      </c>
      <c r="BC82" s="496">
        <v>151.21134507347023</v>
      </c>
      <c r="BD82" s="496">
        <v>158.42355847000019</v>
      </c>
    </row>
    <row r="83" spans="1:56">
      <c r="B83" s="277"/>
      <c r="C83" s="278"/>
    </row>
  </sheetData>
  <mergeCells count="4">
    <mergeCell ref="B27:B28"/>
    <mergeCell ref="C27:C28"/>
    <mergeCell ref="B68:B69"/>
    <mergeCell ref="C68:C69"/>
  </mergeCells>
  <phoneticPr fontId="383" type="noConversion"/>
  <pageMargins left="0.7" right="0.7" top="0.75" bottom="0.75" header="0.3" footer="0.3"/>
  <pageSetup paperSize="9" scale="54" fitToHeight="2" orientation="landscape" r:id="rId1"/>
  <headerFooter>
    <oddHeader>&amp;C&amp;A</oddHeader>
  </headerFooter>
  <rowBreaks count="1" manualBreakCount="1">
    <brk id="42" max="5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2:BD105"/>
  <sheetViews>
    <sheetView view="pageBreakPreview" zoomScale="70" zoomScaleNormal="80" zoomScaleSheetLayoutView="70" workbookViewId="0">
      <pane xSplit="3" ySplit="4" topLeftCell="AY5" activePane="bottomRight" state="frozen"/>
      <selection activeCell="C148" sqref="C148"/>
      <selection pane="topRight" activeCell="C148" sqref="C148"/>
      <selection pane="bottomLeft" activeCell="C148" sqref="C148"/>
      <selection pane="bottomRight" activeCell="BG77" sqref="BG77"/>
    </sheetView>
  </sheetViews>
  <sheetFormatPr defaultRowHeight="14.5" outlineLevelCol="2"/>
  <cols>
    <col min="1" max="1" width="5" customWidth="1"/>
    <col min="2" max="2" width="44.54296875" customWidth="1"/>
    <col min="3" max="3" width="45.453125" customWidth="1"/>
    <col min="4" max="7" width="10.54296875" hidden="1" customWidth="1" outlineLevel="2"/>
    <col min="8" max="8" width="10.54296875" hidden="1" customWidth="1" outlineLevel="1" collapsed="1"/>
    <col min="9" max="12" width="10.54296875" hidden="1" customWidth="1" outlineLevel="2"/>
    <col min="13" max="13" width="10.54296875" hidden="1" customWidth="1" outlineLevel="1" collapsed="1"/>
    <col min="14" max="17" width="10.54296875" hidden="1" customWidth="1" outlineLevel="2"/>
    <col min="18" max="18" width="10.54296875" hidden="1" customWidth="1" outlineLevel="1" collapsed="1"/>
    <col min="19" max="22" width="10.54296875" hidden="1" customWidth="1" outlineLevel="2"/>
    <col min="23" max="23" width="10.54296875" hidden="1" customWidth="1" outlineLevel="1" collapsed="1"/>
    <col min="24" max="24" width="10.54296875" hidden="1" customWidth="1" outlineLevel="2" collapsed="1"/>
    <col min="25" max="27" width="10.54296875" hidden="1" customWidth="1" outlineLevel="2"/>
    <col min="28" max="28" width="10.54296875" hidden="1" customWidth="1" outlineLevel="1" collapsed="1"/>
    <col min="29" max="29" width="10.54296875" hidden="1" customWidth="1" outlineLevel="2"/>
    <col min="30" max="32" width="9.1796875" hidden="1" customWidth="1" outlineLevel="2"/>
    <col min="33" max="33" width="9.1796875" hidden="1" customWidth="1" outlineLevel="1" collapsed="1"/>
    <col min="34" max="34" width="10.54296875" hidden="1" customWidth="1" outlineLevel="2"/>
    <col min="35" max="37" width="0" hidden="1" customWidth="1" outlineLevel="2"/>
    <col min="38" max="38" width="9.1796875" hidden="1" customWidth="1" outlineLevel="1" collapsed="1"/>
    <col min="39" max="39" width="10.54296875" hidden="1" customWidth="1" outlineLevel="2"/>
    <col min="40" max="42" width="0" hidden="1" customWidth="1" outlineLevel="2"/>
    <col min="43" max="43" width="0" hidden="1" customWidth="1" outlineLevel="1" collapsed="1"/>
    <col min="44" max="47" width="0" hidden="1" customWidth="1" outlineLevel="2"/>
    <col min="48" max="48" width="0" hidden="1" customWidth="1" outlineLevel="1" collapsed="1"/>
    <col min="49" max="49" width="9.1796875" collapsed="1"/>
  </cols>
  <sheetData>
    <row r="2" spans="1:56" ht="18">
      <c r="A2" s="169"/>
      <c r="B2" s="326" t="s">
        <v>180</v>
      </c>
      <c r="C2" s="327" t="s">
        <v>180</v>
      </c>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H2" s="328"/>
      <c r="AM2" s="328"/>
    </row>
    <row r="3" spans="1:56">
      <c r="A3" s="169"/>
      <c r="B3" s="329"/>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H3" s="328"/>
      <c r="AM3" s="328"/>
    </row>
    <row r="4" spans="1:56" s="164" customFormat="1" ht="26">
      <c r="A4" s="173" t="s">
        <v>828</v>
      </c>
      <c r="B4" s="110" t="s">
        <v>469</v>
      </c>
      <c r="C4" s="5" t="s">
        <v>376</v>
      </c>
      <c r="D4" s="250" t="s">
        <v>2</v>
      </c>
      <c r="E4" s="250" t="s">
        <v>3</v>
      </c>
      <c r="F4" s="250" t="s">
        <v>5</v>
      </c>
      <c r="G4" s="250" t="s">
        <v>7</v>
      </c>
      <c r="H4" s="62" t="s">
        <v>9</v>
      </c>
      <c r="I4" s="250" t="s">
        <v>11</v>
      </c>
      <c r="J4" s="250" t="s">
        <v>13</v>
      </c>
      <c r="K4" s="250" t="s">
        <v>53</v>
      </c>
      <c r="L4" s="250" t="s">
        <v>16</v>
      </c>
      <c r="M4" s="250" t="s">
        <v>17</v>
      </c>
      <c r="N4" s="250" t="s">
        <v>18</v>
      </c>
      <c r="O4" s="250" t="s">
        <v>19</v>
      </c>
      <c r="P4" s="250" t="s">
        <v>20</v>
      </c>
      <c r="Q4" s="250" t="s">
        <v>29</v>
      </c>
      <c r="R4" s="250" t="s">
        <v>30</v>
      </c>
      <c r="S4" s="250" t="s">
        <v>294</v>
      </c>
      <c r="T4" s="250" t="s">
        <v>319</v>
      </c>
      <c r="U4" s="250" t="s">
        <v>324</v>
      </c>
      <c r="V4" s="18" t="s">
        <v>328</v>
      </c>
      <c r="W4" s="18" t="s">
        <v>329</v>
      </c>
      <c r="X4" s="18" t="s">
        <v>348</v>
      </c>
      <c r="Y4" s="18" t="s">
        <v>363</v>
      </c>
      <c r="Z4" s="18" t="s">
        <v>904</v>
      </c>
      <c r="AA4" s="18" t="s">
        <v>965</v>
      </c>
      <c r="AB4" s="18" t="s">
        <v>967</v>
      </c>
      <c r="AC4" s="18" t="s">
        <v>1148</v>
      </c>
      <c r="AD4" s="18" t="s">
        <v>1182</v>
      </c>
      <c r="AE4" s="18" t="s">
        <v>1190</v>
      </c>
      <c r="AF4" s="18" t="s">
        <v>1204</v>
      </c>
      <c r="AG4" s="18" t="s">
        <v>1205</v>
      </c>
      <c r="AH4" s="18" t="s">
        <v>1218</v>
      </c>
      <c r="AI4" s="18" t="s">
        <v>1222</v>
      </c>
      <c r="AJ4" s="18" t="s">
        <v>1233</v>
      </c>
      <c r="AK4" s="18" t="s">
        <v>1239</v>
      </c>
      <c r="AL4" s="18" t="s">
        <v>1240</v>
      </c>
      <c r="AM4" s="18" t="s">
        <v>1249</v>
      </c>
      <c r="AN4" s="18" t="s">
        <v>1265</v>
      </c>
      <c r="AO4" s="18" t="s">
        <v>1269</v>
      </c>
      <c r="AP4" s="18" t="s">
        <v>1272</v>
      </c>
      <c r="AQ4" s="18" t="s">
        <v>1273</v>
      </c>
      <c r="AR4" s="18" t="s">
        <v>1356</v>
      </c>
      <c r="AS4" s="18" t="s">
        <v>1278</v>
      </c>
      <c r="AT4" s="18" t="s">
        <v>1285</v>
      </c>
      <c r="AU4" s="18" t="s">
        <v>1399</v>
      </c>
      <c r="AV4" s="18" t="s">
        <v>1360</v>
      </c>
      <c r="AW4" s="18" t="s">
        <v>1400</v>
      </c>
      <c r="AX4" s="18" t="s">
        <v>1406</v>
      </c>
      <c r="AY4" s="18" t="s">
        <v>1403</v>
      </c>
      <c r="AZ4" s="18" t="s">
        <v>1409</v>
      </c>
      <c r="BA4" s="18" t="s">
        <v>1410</v>
      </c>
      <c r="BB4" s="18" t="s">
        <v>1430</v>
      </c>
      <c r="BC4" s="18" t="s">
        <v>1552</v>
      </c>
      <c r="BD4" s="18" t="s">
        <v>1568</v>
      </c>
    </row>
    <row r="5" spans="1:56" s="164" customFormat="1">
      <c r="A5" s="173"/>
      <c r="B5" s="161" t="s">
        <v>470</v>
      </c>
      <c r="C5" s="162" t="s">
        <v>377</v>
      </c>
      <c r="D5" s="335">
        <v>1.9570924454526126</v>
      </c>
      <c r="E5" s="335">
        <v>5.3614323883984065</v>
      </c>
      <c r="F5" s="335">
        <v>5.2845398574691869</v>
      </c>
      <c r="G5" s="335">
        <v>4.7806590329223386</v>
      </c>
      <c r="H5" s="336">
        <v>4.3459309310606358</v>
      </c>
      <c r="I5" s="335">
        <v>3.6684227080299165</v>
      </c>
      <c r="J5" s="335">
        <v>2.3792243425824959</v>
      </c>
      <c r="K5" s="335">
        <v>0.81883183646660684</v>
      </c>
      <c r="L5" s="335">
        <v>1.0511036675192331</v>
      </c>
      <c r="M5" s="336">
        <v>1.979395638649563</v>
      </c>
      <c r="N5" s="335">
        <v>1.8126346376590041</v>
      </c>
      <c r="O5" s="335">
        <v>2.6127490424215227</v>
      </c>
      <c r="P5" s="335">
        <v>4.6706523334166707</v>
      </c>
      <c r="Q5" s="335">
        <v>4.6136553773047275</v>
      </c>
      <c r="R5" s="336">
        <v>3.4262887782879066</v>
      </c>
      <c r="S5" s="335">
        <v>6.1823170452876299</v>
      </c>
      <c r="T5" s="335">
        <v>6.6148384923902848</v>
      </c>
      <c r="U5" s="335">
        <v>6.8620145911004462</v>
      </c>
      <c r="V5" s="335">
        <v>4.9131771581324486</v>
      </c>
      <c r="W5" s="336">
        <v>6.1420903900043227</v>
      </c>
      <c r="X5" s="335">
        <v>5.7588787271452127</v>
      </c>
      <c r="Y5" s="335">
        <v>5.671666867413184</v>
      </c>
      <c r="Z5" s="335">
        <v>4.7159947894537524</v>
      </c>
      <c r="AA5" s="335">
        <v>6.5604983836817796</v>
      </c>
      <c r="AB5" s="336">
        <v>5.6767596919234817</v>
      </c>
      <c r="AC5" s="335">
        <v>6.5354674965836068</v>
      </c>
      <c r="AD5" s="335">
        <v>6.3864314713060155</v>
      </c>
      <c r="AE5" s="335">
        <v>7.3320108852289794</v>
      </c>
      <c r="AF5" s="335">
        <v>5.7078257381422368</v>
      </c>
      <c r="AG5" s="336">
        <v>6.4904338978152092</v>
      </c>
      <c r="AH5" s="335">
        <v>5.3129910518527979</v>
      </c>
      <c r="AI5" s="335">
        <v>5.5220859907445528</v>
      </c>
      <c r="AJ5" s="335">
        <v>5.7599645577245502</v>
      </c>
      <c r="AK5" s="335">
        <v>4.9249302941535342</v>
      </c>
      <c r="AL5" s="336">
        <v>5.379992973618859</v>
      </c>
      <c r="AM5" s="335">
        <v>3.1372996584577586</v>
      </c>
      <c r="AN5" s="335">
        <v>3.533306057712069</v>
      </c>
      <c r="AO5" s="335">
        <v>5.7200817816929925</v>
      </c>
      <c r="AP5" s="335">
        <v>4.3281060244054732</v>
      </c>
      <c r="AQ5" s="336">
        <v>4.1796983805670731</v>
      </c>
      <c r="AR5" s="477">
        <v>6.2888731783688359</v>
      </c>
      <c r="AS5" s="335">
        <v>2.7377547141204355</v>
      </c>
      <c r="AT5" s="477">
        <v>0.94850976919486274</v>
      </c>
      <c r="AU5" s="477">
        <v>1.2754119802519595</v>
      </c>
      <c r="AV5" s="336">
        <v>2.8126374104840233</v>
      </c>
      <c r="AW5" s="477">
        <v>2.4646692957348266</v>
      </c>
      <c r="AX5" s="477">
        <v>4.3564312346080198</v>
      </c>
      <c r="AY5" s="477">
        <v>5.4101948453746447</v>
      </c>
      <c r="AZ5" s="477">
        <v>4.2985206872359285</v>
      </c>
      <c r="BA5" s="336">
        <v>4.1324540157383547</v>
      </c>
      <c r="BB5" s="477">
        <v>13.842885387264079</v>
      </c>
      <c r="BC5" s="475"/>
      <c r="BD5" s="475"/>
    </row>
    <row r="6" spans="1:56" s="164" customFormat="1">
      <c r="A6" s="173"/>
      <c r="B6" s="161" t="s">
        <v>471</v>
      </c>
      <c r="C6" s="162" t="s">
        <v>378</v>
      </c>
      <c r="D6" s="335">
        <v>3.3870306555139713</v>
      </c>
      <c r="E6" s="335">
        <v>6.8920450091437493</v>
      </c>
      <c r="F6" s="335">
        <v>6.9330853420220606</v>
      </c>
      <c r="G6" s="335">
        <v>6.35512202255536</v>
      </c>
      <c r="H6" s="336">
        <v>5.8918207573087855</v>
      </c>
      <c r="I6" s="335">
        <v>5.0860239892765904</v>
      </c>
      <c r="J6" s="335">
        <v>3.810953263041466</v>
      </c>
      <c r="K6" s="335">
        <v>2.3011717115224339</v>
      </c>
      <c r="L6" s="335">
        <v>2.5353020863192004</v>
      </c>
      <c r="M6" s="336">
        <v>3.4333627625399226</v>
      </c>
      <c r="N6" s="335">
        <v>2.9828571693036445</v>
      </c>
      <c r="O6" s="335">
        <v>3.9871738514503239</v>
      </c>
      <c r="P6" s="335">
        <v>5.8559040507891682</v>
      </c>
      <c r="Q6" s="335">
        <v>5.5657499107296831</v>
      </c>
      <c r="R6" s="336">
        <v>4.5965286227294557</v>
      </c>
      <c r="S6" s="335">
        <v>7.316248467323458</v>
      </c>
      <c r="T6" s="335">
        <v>7.7827747111140795</v>
      </c>
      <c r="U6" s="335">
        <v>8.0394524013042474</v>
      </c>
      <c r="V6" s="335">
        <v>5.8823591605643202</v>
      </c>
      <c r="W6" s="336">
        <v>7.2539850795724474</v>
      </c>
      <c r="X6" s="335">
        <v>6.2830178829125929</v>
      </c>
      <c r="Y6" s="335">
        <v>6.4429975539837061</v>
      </c>
      <c r="Z6" s="335">
        <v>5.2658691088331642</v>
      </c>
      <c r="AA6" s="335">
        <v>7.1113956806840379</v>
      </c>
      <c r="AB6" s="336">
        <v>6.2758200566033748</v>
      </c>
      <c r="AC6" s="335">
        <v>7.0076960912454211</v>
      </c>
      <c r="AD6" s="335">
        <v>7.0076960912454211</v>
      </c>
      <c r="AE6" s="335">
        <v>7.9874468960956593</v>
      </c>
      <c r="AF6" s="335">
        <v>6.3910297759640118</v>
      </c>
      <c r="AG6" s="336">
        <v>7.0984672136376279</v>
      </c>
      <c r="AH6" s="335">
        <v>6.1547790325811915</v>
      </c>
      <c r="AI6" s="335">
        <v>6.4797500018798369</v>
      </c>
      <c r="AJ6" s="335">
        <v>6.6652922711207623</v>
      </c>
      <c r="AK6" s="335">
        <v>5.835035310720758</v>
      </c>
      <c r="AL6" s="336">
        <v>6.2837141540756374</v>
      </c>
      <c r="AM6" s="335">
        <v>3.7626083360836073</v>
      </c>
      <c r="AN6" s="335">
        <v>4.4701796073225557</v>
      </c>
      <c r="AO6" s="335">
        <v>6.7117457605627386</v>
      </c>
      <c r="AP6" s="335">
        <v>5.6282292229326751</v>
      </c>
      <c r="AQ6" s="336">
        <v>5.1431907317253938</v>
      </c>
      <c r="AR6" s="477">
        <v>6.8831314114579776</v>
      </c>
      <c r="AS6" s="335">
        <v>3.1565981573099582</v>
      </c>
      <c r="AT6" s="477">
        <v>1.2841858170001688</v>
      </c>
      <c r="AU6" s="477">
        <v>1.5790927432428172</v>
      </c>
      <c r="AV6" s="336">
        <v>3.2257520322527302</v>
      </c>
      <c r="AW6" s="477">
        <v>2.8642787880819154</v>
      </c>
      <c r="AX6" s="477">
        <v>5.0328860842293439</v>
      </c>
      <c r="AY6" s="477">
        <v>5.882247870155827</v>
      </c>
      <c r="AZ6" s="477">
        <v>4.7248169798674056</v>
      </c>
      <c r="BA6" s="336">
        <v>4.6260574305836224</v>
      </c>
      <c r="BB6" s="477">
        <v>14.543513495943374</v>
      </c>
      <c r="BC6" s="475"/>
      <c r="BD6" s="475"/>
    </row>
    <row r="7" spans="1:56" s="164" customFormat="1">
      <c r="A7" s="173"/>
      <c r="B7" s="161" t="s">
        <v>1423</v>
      </c>
      <c r="C7" s="162" t="s">
        <v>1421</v>
      </c>
      <c r="D7" s="335"/>
      <c r="E7" s="335"/>
      <c r="F7" s="335"/>
      <c r="G7" s="335"/>
      <c r="H7" s="336"/>
      <c r="I7" s="335"/>
      <c r="J7" s="335"/>
      <c r="K7" s="335"/>
      <c r="L7" s="335"/>
      <c r="M7" s="336"/>
      <c r="N7" s="335"/>
      <c r="O7" s="335"/>
      <c r="P7" s="335"/>
      <c r="Q7" s="335"/>
      <c r="R7" s="336"/>
      <c r="S7" s="335"/>
      <c r="T7" s="335"/>
      <c r="U7" s="335"/>
      <c r="V7" s="335"/>
      <c r="W7" s="336"/>
      <c r="X7" s="335"/>
      <c r="Y7" s="335"/>
      <c r="Z7" s="335"/>
      <c r="AA7" s="335"/>
      <c r="AB7" s="336"/>
      <c r="AC7" s="335"/>
      <c r="AD7" s="335"/>
      <c r="AE7" s="335"/>
      <c r="AF7" s="335"/>
      <c r="AG7" s="336"/>
      <c r="AH7" s="335"/>
      <c r="AI7" s="335"/>
      <c r="AJ7" s="335"/>
      <c r="AK7" s="335"/>
      <c r="AL7" s="336"/>
      <c r="AM7" s="335"/>
      <c r="AN7" s="335"/>
      <c r="AO7" s="335"/>
      <c r="AP7" s="335"/>
      <c r="AQ7" s="336"/>
      <c r="AR7" s="477"/>
      <c r="AS7" s="335"/>
      <c r="AT7" s="477"/>
      <c r="AU7" s="477"/>
      <c r="AV7" s="336"/>
      <c r="AW7" s="477">
        <v>1.763521261676489</v>
      </c>
      <c r="AX7" s="477">
        <v>3.5426413858840959</v>
      </c>
      <c r="AY7" s="477">
        <v>4.1807730465382038</v>
      </c>
      <c r="AZ7" s="477">
        <v>2.2462662641703495</v>
      </c>
      <c r="BA7" s="336">
        <v>2.933300489567285</v>
      </c>
      <c r="BB7" s="477">
        <v>12.009837592341219</v>
      </c>
      <c r="BC7" s="475"/>
      <c r="BD7" s="475"/>
    </row>
    <row r="8" spans="1:56" s="164" customFormat="1" ht="26">
      <c r="A8" s="173"/>
      <c r="B8" s="161" t="s">
        <v>1424</v>
      </c>
      <c r="C8" s="162" t="s">
        <v>1422</v>
      </c>
      <c r="D8" s="335"/>
      <c r="E8" s="335"/>
      <c r="F8" s="335"/>
      <c r="G8" s="335"/>
      <c r="H8" s="336"/>
      <c r="I8" s="335"/>
      <c r="J8" s="335"/>
      <c r="K8" s="335"/>
      <c r="L8" s="335"/>
      <c r="M8" s="336"/>
      <c r="N8" s="335"/>
      <c r="O8" s="335"/>
      <c r="P8" s="335"/>
      <c r="Q8" s="335"/>
      <c r="R8" s="336"/>
      <c r="S8" s="335"/>
      <c r="T8" s="335"/>
      <c r="U8" s="335"/>
      <c r="V8" s="335"/>
      <c r="W8" s="336"/>
      <c r="X8" s="335"/>
      <c r="Y8" s="335"/>
      <c r="Z8" s="335"/>
      <c r="AA8" s="335"/>
      <c r="AB8" s="336"/>
      <c r="AC8" s="335"/>
      <c r="AD8" s="335"/>
      <c r="AE8" s="335"/>
      <c r="AF8" s="335"/>
      <c r="AG8" s="336"/>
      <c r="AH8" s="335"/>
      <c r="AI8" s="335"/>
      <c r="AJ8" s="335"/>
      <c r="AK8" s="335"/>
      <c r="AL8" s="336"/>
      <c r="AM8" s="335"/>
      <c r="AN8" s="335"/>
      <c r="AO8" s="335"/>
      <c r="AP8" s="335"/>
      <c r="AQ8" s="336"/>
      <c r="AR8" s="477"/>
      <c r="AS8" s="335"/>
      <c r="AT8" s="477"/>
      <c r="AU8" s="477"/>
      <c r="AV8" s="336"/>
      <c r="AW8" s="477">
        <v>2.1583021645392222</v>
      </c>
      <c r="AX8" s="477">
        <v>4.2140996104189066</v>
      </c>
      <c r="AY8" s="477">
        <v>4.7488676895486117</v>
      </c>
      <c r="AZ8" s="477">
        <v>3.0043319244424591</v>
      </c>
      <c r="BA8" s="336">
        <v>3.5314003472372999</v>
      </c>
      <c r="BB8" s="477">
        <v>13.051622218920709</v>
      </c>
      <c r="BC8" s="475"/>
      <c r="BD8" s="475"/>
    </row>
    <row r="9" spans="1:56" s="164" customFormat="1" ht="26">
      <c r="A9" s="173"/>
      <c r="B9" s="162" t="s">
        <v>1554</v>
      </c>
      <c r="C9" s="162" t="s">
        <v>1553</v>
      </c>
      <c r="D9" s="335"/>
      <c r="E9" s="335"/>
      <c r="F9" s="335"/>
      <c r="G9" s="335"/>
      <c r="H9" s="336"/>
      <c r="I9" s="335"/>
      <c r="J9" s="335"/>
      <c r="K9" s="335"/>
      <c r="L9" s="335"/>
      <c r="M9" s="336"/>
      <c r="N9" s="335"/>
      <c r="O9" s="335"/>
      <c r="P9" s="335"/>
      <c r="Q9" s="335"/>
      <c r="R9" s="336"/>
      <c r="S9" s="335"/>
      <c r="T9" s="335"/>
      <c r="U9" s="335"/>
      <c r="V9" s="335"/>
      <c r="W9" s="336"/>
      <c r="X9" s="335"/>
      <c r="Y9" s="335"/>
      <c r="Z9" s="335"/>
      <c r="AA9" s="335"/>
      <c r="AB9" s="336"/>
      <c r="AC9" s="335"/>
      <c r="AD9" s="335"/>
      <c r="AE9" s="335"/>
      <c r="AF9" s="335"/>
      <c r="AG9" s="336"/>
      <c r="AH9" s="335"/>
      <c r="AI9" s="335"/>
      <c r="AJ9" s="335"/>
      <c r="AK9" s="335"/>
      <c r="AL9" s="336"/>
      <c r="AM9" s="335"/>
      <c r="AN9" s="335"/>
      <c r="AO9" s="335"/>
      <c r="AP9" s="335"/>
      <c r="AQ9" s="336"/>
      <c r="AR9" s="477"/>
      <c r="AS9" s="335"/>
      <c r="AT9" s="477"/>
      <c r="AU9" s="477"/>
      <c r="AV9" s="336"/>
      <c r="AW9" s="477">
        <v>0.64717669321681137</v>
      </c>
      <c r="AX9" s="477">
        <v>1.8350404256666792</v>
      </c>
      <c r="AY9" s="477">
        <v>2.0194746669724872</v>
      </c>
      <c r="AZ9" s="477">
        <v>0.74943057868001739</v>
      </c>
      <c r="BA9" s="336">
        <v>1.3127805911339989</v>
      </c>
      <c r="BB9" s="477">
        <v>1.5132066447945622</v>
      </c>
      <c r="BC9" s="477">
        <v>16.953837552612175</v>
      </c>
      <c r="BD9" s="477">
        <v>7.38</v>
      </c>
    </row>
    <row r="10" spans="1:56" s="164" customFormat="1" ht="26">
      <c r="A10" s="173"/>
      <c r="B10" s="162" t="s">
        <v>1556</v>
      </c>
      <c r="C10" s="162" t="s">
        <v>1555</v>
      </c>
      <c r="D10" s="335"/>
      <c r="E10" s="335"/>
      <c r="F10" s="335"/>
      <c r="G10" s="335"/>
      <c r="H10" s="336"/>
      <c r="I10" s="335"/>
      <c r="J10" s="335"/>
      <c r="K10" s="335"/>
      <c r="L10" s="335"/>
      <c r="M10" s="336"/>
      <c r="N10" s="335"/>
      <c r="O10" s="335"/>
      <c r="P10" s="335"/>
      <c r="Q10" s="335"/>
      <c r="R10" s="336"/>
      <c r="S10" s="335"/>
      <c r="T10" s="335"/>
      <c r="U10" s="335"/>
      <c r="V10" s="335"/>
      <c r="W10" s="336"/>
      <c r="X10" s="335"/>
      <c r="Y10" s="335"/>
      <c r="Z10" s="335"/>
      <c r="AA10" s="335"/>
      <c r="AB10" s="336"/>
      <c r="AC10" s="335"/>
      <c r="AD10" s="335"/>
      <c r="AE10" s="335"/>
      <c r="AF10" s="335"/>
      <c r="AG10" s="336"/>
      <c r="AH10" s="335"/>
      <c r="AI10" s="335"/>
      <c r="AJ10" s="335"/>
      <c r="AK10" s="335"/>
      <c r="AL10" s="336"/>
      <c r="AM10" s="335"/>
      <c r="AN10" s="335"/>
      <c r="AO10" s="335"/>
      <c r="AP10" s="335"/>
      <c r="AQ10" s="336"/>
      <c r="AR10" s="477"/>
      <c r="AS10" s="335"/>
      <c r="AT10" s="477"/>
      <c r="AU10" s="477"/>
      <c r="AV10" s="336"/>
      <c r="AW10" s="477">
        <v>0.9983264833721236</v>
      </c>
      <c r="AX10" s="477">
        <v>2.4597343824460012</v>
      </c>
      <c r="AY10" s="477">
        <v>2.5586930868750213</v>
      </c>
      <c r="AZ10" s="477">
        <v>1.4726020412328831</v>
      </c>
      <c r="BA10" s="336">
        <v>1.8723389984815073</v>
      </c>
      <c r="BB10" s="477">
        <v>2.3826539393656812</v>
      </c>
      <c r="BC10" s="477">
        <v>17.603205104773554</v>
      </c>
      <c r="BD10" s="477">
        <v>8.65</v>
      </c>
    </row>
    <row r="11" spans="1:56" s="164" customFormat="1">
      <c r="A11" s="173"/>
      <c r="B11" s="161" t="s">
        <v>1212</v>
      </c>
      <c r="C11" s="162" t="s">
        <v>1213</v>
      </c>
      <c r="D11" s="232"/>
      <c r="E11" s="232"/>
      <c r="F11" s="232"/>
      <c r="G11" s="232"/>
      <c r="H11" s="230"/>
      <c r="I11" s="232"/>
      <c r="J11" s="232"/>
      <c r="K11" s="232"/>
      <c r="L11" s="232"/>
      <c r="M11" s="230"/>
      <c r="N11" s="232"/>
      <c r="O11" s="232"/>
      <c r="P11" s="232"/>
      <c r="Q11" s="232"/>
      <c r="R11" s="230"/>
      <c r="S11" s="232"/>
      <c r="T11" s="232"/>
      <c r="U11" s="232"/>
      <c r="V11" s="232"/>
      <c r="W11" s="230"/>
      <c r="X11" s="337">
        <v>608.18278412555878</v>
      </c>
      <c r="Y11" s="337">
        <v>572.56169281403822</v>
      </c>
      <c r="Z11" s="337">
        <v>533.29258815843275</v>
      </c>
      <c r="AA11" s="337">
        <v>459.49499080276229</v>
      </c>
      <c r="AB11" s="338">
        <v>543.38301397519797</v>
      </c>
      <c r="AC11" s="337">
        <v>537.10629713472497</v>
      </c>
      <c r="AD11" s="337">
        <v>586.11153423902419</v>
      </c>
      <c r="AE11" s="337">
        <v>476.4529707749636</v>
      </c>
      <c r="AF11" s="337">
        <v>415.57231491910238</v>
      </c>
      <c r="AG11" s="338">
        <v>503.81077926695372</v>
      </c>
      <c r="AH11" s="337">
        <v>437.76000178402268</v>
      </c>
      <c r="AI11" s="337">
        <v>367.8893571726839</v>
      </c>
      <c r="AJ11" s="337">
        <v>362.27898323857499</v>
      </c>
      <c r="AK11" s="337">
        <v>429.06917775411358</v>
      </c>
      <c r="AL11" s="338">
        <v>399.24937998734873</v>
      </c>
      <c r="AM11" s="337">
        <v>415.18450129658612</v>
      </c>
      <c r="AN11" s="337">
        <v>421.83955132606496</v>
      </c>
      <c r="AO11" s="337">
        <v>369.99191218814468</v>
      </c>
      <c r="AP11" s="337">
        <v>280.60316934239694</v>
      </c>
      <c r="AQ11" s="338">
        <v>371.90478353829826</v>
      </c>
      <c r="AR11" s="478">
        <v>383.65042593819709</v>
      </c>
      <c r="AS11" s="337">
        <v>430.70533595504645</v>
      </c>
      <c r="AT11" s="478">
        <v>336.43615239829745</v>
      </c>
      <c r="AU11" s="478">
        <v>386.49094120162061</v>
      </c>
      <c r="AV11" s="338">
        <v>384.32071387329046</v>
      </c>
      <c r="AW11" s="478">
        <v>668.47431586619541</v>
      </c>
      <c r="AX11" s="478">
        <v>949.05096468855652</v>
      </c>
      <c r="AY11" s="478">
        <v>663.39605284804873</v>
      </c>
      <c r="AZ11" s="478">
        <v>598.47892661118817</v>
      </c>
      <c r="BA11" s="338">
        <v>719.85006500349721</v>
      </c>
      <c r="BB11" s="478">
        <v>487.6636965186546</v>
      </c>
      <c r="BC11" s="478">
        <v>599.90760293491905</v>
      </c>
      <c r="BD11" s="478">
        <v>437.9</v>
      </c>
    </row>
    <row r="12" spans="1:56" s="164" customFormat="1" hidden="1">
      <c r="A12" s="173" t="s">
        <v>1226</v>
      </c>
      <c r="B12" s="161" t="s">
        <v>1210</v>
      </c>
      <c r="C12" s="162" t="s">
        <v>1211</v>
      </c>
      <c r="D12" s="342">
        <v>168.78106655043828</v>
      </c>
      <c r="E12" s="342">
        <v>278.76872401231958</v>
      </c>
      <c r="F12" s="342">
        <v>245.3069125747885</v>
      </c>
      <c r="G12" s="342">
        <v>266.02765264647564</v>
      </c>
      <c r="H12" s="338">
        <v>239.72108894600549</v>
      </c>
      <c r="I12" s="337">
        <v>289.128044980195</v>
      </c>
      <c r="J12" s="337">
        <v>313.03104571633969</v>
      </c>
      <c r="K12" s="337">
        <v>302.48558931883736</v>
      </c>
      <c r="L12" s="337">
        <v>273.10467963593049</v>
      </c>
      <c r="M12" s="338">
        <v>294.43733991282562</v>
      </c>
      <c r="N12" s="337">
        <v>298.96138335647117</v>
      </c>
      <c r="O12" s="337">
        <v>291.06833053363164</v>
      </c>
      <c r="P12" s="337">
        <v>332.39980571621095</v>
      </c>
      <c r="Q12" s="337">
        <v>514.34263367367964</v>
      </c>
      <c r="R12" s="338">
        <v>359.19303831999832</v>
      </c>
      <c r="S12" s="337">
        <v>510.64959315105699</v>
      </c>
      <c r="T12" s="337">
        <v>760.34876031053136</v>
      </c>
      <c r="U12" s="337">
        <v>747.17195325369892</v>
      </c>
      <c r="V12" s="337">
        <v>700.48437888375747</v>
      </c>
      <c r="W12" s="338">
        <v>679.66367139976114</v>
      </c>
      <c r="X12" s="337">
        <v>701.56251123874847</v>
      </c>
      <c r="Y12" s="337">
        <v>656.67404774782835</v>
      </c>
      <c r="Z12" s="337">
        <v>590.15638682619738</v>
      </c>
      <c r="AA12" s="337">
        <v>504.64816763032013</v>
      </c>
      <c r="AB12" s="338">
        <v>613.26027836077355</v>
      </c>
      <c r="AC12" s="337">
        <v>539.29920854309012</v>
      </c>
      <c r="AD12" s="337">
        <v>583.82035832651479</v>
      </c>
      <c r="AE12" s="337">
        <v>498.40812339365357</v>
      </c>
      <c r="AF12" s="337">
        <v>428.21539115623108</v>
      </c>
      <c r="AG12" s="338">
        <v>512.43577035487226</v>
      </c>
      <c r="AH12" s="232"/>
      <c r="AI12" s="232"/>
      <c r="AJ12" s="232"/>
      <c r="AK12" s="232"/>
      <c r="AL12" s="230"/>
      <c r="AM12" s="232"/>
      <c r="AN12" s="232"/>
      <c r="AO12" s="232"/>
      <c r="AP12" s="232"/>
      <c r="AQ12" s="230"/>
      <c r="AR12" s="479"/>
      <c r="AS12" s="232"/>
      <c r="AT12" s="479"/>
      <c r="AU12" s="479"/>
      <c r="AV12" s="230"/>
      <c r="AW12" s="479"/>
      <c r="AX12" s="479"/>
      <c r="AY12" s="479"/>
      <c r="AZ12" s="479"/>
      <c r="BA12" s="230"/>
      <c r="BB12" s="479"/>
      <c r="BC12" s="479"/>
      <c r="BD12" s="479"/>
    </row>
    <row r="13" spans="1:56" s="164" customFormat="1">
      <c r="A13" s="173"/>
      <c r="B13" s="365"/>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480"/>
      <c r="AS13" s="102"/>
      <c r="AV13" s="102"/>
      <c r="BA13" s="102"/>
    </row>
    <row r="14" spans="1:56" s="164" customFormat="1" ht="26">
      <c r="A14" s="173"/>
      <c r="B14" s="119" t="s">
        <v>473</v>
      </c>
      <c r="C14" s="4" t="s">
        <v>82</v>
      </c>
      <c r="D14" s="250" t="s">
        <v>2</v>
      </c>
      <c r="E14" s="250" t="s">
        <v>3</v>
      </c>
      <c r="F14" s="250" t="s">
        <v>5</v>
      </c>
      <c r="G14" s="250" t="s">
        <v>7</v>
      </c>
      <c r="H14" s="62" t="s">
        <v>9</v>
      </c>
      <c r="I14" s="250" t="s">
        <v>11</v>
      </c>
      <c r="J14" s="250" t="s">
        <v>13</v>
      </c>
      <c r="K14" s="250" t="s">
        <v>53</v>
      </c>
      <c r="L14" s="250" t="s">
        <v>16</v>
      </c>
      <c r="M14" s="250" t="s">
        <v>17</v>
      </c>
      <c r="N14" s="250" t="s">
        <v>18</v>
      </c>
      <c r="O14" s="250" t="s">
        <v>19</v>
      </c>
      <c r="P14" s="250" t="s">
        <v>20</v>
      </c>
      <c r="Q14" s="250" t="s">
        <v>29</v>
      </c>
      <c r="R14" s="250" t="s">
        <v>30</v>
      </c>
      <c r="S14" s="250" t="s">
        <v>294</v>
      </c>
      <c r="T14" s="250" t="s">
        <v>319</v>
      </c>
      <c r="U14" s="250" t="s">
        <v>324</v>
      </c>
      <c r="V14" s="18" t="s">
        <v>328</v>
      </c>
      <c r="W14" s="18" t="s">
        <v>329</v>
      </c>
      <c r="X14" s="18" t="s">
        <v>348</v>
      </c>
      <c r="Y14" s="18" t="s">
        <v>363</v>
      </c>
      <c r="Z14" s="18" t="s">
        <v>904</v>
      </c>
      <c r="AA14" s="18" t="s">
        <v>965</v>
      </c>
      <c r="AB14" s="18" t="s">
        <v>967</v>
      </c>
      <c r="AC14" s="18" t="s">
        <v>1148</v>
      </c>
      <c r="AD14" s="18" t="s">
        <v>1182</v>
      </c>
      <c r="AE14" s="18" t="s">
        <v>1190</v>
      </c>
      <c r="AF14" s="18" t="s">
        <v>1204</v>
      </c>
      <c r="AG14" s="18" t="s">
        <v>1205</v>
      </c>
      <c r="AH14" s="18" t="s">
        <v>1218</v>
      </c>
      <c r="AI14" s="18" t="s">
        <v>1222</v>
      </c>
      <c r="AJ14" s="18" t="s">
        <v>1233</v>
      </c>
      <c r="AK14" s="18" t="s">
        <v>1239</v>
      </c>
      <c r="AL14" s="18" t="s">
        <v>1240</v>
      </c>
      <c r="AM14" s="18" t="s">
        <v>1249</v>
      </c>
      <c r="AN14" s="18" t="s">
        <v>1265</v>
      </c>
      <c r="AO14" s="18" t="s">
        <v>1269</v>
      </c>
      <c r="AP14" s="18" t="s">
        <v>1272</v>
      </c>
      <c r="AQ14" s="18" t="s">
        <v>1273</v>
      </c>
      <c r="AR14" s="18" t="s">
        <v>1356</v>
      </c>
      <c r="AS14" s="18" t="s">
        <v>1278</v>
      </c>
      <c r="AT14" s="18" t="s">
        <v>1285</v>
      </c>
      <c r="AU14" s="18" t="s">
        <v>1399</v>
      </c>
      <c r="AV14" s="18" t="s">
        <v>1360</v>
      </c>
      <c r="AW14" s="18" t="s">
        <v>1400</v>
      </c>
      <c r="AX14" s="18" t="s">
        <v>1406</v>
      </c>
      <c r="AY14" s="18" t="s">
        <v>1403</v>
      </c>
      <c r="AZ14" s="18" t="s">
        <v>1409</v>
      </c>
      <c r="BA14" s="18" t="s">
        <v>1410</v>
      </c>
      <c r="BB14" s="18" t="s">
        <v>1430</v>
      </c>
      <c r="BC14" s="18" t="s">
        <v>1552</v>
      </c>
      <c r="BD14" s="18" t="s">
        <v>1568</v>
      </c>
    </row>
    <row r="15" spans="1:56" s="164" customFormat="1">
      <c r="A15" s="173"/>
      <c r="B15" s="161" t="s">
        <v>409</v>
      </c>
      <c r="C15" s="162" t="s">
        <v>75</v>
      </c>
      <c r="D15" s="340">
        <v>988</v>
      </c>
      <c r="E15" s="340">
        <v>1098</v>
      </c>
      <c r="F15" s="340">
        <v>1187</v>
      </c>
      <c r="G15" s="340">
        <v>1147</v>
      </c>
      <c r="H15" s="341">
        <v>4420</v>
      </c>
      <c r="I15" s="340">
        <v>944.18719555500013</v>
      </c>
      <c r="J15" s="340">
        <v>1123.8</v>
      </c>
      <c r="K15" s="340">
        <v>1156</v>
      </c>
      <c r="L15" s="340">
        <v>1238</v>
      </c>
      <c r="M15" s="341">
        <v>4466</v>
      </c>
      <c r="N15" s="340">
        <v>949</v>
      </c>
      <c r="O15" s="340">
        <v>1126</v>
      </c>
      <c r="P15" s="340">
        <v>1158</v>
      </c>
      <c r="Q15" s="340">
        <v>1183</v>
      </c>
      <c r="R15" s="341">
        <v>4416</v>
      </c>
      <c r="S15" s="340">
        <v>966</v>
      </c>
      <c r="T15" s="340">
        <v>1121</v>
      </c>
      <c r="U15" s="340">
        <v>1202</v>
      </c>
      <c r="V15" s="340">
        <v>1183</v>
      </c>
      <c r="W15" s="341">
        <v>4472</v>
      </c>
      <c r="X15" s="340">
        <v>942</v>
      </c>
      <c r="Y15" s="340">
        <v>1170</v>
      </c>
      <c r="Z15" s="340">
        <v>1246</v>
      </c>
      <c r="AA15" s="340">
        <v>1174</v>
      </c>
      <c r="AB15" s="341">
        <v>4532</v>
      </c>
      <c r="AC15" s="340">
        <v>989.76482223499977</v>
      </c>
      <c r="AD15" s="340">
        <v>1177.7231483039998</v>
      </c>
      <c r="AE15" s="340">
        <v>1253.0576976580001</v>
      </c>
      <c r="AF15" s="340">
        <v>1239.5079260139998</v>
      </c>
      <c r="AG15" s="341">
        <v>4660.0535942109991</v>
      </c>
      <c r="AH15" s="340">
        <v>1028.2049517809996</v>
      </c>
      <c r="AI15" s="340">
        <v>1278.7454536760004</v>
      </c>
      <c r="AJ15" s="340">
        <v>1378.1633095770001</v>
      </c>
      <c r="AK15" s="340">
        <v>1324.2939629539999</v>
      </c>
      <c r="AL15" s="341">
        <v>5009.4076779879997</v>
      </c>
      <c r="AM15" s="340">
        <v>1111.6986114860001</v>
      </c>
      <c r="AN15" s="340">
        <v>1285.4782164904666</v>
      </c>
      <c r="AO15" s="340">
        <v>1387.6973021880003</v>
      </c>
      <c r="AP15" s="340">
        <v>1289.680304041</v>
      </c>
      <c r="AQ15" s="341">
        <v>5074.5544342054673</v>
      </c>
      <c r="AR15" s="481">
        <v>1081.9998793079999</v>
      </c>
      <c r="AS15" s="340">
        <v>1099.8379524450002</v>
      </c>
      <c r="AT15" s="481">
        <v>1237.2047694629998</v>
      </c>
      <c r="AU15" s="481">
        <v>1181.1822877839998</v>
      </c>
      <c r="AV15" s="341">
        <v>4600.2248889999992</v>
      </c>
      <c r="AW15" s="481">
        <v>1016</v>
      </c>
      <c r="AX15" s="481">
        <v>1172</v>
      </c>
      <c r="AY15" s="481">
        <v>1308</v>
      </c>
      <c r="AZ15" s="481">
        <v>1292</v>
      </c>
      <c r="BA15" s="341">
        <v>4788</v>
      </c>
      <c r="BB15" s="481">
        <v>1209</v>
      </c>
      <c r="BC15" s="481">
        <v>1495</v>
      </c>
      <c r="BD15" s="481">
        <v>1497</v>
      </c>
    </row>
    <row r="16" spans="1:56" s="164" customFormat="1">
      <c r="A16" s="173"/>
      <c r="B16" s="161" t="s">
        <v>474</v>
      </c>
      <c r="C16" s="162" t="s">
        <v>76</v>
      </c>
      <c r="D16" s="340">
        <v>358</v>
      </c>
      <c r="E16" s="340">
        <v>397</v>
      </c>
      <c r="F16" s="340">
        <v>441</v>
      </c>
      <c r="G16" s="340">
        <v>392</v>
      </c>
      <c r="H16" s="341">
        <v>1588</v>
      </c>
      <c r="I16" s="340">
        <v>322.86005231745401</v>
      </c>
      <c r="J16" s="340">
        <v>389.1</v>
      </c>
      <c r="K16" s="340">
        <v>443</v>
      </c>
      <c r="L16" s="340">
        <v>433</v>
      </c>
      <c r="M16" s="341">
        <v>1588</v>
      </c>
      <c r="N16" s="340">
        <v>343</v>
      </c>
      <c r="O16" s="340">
        <v>409</v>
      </c>
      <c r="P16" s="340">
        <v>436</v>
      </c>
      <c r="Q16" s="340">
        <v>411</v>
      </c>
      <c r="R16" s="341">
        <v>1599</v>
      </c>
      <c r="S16" s="340">
        <v>365</v>
      </c>
      <c r="T16" s="340">
        <v>429</v>
      </c>
      <c r="U16" s="340">
        <v>467</v>
      </c>
      <c r="V16" s="340">
        <v>443</v>
      </c>
      <c r="W16" s="341">
        <v>1704</v>
      </c>
      <c r="X16" s="340">
        <v>396</v>
      </c>
      <c r="Y16" s="340">
        <v>451</v>
      </c>
      <c r="Z16" s="340">
        <v>458</v>
      </c>
      <c r="AA16" s="340">
        <v>504</v>
      </c>
      <c r="AB16" s="341">
        <v>1809</v>
      </c>
      <c r="AC16" s="340">
        <v>396.34305461584995</v>
      </c>
      <c r="AD16" s="340">
        <v>447.11168601984008</v>
      </c>
      <c r="AE16" s="340">
        <v>457.07653391088996</v>
      </c>
      <c r="AF16" s="340">
        <v>455.94462814969</v>
      </c>
      <c r="AG16" s="341">
        <v>1756.4759026962702</v>
      </c>
      <c r="AH16" s="340">
        <v>398.42444471984982</v>
      </c>
      <c r="AI16" s="340">
        <v>468.8381219637198</v>
      </c>
      <c r="AJ16" s="340">
        <v>499.26210694872975</v>
      </c>
      <c r="AK16" s="340">
        <v>491.23598501078999</v>
      </c>
      <c r="AL16" s="341">
        <v>1857.7606586430893</v>
      </c>
      <c r="AM16" s="340">
        <v>430.75234270508997</v>
      </c>
      <c r="AN16" s="340">
        <v>491.37155364508095</v>
      </c>
      <c r="AO16" s="340">
        <v>511.67157117629</v>
      </c>
      <c r="AP16" s="340">
        <v>497.36684034330005</v>
      </c>
      <c r="AQ16" s="341">
        <v>1931.162307869761</v>
      </c>
      <c r="AR16" s="481">
        <v>424.52990657773</v>
      </c>
      <c r="AS16" s="340">
        <v>391.47185676598997</v>
      </c>
      <c r="AT16" s="481">
        <v>498.03055967822007</v>
      </c>
      <c r="AU16" s="481">
        <v>446.04302649628016</v>
      </c>
      <c r="AV16" s="341">
        <v>1760.0753495182203</v>
      </c>
      <c r="AW16" s="481">
        <v>356</v>
      </c>
      <c r="AX16" s="481">
        <v>442</v>
      </c>
      <c r="AY16" s="481">
        <v>509</v>
      </c>
      <c r="AZ16" s="481">
        <v>476</v>
      </c>
      <c r="BA16" s="341">
        <v>1783</v>
      </c>
      <c r="BB16" s="481">
        <v>447</v>
      </c>
      <c r="BC16" s="481">
        <v>567</v>
      </c>
      <c r="BD16" s="481">
        <v>609</v>
      </c>
    </row>
    <row r="17" spans="1:56" s="164" customFormat="1">
      <c r="A17" s="173"/>
      <c r="B17" s="161" t="s">
        <v>410</v>
      </c>
      <c r="C17" s="162" t="s">
        <v>77</v>
      </c>
      <c r="D17" s="340">
        <v>421</v>
      </c>
      <c r="E17" s="340">
        <v>432</v>
      </c>
      <c r="F17" s="340">
        <v>561</v>
      </c>
      <c r="G17" s="340">
        <v>423</v>
      </c>
      <c r="H17" s="341">
        <v>1837</v>
      </c>
      <c r="I17" s="340">
        <v>369.82128713999998</v>
      </c>
      <c r="J17" s="340">
        <v>497.2</v>
      </c>
      <c r="K17" s="340">
        <v>565</v>
      </c>
      <c r="L17" s="340">
        <v>469</v>
      </c>
      <c r="M17" s="341">
        <v>1901</v>
      </c>
      <c r="N17" s="340">
        <v>351</v>
      </c>
      <c r="O17" s="340">
        <v>431</v>
      </c>
      <c r="P17" s="340">
        <v>528</v>
      </c>
      <c r="Q17" s="340">
        <v>453</v>
      </c>
      <c r="R17" s="341">
        <v>1763</v>
      </c>
      <c r="S17" s="340">
        <v>369</v>
      </c>
      <c r="T17" s="340">
        <v>416</v>
      </c>
      <c r="U17" s="340">
        <v>538</v>
      </c>
      <c r="V17" s="340">
        <v>477</v>
      </c>
      <c r="W17" s="341">
        <v>1800</v>
      </c>
      <c r="X17" s="340">
        <v>384.6</v>
      </c>
      <c r="Y17" s="340">
        <v>471.29999999999995</v>
      </c>
      <c r="Z17" s="340">
        <v>588.1</v>
      </c>
      <c r="AA17" s="340">
        <v>479</v>
      </c>
      <c r="AB17" s="341">
        <v>1923</v>
      </c>
      <c r="AC17" s="340">
        <v>394.92905157100006</v>
      </c>
      <c r="AD17" s="340">
        <v>493.99835022799994</v>
      </c>
      <c r="AE17" s="340">
        <v>598.07460511200009</v>
      </c>
      <c r="AF17" s="340">
        <v>468.76524706500004</v>
      </c>
      <c r="AG17" s="341">
        <v>1955.7672539760001</v>
      </c>
      <c r="AH17" s="340">
        <v>385.45534382800003</v>
      </c>
      <c r="AI17" s="340">
        <v>495.3713429180001</v>
      </c>
      <c r="AJ17" s="340">
        <v>629.32199523899999</v>
      </c>
      <c r="AK17" s="340">
        <v>498.01499523199993</v>
      </c>
      <c r="AL17" s="341">
        <v>2008.163677217</v>
      </c>
      <c r="AM17" s="340">
        <v>419.08003193533449</v>
      </c>
      <c r="AN17" s="340">
        <v>559.37362577532224</v>
      </c>
      <c r="AO17" s="340">
        <v>710.45979481854954</v>
      </c>
      <c r="AP17" s="340">
        <v>530.57273428444819</v>
      </c>
      <c r="AQ17" s="341">
        <v>2219.4861868136541</v>
      </c>
      <c r="AR17" s="481">
        <v>432.13252848543294</v>
      </c>
      <c r="AS17" s="340">
        <v>417.40112179039227</v>
      </c>
      <c r="AT17" s="481">
        <v>546.83442383861052</v>
      </c>
      <c r="AU17" s="481">
        <v>441.55011986118433</v>
      </c>
      <c r="AV17" s="341">
        <v>1837.9181939756202</v>
      </c>
      <c r="AW17" s="481">
        <v>392</v>
      </c>
      <c r="AX17" s="481">
        <v>478</v>
      </c>
      <c r="AY17" s="481">
        <v>657</v>
      </c>
      <c r="AZ17" s="481">
        <v>500</v>
      </c>
      <c r="BA17" s="341">
        <v>2027</v>
      </c>
      <c r="BB17" s="481">
        <v>450</v>
      </c>
      <c r="BC17" s="481">
        <v>553</v>
      </c>
      <c r="BD17" s="481">
        <v>723</v>
      </c>
    </row>
    <row r="18" spans="1:56" s="164" customFormat="1">
      <c r="A18" s="173"/>
      <c r="B18" s="161" t="s">
        <v>475</v>
      </c>
      <c r="C18" s="162" t="s">
        <v>79</v>
      </c>
      <c r="D18" s="340">
        <v>681</v>
      </c>
      <c r="E18" s="340">
        <v>642</v>
      </c>
      <c r="F18" s="340">
        <v>782</v>
      </c>
      <c r="G18" s="340">
        <v>775</v>
      </c>
      <c r="H18" s="341">
        <v>2880</v>
      </c>
      <c r="I18" s="340">
        <v>646.21762331000002</v>
      </c>
      <c r="J18" s="340">
        <v>675.8</v>
      </c>
      <c r="K18" s="340">
        <v>755</v>
      </c>
      <c r="L18" s="340">
        <v>596</v>
      </c>
      <c r="M18" s="341">
        <v>2673</v>
      </c>
      <c r="N18" s="340">
        <v>400</v>
      </c>
      <c r="O18" s="340">
        <v>360</v>
      </c>
      <c r="P18" s="340">
        <v>591</v>
      </c>
      <c r="Q18" s="340">
        <v>393</v>
      </c>
      <c r="R18" s="341">
        <v>1744</v>
      </c>
      <c r="S18" s="340">
        <v>450</v>
      </c>
      <c r="T18" s="340">
        <v>583</v>
      </c>
      <c r="U18" s="340">
        <v>563</v>
      </c>
      <c r="V18" s="340">
        <v>464</v>
      </c>
      <c r="W18" s="341">
        <v>2060</v>
      </c>
      <c r="X18" s="340">
        <v>356</v>
      </c>
      <c r="Y18" s="340">
        <v>545</v>
      </c>
      <c r="Z18" s="340">
        <v>550</v>
      </c>
      <c r="AA18" s="340">
        <v>480</v>
      </c>
      <c r="AB18" s="341">
        <v>1931</v>
      </c>
      <c r="AC18" s="340">
        <v>384.81415199600002</v>
      </c>
      <c r="AD18" s="340">
        <v>512.66102820999993</v>
      </c>
      <c r="AE18" s="340">
        <v>573.72472908800023</v>
      </c>
      <c r="AF18" s="340">
        <v>456.38568011999996</v>
      </c>
      <c r="AG18" s="341">
        <v>1927.5855894140002</v>
      </c>
      <c r="AH18" s="340">
        <v>422.27782179600001</v>
      </c>
      <c r="AI18" s="340">
        <v>586.82547672200019</v>
      </c>
      <c r="AJ18" s="340">
        <v>574.80480571200007</v>
      </c>
      <c r="AK18" s="340">
        <v>477.12793143600004</v>
      </c>
      <c r="AL18" s="341">
        <v>2061.0360356660003</v>
      </c>
      <c r="AM18" s="340">
        <v>433.58388525599992</v>
      </c>
      <c r="AN18" s="340">
        <v>497.37199819016178</v>
      </c>
      <c r="AO18" s="340">
        <v>559.08962828999984</v>
      </c>
      <c r="AP18" s="340">
        <v>459.51806370199995</v>
      </c>
      <c r="AQ18" s="341">
        <v>1949.5635754381615</v>
      </c>
      <c r="AR18" s="481">
        <v>341.98886937500004</v>
      </c>
      <c r="AS18" s="340">
        <v>333.44341219600005</v>
      </c>
      <c r="AT18" s="481">
        <v>447.58504291000008</v>
      </c>
      <c r="AU18" s="481">
        <v>460.66706777399992</v>
      </c>
      <c r="AV18" s="341">
        <v>1583.6843922550001</v>
      </c>
      <c r="AW18" s="481">
        <v>338</v>
      </c>
      <c r="AX18" s="481">
        <v>404</v>
      </c>
      <c r="AY18" s="481">
        <v>487</v>
      </c>
      <c r="AZ18" s="481">
        <v>416</v>
      </c>
      <c r="BA18" s="341">
        <v>1645</v>
      </c>
      <c r="BB18" s="481">
        <v>363</v>
      </c>
      <c r="BC18" s="481">
        <v>362</v>
      </c>
      <c r="BD18" s="481">
        <v>395</v>
      </c>
    </row>
    <row r="19" spans="1:56" s="164" customFormat="1">
      <c r="A19" s="173"/>
      <c r="B19" s="161" t="s">
        <v>476</v>
      </c>
      <c r="C19" s="162" t="s">
        <v>78</v>
      </c>
      <c r="D19" s="340">
        <v>1844</v>
      </c>
      <c r="E19" s="340">
        <v>1942</v>
      </c>
      <c r="F19" s="340">
        <v>2260</v>
      </c>
      <c r="G19" s="340">
        <v>2239</v>
      </c>
      <c r="H19" s="341">
        <v>8285</v>
      </c>
      <c r="I19" s="340">
        <v>2025.1402476775456</v>
      </c>
      <c r="J19" s="340">
        <v>2265.3386610200891</v>
      </c>
      <c r="K19" s="340">
        <v>2413.9363018617778</v>
      </c>
      <c r="L19" s="340">
        <v>2076.6314324938985</v>
      </c>
      <c r="M19" s="341">
        <v>8781.2877347938229</v>
      </c>
      <c r="N19" s="340">
        <v>1923.7707660000005</v>
      </c>
      <c r="O19" s="340">
        <v>2111.6879779999999</v>
      </c>
      <c r="P19" s="340">
        <v>2145.1999999999998</v>
      </c>
      <c r="Q19" s="340">
        <v>2147</v>
      </c>
      <c r="R19" s="341">
        <v>8328</v>
      </c>
      <c r="S19" s="340">
        <v>1878</v>
      </c>
      <c r="T19" s="340">
        <v>2147</v>
      </c>
      <c r="U19" s="340">
        <v>2433</v>
      </c>
      <c r="V19" s="340">
        <v>2038</v>
      </c>
      <c r="W19" s="341">
        <v>8496</v>
      </c>
      <c r="X19" s="340">
        <v>1916.4</v>
      </c>
      <c r="Y19" s="340">
        <v>2218.7000000000003</v>
      </c>
      <c r="Z19" s="340">
        <v>2411.8999999999996</v>
      </c>
      <c r="AA19" s="340">
        <v>2314</v>
      </c>
      <c r="AB19" s="341">
        <v>8861</v>
      </c>
      <c r="AC19" s="340">
        <v>2046.918998051925</v>
      </c>
      <c r="AD19" s="340">
        <v>2241.2465413149757</v>
      </c>
      <c r="AE19" s="340">
        <v>2430.4267937223867</v>
      </c>
      <c r="AF19" s="340">
        <v>2434.3389526136129</v>
      </c>
      <c r="AG19" s="341">
        <v>9152.9312857028999</v>
      </c>
      <c r="AH19" s="340">
        <v>1915.3555288651141</v>
      </c>
      <c r="AI19" s="340">
        <v>2464.372813230877</v>
      </c>
      <c r="AJ19" s="340">
        <v>2331.3458821409217</v>
      </c>
      <c r="AK19" s="340">
        <v>2227.3914623355868</v>
      </c>
      <c r="AL19" s="341">
        <v>8938.4656865724992</v>
      </c>
      <c r="AM19" s="340">
        <v>2023.8412410746782</v>
      </c>
      <c r="AN19" s="340">
        <v>2133.8189708918903</v>
      </c>
      <c r="AO19" s="340">
        <v>2323.5236403386925</v>
      </c>
      <c r="AP19" s="340">
        <v>2325.9228072012806</v>
      </c>
      <c r="AQ19" s="341">
        <v>8807.1066595065422</v>
      </c>
      <c r="AR19" s="481">
        <v>1897.0402627793078</v>
      </c>
      <c r="AS19" s="340">
        <v>2202.7195813341605</v>
      </c>
      <c r="AT19" s="481">
        <v>2183.7785066530955</v>
      </c>
      <c r="AU19" s="481">
        <v>1988.7999021136484</v>
      </c>
      <c r="AV19" s="341">
        <v>8272.338252880214</v>
      </c>
      <c r="AW19" s="481">
        <v>1783</v>
      </c>
      <c r="AX19" s="481">
        <v>2232</v>
      </c>
      <c r="AY19" s="481">
        <v>2290</v>
      </c>
      <c r="AZ19" s="481">
        <v>1968</v>
      </c>
      <c r="BA19" s="341">
        <v>8273</v>
      </c>
      <c r="BB19" s="481">
        <v>1838</v>
      </c>
      <c r="BC19" s="481">
        <v>1859</v>
      </c>
      <c r="BD19" s="481">
        <v>1937</v>
      </c>
    </row>
    <row r="20" spans="1:56" s="164" customFormat="1">
      <c r="A20" s="173"/>
      <c r="B20" s="118" t="s">
        <v>417</v>
      </c>
      <c r="C20" s="14" t="s">
        <v>70</v>
      </c>
      <c r="D20" s="342">
        <v>4292</v>
      </c>
      <c r="E20" s="342">
        <v>4511</v>
      </c>
      <c r="F20" s="342">
        <v>5231</v>
      </c>
      <c r="G20" s="342">
        <v>4976</v>
      </c>
      <c r="H20" s="343">
        <v>19010</v>
      </c>
      <c r="I20" s="342">
        <v>4308.2264059999998</v>
      </c>
      <c r="J20" s="342">
        <v>4951.2386610200892</v>
      </c>
      <c r="K20" s="342">
        <v>5332.9363018617778</v>
      </c>
      <c r="L20" s="342">
        <v>4812.6314324938985</v>
      </c>
      <c r="M20" s="343">
        <v>19409.287734793823</v>
      </c>
      <c r="N20" s="342">
        <v>3966.7707660000005</v>
      </c>
      <c r="O20" s="342">
        <v>4437.6879779999999</v>
      </c>
      <c r="P20" s="342">
        <v>4858.2</v>
      </c>
      <c r="Q20" s="342">
        <v>4587</v>
      </c>
      <c r="R20" s="343">
        <v>17850</v>
      </c>
      <c r="S20" s="342">
        <f>SUM(S15:S19)</f>
        <v>4028</v>
      </c>
      <c r="T20" s="342">
        <v>4696</v>
      </c>
      <c r="U20" s="342">
        <v>5203</v>
      </c>
      <c r="V20" s="342">
        <v>4605</v>
      </c>
      <c r="W20" s="343">
        <v>18532</v>
      </c>
      <c r="X20" s="342">
        <v>3995</v>
      </c>
      <c r="Y20" s="342">
        <v>4856</v>
      </c>
      <c r="Z20" s="342">
        <v>5254</v>
      </c>
      <c r="AA20" s="342">
        <v>4951</v>
      </c>
      <c r="AB20" s="343">
        <v>19056</v>
      </c>
      <c r="AC20" s="342">
        <v>4212.7700784697745</v>
      </c>
      <c r="AD20" s="342">
        <v>4872.7407540768154</v>
      </c>
      <c r="AE20" s="342">
        <v>5312.3603594912774</v>
      </c>
      <c r="AF20" s="342">
        <v>5054.9424339623029</v>
      </c>
      <c r="AG20" s="343">
        <v>19452.81362600017</v>
      </c>
      <c r="AH20" s="342">
        <v>4149.7180909899635</v>
      </c>
      <c r="AI20" s="342">
        <v>5294.1532085105973</v>
      </c>
      <c r="AJ20" s="342">
        <v>5412.8980996176515</v>
      </c>
      <c r="AK20" s="342">
        <v>5018.0643369683767</v>
      </c>
      <c r="AL20" s="343">
        <v>19874.833736086592</v>
      </c>
      <c r="AM20" s="342">
        <v>4418.9561124571028</v>
      </c>
      <c r="AN20" s="342">
        <v>4967.4143649929219</v>
      </c>
      <c r="AO20" s="342">
        <v>5492.4419368115323</v>
      </c>
      <c r="AP20" s="342">
        <v>5103.0607495720287</v>
      </c>
      <c r="AQ20" s="343">
        <v>19981.873163833588</v>
      </c>
      <c r="AR20" s="482">
        <v>4177.6914465254704</v>
      </c>
      <c r="AS20" s="342">
        <v>4444.8739245315428</v>
      </c>
      <c r="AT20" s="482">
        <v>4913.433302542926</v>
      </c>
      <c r="AU20" s="482">
        <v>4518.2424040291125</v>
      </c>
      <c r="AV20" s="343">
        <v>18054.241077629053</v>
      </c>
      <c r="AW20" s="482">
        <v>3885</v>
      </c>
      <c r="AX20" s="482">
        <v>4728</v>
      </c>
      <c r="AY20" s="482">
        <v>5251</v>
      </c>
      <c r="AZ20" s="482">
        <v>4652</v>
      </c>
      <c r="BA20" s="343">
        <v>18516</v>
      </c>
      <c r="BB20" s="482">
        <v>4307</v>
      </c>
      <c r="BC20" s="482">
        <v>4836</v>
      </c>
      <c r="BD20" s="482">
        <v>5161</v>
      </c>
    </row>
    <row r="21" spans="1:56" s="164" customFormat="1">
      <c r="A21" s="173"/>
      <c r="B21" s="339"/>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480"/>
      <c r="AS21" s="102"/>
      <c r="AV21" s="102"/>
      <c r="BA21" s="102"/>
    </row>
    <row r="22" spans="1:56" s="164" customFormat="1" ht="26">
      <c r="A22" s="173"/>
      <c r="B22" s="119" t="s">
        <v>477</v>
      </c>
      <c r="C22" s="4" t="s">
        <v>80</v>
      </c>
      <c r="D22" s="250" t="s">
        <v>2</v>
      </c>
      <c r="E22" s="250" t="s">
        <v>3</v>
      </c>
      <c r="F22" s="250" t="s">
        <v>5</v>
      </c>
      <c r="G22" s="250" t="s">
        <v>7</v>
      </c>
      <c r="H22" s="62" t="s">
        <v>9</v>
      </c>
      <c r="I22" s="250" t="s">
        <v>11</v>
      </c>
      <c r="J22" s="250" t="s">
        <v>13</v>
      </c>
      <c r="K22" s="250" t="s">
        <v>53</v>
      </c>
      <c r="L22" s="250" t="s">
        <v>16</v>
      </c>
      <c r="M22" s="250" t="s">
        <v>17</v>
      </c>
      <c r="N22" s="250" t="s">
        <v>18</v>
      </c>
      <c r="O22" s="250" t="s">
        <v>19</v>
      </c>
      <c r="P22" s="250" t="s">
        <v>20</v>
      </c>
      <c r="Q22" s="250" t="s">
        <v>29</v>
      </c>
      <c r="R22" s="250" t="s">
        <v>30</v>
      </c>
      <c r="S22" s="250" t="s">
        <v>294</v>
      </c>
      <c r="T22" s="250" t="s">
        <v>319</v>
      </c>
      <c r="U22" s="250" t="s">
        <v>324</v>
      </c>
      <c r="V22" s="18" t="s">
        <v>328</v>
      </c>
      <c r="W22" s="18" t="s">
        <v>329</v>
      </c>
      <c r="X22" s="18" t="s">
        <v>348</v>
      </c>
      <c r="Y22" s="18" t="s">
        <v>363</v>
      </c>
      <c r="Z22" s="18" t="s">
        <v>904</v>
      </c>
      <c r="AA22" s="18" t="s">
        <v>965</v>
      </c>
      <c r="AB22" s="18" t="s">
        <v>967</v>
      </c>
      <c r="AC22" s="18" t="s">
        <v>1148</v>
      </c>
      <c r="AD22" s="18" t="s">
        <v>1182</v>
      </c>
      <c r="AE22" s="18" t="s">
        <v>1190</v>
      </c>
      <c r="AF22" s="18" t="s">
        <v>1204</v>
      </c>
      <c r="AG22" s="18" t="s">
        <v>1205</v>
      </c>
      <c r="AH22" s="18" t="s">
        <v>1218</v>
      </c>
      <c r="AI22" s="18" t="s">
        <v>1222</v>
      </c>
      <c r="AJ22" s="18" t="s">
        <v>1233</v>
      </c>
      <c r="AK22" s="18" t="s">
        <v>1239</v>
      </c>
      <c r="AL22" s="18" t="s">
        <v>1240</v>
      </c>
      <c r="AM22" s="18" t="s">
        <v>1249</v>
      </c>
      <c r="AN22" s="18" t="s">
        <v>1265</v>
      </c>
      <c r="AO22" s="18" t="s">
        <v>1269</v>
      </c>
      <c r="AP22" s="18" t="s">
        <v>1272</v>
      </c>
      <c r="AQ22" s="18" t="s">
        <v>1273</v>
      </c>
      <c r="AR22" s="18" t="s">
        <v>1356</v>
      </c>
      <c r="AS22" s="18" t="s">
        <v>1278</v>
      </c>
      <c r="AT22" s="18" t="s">
        <v>1285</v>
      </c>
      <c r="AU22" s="18" t="s">
        <v>1399</v>
      </c>
      <c r="AV22" s="18" t="s">
        <v>1360</v>
      </c>
      <c r="AW22" s="18" t="s">
        <v>1400</v>
      </c>
      <c r="AX22" s="18" t="s">
        <v>1406</v>
      </c>
      <c r="AY22" s="18" t="s">
        <v>1403</v>
      </c>
      <c r="AZ22" s="18" t="s">
        <v>1409</v>
      </c>
      <c r="BA22" s="18" t="s">
        <v>1410</v>
      </c>
      <c r="BB22" s="18" t="s">
        <v>1430</v>
      </c>
      <c r="BC22" s="18" t="s">
        <v>1552</v>
      </c>
      <c r="BD22" s="18" t="s">
        <v>1568</v>
      </c>
    </row>
    <row r="23" spans="1:56" s="164" customFormat="1">
      <c r="A23" s="173"/>
      <c r="B23" s="121" t="s">
        <v>478</v>
      </c>
      <c r="C23" s="89" t="s">
        <v>67</v>
      </c>
      <c r="D23" s="340">
        <v>3964</v>
      </c>
      <c r="E23" s="340">
        <v>4214</v>
      </c>
      <c r="F23" s="340">
        <v>4955</v>
      </c>
      <c r="G23" s="340">
        <v>4648</v>
      </c>
      <c r="H23" s="341">
        <v>17781</v>
      </c>
      <c r="I23" s="340">
        <v>4004.4</v>
      </c>
      <c r="J23" s="340">
        <v>4607.0609999999988</v>
      </c>
      <c r="K23" s="340">
        <v>5015</v>
      </c>
      <c r="L23" s="340">
        <v>4475.2840665819458</v>
      </c>
      <c r="M23" s="341">
        <v>18106</v>
      </c>
      <c r="N23" s="340">
        <v>3681.3000000000006</v>
      </c>
      <c r="O23" s="340">
        <v>4161.7</v>
      </c>
      <c r="P23" s="340">
        <v>4585.5999999999995</v>
      </c>
      <c r="Q23" s="340">
        <v>4295</v>
      </c>
      <c r="R23" s="341">
        <f t="shared" ref="R23:Y24" si="0">+R40</f>
        <v>16725</v>
      </c>
      <c r="S23" s="340">
        <f t="shared" si="0"/>
        <v>3703</v>
      </c>
      <c r="T23" s="340">
        <f t="shared" si="0"/>
        <v>4382</v>
      </c>
      <c r="U23" s="340">
        <f t="shared" si="0"/>
        <v>4876</v>
      </c>
      <c r="V23" s="340">
        <f t="shared" si="0"/>
        <v>4273</v>
      </c>
      <c r="W23" s="341">
        <f t="shared" si="0"/>
        <v>17234</v>
      </c>
      <c r="X23" s="340">
        <f t="shared" si="0"/>
        <v>3652</v>
      </c>
      <c r="Y23" s="340">
        <f t="shared" si="0"/>
        <v>4529</v>
      </c>
      <c r="Z23" s="340">
        <v>4957</v>
      </c>
      <c r="AA23" s="340">
        <v>4673</v>
      </c>
      <c r="AB23" s="341">
        <v>17811</v>
      </c>
      <c r="AC23" s="340">
        <v>3857</v>
      </c>
      <c r="AD23" s="340">
        <v>4542</v>
      </c>
      <c r="AE23" s="340">
        <v>4960</v>
      </c>
      <c r="AF23" s="340">
        <v>4681</v>
      </c>
      <c r="AG23" s="341">
        <v>18040</v>
      </c>
      <c r="AH23" s="340">
        <v>3784</v>
      </c>
      <c r="AI23" s="340">
        <v>4913</v>
      </c>
      <c r="AJ23" s="340">
        <v>5068</v>
      </c>
      <c r="AK23" s="340">
        <v>4645</v>
      </c>
      <c r="AL23" s="341">
        <v>18410</v>
      </c>
      <c r="AM23" s="340">
        <v>4034</v>
      </c>
      <c r="AN23" s="340">
        <v>4617</v>
      </c>
      <c r="AO23" s="340">
        <v>5182</v>
      </c>
      <c r="AP23" s="340">
        <v>4824</v>
      </c>
      <c r="AQ23" s="341">
        <v>18657</v>
      </c>
      <c r="AR23" s="481">
        <v>3816</v>
      </c>
      <c r="AS23" s="340">
        <v>4073</v>
      </c>
      <c r="AT23" s="481">
        <v>4592</v>
      </c>
      <c r="AU23" s="481">
        <v>4131</v>
      </c>
      <c r="AV23" s="341">
        <v>16612</v>
      </c>
      <c r="AW23" s="481">
        <v>3504</v>
      </c>
      <c r="AX23" s="481">
        <v>4349</v>
      </c>
      <c r="AY23" s="481">
        <v>4884</v>
      </c>
      <c r="AZ23" s="481">
        <v>4303</v>
      </c>
      <c r="BA23" s="341">
        <v>17040</v>
      </c>
      <c r="BB23" s="481">
        <v>3948</v>
      </c>
      <c r="BC23" s="481">
        <v>4559</v>
      </c>
      <c r="BD23" s="481">
        <v>4858</v>
      </c>
    </row>
    <row r="24" spans="1:56" s="164" customFormat="1" hidden="1">
      <c r="A24" s="173"/>
      <c r="B24" s="344" t="s">
        <v>479</v>
      </c>
      <c r="C24" s="345" t="s">
        <v>68</v>
      </c>
      <c r="D24" s="340">
        <v>737</v>
      </c>
      <c r="E24" s="340">
        <v>849</v>
      </c>
      <c r="F24" s="340">
        <v>948</v>
      </c>
      <c r="G24" s="340">
        <v>840.5</v>
      </c>
      <c r="H24" s="341">
        <v>3374.5</v>
      </c>
      <c r="I24" s="340">
        <v>715</v>
      </c>
      <c r="J24" s="340">
        <v>892</v>
      </c>
      <c r="K24" s="340">
        <v>1001</v>
      </c>
      <c r="L24" s="340">
        <v>871</v>
      </c>
      <c r="M24" s="341">
        <v>3479</v>
      </c>
      <c r="N24" s="340">
        <v>748</v>
      </c>
      <c r="O24" s="340">
        <v>879</v>
      </c>
      <c r="P24" s="340">
        <v>1019</v>
      </c>
      <c r="Q24" s="340">
        <v>867</v>
      </c>
      <c r="R24" s="341">
        <f t="shared" si="0"/>
        <v>3513</v>
      </c>
      <c r="S24" s="346">
        <f t="shared" si="0"/>
        <v>792</v>
      </c>
      <c r="T24" s="346">
        <f t="shared" si="0"/>
        <v>942</v>
      </c>
      <c r="U24" s="346">
        <f t="shared" si="0"/>
        <v>1119</v>
      </c>
      <c r="V24" s="346">
        <f t="shared" si="0"/>
        <v>1003</v>
      </c>
      <c r="W24" s="347">
        <f t="shared" si="0"/>
        <v>3856</v>
      </c>
      <c r="X24" s="340">
        <f t="shared" si="0"/>
        <v>889</v>
      </c>
      <c r="Y24" s="340">
        <f t="shared" si="0"/>
        <v>1052</v>
      </c>
      <c r="Z24" s="340">
        <v>1228.923689</v>
      </c>
      <c r="AA24" s="346">
        <v>1075</v>
      </c>
      <c r="AB24" s="347">
        <v>4246</v>
      </c>
      <c r="AC24" s="232"/>
      <c r="AD24" s="232"/>
      <c r="AE24" s="232"/>
      <c r="AF24" s="232"/>
      <c r="AG24" s="230"/>
      <c r="AH24" s="232"/>
      <c r="AI24" s="232"/>
      <c r="AJ24" s="232"/>
      <c r="AK24" s="232"/>
      <c r="AL24" s="230"/>
      <c r="AM24" s="232"/>
      <c r="AN24" s="232"/>
      <c r="AO24" s="232"/>
      <c r="AP24" s="232"/>
      <c r="AQ24" s="230"/>
      <c r="AR24" s="479"/>
      <c r="AS24" s="232"/>
      <c r="AT24" s="479"/>
      <c r="AU24" s="479"/>
      <c r="AV24" s="230"/>
      <c r="AW24" s="479"/>
      <c r="AX24" s="479"/>
      <c r="AY24" s="479"/>
      <c r="AZ24" s="479"/>
      <c r="BA24" s="230"/>
      <c r="BB24" s="479"/>
      <c r="BC24" s="479"/>
      <c r="BD24" s="479"/>
    </row>
    <row r="25" spans="1:56" s="164" customFormat="1">
      <c r="A25" s="173"/>
      <c r="B25" s="121" t="s">
        <v>480</v>
      </c>
      <c r="C25" s="89" t="s">
        <v>69</v>
      </c>
      <c r="D25" s="340">
        <v>328</v>
      </c>
      <c r="E25" s="340">
        <v>297</v>
      </c>
      <c r="F25" s="340">
        <v>276</v>
      </c>
      <c r="G25" s="340">
        <v>328</v>
      </c>
      <c r="H25" s="341">
        <v>1229</v>
      </c>
      <c r="I25" s="340">
        <v>303.82640599999996</v>
      </c>
      <c r="J25" s="340">
        <v>344.17766102009057</v>
      </c>
      <c r="K25" s="340">
        <v>317.93630186177819</v>
      </c>
      <c r="L25" s="340">
        <v>336.34736591195281</v>
      </c>
      <c r="M25" s="341">
        <v>1302.2877347938215</v>
      </c>
      <c r="N25" s="340">
        <v>285.47076600000003</v>
      </c>
      <c r="O25" s="340">
        <v>275.987978</v>
      </c>
      <c r="P25" s="340">
        <v>272.60000000000002</v>
      </c>
      <c r="Q25" s="340">
        <v>292</v>
      </c>
      <c r="R25" s="341">
        <f>SUM(R76:R82)</f>
        <v>3076</v>
      </c>
      <c r="S25" s="340">
        <v>325</v>
      </c>
      <c r="T25" s="340">
        <v>314</v>
      </c>
      <c r="U25" s="340">
        <v>327</v>
      </c>
      <c r="V25" s="340">
        <v>332</v>
      </c>
      <c r="W25" s="341">
        <v>1298</v>
      </c>
      <c r="X25" s="340">
        <v>343</v>
      </c>
      <c r="Y25" s="340">
        <v>327</v>
      </c>
      <c r="Z25" s="340">
        <v>297</v>
      </c>
      <c r="AA25" s="340">
        <v>278</v>
      </c>
      <c r="AB25" s="341">
        <v>1245</v>
      </c>
      <c r="AC25" s="340">
        <v>356</v>
      </c>
      <c r="AD25" s="340">
        <v>331</v>
      </c>
      <c r="AE25" s="340">
        <v>352</v>
      </c>
      <c r="AF25" s="340">
        <v>374</v>
      </c>
      <c r="AG25" s="341">
        <v>1413</v>
      </c>
      <c r="AH25" s="340">
        <v>366</v>
      </c>
      <c r="AI25" s="340">
        <v>381</v>
      </c>
      <c r="AJ25" s="340">
        <v>345</v>
      </c>
      <c r="AK25" s="340">
        <v>373</v>
      </c>
      <c r="AL25" s="341">
        <v>1465</v>
      </c>
      <c r="AM25" s="340">
        <v>385</v>
      </c>
      <c r="AN25" s="340">
        <v>350</v>
      </c>
      <c r="AO25" s="340">
        <v>310</v>
      </c>
      <c r="AP25" s="340">
        <v>279</v>
      </c>
      <c r="AQ25" s="341">
        <v>1324</v>
      </c>
      <c r="AR25" s="481">
        <v>362</v>
      </c>
      <c r="AS25" s="340">
        <v>372</v>
      </c>
      <c r="AT25" s="481">
        <v>322</v>
      </c>
      <c r="AU25" s="481">
        <v>387</v>
      </c>
      <c r="AV25" s="341">
        <v>1443</v>
      </c>
      <c r="AW25" s="481">
        <v>381</v>
      </c>
      <c r="AX25" s="481">
        <v>379</v>
      </c>
      <c r="AY25" s="481">
        <v>367</v>
      </c>
      <c r="AZ25" s="481">
        <v>349</v>
      </c>
      <c r="BA25" s="341">
        <v>1476</v>
      </c>
      <c r="BB25" s="481">
        <v>359</v>
      </c>
      <c r="BC25" s="481">
        <v>277</v>
      </c>
      <c r="BD25" s="481">
        <v>303</v>
      </c>
    </row>
    <row r="26" spans="1:56" s="164" customFormat="1">
      <c r="A26" s="173"/>
      <c r="B26" s="122" t="s">
        <v>417</v>
      </c>
      <c r="C26" s="90" t="s">
        <v>70</v>
      </c>
      <c r="D26" s="342">
        <v>4292</v>
      </c>
      <c r="E26" s="342">
        <v>4511</v>
      </c>
      <c r="F26" s="342">
        <v>5231</v>
      </c>
      <c r="G26" s="342">
        <v>4976</v>
      </c>
      <c r="H26" s="343">
        <v>19010</v>
      </c>
      <c r="I26" s="342">
        <v>4308.2264059999998</v>
      </c>
      <c r="J26" s="342">
        <v>4951.2386610200892</v>
      </c>
      <c r="K26" s="342">
        <v>5332.9363018617778</v>
      </c>
      <c r="L26" s="342">
        <v>4811.6314324938985</v>
      </c>
      <c r="M26" s="343">
        <v>19408.287734793823</v>
      </c>
      <c r="N26" s="342">
        <v>3966.7707660000005</v>
      </c>
      <c r="O26" s="342">
        <v>4437.6879779999999</v>
      </c>
      <c r="P26" s="342">
        <v>4858.2</v>
      </c>
      <c r="Q26" s="342">
        <v>4587</v>
      </c>
      <c r="R26" s="343">
        <v>17850</v>
      </c>
      <c r="S26" s="342">
        <v>4028</v>
      </c>
      <c r="T26" s="342">
        <v>4696</v>
      </c>
      <c r="U26" s="342">
        <v>5203</v>
      </c>
      <c r="V26" s="342">
        <v>4605</v>
      </c>
      <c r="W26" s="343">
        <v>18532</v>
      </c>
      <c r="X26" s="342">
        <f>+X20</f>
        <v>3995</v>
      </c>
      <c r="Y26" s="342">
        <f>+Y20</f>
        <v>4856</v>
      </c>
      <c r="Z26" s="342">
        <v>5254</v>
      </c>
      <c r="AA26" s="342">
        <v>4951</v>
      </c>
      <c r="AB26" s="343">
        <v>19056</v>
      </c>
      <c r="AC26" s="342">
        <v>4212.7700784697745</v>
      </c>
      <c r="AD26" s="342">
        <v>4872.7407540768154</v>
      </c>
      <c r="AE26" s="342">
        <v>5312.3603594912774</v>
      </c>
      <c r="AF26" s="342">
        <v>5054.9424339623029</v>
      </c>
      <c r="AG26" s="343">
        <v>19452.81362600017</v>
      </c>
      <c r="AH26" s="342">
        <v>4149.7180909899635</v>
      </c>
      <c r="AI26" s="342">
        <v>5294.1532085105973</v>
      </c>
      <c r="AJ26" s="342">
        <v>5412.8980996176515</v>
      </c>
      <c r="AK26" s="342">
        <v>5018.0643369683767</v>
      </c>
      <c r="AL26" s="343">
        <v>19874.833736086592</v>
      </c>
      <c r="AM26" s="342">
        <v>4418.9561124571028</v>
      </c>
      <c r="AN26" s="342">
        <v>4967.4143649929219</v>
      </c>
      <c r="AO26" s="342">
        <v>5492.4419368115323</v>
      </c>
      <c r="AP26" s="342">
        <v>5103.0607495720287</v>
      </c>
      <c r="AQ26" s="343">
        <v>19981.873163833588</v>
      </c>
      <c r="AR26" s="482">
        <v>4177.6914465254704</v>
      </c>
      <c r="AS26" s="342">
        <v>4444.8739245315428</v>
      </c>
      <c r="AT26" s="482">
        <v>4913.433302542926</v>
      </c>
      <c r="AU26" s="482">
        <v>4518.2424040291125</v>
      </c>
      <c r="AV26" s="343">
        <v>18054.241077629053</v>
      </c>
      <c r="AW26" s="482">
        <v>3885</v>
      </c>
      <c r="AX26" s="482">
        <v>4728</v>
      </c>
      <c r="AY26" s="482">
        <v>5251</v>
      </c>
      <c r="AZ26" s="482">
        <v>4652</v>
      </c>
      <c r="BA26" s="343">
        <v>18516</v>
      </c>
      <c r="BB26" s="482">
        <v>4307</v>
      </c>
      <c r="BC26" s="482">
        <v>4836</v>
      </c>
      <c r="BD26" s="482">
        <v>5161</v>
      </c>
    </row>
    <row r="27" spans="1:56" s="164" customFormat="1">
      <c r="A27" s="173"/>
      <c r="B27" s="339"/>
      <c r="C27" s="102"/>
      <c r="D27" s="348"/>
      <c r="E27" s="348"/>
      <c r="F27" s="348"/>
      <c r="G27" s="348"/>
      <c r="H27" s="348"/>
      <c r="I27" s="348"/>
      <c r="J27" s="348"/>
      <c r="K27" s="348"/>
      <c r="L27" s="348"/>
      <c r="M27" s="348"/>
      <c r="N27" s="348"/>
      <c r="O27" s="348"/>
      <c r="P27" s="348"/>
      <c r="Q27" s="348"/>
      <c r="R27" s="348"/>
      <c r="S27" s="348"/>
      <c r="T27" s="348"/>
      <c r="U27" s="348"/>
      <c r="V27" s="348"/>
      <c r="W27" s="348"/>
      <c r="X27" s="348"/>
      <c r="Y27" s="348"/>
      <c r="Z27" s="348"/>
      <c r="AA27" s="348"/>
      <c r="AB27" s="348"/>
      <c r="AC27" s="348"/>
      <c r="AD27" s="348"/>
      <c r="AE27" s="348"/>
      <c r="AF27" s="348"/>
      <c r="AG27" s="348"/>
      <c r="AH27" s="348"/>
      <c r="AI27" s="348"/>
      <c r="AJ27" s="348"/>
      <c r="AK27" s="348"/>
      <c r="AL27" s="348"/>
      <c r="AM27" s="348"/>
      <c r="AN27" s="348"/>
      <c r="AO27" s="348"/>
      <c r="AP27" s="348"/>
      <c r="AQ27" s="348"/>
      <c r="AR27" s="483"/>
      <c r="AS27" s="348"/>
      <c r="AV27" s="348"/>
      <c r="BA27" s="348"/>
    </row>
    <row r="28" spans="1:56" s="164" customFormat="1" ht="18">
      <c r="A28" s="173"/>
      <c r="B28" s="120" t="s">
        <v>518</v>
      </c>
      <c r="C28" s="19" t="s">
        <v>83</v>
      </c>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480"/>
      <c r="AS28" s="102"/>
      <c r="AV28" s="102"/>
      <c r="BA28" s="102"/>
    </row>
    <row r="29" spans="1:56" s="164" customFormat="1">
      <c r="A29" s="173"/>
      <c r="B29" s="339"/>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480"/>
      <c r="AS29" s="102"/>
      <c r="AV29" s="102"/>
      <c r="BA29" s="102"/>
    </row>
    <row r="30" spans="1:56" s="164" customFormat="1" ht="26">
      <c r="A30" s="173"/>
      <c r="B30" s="119" t="s">
        <v>490</v>
      </c>
      <c r="C30" s="4" t="s">
        <v>81</v>
      </c>
      <c r="D30" s="250" t="s">
        <v>2</v>
      </c>
      <c r="E30" s="250" t="s">
        <v>3</v>
      </c>
      <c r="F30" s="250" t="s">
        <v>5</v>
      </c>
      <c r="G30" s="250" t="s">
        <v>7</v>
      </c>
      <c r="H30" s="62" t="s">
        <v>9</v>
      </c>
      <c r="I30" s="250" t="s">
        <v>11</v>
      </c>
      <c r="J30" s="250" t="s">
        <v>13</v>
      </c>
      <c r="K30" s="250" t="s">
        <v>53</v>
      </c>
      <c r="L30" s="250" t="s">
        <v>16</v>
      </c>
      <c r="M30" s="250" t="s">
        <v>17</v>
      </c>
      <c r="N30" s="250" t="s">
        <v>18</v>
      </c>
      <c r="O30" s="250" t="s">
        <v>19</v>
      </c>
      <c r="P30" s="250" t="s">
        <v>20</v>
      </c>
      <c r="Q30" s="250" t="s">
        <v>29</v>
      </c>
      <c r="R30" s="250" t="s">
        <v>30</v>
      </c>
      <c r="S30" s="250" t="s">
        <v>294</v>
      </c>
      <c r="T30" s="250" t="s">
        <v>319</v>
      </c>
      <c r="U30" s="250" t="s">
        <v>324</v>
      </c>
      <c r="V30" s="18" t="s">
        <v>328</v>
      </c>
      <c r="W30" s="18" t="s">
        <v>329</v>
      </c>
      <c r="X30" s="18" t="s">
        <v>348</v>
      </c>
      <c r="Y30" s="18" t="s">
        <v>363</v>
      </c>
      <c r="Z30" s="18" t="s">
        <v>904</v>
      </c>
      <c r="AA30" s="18" t="s">
        <v>965</v>
      </c>
      <c r="AB30" s="18" t="s">
        <v>967</v>
      </c>
      <c r="AC30" s="18" t="s">
        <v>1148</v>
      </c>
      <c r="AD30" s="18" t="s">
        <v>1182</v>
      </c>
      <c r="AE30" s="18" t="s">
        <v>1190</v>
      </c>
      <c r="AF30" s="18" t="s">
        <v>1204</v>
      </c>
      <c r="AG30" s="18" t="s">
        <v>1205</v>
      </c>
      <c r="AH30" s="18" t="s">
        <v>1218</v>
      </c>
      <c r="AI30" s="18" t="s">
        <v>1222</v>
      </c>
      <c r="AJ30" s="18" t="s">
        <v>1233</v>
      </c>
      <c r="AK30" s="18" t="s">
        <v>1239</v>
      </c>
      <c r="AL30" s="18" t="s">
        <v>1240</v>
      </c>
      <c r="AM30" s="18" t="s">
        <v>1249</v>
      </c>
      <c r="AN30" s="18" t="s">
        <v>1265</v>
      </c>
      <c r="AO30" s="18" t="s">
        <v>1269</v>
      </c>
      <c r="AP30" s="18" t="s">
        <v>1272</v>
      </c>
      <c r="AQ30" s="18" t="s">
        <v>1273</v>
      </c>
      <c r="AR30" s="18" t="s">
        <v>1356</v>
      </c>
      <c r="AS30" s="18" t="s">
        <v>1278</v>
      </c>
      <c r="AT30" s="18" t="s">
        <v>1285</v>
      </c>
      <c r="AU30" s="18" t="s">
        <v>1399</v>
      </c>
      <c r="AV30" s="18" t="s">
        <v>1360</v>
      </c>
      <c r="AW30" s="18" t="s">
        <v>1400</v>
      </c>
      <c r="AX30" s="18" t="s">
        <v>1406</v>
      </c>
      <c r="AY30" s="18" t="s">
        <v>1403</v>
      </c>
      <c r="AZ30" s="18" t="s">
        <v>1409</v>
      </c>
      <c r="BA30" s="18" t="s">
        <v>1410</v>
      </c>
      <c r="BB30" s="18" t="s">
        <v>1430</v>
      </c>
      <c r="BC30" s="18" t="s">
        <v>1552</v>
      </c>
      <c r="BD30" s="18" t="s">
        <v>1568</v>
      </c>
    </row>
    <row r="31" spans="1:56" s="164" customFormat="1">
      <c r="A31" s="173" t="s">
        <v>860</v>
      </c>
      <c r="B31" s="161" t="s">
        <v>838</v>
      </c>
      <c r="C31" s="162" t="s">
        <v>71</v>
      </c>
      <c r="D31" s="340">
        <v>149</v>
      </c>
      <c r="E31" s="340">
        <v>130</v>
      </c>
      <c r="F31" s="340">
        <v>164</v>
      </c>
      <c r="G31" s="340">
        <v>155</v>
      </c>
      <c r="H31" s="341">
        <v>598</v>
      </c>
      <c r="I31" s="340">
        <v>143.1</v>
      </c>
      <c r="J31" s="340">
        <v>145.45399999999995</v>
      </c>
      <c r="K31" s="340">
        <v>152.98353999999995</v>
      </c>
      <c r="L31" s="340">
        <v>164.5624600000001</v>
      </c>
      <c r="M31" s="341">
        <v>606.1</v>
      </c>
      <c r="N31" s="340">
        <v>105</v>
      </c>
      <c r="O31" s="340">
        <v>111</v>
      </c>
      <c r="P31" s="340">
        <v>139</v>
      </c>
      <c r="Q31" s="340">
        <v>121</v>
      </c>
      <c r="R31" s="341">
        <v>476</v>
      </c>
      <c r="S31" s="340">
        <v>99</v>
      </c>
      <c r="T31" s="340">
        <v>135</v>
      </c>
      <c r="U31" s="340">
        <v>133</v>
      </c>
      <c r="V31" s="340">
        <v>125</v>
      </c>
      <c r="W31" s="341">
        <v>492</v>
      </c>
      <c r="X31" s="340">
        <v>97</v>
      </c>
      <c r="Y31" s="340">
        <v>124</v>
      </c>
      <c r="Z31" s="340">
        <v>142</v>
      </c>
      <c r="AA31" s="340">
        <v>159</v>
      </c>
      <c r="AB31" s="341">
        <v>522</v>
      </c>
      <c r="AC31" s="340">
        <v>101</v>
      </c>
      <c r="AD31" s="340">
        <v>140</v>
      </c>
      <c r="AE31" s="340">
        <v>125</v>
      </c>
      <c r="AF31" s="340">
        <v>141</v>
      </c>
      <c r="AG31" s="341">
        <v>507</v>
      </c>
      <c r="AH31" s="340">
        <v>89</v>
      </c>
      <c r="AI31" s="340">
        <v>119</v>
      </c>
      <c r="AJ31" s="340">
        <v>116</v>
      </c>
      <c r="AK31" s="340">
        <v>124</v>
      </c>
      <c r="AL31" s="341">
        <v>448</v>
      </c>
      <c r="AM31" s="340">
        <v>108</v>
      </c>
      <c r="AN31" s="340">
        <v>115</v>
      </c>
      <c r="AO31" s="340">
        <v>142</v>
      </c>
      <c r="AP31" s="340">
        <v>148</v>
      </c>
      <c r="AQ31" s="341">
        <v>513</v>
      </c>
      <c r="AR31" s="481">
        <v>94</v>
      </c>
      <c r="AS31" s="340">
        <v>98</v>
      </c>
      <c r="AT31" s="481">
        <v>113</v>
      </c>
      <c r="AU31" s="481">
        <v>106</v>
      </c>
      <c r="AV31" s="341">
        <v>411</v>
      </c>
      <c r="AW31" s="481">
        <v>83</v>
      </c>
      <c r="AX31" s="481">
        <v>96</v>
      </c>
      <c r="AY31" s="481">
        <v>105</v>
      </c>
      <c r="AZ31" s="481">
        <v>97</v>
      </c>
      <c r="BA31" s="341">
        <v>381</v>
      </c>
      <c r="BB31" s="481">
        <v>86</v>
      </c>
      <c r="BC31" s="481">
        <v>98</v>
      </c>
      <c r="BD31" s="481">
        <v>96</v>
      </c>
    </row>
    <row r="32" spans="1:56" s="164" customFormat="1">
      <c r="A32" s="173"/>
      <c r="B32" s="161" t="s">
        <v>481</v>
      </c>
      <c r="C32" s="162" t="s">
        <v>72</v>
      </c>
      <c r="D32" s="340">
        <v>19</v>
      </c>
      <c r="E32" s="340">
        <v>10</v>
      </c>
      <c r="F32" s="340">
        <v>7</v>
      </c>
      <c r="G32" s="340">
        <v>10</v>
      </c>
      <c r="H32" s="341">
        <v>46</v>
      </c>
      <c r="I32" s="340">
        <v>8.8000000000000007</v>
      </c>
      <c r="J32" s="340">
        <v>7.2999999999997982</v>
      </c>
      <c r="K32" s="340">
        <v>8.334739999999897</v>
      </c>
      <c r="L32" s="340">
        <v>21.565260000000308</v>
      </c>
      <c r="M32" s="341">
        <v>46</v>
      </c>
      <c r="N32" s="340">
        <v>0</v>
      </c>
      <c r="O32" s="340">
        <v>0</v>
      </c>
      <c r="P32" s="340">
        <v>0</v>
      </c>
      <c r="Q32" s="340">
        <v>0</v>
      </c>
      <c r="R32" s="341">
        <v>0</v>
      </c>
      <c r="S32" s="340">
        <v>0</v>
      </c>
      <c r="T32" s="340">
        <v>3</v>
      </c>
      <c r="U32" s="340">
        <v>1</v>
      </c>
      <c r="V32" s="340">
        <v>10</v>
      </c>
      <c r="W32" s="341">
        <v>14</v>
      </c>
      <c r="X32" s="340">
        <v>10</v>
      </c>
      <c r="Y32" s="340">
        <v>16</v>
      </c>
      <c r="Z32" s="340">
        <v>24</v>
      </c>
      <c r="AA32" s="340">
        <v>18</v>
      </c>
      <c r="AB32" s="341">
        <v>68</v>
      </c>
      <c r="AC32" s="340">
        <v>11</v>
      </c>
      <c r="AD32" s="340">
        <v>24</v>
      </c>
      <c r="AE32" s="340">
        <v>5</v>
      </c>
      <c r="AF32" s="340">
        <v>0</v>
      </c>
      <c r="AG32" s="341">
        <v>40</v>
      </c>
      <c r="AH32" s="340">
        <v>1</v>
      </c>
      <c r="AI32" s="340">
        <v>3</v>
      </c>
      <c r="AJ32" s="340">
        <v>7</v>
      </c>
      <c r="AK32" s="340">
        <v>2</v>
      </c>
      <c r="AL32" s="341">
        <v>13</v>
      </c>
      <c r="AM32" s="340">
        <v>11</v>
      </c>
      <c r="AN32" s="340">
        <v>0</v>
      </c>
      <c r="AO32" s="340">
        <v>5</v>
      </c>
      <c r="AP32" s="340">
        <v>0</v>
      </c>
      <c r="AQ32" s="341">
        <v>16</v>
      </c>
      <c r="AR32" s="481">
        <v>0</v>
      </c>
      <c r="AS32" s="340">
        <v>3</v>
      </c>
      <c r="AT32" s="481">
        <v>4</v>
      </c>
      <c r="AU32" s="481">
        <v>0</v>
      </c>
      <c r="AV32" s="341">
        <v>7</v>
      </c>
      <c r="AW32" s="481">
        <v>0</v>
      </c>
      <c r="AX32" s="481">
        <v>0</v>
      </c>
      <c r="AY32" s="481">
        <v>0</v>
      </c>
      <c r="AZ32" s="481">
        <v>0</v>
      </c>
      <c r="BA32" s="341">
        <v>0</v>
      </c>
      <c r="BB32" s="481">
        <v>1</v>
      </c>
      <c r="BC32" s="481">
        <v>4</v>
      </c>
      <c r="BD32" s="481">
        <v>5</v>
      </c>
    </row>
    <row r="33" spans="1:56" s="164" customFormat="1">
      <c r="A33" s="173"/>
      <c r="B33" s="161" t="s">
        <v>482</v>
      </c>
      <c r="C33" s="162" t="s">
        <v>58</v>
      </c>
      <c r="D33" s="340">
        <v>862</v>
      </c>
      <c r="E33" s="340">
        <v>1028</v>
      </c>
      <c r="F33" s="340">
        <v>1119</v>
      </c>
      <c r="G33" s="340">
        <v>1027</v>
      </c>
      <c r="H33" s="341">
        <v>4036</v>
      </c>
      <c r="I33" s="340">
        <v>920</v>
      </c>
      <c r="J33" s="340">
        <v>1021</v>
      </c>
      <c r="K33" s="340">
        <v>1135.8376904643096</v>
      </c>
      <c r="L33" s="340">
        <v>910.26230953569029</v>
      </c>
      <c r="M33" s="341">
        <v>3987.1</v>
      </c>
      <c r="N33" s="340">
        <v>799</v>
      </c>
      <c r="O33" s="340">
        <v>899</v>
      </c>
      <c r="P33" s="340">
        <v>1004</v>
      </c>
      <c r="Q33" s="340">
        <v>912</v>
      </c>
      <c r="R33" s="341">
        <v>3614</v>
      </c>
      <c r="S33" s="340">
        <v>815</v>
      </c>
      <c r="T33" s="340">
        <v>1054</v>
      </c>
      <c r="U33" s="340">
        <v>1076</v>
      </c>
      <c r="V33" s="340">
        <v>881</v>
      </c>
      <c r="W33" s="341">
        <v>3826</v>
      </c>
      <c r="X33" s="340">
        <v>770</v>
      </c>
      <c r="Y33" s="340">
        <v>965</v>
      </c>
      <c r="Z33" s="340">
        <v>1065</v>
      </c>
      <c r="AA33" s="340">
        <v>1016</v>
      </c>
      <c r="AB33" s="341">
        <v>3816</v>
      </c>
      <c r="AC33" s="340">
        <v>834</v>
      </c>
      <c r="AD33" s="340">
        <v>977</v>
      </c>
      <c r="AE33" s="340">
        <v>1011</v>
      </c>
      <c r="AF33" s="340">
        <v>998</v>
      </c>
      <c r="AG33" s="341">
        <v>3820</v>
      </c>
      <c r="AH33" s="340">
        <v>768</v>
      </c>
      <c r="AI33" s="340">
        <v>1028</v>
      </c>
      <c r="AJ33" s="340">
        <v>997</v>
      </c>
      <c r="AK33" s="340">
        <v>906</v>
      </c>
      <c r="AL33" s="341">
        <v>3699</v>
      </c>
      <c r="AM33" s="340">
        <v>873</v>
      </c>
      <c r="AN33" s="340">
        <v>994</v>
      </c>
      <c r="AO33" s="340">
        <v>1076</v>
      </c>
      <c r="AP33" s="340">
        <v>1075</v>
      </c>
      <c r="AQ33" s="341">
        <v>4018</v>
      </c>
      <c r="AR33" s="481">
        <v>761</v>
      </c>
      <c r="AS33" s="340">
        <v>846</v>
      </c>
      <c r="AT33" s="481">
        <v>974</v>
      </c>
      <c r="AU33" s="481">
        <v>714</v>
      </c>
      <c r="AV33" s="341">
        <v>3295</v>
      </c>
      <c r="AW33" s="481">
        <v>634</v>
      </c>
      <c r="AX33" s="481">
        <v>921</v>
      </c>
      <c r="AY33" s="481">
        <v>972</v>
      </c>
      <c r="AZ33" s="481">
        <v>775</v>
      </c>
      <c r="BA33" s="341">
        <v>3302</v>
      </c>
      <c r="BB33" s="481">
        <v>745</v>
      </c>
      <c r="BC33" s="481">
        <v>952</v>
      </c>
      <c r="BD33" s="481">
        <v>1001</v>
      </c>
    </row>
    <row r="34" spans="1:56" s="164" customFormat="1">
      <c r="A34" s="173"/>
      <c r="B34" s="161" t="s">
        <v>483</v>
      </c>
      <c r="C34" s="162" t="s">
        <v>59</v>
      </c>
      <c r="D34" s="340">
        <v>2024</v>
      </c>
      <c r="E34" s="340">
        <v>2175</v>
      </c>
      <c r="F34" s="340">
        <v>2525</v>
      </c>
      <c r="G34" s="340">
        <v>2341</v>
      </c>
      <c r="H34" s="341">
        <v>9065</v>
      </c>
      <c r="I34" s="340">
        <v>2017.3</v>
      </c>
      <c r="J34" s="340">
        <v>2388.4999999999991</v>
      </c>
      <c r="K34" s="340">
        <v>2587.6862899537455</v>
      </c>
      <c r="L34" s="340">
        <v>2369.8137100462545</v>
      </c>
      <c r="M34" s="341">
        <v>9363.2999999999993</v>
      </c>
      <c r="N34" s="340">
        <v>1997</v>
      </c>
      <c r="O34" s="340">
        <v>2252</v>
      </c>
      <c r="P34" s="340">
        <v>2475</v>
      </c>
      <c r="Q34" s="340">
        <v>2409</v>
      </c>
      <c r="R34" s="341">
        <v>9133</v>
      </c>
      <c r="S34" s="340">
        <v>2046</v>
      </c>
      <c r="T34" s="340">
        <v>2345</v>
      </c>
      <c r="U34" s="340">
        <v>2697</v>
      </c>
      <c r="V34" s="340">
        <v>2314</v>
      </c>
      <c r="W34" s="341">
        <v>9402</v>
      </c>
      <c r="X34" s="340">
        <v>2031</v>
      </c>
      <c r="Y34" s="340">
        <v>2482</v>
      </c>
      <c r="Z34" s="340">
        <v>2817</v>
      </c>
      <c r="AA34" s="340">
        <v>2394</v>
      </c>
      <c r="AB34" s="341">
        <v>9724</v>
      </c>
      <c r="AC34" s="340">
        <v>2124</v>
      </c>
      <c r="AD34" s="340">
        <v>2577</v>
      </c>
      <c r="AE34" s="340">
        <v>2810</v>
      </c>
      <c r="AF34" s="340">
        <v>2533</v>
      </c>
      <c r="AG34" s="341">
        <v>10044</v>
      </c>
      <c r="AH34" s="340">
        <v>2158</v>
      </c>
      <c r="AI34" s="340">
        <v>2767</v>
      </c>
      <c r="AJ34" s="340">
        <v>2837</v>
      </c>
      <c r="AK34" s="340">
        <v>2620</v>
      </c>
      <c r="AL34" s="341">
        <v>10382</v>
      </c>
      <c r="AM34" s="340">
        <v>2331</v>
      </c>
      <c r="AN34" s="340">
        <v>2672</v>
      </c>
      <c r="AO34" s="340">
        <v>2939</v>
      </c>
      <c r="AP34" s="340">
        <v>2650</v>
      </c>
      <c r="AQ34" s="341">
        <v>10592</v>
      </c>
      <c r="AR34" s="481">
        <v>2258</v>
      </c>
      <c r="AS34" s="340">
        <v>2295</v>
      </c>
      <c r="AT34" s="481">
        <v>2740</v>
      </c>
      <c r="AU34" s="481">
        <v>2522</v>
      </c>
      <c r="AV34" s="341">
        <v>9815</v>
      </c>
      <c r="AW34" s="481">
        <v>2140</v>
      </c>
      <c r="AX34" s="481">
        <v>2550</v>
      </c>
      <c r="AY34" s="481">
        <v>2950</v>
      </c>
      <c r="AZ34" s="481">
        <v>2617</v>
      </c>
      <c r="BA34" s="341">
        <v>10257</v>
      </c>
      <c r="BB34" s="481">
        <v>2398</v>
      </c>
      <c r="BC34" s="481">
        <v>2678</v>
      </c>
      <c r="BD34" s="481">
        <v>2898</v>
      </c>
    </row>
    <row r="35" spans="1:56" s="164" customFormat="1">
      <c r="A35" s="173"/>
      <c r="B35" s="161" t="s">
        <v>484</v>
      </c>
      <c r="C35" s="162" t="s">
        <v>60</v>
      </c>
      <c r="D35" s="340">
        <v>267</v>
      </c>
      <c r="E35" s="340">
        <v>112</v>
      </c>
      <c r="F35" s="340">
        <v>200</v>
      </c>
      <c r="G35" s="340">
        <v>273</v>
      </c>
      <c r="H35" s="341">
        <v>852</v>
      </c>
      <c r="I35" s="340">
        <v>229.9</v>
      </c>
      <c r="J35" s="340">
        <v>177.70000000000005</v>
      </c>
      <c r="K35" s="340">
        <v>168.70550000000003</v>
      </c>
      <c r="L35" s="340">
        <v>203.29449999999997</v>
      </c>
      <c r="M35" s="341">
        <v>779.6</v>
      </c>
      <c r="N35" s="340">
        <v>186</v>
      </c>
      <c r="O35" s="340">
        <v>159</v>
      </c>
      <c r="P35" s="340">
        <v>172</v>
      </c>
      <c r="Q35" s="340">
        <v>203</v>
      </c>
      <c r="R35" s="341">
        <v>720</v>
      </c>
      <c r="S35" s="340">
        <v>235</v>
      </c>
      <c r="T35" s="340">
        <v>137</v>
      </c>
      <c r="U35" s="340">
        <v>161</v>
      </c>
      <c r="V35" s="340">
        <v>169</v>
      </c>
      <c r="W35" s="341">
        <v>702</v>
      </c>
      <c r="X35" s="340">
        <v>220</v>
      </c>
      <c r="Y35" s="340">
        <v>133</v>
      </c>
      <c r="Z35" s="340">
        <v>111</v>
      </c>
      <c r="AA35" s="340">
        <v>181</v>
      </c>
      <c r="AB35" s="341">
        <v>645</v>
      </c>
      <c r="AC35" s="340">
        <v>187</v>
      </c>
      <c r="AD35" s="340">
        <v>128</v>
      </c>
      <c r="AE35" s="340">
        <v>135</v>
      </c>
      <c r="AF35" s="340">
        <v>172</v>
      </c>
      <c r="AG35" s="341">
        <v>622</v>
      </c>
      <c r="AH35" s="340">
        <v>150</v>
      </c>
      <c r="AI35" s="340">
        <v>90</v>
      </c>
      <c r="AJ35" s="340">
        <v>116</v>
      </c>
      <c r="AK35" s="340">
        <v>141</v>
      </c>
      <c r="AL35" s="341">
        <v>497</v>
      </c>
      <c r="AM35" s="340">
        <v>124</v>
      </c>
      <c r="AN35" s="340">
        <v>93</v>
      </c>
      <c r="AO35" s="340">
        <v>122</v>
      </c>
      <c r="AP35" s="340">
        <v>125</v>
      </c>
      <c r="AQ35" s="341">
        <v>464</v>
      </c>
      <c r="AR35" s="481">
        <v>130</v>
      </c>
      <c r="AS35" s="340">
        <v>153</v>
      </c>
      <c r="AT35" s="481">
        <v>46</v>
      </c>
      <c r="AU35" s="481">
        <v>102</v>
      </c>
      <c r="AV35" s="341">
        <v>431</v>
      </c>
      <c r="AW35" s="481">
        <v>88</v>
      </c>
      <c r="AX35" s="481">
        <v>65</v>
      </c>
      <c r="AY35" s="481">
        <v>76</v>
      </c>
      <c r="AZ35" s="481">
        <v>131</v>
      </c>
      <c r="BA35" s="341">
        <v>360</v>
      </c>
      <c r="BB35" s="481">
        <v>115</v>
      </c>
      <c r="BC35" s="481">
        <v>72</v>
      </c>
      <c r="BD35" s="481">
        <v>99</v>
      </c>
    </row>
    <row r="36" spans="1:56" s="164" customFormat="1">
      <c r="A36" s="173"/>
      <c r="B36" s="161" t="s">
        <v>485</v>
      </c>
      <c r="C36" s="162" t="s">
        <v>91</v>
      </c>
      <c r="D36" s="340">
        <v>63</v>
      </c>
      <c r="E36" s="340">
        <v>89</v>
      </c>
      <c r="F36" s="340">
        <v>128</v>
      </c>
      <c r="G36" s="340">
        <v>68</v>
      </c>
      <c r="H36" s="341">
        <v>348</v>
      </c>
      <c r="I36" s="340">
        <v>62</v>
      </c>
      <c r="J36" s="340">
        <v>103.79999999999998</v>
      </c>
      <c r="K36" s="340">
        <v>150.94866999999996</v>
      </c>
      <c r="L36" s="340">
        <v>102.15133000000003</v>
      </c>
      <c r="M36" s="341">
        <v>418.9</v>
      </c>
      <c r="N36" s="340">
        <v>55</v>
      </c>
      <c r="O36" s="340">
        <v>94</v>
      </c>
      <c r="P36" s="340">
        <v>149</v>
      </c>
      <c r="Q36" s="340">
        <v>85</v>
      </c>
      <c r="R36" s="341">
        <v>383</v>
      </c>
      <c r="S36" s="340">
        <v>67</v>
      </c>
      <c r="T36" s="340">
        <v>102</v>
      </c>
      <c r="U36" s="340">
        <v>144</v>
      </c>
      <c r="V36" s="340">
        <v>83</v>
      </c>
      <c r="W36" s="341">
        <v>396</v>
      </c>
      <c r="X36" s="340">
        <v>69</v>
      </c>
      <c r="Y36" s="340">
        <v>122</v>
      </c>
      <c r="Z36" s="340">
        <v>145</v>
      </c>
      <c r="AA36" s="340">
        <v>101</v>
      </c>
      <c r="AB36" s="341">
        <v>437</v>
      </c>
      <c r="AC36" s="340">
        <v>73</v>
      </c>
      <c r="AD36" s="340">
        <v>121</v>
      </c>
      <c r="AE36" s="340">
        <v>176</v>
      </c>
      <c r="AF36" s="340">
        <v>101</v>
      </c>
      <c r="AG36" s="341">
        <v>471</v>
      </c>
      <c r="AH36" s="340">
        <v>91</v>
      </c>
      <c r="AI36" s="340">
        <v>159</v>
      </c>
      <c r="AJ36" s="340">
        <v>215</v>
      </c>
      <c r="AK36" s="340">
        <v>119</v>
      </c>
      <c r="AL36" s="341">
        <v>584</v>
      </c>
      <c r="AM36" s="340">
        <v>96</v>
      </c>
      <c r="AN36" s="340">
        <v>169</v>
      </c>
      <c r="AO36" s="340">
        <v>216</v>
      </c>
      <c r="AP36" s="340">
        <v>132</v>
      </c>
      <c r="AQ36" s="341">
        <v>613</v>
      </c>
      <c r="AR36" s="481">
        <v>79</v>
      </c>
      <c r="AS36" s="340">
        <v>27</v>
      </c>
      <c r="AT36" s="481">
        <v>60</v>
      </c>
      <c r="AU36" s="481">
        <v>34</v>
      </c>
      <c r="AV36" s="341">
        <v>200</v>
      </c>
      <c r="AW36" s="481">
        <v>27</v>
      </c>
      <c r="AX36" s="481">
        <v>46</v>
      </c>
      <c r="AY36" s="481">
        <v>120</v>
      </c>
      <c r="AZ36" s="481">
        <v>94</v>
      </c>
      <c r="BA36" s="341">
        <v>287</v>
      </c>
      <c r="BB36" s="481">
        <v>90</v>
      </c>
      <c r="BC36" s="481">
        <v>146</v>
      </c>
      <c r="BD36" s="481">
        <v>203</v>
      </c>
    </row>
    <row r="37" spans="1:56" s="164" customFormat="1">
      <c r="A37" s="173"/>
      <c r="B37" s="161" t="s">
        <v>486</v>
      </c>
      <c r="C37" s="162" t="s">
        <v>73</v>
      </c>
      <c r="D37" s="349">
        <v>86</v>
      </c>
      <c r="E37" s="349">
        <v>52</v>
      </c>
      <c r="F37" s="349">
        <v>101</v>
      </c>
      <c r="G37" s="349">
        <v>188</v>
      </c>
      <c r="H37" s="341">
        <v>427</v>
      </c>
      <c r="I37" s="340">
        <v>184.2</v>
      </c>
      <c r="J37" s="340">
        <v>207.8</v>
      </c>
      <c r="K37" s="340">
        <v>149.58899999999994</v>
      </c>
      <c r="L37" s="340">
        <v>135.31100000000004</v>
      </c>
      <c r="M37" s="341">
        <v>676.9</v>
      </c>
      <c r="N37" s="340">
        <v>139</v>
      </c>
      <c r="O37" s="340">
        <v>134</v>
      </c>
      <c r="P37" s="340">
        <v>175</v>
      </c>
      <c r="Q37" s="340">
        <v>106</v>
      </c>
      <c r="R37" s="341">
        <v>554</v>
      </c>
      <c r="S37" s="340">
        <v>62</v>
      </c>
      <c r="T37" s="340">
        <v>133</v>
      </c>
      <c r="U37" s="340">
        <v>118</v>
      </c>
      <c r="V37" s="340">
        <v>157</v>
      </c>
      <c r="W37" s="341">
        <v>470</v>
      </c>
      <c r="X37" s="340">
        <v>27</v>
      </c>
      <c r="Y37" s="340">
        <v>137</v>
      </c>
      <c r="Z37" s="340">
        <v>155</v>
      </c>
      <c r="AA37" s="340">
        <v>190</v>
      </c>
      <c r="AB37" s="341">
        <v>509</v>
      </c>
      <c r="AC37" s="340">
        <v>107</v>
      </c>
      <c r="AD37" s="340">
        <v>127</v>
      </c>
      <c r="AE37" s="340">
        <v>161</v>
      </c>
      <c r="AF37" s="340">
        <v>186</v>
      </c>
      <c r="AG37" s="341">
        <v>581</v>
      </c>
      <c r="AH37" s="340">
        <v>83</v>
      </c>
      <c r="AI37" s="340">
        <v>174</v>
      </c>
      <c r="AJ37" s="340">
        <v>183</v>
      </c>
      <c r="AK37" s="340">
        <v>172</v>
      </c>
      <c r="AL37" s="341">
        <v>612</v>
      </c>
      <c r="AM37" s="340">
        <v>26</v>
      </c>
      <c r="AN37" s="340">
        <v>61</v>
      </c>
      <c r="AO37" s="340">
        <v>152</v>
      </c>
      <c r="AP37" s="340">
        <v>155</v>
      </c>
      <c r="AQ37" s="341">
        <v>394</v>
      </c>
      <c r="AR37" s="481">
        <v>25</v>
      </c>
      <c r="AS37" s="340">
        <v>111</v>
      </c>
      <c r="AT37" s="481">
        <v>104</v>
      </c>
      <c r="AU37" s="481">
        <v>101</v>
      </c>
      <c r="AV37" s="341">
        <v>341</v>
      </c>
      <c r="AW37" s="481">
        <v>43</v>
      </c>
      <c r="AX37" s="481">
        <v>153</v>
      </c>
      <c r="AY37" s="481">
        <v>86</v>
      </c>
      <c r="AZ37" s="481">
        <v>80</v>
      </c>
      <c r="BA37" s="341">
        <v>362</v>
      </c>
      <c r="BB37" s="481">
        <v>25</v>
      </c>
      <c r="BC37" s="481">
        <v>90</v>
      </c>
      <c r="BD37" s="481">
        <v>119</v>
      </c>
    </row>
    <row r="38" spans="1:56" s="164" customFormat="1">
      <c r="A38" s="173"/>
      <c r="B38" s="161" t="s">
        <v>74</v>
      </c>
      <c r="C38" s="162" t="s">
        <v>74</v>
      </c>
      <c r="D38" s="340">
        <v>157</v>
      </c>
      <c r="E38" s="340">
        <v>269</v>
      </c>
      <c r="F38" s="340">
        <v>343</v>
      </c>
      <c r="G38" s="340">
        <v>246</v>
      </c>
      <c r="H38" s="341">
        <v>1015</v>
      </c>
      <c r="I38" s="340">
        <v>125.4</v>
      </c>
      <c r="J38" s="340">
        <v>356.30700000000002</v>
      </c>
      <c r="K38" s="340">
        <v>296.66624999999999</v>
      </c>
      <c r="L38" s="340">
        <v>247.22674999999992</v>
      </c>
      <c r="M38" s="341">
        <v>1025.5999999999999</v>
      </c>
      <c r="N38" s="340">
        <v>93</v>
      </c>
      <c r="O38" s="340">
        <v>217</v>
      </c>
      <c r="P38" s="340">
        <v>170</v>
      </c>
      <c r="Q38" s="340">
        <v>149</v>
      </c>
      <c r="R38" s="341">
        <v>629</v>
      </c>
      <c r="S38" s="340">
        <v>52</v>
      </c>
      <c r="T38" s="340">
        <v>144</v>
      </c>
      <c r="U38" s="340">
        <v>197</v>
      </c>
      <c r="V38" s="340">
        <v>160</v>
      </c>
      <c r="W38" s="341">
        <v>553</v>
      </c>
      <c r="X38" s="340">
        <v>70</v>
      </c>
      <c r="Y38" s="340">
        <v>167</v>
      </c>
      <c r="Z38" s="340">
        <v>162</v>
      </c>
      <c r="AA38" s="340">
        <v>142</v>
      </c>
      <c r="AB38" s="341">
        <v>541</v>
      </c>
      <c r="AC38" s="340">
        <v>46</v>
      </c>
      <c r="AD38" s="340">
        <v>110</v>
      </c>
      <c r="AE38" s="340">
        <v>168</v>
      </c>
      <c r="AF38" s="340">
        <v>144</v>
      </c>
      <c r="AG38" s="341">
        <v>468</v>
      </c>
      <c r="AH38" s="340">
        <v>40</v>
      </c>
      <c r="AI38" s="340">
        <v>174</v>
      </c>
      <c r="AJ38" s="340">
        <v>201</v>
      </c>
      <c r="AK38" s="340">
        <v>148</v>
      </c>
      <c r="AL38" s="341">
        <v>563</v>
      </c>
      <c r="AM38" s="340">
        <v>59</v>
      </c>
      <c r="AN38" s="340">
        <v>171</v>
      </c>
      <c r="AO38" s="340">
        <v>174</v>
      </c>
      <c r="AP38" s="340">
        <v>147</v>
      </c>
      <c r="AQ38" s="341">
        <v>551</v>
      </c>
      <c r="AR38" s="481">
        <v>58</v>
      </c>
      <c r="AS38" s="340">
        <v>153</v>
      </c>
      <c r="AT38" s="481">
        <v>181</v>
      </c>
      <c r="AU38" s="481">
        <v>158</v>
      </c>
      <c r="AV38" s="341">
        <v>550</v>
      </c>
      <c r="AW38" s="481">
        <v>81</v>
      </c>
      <c r="AX38" s="481">
        <v>179</v>
      </c>
      <c r="AY38" s="481">
        <v>191</v>
      </c>
      <c r="AZ38" s="481">
        <v>129</v>
      </c>
      <c r="BA38" s="341">
        <v>580</v>
      </c>
      <c r="BB38" s="481">
        <v>76</v>
      </c>
      <c r="BC38" s="481">
        <v>163</v>
      </c>
      <c r="BD38" s="481">
        <v>163</v>
      </c>
    </row>
    <row r="39" spans="1:56" s="164" customFormat="1">
      <c r="A39" s="173"/>
      <c r="B39" s="161" t="s">
        <v>487</v>
      </c>
      <c r="C39" s="162" t="s">
        <v>62</v>
      </c>
      <c r="D39" s="349">
        <v>337</v>
      </c>
      <c r="E39" s="349">
        <v>349</v>
      </c>
      <c r="F39" s="349">
        <v>368</v>
      </c>
      <c r="G39" s="349">
        <v>340</v>
      </c>
      <c r="H39" s="341">
        <v>1394</v>
      </c>
      <c r="I39" s="340">
        <v>313.70000000000005</v>
      </c>
      <c r="J39" s="340">
        <v>199.20000000000005</v>
      </c>
      <c r="K39" s="340">
        <v>354.00325300000003</v>
      </c>
      <c r="L39" s="340">
        <v>321.09674700000005</v>
      </c>
      <c r="M39" s="341">
        <v>1188</v>
      </c>
      <c r="N39" s="340">
        <v>308</v>
      </c>
      <c r="O39" s="340">
        <v>297</v>
      </c>
      <c r="P39" s="340">
        <v>302</v>
      </c>
      <c r="Q39" s="340">
        <v>310</v>
      </c>
      <c r="R39" s="341">
        <v>1217</v>
      </c>
      <c r="S39" s="340">
        <v>327</v>
      </c>
      <c r="T39" s="340">
        <v>329</v>
      </c>
      <c r="U39" s="340">
        <v>349</v>
      </c>
      <c r="V39" s="340">
        <v>374</v>
      </c>
      <c r="W39" s="341">
        <v>1379</v>
      </c>
      <c r="X39" s="340">
        <v>358</v>
      </c>
      <c r="Y39" s="340">
        <v>383</v>
      </c>
      <c r="Z39" s="340">
        <v>336</v>
      </c>
      <c r="AA39" s="340">
        <v>472</v>
      </c>
      <c r="AB39" s="341">
        <v>1549</v>
      </c>
      <c r="AC39" s="340">
        <v>374</v>
      </c>
      <c r="AD39" s="340">
        <v>338</v>
      </c>
      <c r="AE39" s="340">
        <v>369</v>
      </c>
      <c r="AF39" s="340">
        <v>406</v>
      </c>
      <c r="AG39" s="341">
        <v>1487</v>
      </c>
      <c r="AH39" s="340">
        <v>404</v>
      </c>
      <c r="AI39" s="340">
        <v>399</v>
      </c>
      <c r="AJ39" s="340">
        <v>396</v>
      </c>
      <c r="AK39" s="340">
        <v>413</v>
      </c>
      <c r="AL39" s="341">
        <v>1612</v>
      </c>
      <c r="AM39" s="340">
        <v>406</v>
      </c>
      <c r="AN39" s="340">
        <v>342</v>
      </c>
      <c r="AO39" s="340">
        <v>356</v>
      </c>
      <c r="AP39" s="340">
        <v>392</v>
      </c>
      <c r="AQ39" s="341">
        <v>1496</v>
      </c>
      <c r="AR39" s="481">
        <v>411</v>
      </c>
      <c r="AS39" s="340">
        <v>387</v>
      </c>
      <c r="AT39" s="481">
        <v>370</v>
      </c>
      <c r="AU39" s="481">
        <v>394</v>
      </c>
      <c r="AV39" s="341">
        <v>1562</v>
      </c>
      <c r="AW39" s="481">
        <v>408</v>
      </c>
      <c r="AX39" s="481">
        <v>339</v>
      </c>
      <c r="AY39" s="481">
        <v>384</v>
      </c>
      <c r="AZ39" s="481">
        <v>380</v>
      </c>
      <c r="BA39" s="341">
        <v>1511</v>
      </c>
      <c r="BB39" s="481">
        <v>412</v>
      </c>
      <c r="BC39" s="481">
        <v>356</v>
      </c>
      <c r="BD39" s="481">
        <v>274</v>
      </c>
    </row>
    <row r="40" spans="1:56" s="164" customFormat="1">
      <c r="A40" s="173"/>
      <c r="B40" s="118" t="s">
        <v>417</v>
      </c>
      <c r="C40" s="14" t="s">
        <v>63</v>
      </c>
      <c r="D40" s="342">
        <v>3964</v>
      </c>
      <c r="E40" s="342">
        <v>4214</v>
      </c>
      <c r="F40" s="342">
        <v>4955</v>
      </c>
      <c r="G40" s="342">
        <v>4648</v>
      </c>
      <c r="H40" s="343">
        <v>17781</v>
      </c>
      <c r="I40" s="342">
        <v>4004.4</v>
      </c>
      <c r="J40" s="342">
        <v>4607.0609999999988</v>
      </c>
      <c r="K40" s="342">
        <v>5004.7549334180549</v>
      </c>
      <c r="L40" s="342">
        <v>4475.2840665819458</v>
      </c>
      <c r="M40" s="343">
        <v>18091.5</v>
      </c>
      <c r="N40" s="342">
        <v>3682</v>
      </c>
      <c r="O40" s="342">
        <v>4162</v>
      </c>
      <c r="P40" s="342">
        <v>4586</v>
      </c>
      <c r="Q40" s="342">
        <v>4295</v>
      </c>
      <c r="R40" s="343">
        <v>16725</v>
      </c>
      <c r="S40" s="342">
        <v>3703</v>
      </c>
      <c r="T40" s="342">
        <v>4382</v>
      </c>
      <c r="U40" s="342">
        <v>4876</v>
      </c>
      <c r="V40" s="342">
        <v>4273</v>
      </c>
      <c r="W40" s="343">
        <v>17234</v>
      </c>
      <c r="X40" s="342">
        <v>3652</v>
      </c>
      <c r="Y40" s="342">
        <v>4529</v>
      </c>
      <c r="Z40" s="342">
        <v>4957</v>
      </c>
      <c r="AA40" s="342">
        <v>4673</v>
      </c>
      <c r="AB40" s="343">
        <v>17811</v>
      </c>
      <c r="AC40" s="342">
        <v>3857</v>
      </c>
      <c r="AD40" s="342">
        <v>4542</v>
      </c>
      <c r="AE40" s="342">
        <v>4960</v>
      </c>
      <c r="AF40" s="342">
        <v>4681</v>
      </c>
      <c r="AG40" s="343">
        <v>18040</v>
      </c>
      <c r="AH40" s="342">
        <v>3784</v>
      </c>
      <c r="AI40" s="342">
        <v>4913</v>
      </c>
      <c r="AJ40" s="342">
        <v>5068</v>
      </c>
      <c r="AK40" s="342">
        <v>4645</v>
      </c>
      <c r="AL40" s="343">
        <v>18410</v>
      </c>
      <c r="AM40" s="342">
        <v>4034</v>
      </c>
      <c r="AN40" s="342">
        <v>4617</v>
      </c>
      <c r="AO40" s="342">
        <v>5182</v>
      </c>
      <c r="AP40" s="342">
        <v>4824</v>
      </c>
      <c r="AQ40" s="343">
        <v>18657</v>
      </c>
      <c r="AR40" s="482">
        <v>3816</v>
      </c>
      <c r="AS40" s="342">
        <v>4073</v>
      </c>
      <c r="AT40" s="482">
        <v>4592</v>
      </c>
      <c r="AU40" s="482">
        <v>4131</v>
      </c>
      <c r="AV40" s="343">
        <v>16612</v>
      </c>
      <c r="AW40" s="482">
        <v>3504</v>
      </c>
      <c r="AX40" s="482">
        <v>4349</v>
      </c>
      <c r="AY40" s="482">
        <v>4884</v>
      </c>
      <c r="AZ40" s="482">
        <v>4303</v>
      </c>
      <c r="BA40" s="343">
        <v>17040</v>
      </c>
      <c r="BB40" s="482">
        <v>3948</v>
      </c>
      <c r="BC40" s="482">
        <v>4559</v>
      </c>
      <c r="BD40" s="482">
        <v>4858</v>
      </c>
    </row>
    <row r="41" spans="1:56" s="164" customFormat="1" hidden="1">
      <c r="A41" s="173"/>
      <c r="B41" s="161" t="s">
        <v>488</v>
      </c>
      <c r="C41" s="162" t="s">
        <v>64</v>
      </c>
      <c r="D41" s="340">
        <v>737</v>
      </c>
      <c r="E41" s="340">
        <v>849</v>
      </c>
      <c r="F41" s="340">
        <v>948</v>
      </c>
      <c r="G41" s="340">
        <v>841</v>
      </c>
      <c r="H41" s="341">
        <v>3375</v>
      </c>
      <c r="I41" s="340">
        <v>715</v>
      </c>
      <c r="J41" s="340">
        <v>892.1</v>
      </c>
      <c r="K41" s="340">
        <v>1000.7190855592712</v>
      </c>
      <c r="L41" s="340">
        <v>871.46</v>
      </c>
      <c r="M41" s="341">
        <v>3479.2790855592712</v>
      </c>
      <c r="N41" s="340">
        <v>748</v>
      </c>
      <c r="O41" s="340">
        <v>879</v>
      </c>
      <c r="P41" s="340">
        <v>1019</v>
      </c>
      <c r="Q41" s="340">
        <v>867</v>
      </c>
      <c r="R41" s="341">
        <v>3513</v>
      </c>
      <c r="S41" s="340">
        <v>792</v>
      </c>
      <c r="T41" s="340">
        <v>942</v>
      </c>
      <c r="U41" s="340">
        <v>1119</v>
      </c>
      <c r="V41" s="340">
        <v>1003</v>
      </c>
      <c r="W41" s="341">
        <v>3856</v>
      </c>
      <c r="X41" s="340">
        <v>889</v>
      </c>
      <c r="Y41" s="340">
        <v>1052</v>
      </c>
      <c r="Z41" s="340">
        <v>1228.923689</v>
      </c>
      <c r="AA41" s="340">
        <v>1075</v>
      </c>
      <c r="AB41" s="341">
        <v>4246</v>
      </c>
      <c r="AC41" s="232"/>
      <c r="AD41" s="232"/>
      <c r="AE41" s="232"/>
      <c r="AF41" s="232"/>
      <c r="AG41" s="230"/>
      <c r="AH41" s="232"/>
      <c r="AI41" s="232"/>
      <c r="AJ41" s="232"/>
      <c r="AK41" s="232"/>
      <c r="AL41" s="230"/>
      <c r="AM41" s="232"/>
      <c r="AN41" s="232"/>
      <c r="AO41" s="232"/>
      <c r="AP41" s="232"/>
      <c r="AQ41" s="230"/>
      <c r="AR41" s="479"/>
      <c r="AS41" s="232"/>
      <c r="AT41" s="479"/>
      <c r="AU41" s="479"/>
      <c r="AV41" s="230"/>
      <c r="AW41" s="479"/>
      <c r="AX41" s="479"/>
      <c r="AY41" s="479"/>
      <c r="AZ41" s="479"/>
      <c r="BA41" s="230"/>
      <c r="BB41" s="479"/>
      <c r="BC41" s="479"/>
      <c r="BD41" s="479"/>
    </row>
    <row r="42" spans="1:56" s="164" customFormat="1">
      <c r="A42" s="173"/>
      <c r="B42" s="117" t="s">
        <v>489</v>
      </c>
      <c r="C42" s="13" t="s">
        <v>65</v>
      </c>
      <c r="D42" s="340">
        <v>594.16700000000003</v>
      </c>
      <c r="E42" s="340">
        <v>405.4199999999999</v>
      </c>
      <c r="F42" s="340">
        <v>421.41300000000012</v>
      </c>
      <c r="G42" s="340">
        <v>565.00000000000011</v>
      </c>
      <c r="H42" s="341">
        <v>1986</v>
      </c>
      <c r="I42" s="340">
        <v>520.4</v>
      </c>
      <c r="J42" s="340">
        <v>465.1</v>
      </c>
      <c r="K42" s="340">
        <v>516.80000000000007</v>
      </c>
      <c r="L42" s="340">
        <v>492.09999999999991</v>
      </c>
      <c r="M42" s="341">
        <v>1994.4</v>
      </c>
      <c r="N42" s="340">
        <v>527</v>
      </c>
      <c r="O42" s="340">
        <v>492</v>
      </c>
      <c r="P42" s="340">
        <v>504</v>
      </c>
      <c r="Q42" s="340">
        <v>468</v>
      </c>
      <c r="R42" s="341">
        <v>1991</v>
      </c>
      <c r="S42" s="340">
        <v>605</v>
      </c>
      <c r="T42" s="340">
        <v>527</v>
      </c>
      <c r="U42" s="340">
        <v>581</v>
      </c>
      <c r="V42" s="340">
        <v>572</v>
      </c>
      <c r="W42" s="341">
        <v>2285</v>
      </c>
      <c r="X42" s="340">
        <v>586</v>
      </c>
      <c r="Y42" s="340">
        <v>578</v>
      </c>
      <c r="Z42" s="340">
        <v>483</v>
      </c>
      <c r="AA42" s="340">
        <v>347</v>
      </c>
      <c r="AB42" s="341">
        <v>1994</v>
      </c>
      <c r="AC42" s="340">
        <v>598</v>
      </c>
      <c r="AD42" s="340">
        <v>514</v>
      </c>
      <c r="AE42" s="340">
        <v>538</v>
      </c>
      <c r="AF42" s="340">
        <v>572</v>
      </c>
      <c r="AG42" s="341">
        <v>2222</v>
      </c>
      <c r="AH42" s="340">
        <v>577</v>
      </c>
      <c r="AI42" s="340">
        <v>598</v>
      </c>
      <c r="AJ42" s="340">
        <v>584</v>
      </c>
      <c r="AK42" s="340">
        <v>597</v>
      </c>
      <c r="AL42" s="341">
        <v>2356</v>
      </c>
      <c r="AM42" s="340">
        <v>597</v>
      </c>
      <c r="AN42" s="340">
        <v>617</v>
      </c>
      <c r="AO42" s="340">
        <v>488</v>
      </c>
      <c r="AP42" s="340">
        <v>408</v>
      </c>
      <c r="AQ42" s="341">
        <v>2110</v>
      </c>
      <c r="AR42" s="481">
        <v>588</v>
      </c>
      <c r="AS42" s="340">
        <v>600</v>
      </c>
      <c r="AT42" s="481">
        <v>540</v>
      </c>
      <c r="AU42" s="481">
        <v>624</v>
      </c>
      <c r="AV42" s="341">
        <v>2352</v>
      </c>
      <c r="AW42" s="481">
        <v>625</v>
      </c>
      <c r="AX42" s="481">
        <v>618</v>
      </c>
      <c r="AY42" s="481">
        <v>608</v>
      </c>
      <c r="AZ42" s="481">
        <v>596</v>
      </c>
      <c r="BA42" s="341">
        <v>2447</v>
      </c>
      <c r="BB42" s="481">
        <v>583</v>
      </c>
      <c r="BC42" s="481">
        <v>396</v>
      </c>
      <c r="BD42" s="481">
        <v>486</v>
      </c>
    </row>
    <row r="43" spans="1:56" s="164" customFormat="1">
      <c r="A43" s="173"/>
      <c r="B43" s="123"/>
      <c r="C43" s="12" t="s">
        <v>66</v>
      </c>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480"/>
      <c r="AS43" s="102"/>
      <c r="AV43" s="102"/>
      <c r="BA43" s="102"/>
    </row>
    <row r="44" spans="1:56" s="164" customFormat="1">
      <c r="A44" s="173"/>
      <c r="B44" s="339"/>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480"/>
      <c r="AS44" s="102"/>
      <c r="AV44" s="102"/>
      <c r="BA44" s="102"/>
    </row>
    <row r="45" spans="1:56" s="164" customFormat="1" ht="26">
      <c r="A45" s="173"/>
      <c r="B45" s="110" t="s">
        <v>491</v>
      </c>
      <c r="C45" s="5" t="s">
        <v>89</v>
      </c>
      <c r="D45" s="468" t="s">
        <v>2</v>
      </c>
      <c r="E45" s="468" t="s">
        <v>3</v>
      </c>
      <c r="F45" s="468" t="s">
        <v>5</v>
      </c>
      <c r="G45" s="468" t="s">
        <v>7</v>
      </c>
      <c r="H45" s="62" t="s">
        <v>9</v>
      </c>
      <c r="I45" s="468" t="s">
        <v>11</v>
      </c>
      <c r="J45" s="468" t="s">
        <v>13</v>
      </c>
      <c r="K45" s="468" t="s">
        <v>53</v>
      </c>
      <c r="L45" s="468" t="s">
        <v>16</v>
      </c>
      <c r="M45" s="468" t="s">
        <v>17</v>
      </c>
      <c r="N45" s="468" t="s">
        <v>18</v>
      </c>
      <c r="O45" s="468" t="s">
        <v>19</v>
      </c>
      <c r="P45" s="468" t="s">
        <v>20</v>
      </c>
      <c r="Q45" s="468" t="s">
        <v>29</v>
      </c>
      <c r="R45" s="468" t="s">
        <v>30</v>
      </c>
      <c r="S45" s="468" t="s">
        <v>294</v>
      </c>
      <c r="T45" s="468" t="s">
        <v>319</v>
      </c>
      <c r="U45" s="468" t="s">
        <v>324</v>
      </c>
      <c r="V45" s="18" t="s">
        <v>328</v>
      </c>
      <c r="W45" s="18" t="s">
        <v>329</v>
      </c>
      <c r="X45" s="18" t="s">
        <v>348</v>
      </c>
      <c r="Y45" s="18" t="s">
        <v>363</v>
      </c>
      <c r="Z45" s="18" t="s">
        <v>904</v>
      </c>
      <c r="AA45" s="18" t="s">
        <v>965</v>
      </c>
      <c r="AB45" s="18" t="s">
        <v>967</v>
      </c>
      <c r="AC45" s="18" t="s">
        <v>1148</v>
      </c>
      <c r="AD45" s="18" t="s">
        <v>1182</v>
      </c>
      <c r="AE45" s="18" t="s">
        <v>1190</v>
      </c>
      <c r="AF45" s="18" t="s">
        <v>1204</v>
      </c>
      <c r="AG45" s="18" t="s">
        <v>1205</v>
      </c>
      <c r="AH45" s="18" t="s">
        <v>1218</v>
      </c>
      <c r="AI45" s="18" t="s">
        <v>1222</v>
      </c>
      <c r="AJ45" s="18" t="s">
        <v>1233</v>
      </c>
      <c r="AK45" s="18" t="s">
        <v>1239</v>
      </c>
      <c r="AL45" s="18" t="s">
        <v>1240</v>
      </c>
      <c r="AM45" s="18" t="s">
        <v>1249</v>
      </c>
      <c r="AN45" s="18" t="s">
        <v>1265</v>
      </c>
      <c r="AO45" s="18" t="s">
        <v>1269</v>
      </c>
      <c r="AP45" s="18" t="s">
        <v>1272</v>
      </c>
      <c r="AQ45" s="18" t="s">
        <v>1273</v>
      </c>
      <c r="AR45" s="18" t="s">
        <v>1356</v>
      </c>
      <c r="AS45" s="18" t="s">
        <v>1278</v>
      </c>
      <c r="AT45" s="18" t="s">
        <v>1285</v>
      </c>
      <c r="AU45" s="18" t="s">
        <v>1399</v>
      </c>
      <c r="AV45" s="18" t="s">
        <v>1360</v>
      </c>
      <c r="AW45" s="18" t="s">
        <v>1400</v>
      </c>
      <c r="AX45" s="18" t="s">
        <v>1406</v>
      </c>
      <c r="AY45" s="18" t="s">
        <v>1403</v>
      </c>
      <c r="AZ45" s="18" t="s">
        <v>1409</v>
      </c>
      <c r="BA45" s="18" t="s">
        <v>1410</v>
      </c>
      <c r="BB45" s="18" t="s">
        <v>1430</v>
      </c>
      <c r="BC45" s="18" t="s">
        <v>1552</v>
      </c>
      <c r="BD45" s="18" t="s">
        <v>1568</v>
      </c>
    </row>
    <row r="46" spans="1:56" s="164" customFormat="1">
      <c r="A46" s="173"/>
      <c r="B46" s="161" t="s">
        <v>492</v>
      </c>
      <c r="C46" s="162" t="s">
        <v>90</v>
      </c>
      <c r="D46" s="337">
        <v>290</v>
      </c>
      <c r="E46" s="337">
        <v>255</v>
      </c>
      <c r="F46" s="337">
        <v>256</v>
      </c>
      <c r="G46" s="337">
        <v>315</v>
      </c>
      <c r="H46" s="338">
        <v>1117</v>
      </c>
      <c r="I46" s="337">
        <v>167</v>
      </c>
      <c r="J46" s="337">
        <v>274</v>
      </c>
      <c r="K46" s="337">
        <v>268</v>
      </c>
      <c r="L46" s="337">
        <v>306</v>
      </c>
      <c r="M46" s="338">
        <v>1015</v>
      </c>
      <c r="N46" s="337">
        <v>207</v>
      </c>
      <c r="O46" s="337">
        <v>144</v>
      </c>
      <c r="P46" s="337">
        <v>298</v>
      </c>
      <c r="Q46" s="337">
        <v>286</v>
      </c>
      <c r="R46" s="338">
        <v>933</v>
      </c>
      <c r="S46" s="337">
        <v>214</v>
      </c>
      <c r="T46" s="337">
        <v>309</v>
      </c>
      <c r="U46" s="337">
        <v>288</v>
      </c>
      <c r="V46" s="337">
        <v>305</v>
      </c>
      <c r="W46" s="338">
        <v>1116</v>
      </c>
      <c r="X46" s="337">
        <v>285</v>
      </c>
      <c r="Y46" s="337">
        <v>225</v>
      </c>
      <c r="Z46" s="337">
        <v>357</v>
      </c>
      <c r="AA46" s="337">
        <v>387</v>
      </c>
      <c r="AB46" s="338">
        <v>1254</v>
      </c>
      <c r="AC46" s="337">
        <v>152</v>
      </c>
      <c r="AD46" s="337">
        <v>416</v>
      </c>
      <c r="AE46" s="337">
        <v>231</v>
      </c>
      <c r="AF46" s="337">
        <v>412</v>
      </c>
      <c r="AG46" s="338">
        <v>1211</v>
      </c>
      <c r="AH46" s="337">
        <v>226</v>
      </c>
      <c r="AI46" s="337">
        <v>350</v>
      </c>
      <c r="AJ46" s="337">
        <v>297</v>
      </c>
      <c r="AK46" s="337">
        <v>318</v>
      </c>
      <c r="AL46" s="338">
        <v>1191</v>
      </c>
      <c r="AM46" s="337">
        <v>342</v>
      </c>
      <c r="AN46" s="337">
        <v>332</v>
      </c>
      <c r="AO46" s="337">
        <v>268</v>
      </c>
      <c r="AP46" s="337">
        <v>199</v>
      </c>
      <c r="AQ46" s="338">
        <v>1141</v>
      </c>
      <c r="AR46" s="478">
        <v>129</v>
      </c>
      <c r="AS46" s="337">
        <v>146</v>
      </c>
      <c r="AT46" s="478">
        <v>151</v>
      </c>
      <c r="AU46" s="478">
        <v>133</v>
      </c>
      <c r="AV46" s="338">
        <v>559</v>
      </c>
      <c r="AW46" s="478">
        <v>115</v>
      </c>
      <c r="AX46" s="478">
        <v>110</v>
      </c>
      <c r="AY46" s="478">
        <v>115</v>
      </c>
      <c r="AZ46" s="478">
        <v>128</v>
      </c>
      <c r="BA46" s="338">
        <v>468</v>
      </c>
      <c r="BB46" s="478">
        <v>113</v>
      </c>
      <c r="BC46" s="478">
        <v>105</v>
      </c>
      <c r="BD46" s="478">
        <v>104</v>
      </c>
    </row>
    <row r="47" spans="1:56" s="164" customFormat="1">
      <c r="A47" s="173"/>
      <c r="B47" s="161" t="s">
        <v>493</v>
      </c>
      <c r="C47" s="162" t="s">
        <v>85</v>
      </c>
      <c r="D47" s="337">
        <v>4004</v>
      </c>
      <c r="E47" s="337">
        <v>3361</v>
      </c>
      <c r="F47" s="337">
        <v>4172</v>
      </c>
      <c r="G47" s="337">
        <v>4061</v>
      </c>
      <c r="H47" s="338">
        <v>15597</v>
      </c>
      <c r="I47" s="337">
        <v>3954</v>
      </c>
      <c r="J47" s="337">
        <v>3749</v>
      </c>
      <c r="K47" s="337">
        <v>4366</v>
      </c>
      <c r="L47" s="337">
        <v>3793</v>
      </c>
      <c r="M47" s="338">
        <v>15863</v>
      </c>
      <c r="N47" s="337">
        <v>3054</v>
      </c>
      <c r="O47" s="337">
        <v>3304</v>
      </c>
      <c r="P47" s="337">
        <v>3556</v>
      </c>
      <c r="Q47" s="337">
        <v>3285</v>
      </c>
      <c r="R47" s="338">
        <v>13198</v>
      </c>
      <c r="S47" s="337">
        <v>3124</v>
      </c>
      <c r="T47" s="337">
        <v>3531</v>
      </c>
      <c r="U47" s="337">
        <v>3820</v>
      </c>
      <c r="V47" s="337">
        <v>3570</v>
      </c>
      <c r="W47" s="338">
        <v>14046</v>
      </c>
      <c r="X47" s="337">
        <v>3058</v>
      </c>
      <c r="Y47" s="337">
        <v>3726</v>
      </c>
      <c r="Z47" s="337">
        <v>3569</v>
      </c>
      <c r="AA47" s="337">
        <v>3842</v>
      </c>
      <c r="AB47" s="338">
        <v>14195</v>
      </c>
      <c r="AC47" s="337">
        <v>3331</v>
      </c>
      <c r="AD47" s="337">
        <v>3446</v>
      </c>
      <c r="AE47" s="337">
        <v>3602</v>
      </c>
      <c r="AF47" s="337">
        <v>3865</v>
      </c>
      <c r="AG47" s="338">
        <v>14244</v>
      </c>
      <c r="AH47" s="337">
        <v>3228</v>
      </c>
      <c r="AI47" s="337">
        <v>3675</v>
      </c>
      <c r="AJ47" s="337">
        <v>3934</v>
      </c>
      <c r="AK47" s="337">
        <v>3942</v>
      </c>
      <c r="AL47" s="338">
        <v>14779</v>
      </c>
      <c r="AM47" s="337">
        <v>3169</v>
      </c>
      <c r="AN47" s="337">
        <v>2962</v>
      </c>
      <c r="AO47" s="337">
        <v>3324</v>
      </c>
      <c r="AP47" s="337">
        <v>3783</v>
      </c>
      <c r="AQ47" s="338">
        <v>13238</v>
      </c>
      <c r="AR47" s="478">
        <v>3260</v>
      </c>
      <c r="AS47" s="337">
        <v>3563</v>
      </c>
      <c r="AT47" s="478">
        <v>3699</v>
      </c>
      <c r="AU47" s="478">
        <v>3165</v>
      </c>
      <c r="AV47" s="338">
        <v>13687</v>
      </c>
      <c r="AW47" s="478">
        <v>3153</v>
      </c>
      <c r="AX47" s="478">
        <v>3224</v>
      </c>
      <c r="AY47" s="478">
        <v>3739</v>
      </c>
      <c r="AZ47" s="478">
        <v>3325</v>
      </c>
      <c r="BA47" s="338">
        <v>13441</v>
      </c>
      <c r="BB47" s="478">
        <v>3007</v>
      </c>
      <c r="BC47" s="478">
        <v>3497</v>
      </c>
      <c r="BD47" s="478">
        <v>3626</v>
      </c>
    </row>
    <row r="48" spans="1:56" s="164" customFormat="1">
      <c r="A48" s="173"/>
      <c r="B48" s="161" t="s">
        <v>494</v>
      </c>
      <c r="C48" s="162" t="s">
        <v>86</v>
      </c>
      <c r="D48" s="337">
        <v>77.7</v>
      </c>
      <c r="E48" s="337">
        <v>74.2</v>
      </c>
      <c r="F48" s="337">
        <v>53.8</v>
      </c>
      <c r="G48" s="337">
        <v>69.400000000000006</v>
      </c>
      <c r="H48" s="338">
        <v>275.10000000000002</v>
      </c>
      <c r="I48" s="337">
        <v>51.2</v>
      </c>
      <c r="J48" s="337">
        <v>58.199999999999989</v>
      </c>
      <c r="K48" s="337">
        <v>64.40000000000002</v>
      </c>
      <c r="L48" s="337">
        <v>54.2</v>
      </c>
      <c r="M48" s="338">
        <v>228</v>
      </c>
      <c r="N48" s="337">
        <v>65.11</v>
      </c>
      <c r="O48" s="337">
        <v>24.18535</v>
      </c>
      <c r="P48" s="337">
        <v>67.613124999999997</v>
      </c>
      <c r="Q48" s="337">
        <v>60.693100000000001</v>
      </c>
      <c r="R48" s="338">
        <v>217.60157500000003</v>
      </c>
      <c r="S48" s="337">
        <v>38.7639</v>
      </c>
      <c r="T48" s="337">
        <v>51</v>
      </c>
      <c r="U48" s="337">
        <v>50</v>
      </c>
      <c r="V48" s="337">
        <v>48</v>
      </c>
      <c r="W48" s="338">
        <v>188</v>
      </c>
      <c r="X48" s="337">
        <v>51</v>
      </c>
      <c r="Y48" s="337">
        <v>34</v>
      </c>
      <c r="Z48" s="337">
        <v>48</v>
      </c>
      <c r="AA48" s="337">
        <v>55</v>
      </c>
      <c r="AB48" s="338">
        <v>188</v>
      </c>
      <c r="AC48" s="337">
        <v>31</v>
      </c>
      <c r="AD48" s="337">
        <v>63</v>
      </c>
      <c r="AE48" s="337">
        <v>35</v>
      </c>
      <c r="AF48" s="337">
        <v>52</v>
      </c>
      <c r="AG48" s="338">
        <v>181</v>
      </c>
      <c r="AH48" s="337">
        <v>50</v>
      </c>
      <c r="AI48" s="337">
        <v>42</v>
      </c>
      <c r="AJ48" s="337">
        <v>45</v>
      </c>
      <c r="AK48" s="337">
        <v>42</v>
      </c>
      <c r="AL48" s="338">
        <v>179</v>
      </c>
      <c r="AM48" s="337">
        <v>58</v>
      </c>
      <c r="AN48" s="337">
        <v>49</v>
      </c>
      <c r="AO48" s="337">
        <v>33</v>
      </c>
      <c r="AP48" s="337">
        <v>27</v>
      </c>
      <c r="AQ48" s="338">
        <v>167</v>
      </c>
      <c r="AR48" s="478">
        <v>32</v>
      </c>
      <c r="AS48" s="337">
        <v>30</v>
      </c>
      <c r="AT48" s="478">
        <v>26</v>
      </c>
      <c r="AU48" s="478">
        <v>28</v>
      </c>
      <c r="AV48" s="338">
        <v>116</v>
      </c>
      <c r="AW48" s="478">
        <v>29</v>
      </c>
      <c r="AX48" s="478">
        <v>29</v>
      </c>
      <c r="AY48" s="478">
        <v>24</v>
      </c>
      <c r="AZ48" s="478">
        <v>26</v>
      </c>
      <c r="BA48" s="338">
        <v>108</v>
      </c>
      <c r="BB48" s="478">
        <v>31</v>
      </c>
      <c r="BC48" s="478">
        <v>28</v>
      </c>
      <c r="BD48" s="478">
        <v>29</v>
      </c>
    </row>
    <row r="49" spans="1:56" s="164" customFormat="1">
      <c r="A49" s="173"/>
      <c r="B49" s="161" t="s">
        <v>495</v>
      </c>
      <c r="C49" s="162" t="s">
        <v>87</v>
      </c>
      <c r="D49" s="337">
        <v>734.9</v>
      </c>
      <c r="E49" s="337">
        <v>831.50000000000011</v>
      </c>
      <c r="F49" s="337">
        <v>819.2</v>
      </c>
      <c r="G49" s="337">
        <v>862.09999999999991</v>
      </c>
      <c r="H49" s="338">
        <v>3247.7000000000003</v>
      </c>
      <c r="I49" s="337">
        <v>787.8</v>
      </c>
      <c r="J49" s="337">
        <v>817.50000000000011</v>
      </c>
      <c r="K49" s="337">
        <v>939.63097174000018</v>
      </c>
      <c r="L49" s="337">
        <v>856.81556721178129</v>
      </c>
      <c r="M49" s="338">
        <v>3401.7465389517815</v>
      </c>
      <c r="N49" s="337">
        <v>861.28369141700011</v>
      </c>
      <c r="O49" s="337">
        <v>631.22186040399993</v>
      </c>
      <c r="P49" s="337">
        <v>827.46990460856921</v>
      </c>
      <c r="Q49" s="337">
        <v>872.32950429061702</v>
      </c>
      <c r="R49" s="338">
        <v>3192.3049607201865</v>
      </c>
      <c r="S49" s="337">
        <v>861.86160480629974</v>
      </c>
      <c r="T49" s="337">
        <v>940</v>
      </c>
      <c r="U49" s="337">
        <v>1047</v>
      </c>
      <c r="V49" s="337">
        <v>841</v>
      </c>
      <c r="W49" s="338">
        <v>3689</v>
      </c>
      <c r="X49" s="337">
        <v>723</v>
      </c>
      <c r="Y49" s="337">
        <v>976</v>
      </c>
      <c r="Z49" s="337">
        <v>1040</v>
      </c>
      <c r="AA49" s="337">
        <v>853</v>
      </c>
      <c r="AB49" s="338">
        <v>3592</v>
      </c>
      <c r="AC49" s="337">
        <v>682</v>
      </c>
      <c r="AD49" s="337">
        <v>719</v>
      </c>
      <c r="AE49" s="337">
        <v>828</v>
      </c>
      <c r="AF49" s="337">
        <v>652</v>
      </c>
      <c r="AG49" s="338">
        <v>2881</v>
      </c>
      <c r="AH49" s="337">
        <v>608</v>
      </c>
      <c r="AI49" s="337">
        <v>838</v>
      </c>
      <c r="AJ49" s="337">
        <v>848</v>
      </c>
      <c r="AK49" s="337">
        <v>728</v>
      </c>
      <c r="AL49" s="338">
        <v>3022</v>
      </c>
      <c r="AM49" s="337">
        <v>558</v>
      </c>
      <c r="AN49" s="337">
        <v>765</v>
      </c>
      <c r="AO49" s="337">
        <v>916</v>
      </c>
      <c r="AP49" s="337">
        <v>683</v>
      </c>
      <c r="AQ49" s="338">
        <v>2922</v>
      </c>
      <c r="AR49" s="478">
        <v>676</v>
      </c>
      <c r="AS49" s="337">
        <v>708</v>
      </c>
      <c r="AT49" s="478">
        <v>888</v>
      </c>
      <c r="AU49" s="478">
        <v>644</v>
      </c>
      <c r="AV49" s="338">
        <v>2916</v>
      </c>
      <c r="AW49" s="478">
        <v>623</v>
      </c>
      <c r="AX49" s="478">
        <v>909</v>
      </c>
      <c r="AY49" s="478">
        <v>748</v>
      </c>
      <c r="AZ49" s="478">
        <v>691</v>
      </c>
      <c r="BA49" s="338">
        <v>2971</v>
      </c>
      <c r="BB49" s="478">
        <v>561</v>
      </c>
      <c r="BC49" s="478">
        <v>740</v>
      </c>
      <c r="BD49" s="478">
        <v>880</v>
      </c>
    </row>
    <row r="50" spans="1:56" s="164" customFormat="1">
      <c r="A50" s="173"/>
      <c r="B50" s="118" t="s">
        <v>496</v>
      </c>
      <c r="C50" s="14" t="s">
        <v>88</v>
      </c>
      <c r="D50" s="350">
        <v>5106.4999999999991</v>
      </c>
      <c r="E50" s="350">
        <v>4521.9000000000005</v>
      </c>
      <c r="F50" s="350">
        <v>5300.3</v>
      </c>
      <c r="G50" s="350">
        <v>5308</v>
      </c>
      <c r="H50" s="351">
        <v>20236.7</v>
      </c>
      <c r="I50" s="350">
        <v>4961</v>
      </c>
      <c r="J50" s="350">
        <v>4898.7999999999993</v>
      </c>
      <c r="K50" s="350">
        <v>5637.7309717400003</v>
      </c>
      <c r="L50" s="350">
        <v>5009.9155672117804</v>
      </c>
      <c r="M50" s="351">
        <v>20507.446538951779</v>
      </c>
      <c r="N50" s="350">
        <v>4186.7256414170006</v>
      </c>
      <c r="O50" s="350">
        <v>4103.0557474039997</v>
      </c>
      <c r="P50" s="350">
        <v>4748.3171026085693</v>
      </c>
      <c r="Q50" s="350">
        <v>4503.0622622906176</v>
      </c>
      <c r="R50" s="351">
        <v>17541.160753720185</v>
      </c>
      <c r="S50" s="350">
        <v>4238.8781398062993</v>
      </c>
      <c r="T50" s="350">
        <v>4831</v>
      </c>
      <c r="U50" s="350">
        <v>5205</v>
      </c>
      <c r="V50" s="350">
        <v>4764</v>
      </c>
      <c r="W50" s="351">
        <v>19039</v>
      </c>
      <c r="X50" s="350">
        <v>4117</v>
      </c>
      <c r="Y50" s="350">
        <v>4961</v>
      </c>
      <c r="Z50" s="350">
        <v>5014</v>
      </c>
      <c r="AA50" s="350">
        <v>5137</v>
      </c>
      <c r="AB50" s="351">
        <v>19229</v>
      </c>
      <c r="AC50" s="350">
        <v>4196</v>
      </c>
      <c r="AD50" s="350">
        <v>4644</v>
      </c>
      <c r="AE50" s="350">
        <v>4696</v>
      </c>
      <c r="AF50" s="350">
        <v>4981</v>
      </c>
      <c r="AG50" s="351">
        <v>18517</v>
      </c>
      <c r="AH50" s="350">
        <v>4112</v>
      </c>
      <c r="AI50" s="350">
        <v>4905</v>
      </c>
      <c r="AJ50" s="350">
        <v>5124</v>
      </c>
      <c r="AK50" s="350">
        <v>5030</v>
      </c>
      <c r="AL50" s="351">
        <v>19171</v>
      </c>
      <c r="AM50" s="350">
        <v>4127</v>
      </c>
      <c r="AN50" s="350">
        <v>4108</v>
      </c>
      <c r="AO50" s="350">
        <v>4541</v>
      </c>
      <c r="AP50" s="350">
        <v>4692</v>
      </c>
      <c r="AQ50" s="351">
        <v>17468</v>
      </c>
      <c r="AR50" s="484">
        <v>4097</v>
      </c>
      <c r="AS50" s="350">
        <v>4447</v>
      </c>
      <c r="AT50" s="484">
        <v>4764</v>
      </c>
      <c r="AU50" s="484">
        <v>3970</v>
      </c>
      <c r="AV50" s="351">
        <v>17278</v>
      </c>
      <c r="AW50" s="484">
        <v>3920</v>
      </c>
      <c r="AX50" s="484">
        <v>4272</v>
      </c>
      <c r="AY50" s="484">
        <v>4626</v>
      </c>
      <c r="AZ50" s="484">
        <v>4170</v>
      </c>
      <c r="BA50" s="351">
        <v>16988</v>
      </c>
      <c r="BB50" s="484">
        <v>3712</v>
      </c>
      <c r="BC50" s="484">
        <v>4370</v>
      </c>
      <c r="BD50" s="484">
        <v>4639</v>
      </c>
    </row>
    <row r="51" spans="1:56" s="164" customFormat="1">
      <c r="A51" s="173"/>
      <c r="B51" s="344" t="s">
        <v>497</v>
      </c>
      <c r="C51" s="345" t="s">
        <v>797</v>
      </c>
      <c r="D51" s="337">
        <v>259.60000000000002</v>
      </c>
      <c r="E51" s="337">
        <v>191.9</v>
      </c>
      <c r="F51" s="337">
        <v>175.9</v>
      </c>
      <c r="G51" s="337">
        <v>247.70000000000007</v>
      </c>
      <c r="H51" s="338">
        <v>875.1</v>
      </c>
      <c r="I51" s="337">
        <v>176.7</v>
      </c>
      <c r="J51" s="337">
        <v>277.08199999999999</v>
      </c>
      <c r="K51" s="337">
        <v>226.5030099999999</v>
      </c>
      <c r="L51" s="337">
        <v>349.21500000000015</v>
      </c>
      <c r="M51" s="338">
        <v>1029.5000100000002</v>
      </c>
      <c r="N51" s="337">
        <v>355.90000000000003</v>
      </c>
      <c r="O51" s="337">
        <v>520.6640000000001</v>
      </c>
      <c r="P51" s="337">
        <v>626.90599999999995</v>
      </c>
      <c r="Q51" s="337">
        <v>512.29999999999995</v>
      </c>
      <c r="R51" s="338">
        <v>2015.77</v>
      </c>
      <c r="S51" s="337">
        <v>450.623828</v>
      </c>
      <c r="T51" s="337">
        <v>350.60108600000001</v>
      </c>
      <c r="U51" s="337">
        <v>463.95648000000017</v>
      </c>
      <c r="V51" s="337">
        <v>408.6795404634999</v>
      </c>
      <c r="W51" s="338">
        <v>1673.8609344635001</v>
      </c>
      <c r="X51" s="337">
        <v>383.12087282499994</v>
      </c>
      <c r="Y51" s="337">
        <v>292.04115999999988</v>
      </c>
      <c r="Z51" s="337">
        <v>365</v>
      </c>
      <c r="AA51" s="337">
        <v>370</v>
      </c>
      <c r="AB51" s="338">
        <v>1410</v>
      </c>
      <c r="AC51" s="337">
        <v>345</v>
      </c>
      <c r="AD51" s="337">
        <v>367</v>
      </c>
      <c r="AE51" s="337">
        <v>558</v>
      </c>
      <c r="AF51" s="337">
        <v>279</v>
      </c>
      <c r="AG51" s="338">
        <v>1549</v>
      </c>
      <c r="AH51" s="337">
        <v>545</v>
      </c>
      <c r="AI51" s="337">
        <v>829</v>
      </c>
      <c r="AJ51" s="337">
        <v>826</v>
      </c>
      <c r="AK51" s="337">
        <v>556</v>
      </c>
      <c r="AL51" s="338">
        <v>2756</v>
      </c>
      <c r="AM51" s="337">
        <v>831</v>
      </c>
      <c r="AN51" s="337">
        <v>1229</v>
      </c>
      <c r="AO51" s="337">
        <v>981</v>
      </c>
      <c r="AP51" s="337">
        <v>923</v>
      </c>
      <c r="AQ51" s="338">
        <v>3964</v>
      </c>
      <c r="AR51" s="478">
        <v>728</v>
      </c>
      <c r="AS51" s="337">
        <v>427</v>
      </c>
      <c r="AT51" s="478">
        <v>559</v>
      </c>
      <c r="AU51" s="478">
        <v>788</v>
      </c>
      <c r="AV51" s="338">
        <v>2502</v>
      </c>
      <c r="AW51" s="478">
        <v>777</v>
      </c>
      <c r="AX51" s="478">
        <v>605</v>
      </c>
      <c r="AY51" s="478">
        <v>834</v>
      </c>
      <c r="AZ51" s="478">
        <v>927</v>
      </c>
      <c r="BA51" s="338">
        <v>3143</v>
      </c>
      <c r="BB51" s="478">
        <v>1018</v>
      </c>
      <c r="BC51" s="478">
        <v>770</v>
      </c>
      <c r="BD51" s="478">
        <v>832</v>
      </c>
    </row>
    <row r="52" spans="1:56" s="164" customFormat="1">
      <c r="A52" s="173"/>
      <c r="B52" s="339"/>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480"/>
      <c r="AS52" s="102"/>
      <c r="AV52" s="102"/>
      <c r="BA52" s="102"/>
    </row>
    <row r="53" spans="1:56" s="164" customFormat="1" ht="26">
      <c r="A53" s="173"/>
      <c r="B53" s="110" t="s">
        <v>498</v>
      </c>
      <c r="C53" s="5" t="s">
        <v>96</v>
      </c>
      <c r="D53" s="468" t="s">
        <v>2</v>
      </c>
      <c r="E53" s="468" t="s">
        <v>3</v>
      </c>
      <c r="F53" s="468" t="s">
        <v>5</v>
      </c>
      <c r="G53" s="468" t="s">
        <v>7</v>
      </c>
      <c r="H53" s="62" t="s">
        <v>9</v>
      </c>
      <c r="I53" s="468" t="s">
        <v>11</v>
      </c>
      <c r="J53" s="468" t="s">
        <v>13</v>
      </c>
      <c r="K53" s="468" t="s">
        <v>53</v>
      </c>
      <c r="L53" s="468" t="s">
        <v>16</v>
      </c>
      <c r="M53" s="468" t="s">
        <v>17</v>
      </c>
      <c r="N53" s="468" t="s">
        <v>18</v>
      </c>
      <c r="O53" s="468" t="s">
        <v>19</v>
      </c>
      <c r="P53" s="468" t="s">
        <v>20</v>
      </c>
      <c r="Q53" s="468" t="s">
        <v>29</v>
      </c>
      <c r="R53" s="468" t="s">
        <v>30</v>
      </c>
      <c r="S53" s="468" t="s">
        <v>294</v>
      </c>
      <c r="T53" s="468" t="s">
        <v>319</v>
      </c>
      <c r="U53" s="468" t="s">
        <v>324</v>
      </c>
      <c r="V53" s="18" t="s">
        <v>328</v>
      </c>
      <c r="W53" s="18" t="s">
        <v>329</v>
      </c>
      <c r="X53" s="18" t="s">
        <v>348</v>
      </c>
      <c r="Y53" s="18" t="s">
        <v>363</v>
      </c>
      <c r="Z53" s="18" t="s">
        <v>904</v>
      </c>
      <c r="AA53" s="18" t="s">
        <v>965</v>
      </c>
      <c r="AB53" s="18" t="s">
        <v>967</v>
      </c>
      <c r="AC53" s="18" t="s">
        <v>1148</v>
      </c>
      <c r="AD53" s="18" t="s">
        <v>1182</v>
      </c>
      <c r="AE53" s="18" t="s">
        <v>1190</v>
      </c>
      <c r="AF53" s="18" t="s">
        <v>1204</v>
      </c>
      <c r="AG53" s="18" t="s">
        <v>1205</v>
      </c>
      <c r="AH53" s="18" t="s">
        <v>1218</v>
      </c>
      <c r="AI53" s="18" t="s">
        <v>1222</v>
      </c>
      <c r="AJ53" s="18" t="s">
        <v>1233</v>
      </c>
      <c r="AK53" s="18" t="s">
        <v>1239</v>
      </c>
      <c r="AL53" s="18" t="s">
        <v>1240</v>
      </c>
      <c r="AM53" s="18" t="s">
        <v>1249</v>
      </c>
      <c r="AN53" s="18" t="s">
        <v>1265</v>
      </c>
      <c r="AO53" s="18" t="s">
        <v>1269</v>
      </c>
      <c r="AP53" s="18" t="s">
        <v>1272</v>
      </c>
      <c r="AQ53" s="18" t="s">
        <v>1273</v>
      </c>
      <c r="AR53" s="18" t="s">
        <v>1356</v>
      </c>
      <c r="AS53" s="18" t="s">
        <v>1278</v>
      </c>
      <c r="AT53" s="18" t="s">
        <v>1285</v>
      </c>
      <c r="AU53" s="18" t="s">
        <v>1399</v>
      </c>
      <c r="AV53" s="18" t="s">
        <v>1360</v>
      </c>
      <c r="AW53" s="18" t="s">
        <v>1400</v>
      </c>
      <c r="AX53" s="18" t="s">
        <v>1406</v>
      </c>
      <c r="AY53" s="18" t="s">
        <v>1403</v>
      </c>
      <c r="AZ53" s="18" t="s">
        <v>1409</v>
      </c>
      <c r="BA53" s="18" t="s">
        <v>1410</v>
      </c>
      <c r="BB53" s="18" t="s">
        <v>1430</v>
      </c>
      <c r="BC53" s="18" t="s">
        <v>1552</v>
      </c>
      <c r="BD53" s="18" t="s">
        <v>1568</v>
      </c>
    </row>
    <row r="54" spans="1:56" s="164" customFormat="1">
      <c r="A54" s="173" t="s">
        <v>860</v>
      </c>
      <c r="B54" s="161" t="s">
        <v>838</v>
      </c>
      <c r="C54" s="162" t="s">
        <v>71</v>
      </c>
      <c r="D54" s="340">
        <v>129.5</v>
      </c>
      <c r="E54" s="340">
        <v>121.6</v>
      </c>
      <c r="F54" s="340">
        <v>138.69999999999993</v>
      </c>
      <c r="G54" s="340">
        <v>122.8</v>
      </c>
      <c r="H54" s="341">
        <v>512.59999999999991</v>
      </c>
      <c r="I54" s="340">
        <v>125.7</v>
      </c>
      <c r="J54" s="340">
        <v>128.77199999999999</v>
      </c>
      <c r="K54" s="340">
        <v>152.36258700000002</v>
      </c>
      <c r="L54" s="340">
        <v>113.72898699999999</v>
      </c>
      <c r="M54" s="341">
        <v>520.56357400000002</v>
      </c>
      <c r="N54" s="340">
        <v>98.154459000000003</v>
      </c>
      <c r="O54" s="340">
        <v>111.37109099999999</v>
      </c>
      <c r="P54" s="340">
        <v>141.9</v>
      </c>
      <c r="Q54" s="340">
        <v>92.7</v>
      </c>
      <c r="R54" s="341">
        <v>444.12555000000003</v>
      </c>
      <c r="S54" s="340">
        <v>97.979752493999996</v>
      </c>
      <c r="T54" s="340">
        <v>108</v>
      </c>
      <c r="U54" s="340">
        <v>115</v>
      </c>
      <c r="V54" s="340">
        <v>90</v>
      </c>
      <c r="W54" s="341">
        <v>411</v>
      </c>
      <c r="X54" s="340">
        <v>82</v>
      </c>
      <c r="Y54" s="340">
        <v>129</v>
      </c>
      <c r="Z54" s="340">
        <v>143</v>
      </c>
      <c r="AA54" s="340">
        <v>129</v>
      </c>
      <c r="AB54" s="341">
        <v>483</v>
      </c>
      <c r="AC54" s="340">
        <v>122</v>
      </c>
      <c r="AD54" s="340">
        <v>146</v>
      </c>
      <c r="AE54" s="340">
        <v>128</v>
      </c>
      <c r="AF54" s="340">
        <v>136</v>
      </c>
      <c r="AG54" s="341">
        <v>532</v>
      </c>
      <c r="AH54" s="340">
        <v>105</v>
      </c>
      <c r="AI54" s="340">
        <v>130</v>
      </c>
      <c r="AJ54" s="340">
        <v>134</v>
      </c>
      <c r="AK54" s="340">
        <v>130</v>
      </c>
      <c r="AL54" s="341">
        <v>499</v>
      </c>
      <c r="AM54" s="340">
        <v>87</v>
      </c>
      <c r="AN54" s="340">
        <v>96</v>
      </c>
      <c r="AO54" s="340">
        <v>138</v>
      </c>
      <c r="AP54" s="340">
        <v>116</v>
      </c>
      <c r="AQ54" s="341">
        <v>437</v>
      </c>
      <c r="AR54" s="481">
        <v>102</v>
      </c>
      <c r="AS54" s="340">
        <v>122</v>
      </c>
      <c r="AT54" s="481">
        <v>140</v>
      </c>
      <c r="AU54" s="481">
        <v>103</v>
      </c>
      <c r="AV54" s="341">
        <v>467</v>
      </c>
      <c r="AW54" s="481">
        <v>103</v>
      </c>
      <c r="AX54" s="481">
        <v>115</v>
      </c>
      <c r="AY54" s="481">
        <v>149</v>
      </c>
      <c r="AZ54" s="481">
        <v>100</v>
      </c>
      <c r="BA54" s="341">
        <v>467</v>
      </c>
      <c r="BB54" s="481">
        <v>86</v>
      </c>
      <c r="BC54" s="481">
        <v>122</v>
      </c>
      <c r="BD54" s="481">
        <v>125</v>
      </c>
    </row>
    <row r="55" spans="1:56" s="164" customFormat="1">
      <c r="A55" s="173"/>
      <c r="B55" s="161" t="s">
        <v>481</v>
      </c>
      <c r="C55" s="162" t="s">
        <v>72</v>
      </c>
      <c r="D55" s="340">
        <v>432.5</v>
      </c>
      <c r="E55" s="340">
        <v>286.2</v>
      </c>
      <c r="F55" s="340">
        <v>313.2</v>
      </c>
      <c r="G55" s="340">
        <v>413.4</v>
      </c>
      <c r="H55" s="341">
        <v>1445.3000000000002</v>
      </c>
      <c r="I55" s="340">
        <v>394.1</v>
      </c>
      <c r="J55" s="340">
        <v>327.8</v>
      </c>
      <c r="K55" s="340">
        <v>351.56292500000001</v>
      </c>
      <c r="L55" s="340">
        <v>387.09732100000002</v>
      </c>
      <c r="M55" s="341">
        <v>1460.560246</v>
      </c>
      <c r="N55" s="340">
        <v>359.15506600000003</v>
      </c>
      <c r="O55" s="340">
        <v>318.72143399999999</v>
      </c>
      <c r="P55" s="340">
        <v>318.44896799999998</v>
      </c>
      <c r="Q55" s="340">
        <v>333.03652300000016</v>
      </c>
      <c r="R55" s="341">
        <v>1329.3619910000002</v>
      </c>
      <c r="S55" s="340">
        <v>381</v>
      </c>
      <c r="T55" s="340">
        <v>315</v>
      </c>
      <c r="U55" s="340">
        <v>305</v>
      </c>
      <c r="V55" s="340">
        <v>366</v>
      </c>
      <c r="W55" s="341">
        <v>1367</v>
      </c>
      <c r="X55" s="340">
        <v>390</v>
      </c>
      <c r="Y55" s="340">
        <v>392</v>
      </c>
      <c r="Z55" s="340">
        <v>354</v>
      </c>
      <c r="AA55" s="340">
        <v>323</v>
      </c>
      <c r="AB55" s="341">
        <v>1459</v>
      </c>
      <c r="AC55" s="340">
        <v>411</v>
      </c>
      <c r="AD55" s="340">
        <v>376</v>
      </c>
      <c r="AE55" s="340">
        <v>331</v>
      </c>
      <c r="AF55" s="340">
        <v>381</v>
      </c>
      <c r="AG55" s="341">
        <v>1499</v>
      </c>
      <c r="AH55" s="340">
        <v>417</v>
      </c>
      <c r="AI55" s="340">
        <v>392</v>
      </c>
      <c r="AJ55" s="340">
        <v>451</v>
      </c>
      <c r="AK55" s="340">
        <v>433</v>
      </c>
      <c r="AL55" s="341">
        <v>1693</v>
      </c>
      <c r="AM55" s="340">
        <v>452</v>
      </c>
      <c r="AN55" s="340">
        <v>438</v>
      </c>
      <c r="AO55" s="340">
        <v>330</v>
      </c>
      <c r="AP55" s="340">
        <v>316</v>
      </c>
      <c r="AQ55" s="341">
        <v>1536</v>
      </c>
      <c r="AR55" s="481">
        <v>416</v>
      </c>
      <c r="AS55" s="340">
        <v>439</v>
      </c>
      <c r="AT55" s="481">
        <v>426</v>
      </c>
      <c r="AU55" s="481">
        <v>474</v>
      </c>
      <c r="AV55" s="341">
        <v>1755</v>
      </c>
      <c r="AW55" s="481">
        <v>465</v>
      </c>
      <c r="AX55" s="481">
        <v>408</v>
      </c>
      <c r="AY55" s="481">
        <v>416</v>
      </c>
      <c r="AZ55" s="481">
        <v>407</v>
      </c>
      <c r="BA55" s="341">
        <v>1696</v>
      </c>
      <c r="BB55" s="481">
        <v>433</v>
      </c>
      <c r="BC55" s="481">
        <v>325</v>
      </c>
      <c r="BD55" s="481">
        <v>376</v>
      </c>
    </row>
    <row r="56" spans="1:56" s="164" customFormat="1">
      <c r="A56" s="173"/>
      <c r="B56" s="161" t="s">
        <v>482</v>
      </c>
      <c r="C56" s="162" t="s">
        <v>58</v>
      </c>
      <c r="D56" s="340">
        <v>934.8</v>
      </c>
      <c r="E56" s="340">
        <v>943</v>
      </c>
      <c r="F56" s="340">
        <v>1057.1000000000001</v>
      </c>
      <c r="G56" s="340">
        <v>1034.2</v>
      </c>
      <c r="H56" s="341">
        <v>3969.1000000000004</v>
      </c>
      <c r="I56" s="340">
        <v>920.8</v>
      </c>
      <c r="J56" s="340">
        <v>922.74</v>
      </c>
      <c r="K56" s="340">
        <v>1127.5537540000003</v>
      </c>
      <c r="L56" s="340">
        <v>968.82396775585823</v>
      </c>
      <c r="M56" s="341">
        <v>3939.9177217558586</v>
      </c>
      <c r="N56" s="340">
        <v>741.9198429999999</v>
      </c>
      <c r="O56" s="340">
        <v>747.808898</v>
      </c>
      <c r="P56" s="340">
        <v>936.48156125736909</v>
      </c>
      <c r="Q56" s="340">
        <v>830.64086160355532</v>
      </c>
      <c r="R56" s="341">
        <v>3256.8511638609243</v>
      </c>
      <c r="S56" s="340">
        <v>835.90675928900009</v>
      </c>
      <c r="T56" s="340">
        <v>942</v>
      </c>
      <c r="U56" s="340">
        <v>1013</v>
      </c>
      <c r="V56" s="340">
        <v>877</v>
      </c>
      <c r="W56" s="341">
        <v>3668</v>
      </c>
      <c r="X56" s="340">
        <v>740</v>
      </c>
      <c r="Y56" s="340">
        <v>937</v>
      </c>
      <c r="Z56" s="340">
        <v>951</v>
      </c>
      <c r="AA56" s="340">
        <v>1013</v>
      </c>
      <c r="AB56" s="341">
        <v>3641</v>
      </c>
      <c r="AC56" s="340">
        <v>752</v>
      </c>
      <c r="AD56" s="340">
        <v>825</v>
      </c>
      <c r="AE56" s="340">
        <v>949</v>
      </c>
      <c r="AF56" s="340">
        <v>992</v>
      </c>
      <c r="AG56" s="341">
        <v>3518</v>
      </c>
      <c r="AH56" s="340">
        <v>653</v>
      </c>
      <c r="AI56" s="340">
        <v>925</v>
      </c>
      <c r="AJ56" s="340">
        <v>933</v>
      </c>
      <c r="AK56" s="340">
        <v>976</v>
      </c>
      <c r="AL56" s="341">
        <v>3487</v>
      </c>
      <c r="AM56" s="340">
        <v>686</v>
      </c>
      <c r="AN56" s="340">
        <v>641</v>
      </c>
      <c r="AO56" s="340">
        <v>840</v>
      </c>
      <c r="AP56" s="340">
        <v>972</v>
      </c>
      <c r="AQ56" s="341">
        <v>3139</v>
      </c>
      <c r="AR56" s="481">
        <v>760</v>
      </c>
      <c r="AS56" s="340">
        <v>808</v>
      </c>
      <c r="AT56" s="481">
        <v>893</v>
      </c>
      <c r="AU56" s="481">
        <v>693</v>
      </c>
      <c r="AV56" s="341">
        <v>3154</v>
      </c>
      <c r="AW56" s="481">
        <v>598</v>
      </c>
      <c r="AX56" s="481">
        <v>798</v>
      </c>
      <c r="AY56" s="481">
        <v>856</v>
      </c>
      <c r="AZ56" s="481">
        <v>787</v>
      </c>
      <c r="BA56" s="341">
        <v>3039</v>
      </c>
      <c r="BB56" s="481">
        <v>650</v>
      </c>
      <c r="BC56" s="481">
        <v>837</v>
      </c>
      <c r="BD56" s="481">
        <v>917</v>
      </c>
    </row>
    <row r="57" spans="1:56" s="164" customFormat="1">
      <c r="A57" s="173"/>
      <c r="B57" s="161" t="s">
        <v>499</v>
      </c>
      <c r="C57" s="162" t="s">
        <v>97</v>
      </c>
      <c r="D57" s="340">
        <v>2197.6</v>
      </c>
      <c r="E57" s="340">
        <v>1974.4</v>
      </c>
      <c r="F57" s="340">
        <v>2368.2999999999993</v>
      </c>
      <c r="G57" s="340">
        <v>2387</v>
      </c>
      <c r="H57" s="341">
        <v>8927.2999999999993</v>
      </c>
      <c r="I57" s="340">
        <v>2171.9</v>
      </c>
      <c r="J57" s="340">
        <v>2154.931</v>
      </c>
      <c r="K57" s="340">
        <v>2464.7843829999988</v>
      </c>
      <c r="L57" s="340">
        <v>2220.362255954893</v>
      </c>
      <c r="M57" s="341">
        <v>9011.9776389548933</v>
      </c>
      <c r="N57" s="340">
        <v>1855.5077679999999</v>
      </c>
      <c r="O57" s="340">
        <v>1733.7214379999998</v>
      </c>
      <c r="P57" s="340">
        <v>2004.3743088204576</v>
      </c>
      <c r="Q57" s="340">
        <v>2047.2355367560172</v>
      </c>
      <c r="R57" s="341">
        <v>7640.839051576475</v>
      </c>
      <c r="S57" s="340">
        <v>1908</v>
      </c>
      <c r="T57" s="340">
        <v>2181</v>
      </c>
      <c r="U57" s="340">
        <v>2444</v>
      </c>
      <c r="V57" s="340">
        <v>2162</v>
      </c>
      <c r="W57" s="341">
        <v>8695</v>
      </c>
      <c r="X57" s="340">
        <v>1748</v>
      </c>
      <c r="Y57" s="340">
        <v>2173</v>
      </c>
      <c r="Z57" s="340">
        <v>2230</v>
      </c>
      <c r="AA57" s="340">
        <v>2189</v>
      </c>
      <c r="AB57" s="341">
        <v>8340</v>
      </c>
      <c r="AC57" s="340">
        <v>1826</v>
      </c>
      <c r="AD57" s="340">
        <v>1992</v>
      </c>
      <c r="AE57" s="340">
        <v>2074</v>
      </c>
      <c r="AF57" s="340">
        <v>2167</v>
      </c>
      <c r="AG57" s="341">
        <v>8059</v>
      </c>
      <c r="AH57" s="340">
        <v>1698</v>
      </c>
      <c r="AI57" s="340">
        <v>2111</v>
      </c>
      <c r="AJ57" s="340">
        <v>2152</v>
      </c>
      <c r="AK57" s="340">
        <v>2186</v>
      </c>
      <c r="AL57" s="341">
        <v>8147</v>
      </c>
      <c r="AM57" s="340">
        <v>1784</v>
      </c>
      <c r="AN57" s="340">
        <v>1677</v>
      </c>
      <c r="AO57" s="340">
        <v>1994</v>
      </c>
      <c r="AP57" s="340">
        <v>2168</v>
      </c>
      <c r="AQ57" s="341">
        <v>7623</v>
      </c>
      <c r="AR57" s="481">
        <v>1784</v>
      </c>
      <c r="AS57" s="340">
        <v>2060</v>
      </c>
      <c r="AT57" s="481">
        <v>2142</v>
      </c>
      <c r="AU57" s="481">
        <v>1788</v>
      </c>
      <c r="AV57" s="341">
        <v>7774</v>
      </c>
      <c r="AW57" s="481">
        <v>1665</v>
      </c>
      <c r="AX57" s="481">
        <v>1881</v>
      </c>
      <c r="AY57" s="481">
        <v>2060</v>
      </c>
      <c r="AZ57" s="481">
        <v>1754</v>
      </c>
      <c r="BA57" s="341">
        <v>7360</v>
      </c>
      <c r="BB57" s="481">
        <v>1610</v>
      </c>
      <c r="BC57" s="481">
        <v>1915</v>
      </c>
      <c r="BD57" s="481">
        <v>2087</v>
      </c>
    </row>
    <row r="58" spans="1:56" s="164" customFormat="1">
      <c r="A58" s="173"/>
      <c r="B58" s="161" t="s">
        <v>485</v>
      </c>
      <c r="C58" s="162" t="s">
        <v>91</v>
      </c>
      <c r="D58" s="340">
        <v>70.900000000000006</v>
      </c>
      <c r="E58" s="340">
        <v>86.6</v>
      </c>
      <c r="F58" s="340">
        <v>118.2</v>
      </c>
      <c r="G58" s="340">
        <v>59.8</v>
      </c>
      <c r="H58" s="341">
        <v>335.5</v>
      </c>
      <c r="I58" s="340">
        <v>75.3</v>
      </c>
      <c r="J58" s="340">
        <v>95.3</v>
      </c>
      <c r="K58" s="340">
        <v>156.46623700000001</v>
      </c>
      <c r="L58" s="340">
        <v>86.490621999999988</v>
      </c>
      <c r="M58" s="341">
        <v>413.55685899999997</v>
      </c>
      <c r="N58" s="340">
        <v>65.160986999999992</v>
      </c>
      <c r="O58" s="340">
        <v>90.775015999999994</v>
      </c>
      <c r="P58" s="340">
        <v>126.926447</v>
      </c>
      <c r="Q58" s="340">
        <v>87.089189256999873</v>
      </c>
      <c r="R58" s="341">
        <v>369.95163925699984</v>
      </c>
      <c r="S58" s="340">
        <v>71.962924036000004</v>
      </c>
      <c r="T58" s="340">
        <v>95</v>
      </c>
      <c r="U58" s="340">
        <v>129</v>
      </c>
      <c r="V58" s="340">
        <v>97</v>
      </c>
      <c r="W58" s="341">
        <v>393</v>
      </c>
      <c r="X58" s="340">
        <v>55</v>
      </c>
      <c r="Y58" s="340">
        <v>124</v>
      </c>
      <c r="Z58" s="340">
        <v>122</v>
      </c>
      <c r="AA58" s="340">
        <v>98</v>
      </c>
      <c r="AB58" s="341">
        <v>399</v>
      </c>
      <c r="AC58" s="340">
        <v>81</v>
      </c>
      <c r="AD58" s="340">
        <v>121</v>
      </c>
      <c r="AE58" s="340">
        <v>145</v>
      </c>
      <c r="AF58" s="340">
        <v>95</v>
      </c>
      <c r="AG58" s="341">
        <v>442</v>
      </c>
      <c r="AH58" s="340">
        <v>100</v>
      </c>
      <c r="AI58" s="340">
        <v>156</v>
      </c>
      <c r="AJ58" s="340">
        <v>185</v>
      </c>
      <c r="AK58" s="340">
        <v>143</v>
      </c>
      <c r="AL58" s="341">
        <v>584</v>
      </c>
      <c r="AM58" s="340">
        <v>84</v>
      </c>
      <c r="AN58" s="340">
        <v>127</v>
      </c>
      <c r="AO58" s="340">
        <v>188</v>
      </c>
      <c r="AP58" s="340">
        <v>142</v>
      </c>
      <c r="AQ58" s="341">
        <v>541</v>
      </c>
      <c r="AR58" s="481">
        <v>98</v>
      </c>
      <c r="AS58" s="340">
        <v>27</v>
      </c>
      <c r="AT58" s="481">
        <v>54</v>
      </c>
      <c r="AU58" s="481">
        <v>27</v>
      </c>
      <c r="AV58" s="341">
        <v>206</v>
      </c>
      <c r="AW58" s="481">
        <v>33</v>
      </c>
      <c r="AX58" s="481">
        <v>47</v>
      </c>
      <c r="AY58" s="481">
        <v>101</v>
      </c>
      <c r="AZ58" s="481">
        <v>77</v>
      </c>
      <c r="BA58" s="341">
        <v>258</v>
      </c>
      <c r="BB58" s="481">
        <v>76</v>
      </c>
      <c r="BC58" s="481">
        <v>115</v>
      </c>
      <c r="BD58" s="481">
        <v>155</v>
      </c>
    </row>
    <row r="59" spans="1:56" s="164" customFormat="1">
      <c r="A59" s="173"/>
      <c r="B59" s="161" t="s">
        <v>486</v>
      </c>
      <c r="C59" s="162" t="s">
        <v>98</v>
      </c>
      <c r="D59" s="340">
        <v>109.7</v>
      </c>
      <c r="E59" s="340">
        <v>68.400000000000006</v>
      </c>
      <c r="F59" s="340">
        <v>46.6</v>
      </c>
      <c r="G59" s="340">
        <v>149.5</v>
      </c>
      <c r="H59" s="341">
        <v>374.20000000000005</v>
      </c>
      <c r="I59" s="340">
        <v>220.3</v>
      </c>
      <c r="J59" s="340">
        <v>226.6</v>
      </c>
      <c r="K59" s="340">
        <v>221.57955000000004</v>
      </c>
      <c r="L59" s="340">
        <v>158.05910628849858</v>
      </c>
      <c r="M59" s="341">
        <v>826.5386562884986</v>
      </c>
      <c r="N59" s="340">
        <v>191.80799999999999</v>
      </c>
      <c r="O59" s="340">
        <v>135.08134740400001</v>
      </c>
      <c r="P59" s="340">
        <v>224.43772560900001</v>
      </c>
      <c r="Q59" s="340">
        <v>169.75677699899995</v>
      </c>
      <c r="R59" s="341">
        <v>721.08385001199997</v>
      </c>
      <c r="S59" s="340">
        <v>118.27676400000001</v>
      </c>
      <c r="T59" s="340">
        <v>153</v>
      </c>
      <c r="U59" s="340">
        <v>210</v>
      </c>
      <c r="V59" s="340">
        <v>176</v>
      </c>
      <c r="W59" s="341">
        <v>657</v>
      </c>
      <c r="X59" s="340">
        <v>130</v>
      </c>
      <c r="Y59" s="340">
        <v>174</v>
      </c>
      <c r="Z59" s="340">
        <v>192</v>
      </c>
      <c r="AA59" s="340">
        <v>250</v>
      </c>
      <c r="AB59" s="341">
        <v>746</v>
      </c>
      <c r="AC59" s="340">
        <v>142</v>
      </c>
      <c r="AD59" s="340">
        <v>179</v>
      </c>
      <c r="AE59" s="340">
        <v>230</v>
      </c>
      <c r="AF59" s="340">
        <v>217</v>
      </c>
      <c r="AG59" s="341">
        <v>768</v>
      </c>
      <c r="AH59" s="340">
        <v>140</v>
      </c>
      <c r="AI59" s="340">
        <v>244</v>
      </c>
      <c r="AJ59" s="340">
        <v>222</v>
      </c>
      <c r="AK59" s="340">
        <v>205</v>
      </c>
      <c r="AL59" s="341">
        <v>811</v>
      </c>
      <c r="AM59" s="340">
        <v>91</v>
      </c>
      <c r="AN59" s="340">
        <v>105</v>
      </c>
      <c r="AO59" s="340">
        <v>197</v>
      </c>
      <c r="AP59" s="340">
        <v>213</v>
      </c>
      <c r="AQ59" s="341">
        <v>606</v>
      </c>
      <c r="AR59" s="481">
        <v>107</v>
      </c>
      <c r="AS59" s="340">
        <v>160</v>
      </c>
      <c r="AT59" s="481">
        <v>142</v>
      </c>
      <c r="AU59" s="481">
        <v>130</v>
      </c>
      <c r="AV59" s="341">
        <v>539</v>
      </c>
      <c r="AW59" s="481">
        <v>131</v>
      </c>
      <c r="AX59" s="481">
        <v>185</v>
      </c>
      <c r="AY59" s="481">
        <v>135</v>
      </c>
      <c r="AZ59" s="481">
        <v>141</v>
      </c>
      <c r="BA59" s="341">
        <v>592</v>
      </c>
      <c r="BB59" s="481">
        <v>107</v>
      </c>
      <c r="BC59" s="481">
        <v>161</v>
      </c>
      <c r="BD59" s="481">
        <v>174</v>
      </c>
    </row>
    <row r="60" spans="1:56" s="164" customFormat="1">
      <c r="A60" s="173"/>
      <c r="B60" s="161" t="s">
        <v>74</v>
      </c>
      <c r="C60" s="162" t="s">
        <v>74</v>
      </c>
      <c r="D60" s="340">
        <v>194.1</v>
      </c>
      <c r="E60" s="340">
        <v>239</v>
      </c>
      <c r="F60" s="340">
        <v>273.3</v>
      </c>
      <c r="G60" s="340">
        <v>244.7</v>
      </c>
      <c r="H60" s="341">
        <v>951.10000000000014</v>
      </c>
      <c r="I60" s="340">
        <v>167.8</v>
      </c>
      <c r="J60" s="340">
        <v>297.39999999999998</v>
      </c>
      <c r="K60" s="340">
        <v>282.46203699999995</v>
      </c>
      <c r="L60" s="340">
        <v>283.19829799999997</v>
      </c>
      <c r="M60" s="341">
        <v>1030.8603349999998</v>
      </c>
      <c r="N60" s="340">
        <v>71.406330999999994</v>
      </c>
      <c r="O60" s="340">
        <v>167.49599999999998</v>
      </c>
      <c r="P60" s="340">
        <v>129.446</v>
      </c>
      <c r="Q60" s="340">
        <v>121.24099999999999</v>
      </c>
      <c r="R60" s="341">
        <v>489.58933099999996</v>
      </c>
      <c r="S60" s="340">
        <v>45</v>
      </c>
      <c r="T60" s="340">
        <v>120</v>
      </c>
      <c r="U60" s="340">
        <v>174</v>
      </c>
      <c r="V60" s="340">
        <v>136</v>
      </c>
      <c r="W60" s="341">
        <v>475</v>
      </c>
      <c r="X60" s="340">
        <v>71</v>
      </c>
      <c r="Y60" s="340">
        <v>130</v>
      </c>
      <c r="Z60" s="340">
        <v>147</v>
      </c>
      <c r="AA60" s="340">
        <v>158</v>
      </c>
      <c r="AB60" s="341">
        <v>506</v>
      </c>
      <c r="AC60" s="340">
        <v>45</v>
      </c>
      <c r="AD60" s="340">
        <v>93</v>
      </c>
      <c r="AE60" s="340">
        <v>157</v>
      </c>
      <c r="AF60" s="340">
        <v>132</v>
      </c>
      <c r="AG60" s="341">
        <v>427</v>
      </c>
      <c r="AH60" s="340">
        <v>49</v>
      </c>
      <c r="AI60" s="340">
        <v>137</v>
      </c>
      <c r="AJ60" s="340">
        <v>169</v>
      </c>
      <c r="AK60" s="340">
        <v>154</v>
      </c>
      <c r="AL60" s="341">
        <v>509</v>
      </c>
      <c r="AM60" s="340">
        <v>52</v>
      </c>
      <c r="AN60" s="340">
        <v>137</v>
      </c>
      <c r="AO60" s="340">
        <v>125</v>
      </c>
      <c r="AP60" s="340">
        <v>127</v>
      </c>
      <c r="AQ60" s="341">
        <v>441</v>
      </c>
      <c r="AR60" s="481">
        <v>47</v>
      </c>
      <c r="AS60" s="340">
        <v>135</v>
      </c>
      <c r="AT60" s="481">
        <v>158</v>
      </c>
      <c r="AU60" s="481">
        <v>142</v>
      </c>
      <c r="AV60" s="341">
        <v>482</v>
      </c>
      <c r="AW60" s="481">
        <v>81</v>
      </c>
      <c r="AX60" s="481">
        <v>155</v>
      </c>
      <c r="AY60" s="481">
        <v>176</v>
      </c>
      <c r="AZ60" s="481">
        <v>135</v>
      </c>
      <c r="BA60" s="341">
        <v>547</v>
      </c>
      <c r="BB60" s="481">
        <v>85</v>
      </c>
      <c r="BC60" s="481">
        <v>156</v>
      </c>
      <c r="BD60" s="481">
        <v>165</v>
      </c>
    </row>
    <row r="61" spans="1:56" s="164" customFormat="1">
      <c r="A61" s="173"/>
      <c r="B61" s="161" t="s">
        <v>487</v>
      </c>
      <c r="C61" s="162" t="s">
        <v>62</v>
      </c>
      <c r="D61" s="340">
        <v>553.6</v>
      </c>
      <c r="E61" s="340">
        <v>345</v>
      </c>
      <c r="F61" s="340">
        <v>488.6</v>
      </c>
      <c r="G61" s="340">
        <v>375.1</v>
      </c>
      <c r="H61" s="341">
        <v>1762.3000000000002</v>
      </c>
      <c r="I61" s="340">
        <v>407.7</v>
      </c>
      <c r="J61" s="340">
        <v>295.60000000000002</v>
      </c>
      <c r="K61" s="340">
        <v>327.99065682699973</v>
      </c>
      <c r="L61" s="340">
        <v>304.43317200000018</v>
      </c>
      <c r="M61" s="341">
        <v>1335.723828827</v>
      </c>
      <c r="N61" s="340">
        <v>357.38610141699996</v>
      </c>
      <c r="O61" s="340">
        <v>393.81111199999998</v>
      </c>
      <c r="P61" s="340">
        <v>390.78659771699995</v>
      </c>
      <c r="Q61" s="340">
        <v>365.29540400000019</v>
      </c>
      <c r="R61" s="341">
        <v>1507.279215134</v>
      </c>
      <c r="S61" s="340">
        <v>354</v>
      </c>
      <c r="T61" s="340">
        <v>450</v>
      </c>
      <c r="U61" s="340">
        <v>283</v>
      </c>
      <c r="V61" s="340">
        <v>381</v>
      </c>
      <c r="W61" s="341">
        <v>1468</v>
      </c>
      <c r="X61" s="340">
        <v>519</v>
      </c>
      <c r="Y61" s="340">
        <v>448</v>
      </c>
      <c r="Z61" s="340">
        <v>423</v>
      </c>
      <c r="AA61" s="340">
        <v>472</v>
      </c>
      <c r="AB61" s="341">
        <v>1862</v>
      </c>
      <c r="AC61" s="340">
        <v>387</v>
      </c>
      <c r="AD61" s="340">
        <v>474</v>
      </c>
      <c r="AE61" s="340">
        <v>265</v>
      </c>
      <c r="AF61" s="340">
        <v>367</v>
      </c>
      <c r="AG61" s="341">
        <v>1493</v>
      </c>
      <c r="AH61" s="340">
        <v>540</v>
      </c>
      <c r="AI61" s="340">
        <v>357</v>
      </c>
      <c r="AJ61" s="340">
        <v>421</v>
      </c>
      <c r="AK61" s="340">
        <v>303</v>
      </c>
      <c r="AL61" s="341">
        <v>1621</v>
      </c>
      <c r="AM61" s="340">
        <v>483</v>
      </c>
      <c r="AN61" s="340">
        <v>532</v>
      </c>
      <c r="AO61" s="340">
        <v>332</v>
      </c>
      <c r="AP61" s="340">
        <v>157</v>
      </c>
      <c r="AQ61" s="341">
        <v>1504</v>
      </c>
      <c r="AR61" s="481">
        <v>378</v>
      </c>
      <c r="AS61" s="340">
        <v>292</v>
      </c>
      <c r="AT61" s="481">
        <v>422</v>
      </c>
      <c r="AU61" s="481">
        <v>222</v>
      </c>
      <c r="AV61" s="341">
        <v>1314</v>
      </c>
      <c r="AW61" s="481">
        <v>466</v>
      </c>
      <c r="AX61" s="481">
        <v>281</v>
      </c>
      <c r="AY61" s="481">
        <v>321</v>
      </c>
      <c r="AZ61" s="481">
        <v>390</v>
      </c>
      <c r="BA61" s="341">
        <v>1458</v>
      </c>
      <c r="BB61" s="481">
        <v>340</v>
      </c>
      <c r="BC61" s="481">
        <v>340</v>
      </c>
      <c r="BD61" s="481">
        <v>213</v>
      </c>
    </row>
    <row r="62" spans="1:56" s="164" customFormat="1">
      <c r="A62" s="173"/>
      <c r="B62" s="124" t="s">
        <v>417</v>
      </c>
      <c r="C62" s="20" t="s">
        <v>92</v>
      </c>
      <c r="D62" s="350">
        <v>4622.6999999999989</v>
      </c>
      <c r="E62" s="350">
        <v>4064.2</v>
      </c>
      <c r="F62" s="350">
        <v>4803.9999999999982</v>
      </c>
      <c r="G62" s="350">
        <v>4786.5</v>
      </c>
      <c r="H62" s="351">
        <v>18277.399999999998</v>
      </c>
      <c r="I62" s="350">
        <v>4483.6000000000004</v>
      </c>
      <c r="J62" s="350">
        <v>4449.143</v>
      </c>
      <c r="K62" s="350">
        <v>5084.7621298269996</v>
      </c>
      <c r="L62" s="350">
        <v>4522.1937299992496</v>
      </c>
      <c r="M62" s="351">
        <v>18539.698859826251</v>
      </c>
      <c r="N62" s="350">
        <v>3740.4985554169998</v>
      </c>
      <c r="O62" s="350">
        <v>3698.7863364039999</v>
      </c>
      <c r="P62" s="350">
        <v>4272.8016084038263</v>
      </c>
      <c r="Q62" s="350">
        <v>4046.9952916155726</v>
      </c>
      <c r="R62" s="351">
        <v>15759.081791840399</v>
      </c>
      <c r="S62" s="350">
        <v>3812</v>
      </c>
      <c r="T62" s="350">
        <v>4364</v>
      </c>
      <c r="U62" s="350">
        <v>4673</v>
      </c>
      <c r="V62" s="350">
        <v>4285</v>
      </c>
      <c r="W62" s="351">
        <v>17134</v>
      </c>
      <c r="X62" s="350">
        <v>3735</v>
      </c>
      <c r="Y62" s="350">
        <v>4507</v>
      </c>
      <c r="Z62" s="350">
        <v>4562</v>
      </c>
      <c r="AA62" s="350">
        <v>4632</v>
      </c>
      <c r="AB62" s="351">
        <v>17436</v>
      </c>
      <c r="AC62" s="350">
        <v>3766</v>
      </c>
      <c r="AD62" s="350">
        <v>4206</v>
      </c>
      <c r="AE62" s="350">
        <v>4279</v>
      </c>
      <c r="AF62" s="350">
        <v>4487</v>
      </c>
      <c r="AG62" s="351">
        <v>16738</v>
      </c>
      <c r="AH62" s="350">
        <v>3702</v>
      </c>
      <c r="AI62" s="350">
        <v>4452</v>
      </c>
      <c r="AJ62" s="350">
        <v>4667</v>
      </c>
      <c r="AK62" s="350">
        <v>4530</v>
      </c>
      <c r="AL62" s="351">
        <v>17351</v>
      </c>
      <c r="AM62" s="350">
        <v>3719</v>
      </c>
      <c r="AN62" s="350">
        <v>3753</v>
      </c>
      <c r="AO62" s="350">
        <v>4144</v>
      </c>
      <c r="AP62" s="350">
        <v>4211</v>
      </c>
      <c r="AQ62" s="351">
        <v>15827</v>
      </c>
      <c r="AR62" s="484">
        <v>3692</v>
      </c>
      <c r="AS62" s="350">
        <v>4043</v>
      </c>
      <c r="AT62" s="484">
        <v>4377</v>
      </c>
      <c r="AU62" s="484">
        <v>3579</v>
      </c>
      <c r="AV62" s="351">
        <v>15691</v>
      </c>
      <c r="AW62" s="484">
        <v>3542</v>
      </c>
      <c r="AX62" s="484">
        <v>3870</v>
      </c>
      <c r="AY62" s="484">
        <v>4214</v>
      </c>
      <c r="AZ62" s="484">
        <v>3791</v>
      </c>
      <c r="BA62" s="351">
        <v>15417</v>
      </c>
      <c r="BB62" s="484">
        <v>3387</v>
      </c>
      <c r="BC62" s="484">
        <v>3971</v>
      </c>
      <c r="BD62" s="484">
        <v>4212</v>
      </c>
    </row>
    <row r="63" spans="1:56" s="164" customFormat="1">
      <c r="A63" s="173"/>
      <c r="B63" s="161" t="s">
        <v>500</v>
      </c>
      <c r="C63" s="162" t="s">
        <v>93</v>
      </c>
      <c r="D63" s="337">
        <v>24.9</v>
      </c>
      <c r="E63" s="337">
        <v>29</v>
      </c>
      <c r="F63" s="337">
        <v>32.4</v>
      </c>
      <c r="G63" s="337">
        <v>36.299999999999997</v>
      </c>
      <c r="H63" s="338">
        <v>122.6</v>
      </c>
      <c r="I63" s="337">
        <v>27.5</v>
      </c>
      <c r="J63" s="337">
        <v>26.9</v>
      </c>
      <c r="K63" s="337">
        <v>34</v>
      </c>
      <c r="L63" s="337">
        <v>30.099999999999994</v>
      </c>
      <c r="M63" s="338">
        <v>118.5</v>
      </c>
      <c r="N63" s="337">
        <v>20.120044</v>
      </c>
      <c r="O63" s="337">
        <v>19.899032999999999</v>
      </c>
      <c r="P63" s="337">
        <v>26.576121999999998</v>
      </c>
      <c r="Q63" s="337">
        <v>38.256221000000082</v>
      </c>
      <c r="R63" s="338">
        <v>104.85142000000008</v>
      </c>
      <c r="S63" s="337">
        <v>27.486485999999896</v>
      </c>
      <c r="T63" s="337">
        <v>24</v>
      </c>
      <c r="U63" s="337">
        <v>30</v>
      </c>
      <c r="V63" s="337">
        <v>22</v>
      </c>
      <c r="W63" s="338">
        <v>103</v>
      </c>
      <c r="X63" s="337">
        <v>18</v>
      </c>
      <c r="Y63" s="337">
        <v>26</v>
      </c>
      <c r="Z63" s="337">
        <v>29</v>
      </c>
      <c r="AA63" s="337">
        <v>35</v>
      </c>
      <c r="AB63" s="338">
        <v>108</v>
      </c>
      <c r="AC63" s="337">
        <v>24</v>
      </c>
      <c r="AD63" s="337">
        <v>26</v>
      </c>
      <c r="AE63" s="337">
        <v>34</v>
      </c>
      <c r="AF63" s="337">
        <v>27</v>
      </c>
      <c r="AG63" s="338">
        <v>111</v>
      </c>
      <c r="AH63" s="337">
        <v>22</v>
      </c>
      <c r="AI63" s="337">
        <v>22</v>
      </c>
      <c r="AJ63" s="337">
        <v>31</v>
      </c>
      <c r="AK63" s="337">
        <v>27</v>
      </c>
      <c r="AL63" s="338">
        <v>102</v>
      </c>
      <c r="AM63" s="337">
        <v>18</v>
      </c>
      <c r="AN63" s="337">
        <v>26</v>
      </c>
      <c r="AO63" s="337">
        <v>25</v>
      </c>
      <c r="AP63" s="337">
        <v>26</v>
      </c>
      <c r="AQ63" s="338">
        <v>95</v>
      </c>
      <c r="AR63" s="478">
        <v>19</v>
      </c>
      <c r="AS63" s="337">
        <v>13</v>
      </c>
      <c r="AT63" s="478">
        <v>10</v>
      </c>
      <c r="AU63" s="478">
        <v>16</v>
      </c>
      <c r="AV63" s="338">
        <v>58</v>
      </c>
      <c r="AW63" s="478">
        <v>15</v>
      </c>
      <c r="AX63" s="478">
        <v>32</v>
      </c>
      <c r="AY63" s="478">
        <v>20</v>
      </c>
      <c r="AZ63" s="478">
        <v>17</v>
      </c>
      <c r="BA63" s="338">
        <v>84</v>
      </c>
      <c r="BB63" s="478">
        <v>14</v>
      </c>
      <c r="BC63" s="478">
        <v>22</v>
      </c>
      <c r="BD63" s="478">
        <v>28</v>
      </c>
    </row>
    <row r="64" spans="1:56" s="164" customFormat="1">
      <c r="A64" s="173"/>
      <c r="B64" s="161" t="s">
        <v>501</v>
      </c>
      <c r="C64" s="162" t="s">
        <v>94</v>
      </c>
      <c r="D64" s="337">
        <v>459</v>
      </c>
      <c r="E64" s="337">
        <v>428.7</v>
      </c>
      <c r="F64" s="337">
        <v>464</v>
      </c>
      <c r="G64" s="337">
        <v>485.2</v>
      </c>
      <c r="H64" s="338">
        <v>1836.9</v>
      </c>
      <c r="I64" s="337">
        <v>449.9</v>
      </c>
      <c r="J64" s="337">
        <v>422.8</v>
      </c>
      <c r="K64" s="337">
        <v>519</v>
      </c>
      <c r="L64" s="337">
        <v>457.59999999999997</v>
      </c>
      <c r="M64" s="338">
        <v>1849.3</v>
      </c>
      <c r="N64" s="337">
        <v>426.34022000000004</v>
      </c>
      <c r="O64" s="337">
        <v>384.39757000000003</v>
      </c>
      <c r="P64" s="337">
        <v>449.03622599999994</v>
      </c>
      <c r="Q64" s="337">
        <v>417.95422093811834</v>
      </c>
      <c r="R64" s="338">
        <v>1677.7282369381185</v>
      </c>
      <c r="S64" s="337">
        <v>400.45667500000002</v>
      </c>
      <c r="T64" s="337">
        <v>443</v>
      </c>
      <c r="U64" s="337">
        <v>502</v>
      </c>
      <c r="V64" s="337">
        <v>457</v>
      </c>
      <c r="W64" s="338">
        <v>1802</v>
      </c>
      <c r="X64" s="337">
        <v>364</v>
      </c>
      <c r="Y64" s="337">
        <v>428</v>
      </c>
      <c r="Z64" s="337">
        <v>422</v>
      </c>
      <c r="AA64" s="337">
        <v>471</v>
      </c>
      <c r="AB64" s="338">
        <v>1685</v>
      </c>
      <c r="AC64" s="337">
        <v>407</v>
      </c>
      <c r="AD64" s="337">
        <v>412</v>
      </c>
      <c r="AE64" s="337">
        <v>383</v>
      </c>
      <c r="AF64" s="337">
        <v>467</v>
      </c>
      <c r="AG64" s="338">
        <v>1669</v>
      </c>
      <c r="AH64" s="337">
        <v>388</v>
      </c>
      <c r="AI64" s="337">
        <v>431</v>
      </c>
      <c r="AJ64" s="337">
        <v>426</v>
      </c>
      <c r="AK64" s="337">
        <v>473</v>
      </c>
      <c r="AL64" s="338">
        <v>1718</v>
      </c>
      <c r="AM64" s="337">
        <v>390</v>
      </c>
      <c r="AN64" s="337">
        <v>329</v>
      </c>
      <c r="AO64" s="337">
        <v>372</v>
      </c>
      <c r="AP64" s="337">
        <v>455</v>
      </c>
      <c r="AQ64" s="338">
        <v>1545</v>
      </c>
      <c r="AR64" s="478">
        <v>386</v>
      </c>
      <c r="AS64" s="337">
        <v>391</v>
      </c>
      <c r="AT64" s="478">
        <v>377</v>
      </c>
      <c r="AU64" s="478">
        <v>375</v>
      </c>
      <c r="AV64" s="338">
        <v>1529</v>
      </c>
      <c r="AW64" s="478">
        <v>363</v>
      </c>
      <c r="AX64" s="478">
        <v>370</v>
      </c>
      <c r="AY64" s="478">
        <v>392</v>
      </c>
      <c r="AZ64" s="478">
        <v>362</v>
      </c>
      <c r="BA64" s="338">
        <v>1487</v>
      </c>
      <c r="BB64" s="478">
        <v>311</v>
      </c>
      <c r="BC64" s="478">
        <v>377</v>
      </c>
      <c r="BD64" s="478">
        <v>398</v>
      </c>
    </row>
    <row r="65" spans="1:56" s="164" customFormat="1">
      <c r="A65" s="173"/>
      <c r="B65" s="124" t="s">
        <v>502</v>
      </c>
      <c r="C65" s="20" t="s">
        <v>95</v>
      </c>
      <c r="D65" s="350">
        <v>5106.5999999999985</v>
      </c>
      <c r="E65" s="350">
        <v>4521.9000000000005</v>
      </c>
      <c r="F65" s="350">
        <v>5300.3999999999978</v>
      </c>
      <c r="G65" s="350">
        <v>5308</v>
      </c>
      <c r="H65" s="351">
        <v>20236.900000000001</v>
      </c>
      <c r="I65" s="350">
        <v>4961</v>
      </c>
      <c r="J65" s="350">
        <v>4898.8429999999998</v>
      </c>
      <c r="K65" s="350">
        <v>5637.7621298269987</v>
      </c>
      <c r="L65" s="350">
        <v>5009.8937299992513</v>
      </c>
      <c r="M65" s="351">
        <v>20507.49885982625</v>
      </c>
      <c r="N65" s="350">
        <v>4186.9588194170001</v>
      </c>
      <c r="O65" s="350">
        <v>4103.0829394040002</v>
      </c>
      <c r="P65" s="350">
        <v>4748.4139564038269</v>
      </c>
      <c r="Q65" s="350">
        <v>4503</v>
      </c>
      <c r="R65" s="351">
        <v>17541.455715224827</v>
      </c>
      <c r="S65" s="350">
        <v>4239.3354737007503</v>
      </c>
      <c r="T65" s="350">
        <v>4831</v>
      </c>
      <c r="U65" s="350">
        <v>5205</v>
      </c>
      <c r="V65" s="350">
        <v>4764</v>
      </c>
      <c r="W65" s="351">
        <v>19039</v>
      </c>
      <c r="X65" s="350">
        <v>4117</v>
      </c>
      <c r="Y65" s="350">
        <v>4961</v>
      </c>
      <c r="Z65" s="350">
        <v>5013</v>
      </c>
      <c r="AA65" s="350">
        <v>5138</v>
      </c>
      <c r="AB65" s="351">
        <v>19229</v>
      </c>
      <c r="AC65" s="350">
        <v>4197</v>
      </c>
      <c r="AD65" s="350">
        <v>4644</v>
      </c>
      <c r="AE65" s="350">
        <v>4696</v>
      </c>
      <c r="AF65" s="350">
        <v>4981</v>
      </c>
      <c r="AG65" s="351">
        <v>18518</v>
      </c>
      <c r="AH65" s="350">
        <v>4112</v>
      </c>
      <c r="AI65" s="350">
        <v>4905</v>
      </c>
      <c r="AJ65" s="350">
        <v>5124</v>
      </c>
      <c r="AK65" s="350">
        <v>5030</v>
      </c>
      <c r="AL65" s="351">
        <v>19171</v>
      </c>
      <c r="AM65" s="350">
        <v>4127</v>
      </c>
      <c r="AN65" s="350">
        <v>4108</v>
      </c>
      <c r="AO65" s="350">
        <v>4541</v>
      </c>
      <c r="AP65" s="350">
        <v>4691</v>
      </c>
      <c r="AQ65" s="351">
        <v>17467</v>
      </c>
      <c r="AR65" s="484">
        <v>4097</v>
      </c>
      <c r="AS65" s="350">
        <v>4447</v>
      </c>
      <c r="AT65" s="484">
        <v>4764</v>
      </c>
      <c r="AU65" s="484">
        <v>3970</v>
      </c>
      <c r="AV65" s="351">
        <v>17278</v>
      </c>
      <c r="AW65" s="484">
        <v>3920</v>
      </c>
      <c r="AX65" s="484">
        <v>4272</v>
      </c>
      <c r="AY65" s="484">
        <v>4626</v>
      </c>
      <c r="AZ65" s="484">
        <v>4170</v>
      </c>
      <c r="BA65" s="351">
        <v>16988</v>
      </c>
      <c r="BB65" s="484">
        <v>3712</v>
      </c>
      <c r="BC65" s="484">
        <v>4370</v>
      </c>
      <c r="BD65" s="484">
        <v>4638</v>
      </c>
    </row>
    <row r="66" spans="1:56" s="164" customFormat="1">
      <c r="A66" s="173"/>
      <c r="B66" s="352"/>
      <c r="C66" s="353"/>
      <c r="D66" s="354"/>
      <c r="E66" s="354"/>
      <c r="F66" s="354"/>
      <c r="G66" s="354"/>
      <c r="H66" s="354"/>
      <c r="I66" s="354"/>
      <c r="J66" s="354"/>
      <c r="K66" s="354"/>
      <c r="L66" s="354"/>
      <c r="M66" s="354"/>
      <c r="N66" s="354"/>
      <c r="O66" s="354"/>
      <c r="P66" s="354"/>
      <c r="Q66" s="354"/>
      <c r="R66" s="354"/>
      <c r="S66" s="354"/>
      <c r="T66" s="354"/>
      <c r="U66" s="354"/>
      <c r="V66" s="354"/>
      <c r="W66" s="354"/>
      <c r="X66" s="354"/>
      <c r="Y66" s="354"/>
      <c r="Z66" s="354"/>
      <c r="AA66" s="354"/>
      <c r="AB66" s="354"/>
      <c r="AC66" s="354"/>
      <c r="AD66" s="354"/>
      <c r="AE66" s="354"/>
      <c r="AF66" s="354"/>
      <c r="AG66" s="354"/>
      <c r="AH66" s="354"/>
      <c r="AI66" s="354"/>
      <c r="AJ66" s="354"/>
      <c r="AK66" s="354"/>
      <c r="AL66" s="354"/>
      <c r="AM66" s="354"/>
      <c r="AN66" s="354"/>
      <c r="AO66" s="354"/>
      <c r="AP66" s="354"/>
      <c r="AQ66" s="354"/>
      <c r="AR66" s="485"/>
      <c r="AS66" s="354"/>
      <c r="AV66" s="354"/>
      <c r="BA66" s="354"/>
    </row>
    <row r="67" spans="1:56" s="164" customFormat="1" ht="18">
      <c r="A67" s="173"/>
      <c r="B67" s="120" t="s">
        <v>517</v>
      </c>
      <c r="C67" s="19" t="s">
        <v>99</v>
      </c>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480"/>
      <c r="AS67" s="102"/>
      <c r="AV67" s="102"/>
      <c r="BA67" s="102"/>
    </row>
    <row r="68" spans="1:56" s="164" customFormat="1" ht="26">
      <c r="A68" s="173"/>
      <c r="B68" s="110" t="s">
        <v>503</v>
      </c>
      <c r="C68" s="5" t="s">
        <v>102</v>
      </c>
      <c r="D68" s="250" t="s">
        <v>2</v>
      </c>
      <c r="E68" s="250" t="s">
        <v>3</v>
      </c>
      <c r="F68" s="250" t="s">
        <v>5</v>
      </c>
      <c r="G68" s="250" t="s">
        <v>7</v>
      </c>
      <c r="H68" s="62" t="s">
        <v>9</v>
      </c>
      <c r="I68" s="250" t="s">
        <v>11</v>
      </c>
      <c r="J68" s="250" t="s">
        <v>13</v>
      </c>
      <c r="K68" s="250" t="s">
        <v>53</v>
      </c>
      <c r="L68" s="250" t="s">
        <v>16</v>
      </c>
      <c r="M68" s="250" t="s">
        <v>17</v>
      </c>
      <c r="N68" s="250" t="s">
        <v>18</v>
      </c>
      <c r="O68" s="250" t="s">
        <v>19</v>
      </c>
      <c r="P68" s="250" t="s">
        <v>20</v>
      </c>
      <c r="Q68" s="250" t="s">
        <v>29</v>
      </c>
      <c r="R68" s="250" t="s">
        <v>30</v>
      </c>
      <c r="S68" s="250" t="s">
        <v>294</v>
      </c>
      <c r="T68" s="250" t="s">
        <v>319</v>
      </c>
      <c r="U68" s="250" t="s">
        <v>324</v>
      </c>
      <c r="V68" s="18" t="s">
        <v>328</v>
      </c>
      <c r="W68" s="18" t="s">
        <v>329</v>
      </c>
      <c r="X68" s="18" t="s">
        <v>348</v>
      </c>
      <c r="Y68" s="18" t="s">
        <v>363</v>
      </c>
      <c r="Z68" s="18" t="s">
        <v>904</v>
      </c>
      <c r="AA68" s="18" t="s">
        <v>965</v>
      </c>
      <c r="AB68" s="18" t="s">
        <v>967</v>
      </c>
      <c r="AC68" s="18" t="s">
        <v>1148</v>
      </c>
      <c r="AD68" s="18" t="s">
        <v>1182</v>
      </c>
      <c r="AE68" s="18" t="s">
        <v>1190</v>
      </c>
      <c r="AF68" s="18" t="s">
        <v>1204</v>
      </c>
      <c r="AG68" s="18" t="s">
        <v>1205</v>
      </c>
      <c r="AH68" s="18" t="s">
        <v>1218</v>
      </c>
      <c r="AI68" s="18" t="s">
        <v>1222</v>
      </c>
      <c r="AJ68" s="18" t="s">
        <v>1233</v>
      </c>
      <c r="AK68" s="18" t="s">
        <v>1239</v>
      </c>
      <c r="AL68" s="18" t="s">
        <v>1240</v>
      </c>
      <c r="AM68" s="18" t="s">
        <v>1249</v>
      </c>
      <c r="AN68" s="18" t="s">
        <v>1265</v>
      </c>
      <c r="AO68" s="18" t="s">
        <v>1269</v>
      </c>
      <c r="AP68" s="18" t="s">
        <v>1272</v>
      </c>
      <c r="AQ68" s="18" t="s">
        <v>1273</v>
      </c>
      <c r="AR68" s="18" t="s">
        <v>1356</v>
      </c>
      <c r="AS68" s="18" t="s">
        <v>1278</v>
      </c>
      <c r="AT68" s="18" t="s">
        <v>1285</v>
      </c>
      <c r="AU68" s="18" t="s">
        <v>1399</v>
      </c>
      <c r="AV68" s="18" t="s">
        <v>1360</v>
      </c>
      <c r="AW68" s="18" t="s">
        <v>1400</v>
      </c>
      <c r="AX68" s="18" t="s">
        <v>1406</v>
      </c>
      <c r="AY68" s="18" t="s">
        <v>1403</v>
      </c>
      <c r="AZ68" s="18" t="s">
        <v>1409</v>
      </c>
      <c r="BA68" s="18" t="s">
        <v>1410</v>
      </c>
      <c r="BB68" s="18" t="s">
        <v>1430</v>
      </c>
      <c r="BC68" s="18" t="s">
        <v>1552</v>
      </c>
      <c r="BD68" s="18" t="s">
        <v>1568</v>
      </c>
    </row>
    <row r="69" spans="1:56" s="164" customFormat="1">
      <c r="A69" s="173"/>
      <c r="B69" s="161" t="s">
        <v>504</v>
      </c>
      <c r="C69" s="162" t="s">
        <v>100</v>
      </c>
      <c r="D69" s="337">
        <v>92</v>
      </c>
      <c r="E69" s="337">
        <v>89</v>
      </c>
      <c r="F69" s="337">
        <v>65</v>
      </c>
      <c r="G69" s="337">
        <v>73</v>
      </c>
      <c r="H69" s="338">
        <v>318</v>
      </c>
      <c r="I69" s="337">
        <v>70</v>
      </c>
      <c r="J69" s="337">
        <v>90</v>
      </c>
      <c r="K69" s="337">
        <v>63</v>
      </c>
      <c r="L69" s="337">
        <v>83</v>
      </c>
      <c r="M69" s="338">
        <v>306</v>
      </c>
      <c r="N69" s="337">
        <v>49</v>
      </c>
      <c r="O69" s="337">
        <v>48</v>
      </c>
      <c r="P69" s="337">
        <v>36</v>
      </c>
      <c r="Q69" s="337">
        <v>51</v>
      </c>
      <c r="R69" s="338">
        <v>184</v>
      </c>
      <c r="S69" s="337">
        <v>50</v>
      </c>
      <c r="T69" s="337">
        <v>50</v>
      </c>
      <c r="U69" s="337">
        <v>42</v>
      </c>
      <c r="V69" s="337">
        <v>55</v>
      </c>
      <c r="W69" s="338">
        <v>198</v>
      </c>
      <c r="X69" s="337">
        <v>52</v>
      </c>
      <c r="Y69" s="337">
        <v>53</v>
      </c>
      <c r="Z69" s="337">
        <v>37</v>
      </c>
      <c r="AA69" s="337">
        <v>48</v>
      </c>
      <c r="AB69" s="338">
        <v>190</v>
      </c>
      <c r="AC69" s="337">
        <v>54</v>
      </c>
      <c r="AD69" s="337">
        <v>49</v>
      </c>
      <c r="AE69" s="337">
        <v>37</v>
      </c>
      <c r="AF69" s="337">
        <v>70</v>
      </c>
      <c r="AG69" s="338">
        <v>210</v>
      </c>
      <c r="AH69" s="337">
        <v>58</v>
      </c>
      <c r="AI69" s="337">
        <v>59</v>
      </c>
      <c r="AJ69" s="337">
        <v>35</v>
      </c>
      <c r="AK69" s="337">
        <v>67</v>
      </c>
      <c r="AL69" s="338">
        <v>219</v>
      </c>
      <c r="AM69" s="337">
        <v>62</v>
      </c>
      <c r="AN69" s="337">
        <v>54</v>
      </c>
      <c r="AO69" s="337">
        <v>41</v>
      </c>
      <c r="AP69" s="337">
        <v>53</v>
      </c>
      <c r="AQ69" s="338">
        <v>210</v>
      </c>
      <c r="AR69" s="478">
        <v>55</v>
      </c>
      <c r="AS69" s="337">
        <v>54</v>
      </c>
      <c r="AT69" s="478">
        <v>40</v>
      </c>
      <c r="AU69" s="478">
        <v>64</v>
      </c>
      <c r="AV69" s="338">
        <v>213</v>
      </c>
      <c r="AW69" s="478">
        <v>56</v>
      </c>
      <c r="AX69" s="478">
        <v>61</v>
      </c>
      <c r="AY69" s="478">
        <v>43</v>
      </c>
      <c r="AZ69" s="478">
        <v>53</v>
      </c>
      <c r="BA69" s="338">
        <v>213</v>
      </c>
      <c r="BB69" s="478">
        <v>54</v>
      </c>
      <c r="BC69" s="478">
        <v>41</v>
      </c>
      <c r="BD69" s="478">
        <v>29</v>
      </c>
    </row>
    <row r="70" spans="1:56" s="164" customFormat="1">
      <c r="A70" s="173"/>
      <c r="B70" s="161" t="s">
        <v>505</v>
      </c>
      <c r="C70" s="162" t="s">
        <v>101</v>
      </c>
      <c r="D70" s="337">
        <v>236</v>
      </c>
      <c r="E70" s="337">
        <v>208</v>
      </c>
      <c r="F70" s="337">
        <v>211</v>
      </c>
      <c r="G70" s="337">
        <v>255</v>
      </c>
      <c r="H70" s="338">
        <v>912</v>
      </c>
      <c r="I70" s="337">
        <v>231</v>
      </c>
      <c r="J70" s="337">
        <v>254</v>
      </c>
      <c r="K70" s="337">
        <v>257</v>
      </c>
      <c r="L70" s="337">
        <v>247</v>
      </c>
      <c r="M70" s="338">
        <v>996</v>
      </c>
      <c r="N70" s="337">
        <v>236</v>
      </c>
      <c r="O70" s="337">
        <v>228</v>
      </c>
      <c r="P70" s="337">
        <v>237</v>
      </c>
      <c r="Q70" s="337">
        <v>241</v>
      </c>
      <c r="R70" s="338">
        <v>942</v>
      </c>
      <c r="S70" s="337">
        <v>275</v>
      </c>
      <c r="T70" s="337">
        <v>264</v>
      </c>
      <c r="U70" s="337">
        <v>285</v>
      </c>
      <c r="V70" s="337">
        <v>265</v>
      </c>
      <c r="W70" s="338">
        <v>1088</v>
      </c>
      <c r="X70" s="337">
        <v>274</v>
      </c>
      <c r="Y70" s="337">
        <v>264</v>
      </c>
      <c r="Z70" s="337">
        <v>247</v>
      </c>
      <c r="AA70" s="337">
        <v>216</v>
      </c>
      <c r="AB70" s="338">
        <v>1001</v>
      </c>
      <c r="AC70" s="337">
        <v>278</v>
      </c>
      <c r="AD70" s="337">
        <v>261</v>
      </c>
      <c r="AE70" s="337">
        <v>298</v>
      </c>
      <c r="AF70" s="337">
        <v>285</v>
      </c>
      <c r="AG70" s="338">
        <v>1122</v>
      </c>
      <c r="AH70" s="337">
        <v>295</v>
      </c>
      <c r="AI70" s="337">
        <v>299</v>
      </c>
      <c r="AJ70" s="337">
        <v>284</v>
      </c>
      <c r="AK70" s="337">
        <v>281</v>
      </c>
      <c r="AL70" s="338">
        <v>1159</v>
      </c>
      <c r="AM70" s="337">
        <v>300</v>
      </c>
      <c r="AN70" s="337">
        <v>275</v>
      </c>
      <c r="AO70" s="337">
        <v>251</v>
      </c>
      <c r="AP70" s="337">
        <v>207</v>
      </c>
      <c r="AQ70" s="338">
        <v>1033</v>
      </c>
      <c r="AR70" s="478">
        <v>290</v>
      </c>
      <c r="AS70" s="337">
        <v>307</v>
      </c>
      <c r="AT70" s="478">
        <v>272</v>
      </c>
      <c r="AU70" s="478">
        <v>302</v>
      </c>
      <c r="AV70" s="338">
        <v>1171</v>
      </c>
      <c r="AW70" s="478">
        <v>301</v>
      </c>
      <c r="AX70" s="478">
        <v>289</v>
      </c>
      <c r="AY70" s="478">
        <v>301</v>
      </c>
      <c r="AZ70" s="478">
        <v>276</v>
      </c>
      <c r="BA70" s="338">
        <v>1167</v>
      </c>
      <c r="BB70" s="478">
        <v>284</v>
      </c>
      <c r="BC70" s="478">
        <v>219</v>
      </c>
      <c r="BD70" s="478">
        <v>255</v>
      </c>
    </row>
    <row r="71" spans="1:56" s="164" customFormat="1">
      <c r="A71" s="173"/>
      <c r="B71" s="161" t="s">
        <v>506</v>
      </c>
      <c r="C71" s="162" t="s">
        <v>332</v>
      </c>
      <c r="D71" s="337">
        <v>0</v>
      </c>
      <c r="E71" s="337">
        <v>0</v>
      </c>
      <c r="F71" s="337">
        <v>0</v>
      </c>
      <c r="G71" s="337">
        <v>0</v>
      </c>
      <c r="H71" s="338">
        <v>0</v>
      </c>
      <c r="I71" s="337">
        <v>0</v>
      </c>
      <c r="J71" s="337">
        <v>0</v>
      </c>
      <c r="K71" s="337">
        <v>0</v>
      </c>
      <c r="L71" s="337">
        <v>0</v>
      </c>
      <c r="M71" s="338">
        <v>0</v>
      </c>
      <c r="N71" s="337">
        <v>0</v>
      </c>
      <c r="O71" s="337">
        <v>0</v>
      </c>
      <c r="P71" s="337">
        <v>0</v>
      </c>
      <c r="Q71" s="337">
        <v>0</v>
      </c>
      <c r="R71" s="338">
        <v>0</v>
      </c>
      <c r="S71" s="337">
        <v>0</v>
      </c>
      <c r="T71" s="337">
        <v>0</v>
      </c>
      <c r="U71" s="337">
        <v>0</v>
      </c>
      <c r="V71" s="337">
        <v>12</v>
      </c>
      <c r="W71" s="338">
        <v>12</v>
      </c>
      <c r="X71" s="337">
        <v>17</v>
      </c>
      <c r="Y71" s="337">
        <v>10</v>
      </c>
      <c r="Z71" s="337">
        <v>13</v>
      </c>
      <c r="AA71" s="337">
        <v>14</v>
      </c>
      <c r="AB71" s="338">
        <v>54</v>
      </c>
      <c r="AC71" s="337">
        <v>24</v>
      </c>
      <c r="AD71" s="337">
        <v>21</v>
      </c>
      <c r="AE71" s="337">
        <v>17</v>
      </c>
      <c r="AF71" s="337">
        <v>19</v>
      </c>
      <c r="AG71" s="338">
        <v>81</v>
      </c>
      <c r="AH71" s="337">
        <v>13</v>
      </c>
      <c r="AI71" s="337">
        <v>23</v>
      </c>
      <c r="AJ71" s="337">
        <v>26</v>
      </c>
      <c r="AK71" s="337">
        <v>25</v>
      </c>
      <c r="AL71" s="338">
        <v>87</v>
      </c>
      <c r="AM71" s="337">
        <v>23</v>
      </c>
      <c r="AN71" s="337">
        <v>21</v>
      </c>
      <c r="AO71" s="337">
        <v>18</v>
      </c>
      <c r="AP71" s="337">
        <v>19</v>
      </c>
      <c r="AQ71" s="338">
        <v>81</v>
      </c>
      <c r="AR71" s="478">
        <v>17</v>
      </c>
      <c r="AS71" s="337">
        <v>11</v>
      </c>
      <c r="AT71" s="478">
        <v>10</v>
      </c>
      <c r="AU71" s="478">
        <v>21</v>
      </c>
      <c r="AV71" s="338">
        <v>59</v>
      </c>
      <c r="AW71" s="478">
        <v>24</v>
      </c>
      <c r="AX71" s="478">
        <v>29</v>
      </c>
      <c r="AY71" s="478">
        <v>23</v>
      </c>
      <c r="AZ71" s="478">
        <v>20</v>
      </c>
      <c r="BA71" s="338">
        <v>96</v>
      </c>
      <c r="BB71" s="478">
        <v>21</v>
      </c>
      <c r="BC71" s="478">
        <v>17</v>
      </c>
      <c r="BD71" s="478">
        <v>19</v>
      </c>
    </row>
    <row r="72" spans="1:56" s="164" customFormat="1">
      <c r="A72" s="173"/>
      <c r="B72" s="124" t="s">
        <v>417</v>
      </c>
      <c r="C72" s="20" t="s">
        <v>397</v>
      </c>
      <c r="D72" s="337">
        <f t="shared" ref="D72:X72" si="1">SUM(D69:D71)</f>
        <v>328</v>
      </c>
      <c r="E72" s="337">
        <f t="shared" si="1"/>
        <v>297</v>
      </c>
      <c r="F72" s="337">
        <f t="shared" si="1"/>
        <v>276</v>
      </c>
      <c r="G72" s="337">
        <f t="shared" si="1"/>
        <v>328</v>
      </c>
      <c r="H72" s="338">
        <f t="shared" si="1"/>
        <v>1230</v>
      </c>
      <c r="I72" s="337">
        <f t="shared" si="1"/>
        <v>301</v>
      </c>
      <c r="J72" s="337">
        <f t="shared" si="1"/>
        <v>344</v>
      </c>
      <c r="K72" s="337">
        <f t="shared" si="1"/>
        <v>320</v>
      </c>
      <c r="L72" s="337">
        <f t="shared" si="1"/>
        <v>330</v>
      </c>
      <c r="M72" s="338">
        <f t="shared" si="1"/>
        <v>1302</v>
      </c>
      <c r="N72" s="337">
        <f t="shared" si="1"/>
        <v>285</v>
      </c>
      <c r="O72" s="337">
        <f t="shared" si="1"/>
        <v>276</v>
      </c>
      <c r="P72" s="337">
        <f t="shared" si="1"/>
        <v>273</v>
      </c>
      <c r="Q72" s="337">
        <f t="shared" si="1"/>
        <v>292</v>
      </c>
      <c r="R72" s="338">
        <f t="shared" si="1"/>
        <v>1126</v>
      </c>
      <c r="S72" s="337">
        <f t="shared" si="1"/>
        <v>325</v>
      </c>
      <c r="T72" s="337">
        <f t="shared" si="1"/>
        <v>314</v>
      </c>
      <c r="U72" s="337">
        <f t="shared" si="1"/>
        <v>327</v>
      </c>
      <c r="V72" s="337">
        <f t="shared" si="1"/>
        <v>332</v>
      </c>
      <c r="W72" s="338">
        <f t="shared" si="1"/>
        <v>1298</v>
      </c>
      <c r="X72" s="337">
        <f t="shared" si="1"/>
        <v>343</v>
      </c>
      <c r="Y72" s="337">
        <f>SUM(Y69:Y71)</f>
        <v>327</v>
      </c>
      <c r="Z72" s="337">
        <v>297</v>
      </c>
      <c r="AA72" s="337">
        <v>278</v>
      </c>
      <c r="AB72" s="338">
        <v>1245</v>
      </c>
      <c r="AC72" s="337">
        <v>356</v>
      </c>
      <c r="AD72" s="337">
        <v>331</v>
      </c>
      <c r="AE72" s="337">
        <v>352</v>
      </c>
      <c r="AF72" s="337">
        <v>374</v>
      </c>
      <c r="AG72" s="338">
        <v>1413</v>
      </c>
      <c r="AH72" s="337">
        <v>366</v>
      </c>
      <c r="AI72" s="337">
        <v>381</v>
      </c>
      <c r="AJ72" s="337">
        <v>345</v>
      </c>
      <c r="AK72" s="337">
        <v>373</v>
      </c>
      <c r="AL72" s="338">
        <v>1465</v>
      </c>
      <c r="AM72" s="337">
        <v>385</v>
      </c>
      <c r="AN72" s="337">
        <v>350</v>
      </c>
      <c r="AO72" s="337">
        <v>310</v>
      </c>
      <c r="AP72" s="337">
        <v>279</v>
      </c>
      <c r="AQ72" s="338">
        <v>1324</v>
      </c>
      <c r="AR72" s="478">
        <v>362</v>
      </c>
      <c r="AS72" s="337">
        <v>372</v>
      </c>
      <c r="AT72" s="478">
        <v>322</v>
      </c>
      <c r="AU72" s="478">
        <v>387</v>
      </c>
      <c r="AV72" s="338">
        <v>1443</v>
      </c>
      <c r="AW72" s="478">
        <v>381</v>
      </c>
      <c r="AX72" s="478">
        <v>379</v>
      </c>
      <c r="AY72" s="478">
        <v>367</v>
      </c>
      <c r="AZ72" s="478">
        <v>349</v>
      </c>
      <c r="BA72" s="338">
        <v>1476</v>
      </c>
      <c r="BB72" s="478">
        <v>359</v>
      </c>
      <c r="BC72" s="478">
        <v>277</v>
      </c>
      <c r="BD72" s="478">
        <v>303</v>
      </c>
    </row>
    <row r="73" spans="1:56" s="164" customFormat="1">
      <c r="A73" s="173"/>
      <c r="B73" s="161" t="s">
        <v>507</v>
      </c>
      <c r="C73" s="162" t="s">
        <v>1177</v>
      </c>
      <c r="D73" s="337">
        <v>127</v>
      </c>
      <c r="E73" s="337">
        <v>71</v>
      </c>
      <c r="F73" s="337">
        <v>92</v>
      </c>
      <c r="G73" s="337">
        <v>130</v>
      </c>
      <c r="H73" s="338">
        <v>420</v>
      </c>
      <c r="I73" s="337">
        <v>126</v>
      </c>
      <c r="J73" s="337">
        <v>102</v>
      </c>
      <c r="K73" s="337">
        <v>134</v>
      </c>
      <c r="L73" s="337">
        <v>144</v>
      </c>
      <c r="M73" s="338">
        <v>505</v>
      </c>
      <c r="N73" s="337">
        <v>131</v>
      </c>
      <c r="O73" s="337">
        <v>128</v>
      </c>
      <c r="P73" s="337">
        <v>126</v>
      </c>
      <c r="Q73" s="337">
        <v>108</v>
      </c>
      <c r="R73" s="338">
        <v>493</v>
      </c>
      <c r="S73" s="337">
        <v>157</v>
      </c>
      <c r="T73" s="337">
        <v>140</v>
      </c>
      <c r="U73" s="337">
        <v>140</v>
      </c>
      <c r="V73" s="337">
        <v>129.810024</v>
      </c>
      <c r="W73" s="338">
        <v>567.26086699999996</v>
      </c>
      <c r="X73" s="337">
        <v>145</v>
      </c>
      <c r="Y73" s="337">
        <v>154</v>
      </c>
      <c r="Z73" s="337">
        <v>115</v>
      </c>
      <c r="AA73" s="337">
        <v>90</v>
      </c>
      <c r="AB73" s="338">
        <v>504</v>
      </c>
      <c r="AC73" s="337">
        <v>155</v>
      </c>
      <c r="AD73" s="337">
        <v>131</v>
      </c>
      <c r="AE73" s="337">
        <v>142</v>
      </c>
      <c r="AF73" s="337">
        <v>146</v>
      </c>
      <c r="AG73" s="338">
        <v>574</v>
      </c>
      <c r="AH73" s="337">
        <v>158</v>
      </c>
      <c r="AI73" s="337">
        <v>169</v>
      </c>
      <c r="AJ73" s="337">
        <v>156</v>
      </c>
      <c r="AK73" s="337">
        <v>153</v>
      </c>
      <c r="AL73" s="338">
        <v>636</v>
      </c>
      <c r="AM73" s="337">
        <v>164</v>
      </c>
      <c r="AN73" s="337">
        <v>167</v>
      </c>
      <c r="AO73" s="337">
        <v>149</v>
      </c>
      <c r="AP73" s="337">
        <v>109</v>
      </c>
      <c r="AQ73" s="338">
        <v>589</v>
      </c>
      <c r="AR73" s="478">
        <v>158</v>
      </c>
      <c r="AS73" s="337">
        <v>169</v>
      </c>
      <c r="AT73" s="478">
        <v>147</v>
      </c>
      <c r="AU73" s="478">
        <v>178</v>
      </c>
      <c r="AV73" s="338">
        <v>652</v>
      </c>
      <c r="AW73" s="478">
        <v>172</v>
      </c>
      <c r="AX73" s="478">
        <v>180</v>
      </c>
      <c r="AY73" s="478">
        <v>173</v>
      </c>
      <c r="AZ73" s="478">
        <v>167</v>
      </c>
      <c r="BA73" s="338">
        <v>692</v>
      </c>
      <c r="BB73" s="478">
        <v>161</v>
      </c>
      <c r="BC73" s="478">
        <v>103</v>
      </c>
      <c r="BD73" s="478">
        <v>137</v>
      </c>
    </row>
    <row r="74" spans="1:56" s="164" customFormat="1">
      <c r="A74" s="173"/>
      <c r="B74" s="404" t="s">
        <v>1179</v>
      </c>
      <c r="C74" s="405" t="s">
        <v>1178</v>
      </c>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480"/>
      <c r="AS74" s="102"/>
      <c r="AV74" s="102"/>
      <c r="BA74" s="102"/>
    </row>
    <row r="75" spans="1:56" s="164" customFormat="1" ht="26">
      <c r="A75" s="173"/>
      <c r="B75" s="110" t="s">
        <v>508</v>
      </c>
      <c r="C75" s="5" t="s">
        <v>331</v>
      </c>
      <c r="D75" s="468" t="s">
        <v>2</v>
      </c>
      <c r="E75" s="468" t="s">
        <v>3</v>
      </c>
      <c r="F75" s="468" t="s">
        <v>5</v>
      </c>
      <c r="G75" s="468" t="s">
        <v>7</v>
      </c>
      <c r="H75" s="62" t="s">
        <v>9</v>
      </c>
      <c r="I75" s="468" t="s">
        <v>11</v>
      </c>
      <c r="J75" s="468" t="s">
        <v>13</v>
      </c>
      <c r="K75" s="468" t="s">
        <v>53</v>
      </c>
      <c r="L75" s="468" t="s">
        <v>16</v>
      </c>
      <c r="M75" s="468" t="s">
        <v>17</v>
      </c>
      <c r="N75" s="468" t="s">
        <v>18</v>
      </c>
      <c r="O75" s="468" t="s">
        <v>19</v>
      </c>
      <c r="P75" s="468" t="s">
        <v>20</v>
      </c>
      <c r="Q75" s="468" t="s">
        <v>29</v>
      </c>
      <c r="R75" s="468" t="s">
        <v>30</v>
      </c>
      <c r="S75" s="468" t="s">
        <v>294</v>
      </c>
      <c r="T75" s="468" t="s">
        <v>319</v>
      </c>
      <c r="U75" s="468" t="s">
        <v>324</v>
      </c>
      <c r="V75" s="18" t="s">
        <v>328</v>
      </c>
      <c r="W75" s="18" t="s">
        <v>329</v>
      </c>
      <c r="X75" s="18" t="s">
        <v>348</v>
      </c>
      <c r="Y75" s="18" t="s">
        <v>363</v>
      </c>
      <c r="Z75" s="18" t="s">
        <v>904</v>
      </c>
      <c r="AA75" s="18" t="s">
        <v>965</v>
      </c>
      <c r="AB75" s="18" t="s">
        <v>967</v>
      </c>
      <c r="AC75" s="18" t="s">
        <v>1148</v>
      </c>
      <c r="AD75" s="18" t="s">
        <v>1182</v>
      </c>
      <c r="AE75" s="18" t="s">
        <v>1190</v>
      </c>
      <c r="AF75" s="18" t="s">
        <v>1204</v>
      </c>
      <c r="AG75" s="18" t="s">
        <v>1205</v>
      </c>
      <c r="AH75" s="18" t="s">
        <v>1218</v>
      </c>
      <c r="AI75" s="18" t="s">
        <v>1222</v>
      </c>
      <c r="AJ75" s="18" t="s">
        <v>1233</v>
      </c>
      <c r="AK75" s="18" t="s">
        <v>1239</v>
      </c>
      <c r="AL75" s="18" t="s">
        <v>1240</v>
      </c>
      <c r="AM75" s="18" t="s">
        <v>1249</v>
      </c>
      <c r="AN75" s="18" t="s">
        <v>1265</v>
      </c>
      <c r="AO75" s="18" t="s">
        <v>1269</v>
      </c>
      <c r="AP75" s="18" t="s">
        <v>1272</v>
      </c>
      <c r="AQ75" s="18" t="s">
        <v>1273</v>
      </c>
      <c r="AR75" s="18" t="s">
        <v>1356</v>
      </c>
      <c r="AS75" s="18" t="s">
        <v>1278</v>
      </c>
      <c r="AT75" s="18" t="s">
        <v>1285</v>
      </c>
      <c r="AU75" s="18" t="s">
        <v>1399</v>
      </c>
      <c r="AV75" s="18" t="s">
        <v>1360</v>
      </c>
      <c r="AW75" s="18" t="s">
        <v>1400</v>
      </c>
      <c r="AX75" s="18" t="s">
        <v>1406</v>
      </c>
      <c r="AY75" s="18" t="s">
        <v>1403</v>
      </c>
      <c r="AZ75" s="18" t="s">
        <v>1409</v>
      </c>
      <c r="BA75" s="18" t="s">
        <v>1410</v>
      </c>
      <c r="BB75" s="18" t="s">
        <v>1430</v>
      </c>
      <c r="BC75" s="18" t="s">
        <v>1552</v>
      </c>
      <c r="BD75" s="18" t="s">
        <v>1568</v>
      </c>
    </row>
    <row r="76" spans="1:56" s="164" customFormat="1">
      <c r="A76" s="173"/>
      <c r="B76" s="161" t="s">
        <v>509</v>
      </c>
      <c r="C76" s="162" t="s">
        <v>103</v>
      </c>
      <c r="D76" s="337">
        <v>179</v>
      </c>
      <c r="E76" s="337">
        <v>126</v>
      </c>
      <c r="F76" s="337">
        <v>139</v>
      </c>
      <c r="G76" s="337">
        <v>181</v>
      </c>
      <c r="H76" s="338">
        <v>623</v>
      </c>
      <c r="I76" s="337">
        <v>168</v>
      </c>
      <c r="J76" s="337">
        <v>159</v>
      </c>
      <c r="K76" s="337">
        <v>177</v>
      </c>
      <c r="L76" s="337">
        <v>180</v>
      </c>
      <c r="M76" s="338">
        <v>684</v>
      </c>
      <c r="N76" s="337">
        <v>171</v>
      </c>
      <c r="O76" s="337">
        <v>162</v>
      </c>
      <c r="P76" s="337">
        <v>166</v>
      </c>
      <c r="Q76" s="337">
        <v>156</v>
      </c>
      <c r="R76" s="338">
        <v>656</v>
      </c>
      <c r="S76" s="337">
        <v>195</v>
      </c>
      <c r="T76" s="337">
        <v>169</v>
      </c>
      <c r="U76" s="337">
        <v>191</v>
      </c>
      <c r="V76" s="337">
        <v>182.57914199999996</v>
      </c>
      <c r="W76" s="338">
        <v>737.28597899999988</v>
      </c>
      <c r="X76" s="337">
        <v>187</v>
      </c>
      <c r="Y76" s="337">
        <v>197</v>
      </c>
      <c r="Z76" s="337">
        <v>163</v>
      </c>
      <c r="AA76" s="337">
        <v>131</v>
      </c>
      <c r="AB76" s="338">
        <v>678</v>
      </c>
      <c r="AC76" s="337">
        <v>202</v>
      </c>
      <c r="AD76" s="337">
        <v>174</v>
      </c>
      <c r="AE76" s="337">
        <v>191</v>
      </c>
      <c r="AF76" s="337">
        <v>200</v>
      </c>
      <c r="AG76" s="338">
        <v>767</v>
      </c>
      <c r="AH76" s="337">
        <v>212</v>
      </c>
      <c r="AI76" s="337">
        <v>212</v>
      </c>
      <c r="AJ76" s="337">
        <v>189</v>
      </c>
      <c r="AK76" s="337">
        <v>197</v>
      </c>
      <c r="AL76" s="338">
        <v>810</v>
      </c>
      <c r="AM76" s="337">
        <v>205</v>
      </c>
      <c r="AN76" s="337">
        <v>213</v>
      </c>
      <c r="AO76" s="337">
        <v>173</v>
      </c>
      <c r="AP76" s="337">
        <v>143</v>
      </c>
      <c r="AQ76" s="338">
        <v>734</v>
      </c>
      <c r="AR76" s="478">
        <v>205</v>
      </c>
      <c r="AS76" s="337">
        <v>205</v>
      </c>
      <c r="AT76" s="478">
        <v>178</v>
      </c>
      <c r="AU76" s="478">
        <v>210</v>
      </c>
      <c r="AV76" s="338">
        <v>798</v>
      </c>
      <c r="AW76" s="478">
        <v>207</v>
      </c>
      <c r="AX76" s="478">
        <v>218</v>
      </c>
      <c r="AY76" s="478">
        <v>207</v>
      </c>
      <c r="AZ76" s="478">
        <v>208</v>
      </c>
      <c r="BA76" s="338">
        <v>840</v>
      </c>
      <c r="BB76" s="478">
        <v>204</v>
      </c>
      <c r="BC76" s="478">
        <v>119</v>
      </c>
      <c r="BD76" s="478">
        <v>167</v>
      </c>
    </row>
    <row r="77" spans="1:56" s="164" customFormat="1">
      <c r="A77" s="173"/>
      <c r="B77" s="161" t="s">
        <v>1247</v>
      </c>
      <c r="C77" s="162" t="s">
        <v>1248</v>
      </c>
      <c r="D77" s="337">
        <v>94</v>
      </c>
      <c r="E77" s="337">
        <v>66</v>
      </c>
      <c r="F77" s="337">
        <v>69</v>
      </c>
      <c r="G77" s="337">
        <v>92</v>
      </c>
      <c r="H77" s="338">
        <v>321</v>
      </c>
      <c r="I77" s="337">
        <v>86</v>
      </c>
      <c r="J77" s="337">
        <v>81</v>
      </c>
      <c r="K77" s="337">
        <v>89</v>
      </c>
      <c r="L77" s="337">
        <v>92</v>
      </c>
      <c r="M77" s="338">
        <v>348</v>
      </c>
      <c r="N77" s="337">
        <v>85</v>
      </c>
      <c r="O77" s="337">
        <v>79</v>
      </c>
      <c r="P77" s="337">
        <v>83</v>
      </c>
      <c r="Q77" s="337">
        <v>79</v>
      </c>
      <c r="R77" s="338">
        <v>327</v>
      </c>
      <c r="S77" s="337">
        <v>102</v>
      </c>
      <c r="T77" s="337">
        <v>88</v>
      </c>
      <c r="U77" s="337">
        <v>96</v>
      </c>
      <c r="V77" s="337">
        <v>91.968956000000034</v>
      </c>
      <c r="W77" s="338">
        <v>378.19866200000001</v>
      </c>
      <c r="X77" s="337">
        <v>96</v>
      </c>
      <c r="Y77" s="337">
        <v>102</v>
      </c>
      <c r="Z77" s="337">
        <v>82</v>
      </c>
      <c r="AA77" s="337">
        <v>67</v>
      </c>
      <c r="AB77" s="338">
        <v>347</v>
      </c>
      <c r="AC77" s="337">
        <v>104</v>
      </c>
      <c r="AD77" s="337">
        <v>90</v>
      </c>
      <c r="AE77" s="337">
        <v>98</v>
      </c>
      <c r="AF77" s="337">
        <v>101</v>
      </c>
      <c r="AG77" s="338">
        <v>393</v>
      </c>
      <c r="AH77" s="337">
        <v>109</v>
      </c>
      <c r="AI77" s="337">
        <v>110</v>
      </c>
      <c r="AJ77" s="337">
        <v>99</v>
      </c>
      <c r="AK77" s="337">
        <v>103</v>
      </c>
      <c r="AL77" s="338">
        <v>421</v>
      </c>
      <c r="AM77" s="337">
        <v>106</v>
      </c>
      <c r="AN77" s="337">
        <v>109</v>
      </c>
      <c r="AO77" s="337">
        <v>87</v>
      </c>
      <c r="AP77" s="337">
        <v>68</v>
      </c>
      <c r="AQ77" s="338">
        <v>370</v>
      </c>
      <c r="AR77" s="478">
        <v>103</v>
      </c>
      <c r="AS77" s="337">
        <v>107</v>
      </c>
      <c r="AT77" s="478">
        <v>93</v>
      </c>
      <c r="AU77" s="478">
        <v>107</v>
      </c>
      <c r="AV77" s="338">
        <v>410</v>
      </c>
      <c r="AW77" s="478">
        <v>109</v>
      </c>
      <c r="AX77" s="478">
        <v>111</v>
      </c>
      <c r="AY77" s="478">
        <v>103</v>
      </c>
      <c r="AZ77" s="478">
        <v>108</v>
      </c>
      <c r="BA77" s="338">
        <v>431</v>
      </c>
      <c r="BB77" s="478">
        <v>105</v>
      </c>
      <c r="BC77" s="478">
        <v>61</v>
      </c>
      <c r="BD77" s="478">
        <v>86</v>
      </c>
    </row>
    <row r="78" spans="1:56" s="164" customFormat="1">
      <c r="A78" s="173"/>
      <c r="B78" s="161" t="s">
        <v>510</v>
      </c>
      <c r="C78" s="162" t="s">
        <v>62</v>
      </c>
      <c r="D78" s="337">
        <v>160</v>
      </c>
      <c r="E78" s="337">
        <v>101</v>
      </c>
      <c r="F78" s="337">
        <v>112</v>
      </c>
      <c r="G78" s="337">
        <v>160</v>
      </c>
      <c r="H78" s="338">
        <v>533</v>
      </c>
      <c r="I78" s="337">
        <v>147</v>
      </c>
      <c r="J78" s="337">
        <v>152</v>
      </c>
      <c r="K78" s="337">
        <v>161</v>
      </c>
      <c r="L78" s="337">
        <v>164</v>
      </c>
      <c r="M78" s="338">
        <v>623</v>
      </c>
      <c r="N78" s="337">
        <v>153</v>
      </c>
      <c r="O78" s="337">
        <v>143</v>
      </c>
      <c r="P78" s="337">
        <v>146</v>
      </c>
      <c r="Q78" s="337">
        <v>114</v>
      </c>
      <c r="R78" s="338">
        <v>555</v>
      </c>
      <c r="S78" s="337">
        <v>163</v>
      </c>
      <c r="T78" s="337">
        <v>146</v>
      </c>
      <c r="U78" s="337">
        <v>148</v>
      </c>
      <c r="V78" s="337">
        <v>157.45190200000002</v>
      </c>
      <c r="W78" s="338">
        <v>614.51535899999999</v>
      </c>
      <c r="X78" s="337">
        <v>173</v>
      </c>
      <c r="Y78" s="337">
        <v>176</v>
      </c>
      <c r="Z78" s="337">
        <v>154</v>
      </c>
      <c r="AA78" s="337">
        <v>126</v>
      </c>
      <c r="AB78" s="338">
        <v>629</v>
      </c>
      <c r="AC78" s="337">
        <v>203</v>
      </c>
      <c r="AD78" s="337">
        <v>174</v>
      </c>
      <c r="AE78" s="337">
        <v>192</v>
      </c>
      <c r="AF78" s="337">
        <v>191</v>
      </c>
      <c r="AG78" s="338">
        <v>760</v>
      </c>
      <c r="AH78" s="337">
        <v>186</v>
      </c>
      <c r="AI78" s="337">
        <v>214</v>
      </c>
      <c r="AJ78" s="337">
        <v>206</v>
      </c>
      <c r="AK78" s="337">
        <v>204</v>
      </c>
      <c r="AL78" s="338">
        <v>810</v>
      </c>
      <c r="AM78" s="337">
        <v>206</v>
      </c>
      <c r="AN78" s="337">
        <v>208</v>
      </c>
      <c r="AO78" s="337">
        <v>172</v>
      </c>
      <c r="AP78" s="337">
        <v>143</v>
      </c>
      <c r="AQ78" s="338">
        <v>729</v>
      </c>
      <c r="AR78" s="478">
        <v>201</v>
      </c>
      <c r="AS78" s="337">
        <v>192</v>
      </c>
      <c r="AT78" s="478">
        <v>171</v>
      </c>
      <c r="AU78" s="478">
        <v>215</v>
      </c>
      <c r="AV78" s="338">
        <v>779</v>
      </c>
      <c r="AW78" s="478">
        <v>219</v>
      </c>
      <c r="AX78" s="478">
        <v>232</v>
      </c>
      <c r="AY78" s="478">
        <v>209</v>
      </c>
      <c r="AZ78" s="478">
        <v>197</v>
      </c>
      <c r="BA78" s="338">
        <v>857</v>
      </c>
      <c r="BB78" s="478">
        <v>204</v>
      </c>
      <c r="BC78" s="478">
        <v>122</v>
      </c>
      <c r="BD78" s="478">
        <v>166</v>
      </c>
    </row>
    <row r="79" spans="1:56" s="164" customFormat="1">
      <c r="A79" s="173"/>
      <c r="B79" s="126" t="s">
        <v>511</v>
      </c>
      <c r="C79" s="103" t="s">
        <v>379</v>
      </c>
      <c r="D79" s="350">
        <v>433</v>
      </c>
      <c r="E79" s="350">
        <v>293</v>
      </c>
      <c r="F79" s="350">
        <v>320</v>
      </c>
      <c r="G79" s="350">
        <v>433</v>
      </c>
      <c r="H79" s="351">
        <v>1477</v>
      </c>
      <c r="I79" s="350">
        <v>401</v>
      </c>
      <c r="J79" s="350">
        <v>392</v>
      </c>
      <c r="K79" s="350">
        <v>427</v>
      </c>
      <c r="L79" s="350">
        <v>436</v>
      </c>
      <c r="M79" s="351">
        <v>1655</v>
      </c>
      <c r="N79" s="350">
        <v>409</v>
      </c>
      <c r="O79" s="350">
        <v>384</v>
      </c>
      <c r="P79" s="350">
        <v>395</v>
      </c>
      <c r="Q79" s="350">
        <v>349</v>
      </c>
      <c r="R79" s="351">
        <v>1538</v>
      </c>
      <c r="S79" s="350">
        <v>460</v>
      </c>
      <c r="T79" s="350">
        <v>403</v>
      </c>
      <c r="U79" s="350">
        <v>435</v>
      </c>
      <c r="V79" s="350">
        <v>432</v>
      </c>
      <c r="W79" s="351">
        <v>1730</v>
      </c>
      <c r="X79" s="350">
        <v>456</v>
      </c>
      <c r="Y79" s="350">
        <v>475</v>
      </c>
      <c r="Z79" s="350">
        <v>399</v>
      </c>
      <c r="AA79" s="350">
        <v>324</v>
      </c>
      <c r="AB79" s="351">
        <v>1654</v>
      </c>
      <c r="AC79" s="350">
        <v>509</v>
      </c>
      <c r="AD79" s="350">
        <v>438</v>
      </c>
      <c r="AE79" s="350">
        <v>481</v>
      </c>
      <c r="AF79" s="350">
        <v>492</v>
      </c>
      <c r="AG79" s="351">
        <v>1920</v>
      </c>
      <c r="AH79" s="350">
        <v>507</v>
      </c>
      <c r="AI79" s="350">
        <v>536</v>
      </c>
      <c r="AJ79" s="350">
        <v>494</v>
      </c>
      <c r="AK79" s="350">
        <v>504</v>
      </c>
      <c r="AL79" s="351">
        <v>2041</v>
      </c>
      <c r="AM79" s="350">
        <v>517</v>
      </c>
      <c r="AN79" s="350">
        <v>530</v>
      </c>
      <c r="AO79" s="350">
        <v>432</v>
      </c>
      <c r="AP79" s="350">
        <v>354</v>
      </c>
      <c r="AQ79" s="351">
        <v>1833</v>
      </c>
      <c r="AR79" s="484">
        <v>509</v>
      </c>
      <c r="AS79" s="350">
        <v>504</v>
      </c>
      <c r="AT79" s="484">
        <v>442</v>
      </c>
      <c r="AU79" s="484">
        <v>532</v>
      </c>
      <c r="AV79" s="351">
        <v>1987</v>
      </c>
      <c r="AW79" s="484">
        <v>535</v>
      </c>
      <c r="AX79" s="484">
        <v>561</v>
      </c>
      <c r="AY79" s="484">
        <v>519</v>
      </c>
      <c r="AZ79" s="484">
        <v>513</v>
      </c>
      <c r="BA79" s="351">
        <v>2128</v>
      </c>
      <c r="BB79" s="484">
        <v>513</v>
      </c>
      <c r="BC79" s="484">
        <v>302</v>
      </c>
      <c r="BD79" s="484">
        <v>419</v>
      </c>
    </row>
    <row r="80" spans="1:56" s="164" customFormat="1">
      <c r="A80" s="173"/>
      <c r="B80" s="161" t="s">
        <v>512</v>
      </c>
      <c r="C80" s="162" t="s">
        <v>380</v>
      </c>
      <c r="D80" s="337">
        <v>0</v>
      </c>
      <c r="E80" s="337">
        <v>0</v>
      </c>
      <c r="F80" s="337">
        <v>0</v>
      </c>
      <c r="G80" s="337">
        <v>0</v>
      </c>
      <c r="H80" s="338">
        <v>0</v>
      </c>
      <c r="I80" s="337">
        <v>0</v>
      </c>
      <c r="J80" s="337">
        <v>0</v>
      </c>
      <c r="K80" s="337">
        <v>0</v>
      </c>
      <c r="L80" s="337">
        <v>0</v>
      </c>
      <c r="M80" s="338">
        <v>0</v>
      </c>
      <c r="N80" s="337">
        <v>0</v>
      </c>
      <c r="O80" s="337">
        <v>0</v>
      </c>
      <c r="P80" s="337">
        <v>0</v>
      </c>
      <c r="Q80" s="337">
        <v>0</v>
      </c>
      <c r="R80" s="338">
        <v>0</v>
      </c>
      <c r="S80" s="337">
        <v>0</v>
      </c>
      <c r="T80" s="337">
        <v>0</v>
      </c>
      <c r="U80" s="337">
        <v>0</v>
      </c>
      <c r="V80" s="337">
        <v>16</v>
      </c>
      <c r="W80" s="338">
        <v>16</v>
      </c>
      <c r="X80" s="337">
        <v>15</v>
      </c>
      <c r="Y80" s="337">
        <v>10</v>
      </c>
      <c r="Z80" s="337">
        <v>13</v>
      </c>
      <c r="AA80" s="337">
        <v>15</v>
      </c>
      <c r="AB80" s="338">
        <v>53</v>
      </c>
      <c r="AC80" s="337">
        <v>25</v>
      </c>
      <c r="AD80" s="337">
        <v>22</v>
      </c>
      <c r="AE80" s="337">
        <v>17</v>
      </c>
      <c r="AF80" s="337">
        <v>19</v>
      </c>
      <c r="AG80" s="338">
        <v>83</v>
      </c>
      <c r="AH80" s="337">
        <v>11</v>
      </c>
      <c r="AI80" s="337">
        <v>25</v>
      </c>
      <c r="AJ80" s="337">
        <v>27</v>
      </c>
      <c r="AK80" s="337">
        <v>25</v>
      </c>
      <c r="AL80" s="338">
        <v>88</v>
      </c>
      <c r="AM80" s="337">
        <v>22</v>
      </c>
      <c r="AN80" s="337">
        <v>22</v>
      </c>
      <c r="AO80" s="337">
        <v>17</v>
      </c>
      <c r="AP80" s="337">
        <v>19</v>
      </c>
      <c r="AQ80" s="338">
        <v>80</v>
      </c>
      <c r="AR80" s="478">
        <v>18</v>
      </c>
      <c r="AS80" s="337">
        <v>9</v>
      </c>
      <c r="AT80" s="478">
        <v>12</v>
      </c>
      <c r="AU80" s="478">
        <v>21</v>
      </c>
      <c r="AV80" s="338">
        <v>60</v>
      </c>
      <c r="AW80" s="478">
        <v>25</v>
      </c>
      <c r="AX80" s="478">
        <v>30</v>
      </c>
      <c r="AY80" s="478">
        <v>21</v>
      </c>
      <c r="AZ80" s="478">
        <v>20</v>
      </c>
      <c r="BA80" s="338">
        <v>96</v>
      </c>
      <c r="BB80" s="478">
        <v>20</v>
      </c>
      <c r="BC80" s="478">
        <v>17</v>
      </c>
      <c r="BD80" s="478">
        <v>18</v>
      </c>
    </row>
    <row r="81" spans="1:56" s="164" customFormat="1">
      <c r="A81" s="173"/>
      <c r="B81" s="161" t="s">
        <v>381</v>
      </c>
      <c r="C81" s="162" t="s">
        <v>381</v>
      </c>
      <c r="D81" s="337">
        <v>0</v>
      </c>
      <c r="E81" s="337">
        <v>0</v>
      </c>
      <c r="F81" s="337">
        <v>0</v>
      </c>
      <c r="G81" s="337">
        <v>0</v>
      </c>
      <c r="H81" s="338">
        <v>0</v>
      </c>
      <c r="I81" s="337">
        <v>0</v>
      </c>
      <c r="J81" s="337">
        <v>0</v>
      </c>
      <c r="K81" s="337">
        <v>0</v>
      </c>
      <c r="L81" s="337">
        <v>0</v>
      </c>
      <c r="M81" s="338">
        <v>0</v>
      </c>
      <c r="N81" s="337">
        <v>0</v>
      </c>
      <c r="O81" s="337">
        <v>0</v>
      </c>
      <c r="P81" s="337">
        <v>0</v>
      </c>
      <c r="Q81" s="337">
        <v>0</v>
      </c>
      <c r="R81" s="338">
        <v>0</v>
      </c>
      <c r="S81" s="337">
        <v>0</v>
      </c>
      <c r="T81" s="337">
        <v>0</v>
      </c>
      <c r="U81" s="337">
        <v>0</v>
      </c>
      <c r="V81" s="337">
        <v>23</v>
      </c>
      <c r="W81" s="338">
        <v>23</v>
      </c>
      <c r="X81" s="337">
        <v>22</v>
      </c>
      <c r="Y81" s="337">
        <v>16</v>
      </c>
      <c r="Z81" s="337">
        <v>18</v>
      </c>
      <c r="AA81" s="337">
        <v>23</v>
      </c>
      <c r="AB81" s="338">
        <v>79</v>
      </c>
      <c r="AC81" s="337">
        <v>34</v>
      </c>
      <c r="AD81" s="337">
        <v>34</v>
      </c>
      <c r="AE81" s="337">
        <v>30</v>
      </c>
      <c r="AF81" s="337">
        <v>27</v>
      </c>
      <c r="AG81" s="338">
        <v>125</v>
      </c>
      <c r="AH81" s="337">
        <v>18</v>
      </c>
      <c r="AI81" s="337">
        <v>40</v>
      </c>
      <c r="AJ81" s="337">
        <v>40</v>
      </c>
      <c r="AK81" s="337">
        <v>37</v>
      </c>
      <c r="AL81" s="338">
        <v>135</v>
      </c>
      <c r="AM81" s="337">
        <v>37</v>
      </c>
      <c r="AN81" s="337">
        <v>38</v>
      </c>
      <c r="AO81" s="337">
        <v>31</v>
      </c>
      <c r="AP81" s="337">
        <v>33</v>
      </c>
      <c r="AQ81" s="338">
        <v>139</v>
      </c>
      <c r="AR81" s="478">
        <v>31</v>
      </c>
      <c r="AS81" s="337">
        <v>14</v>
      </c>
      <c r="AT81" s="478">
        <v>14</v>
      </c>
      <c r="AU81" s="478">
        <v>29</v>
      </c>
      <c r="AV81" s="338">
        <v>88</v>
      </c>
      <c r="AW81" s="478">
        <v>38</v>
      </c>
      <c r="AX81" s="478">
        <v>46</v>
      </c>
      <c r="AY81" s="478">
        <v>30</v>
      </c>
      <c r="AZ81" s="478">
        <v>30</v>
      </c>
      <c r="BA81" s="338">
        <v>144</v>
      </c>
      <c r="BB81" s="478">
        <v>33</v>
      </c>
      <c r="BC81" s="478">
        <v>27</v>
      </c>
      <c r="BD81" s="478">
        <v>28</v>
      </c>
    </row>
    <row r="82" spans="1:56" s="164" customFormat="1">
      <c r="A82" s="173"/>
      <c r="B82" s="126" t="s">
        <v>513</v>
      </c>
      <c r="C82" s="103" t="s">
        <v>398</v>
      </c>
      <c r="D82" s="355">
        <v>0</v>
      </c>
      <c r="E82" s="355">
        <v>0</v>
      </c>
      <c r="F82" s="355">
        <v>0</v>
      </c>
      <c r="G82" s="355">
        <v>0</v>
      </c>
      <c r="H82" s="356">
        <v>0</v>
      </c>
      <c r="I82" s="355">
        <v>0</v>
      </c>
      <c r="J82" s="355">
        <v>0</v>
      </c>
      <c r="K82" s="355">
        <v>0</v>
      </c>
      <c r="L82" s="355">
        <v>0</v>
      </c>
      <c r="M82" s="356">
        <v>0</v>
      </c>
      <c r="N82" s="355">
        <v>0</v>
      </c>
      <c r="O82" s="355">
        <v>0</v>
      </c>
      <c r="P82" s="355">
        <v>0</v>
      </c>
      <c r="Q82" s="355">
        <v>0</v>
      </c>
      <c r="R82" s="356">
        <v>0</v>
      </c>
      <c r="S82" s="355">
        <v>0</v>
      </c>
      <c r="T82" s="355">
        <v>0</v>
      </c>
      <c r="U82" s="337">
        <v>0</v>
      </c>
      <c r="V82" s="355">
        <v>39</v>
      </c>
      <c r="W82" s="356">
        <v>39</v>
      </c>
      <c r="X82" s="355">
        <v>37</v>
      </c>
      <c r="Y82" s="355">
        <v>26</v>
      </c>
      <c r="Z82" s="355">
        <v>31</v>
      </c>
      <c r="AA82" s="355">
        <v>38</v>
      </c>
      <c r="AB82" s="356">
        <v>132</v>
      </c>
      <c r="AC82" s="355">
        <v>59</v>
      </c>
      <c r="AD82" s="355">
        <v>56</v>
      </c>
      <c r="AE82" s="355">
        <v>47</v>
      </c>
      <c r="AF82" s="355">
        <v>46</v>
      </c>
      <c r="AG82" s="356">
        <v>208</v>
      </c>
      <c r="AH82" s="355">
        <v>29</v>
      </c>
      <c r="AI82" s="355">
        <v>65</v>
      </c>
      <c r="AJ82" s="355">
        <v>67</v>
      </c>
      <c r="AK82" s="355">
        <v>62</v>
      </c>
      <c r="AL82" s="356">
        <v>223</v>
      </c>
      <c r="AM82" s="355">
        <v>59</v>
      </c>
      <c r="AN82" s="355">
        <v>60</v>
      </c>
      <c r="AO82" s="355">
        <v>48</v>
      </c>
      <c r="AP82" s="355">
        <v>52</v>
      </c>
      <c r="AQ82" s="356">
        <v>219</v>
      </c>
      <c r="AR82" s="486">
        <v>49</v>
      </c>
      <c r="AS82" s="355">
        <v>23</v>
      </c>
      <c r="AT82" s="486">
        <v>26</v>
      </c>
      <c r="AU82" s="486">
        <v>50</v>
      </c>
      <c r="AV82" s="356">
        <v>148</v>
      </c>
      <c r="AW82" s="486">
        <v>63</v>
      </c>
      <c r="AX82" s="486">
        <v>76</v>
      </c>
      <c r="AY82" s="486">
        <v>51</v>
      </c>
      <c r="AZ82" s="486">
        <v>50</v>
      </c>
      <c r="BA82" s="356">
        <v>240</v>
      </c>
      <c r="BB82" s="486">
        <v>53</v>
      </c>
      <c r="BC82" s="486">
        <v>44</v>
      </c>
      <c r="BD82" s="486">
        <v>46</v>
      </c>
    </row>
    <row r="83" spans="1:56" s="164" customFormat="1">
      <c r="A83" s="173"/>
      <c r="B83" s="161" t="s">
        <v>104</v>
      </c>
      <c r="C83" s="162" t="s">
        <v>104</v>
      </c>
      <c r="D83" s="337">
        <v>54</v>
      </c>
      <c r="E83" s="337">
        <v>24</v>
      </c>
      <c r="F83" s="337">
        <v>43</v>
      </c>
      <c r="G83" s="337">
        <v>44</v>
      </c>
      <c r="H83" s="338">
        <v>164</v>
      </c>
      <c r="I83" s="337">
        <v>36</v>
      </c>
      <c r="J83" s="337">
        <v>28</v>
      </c>
      <c r="K83" s="337">
        <v>46</v>
      </c>
      <c r="L83" s="337">
        <v>48</v>
      </c>
      <c r="M83" s="338">
        <v>158</v>
      </c>
      <c r="N83" s="337">
        <v>44</v>
      </c>
      <c r="O83" s="337">
        <v>42</v>
      </c>
      <c r="P83" s="337">
        <v>49</v>
      </c>
      <c r="Q83" s="337">
        <v>16</v>
      </c>
      <c r="R83" s="338">
        <v>151</v>
      </c>
      <c r="S83" s="337">
        <v>47</v>
      </c>
      <c r="T83" s="337">
        <v>49</v>
      </c>
      <c r="U83" s="337">
        <v>45</v>
      </c>
      <c r="V83" s="337">
        <v>35.324549000000005</v>
      </c>
      <c r="W83" s="338">
        <v>176.67587800000001</v>
      </c>
      <c r="X83" s="337">
        <v>53</v>
      </c>
      <c r="Y83" s="337">
        <v>49</v>
      </c>
      <c r="Z83" s="337">
        <v>63</v>
      </c>
      <c r="AA83" s="337">
        <v>28</v>
      </c>
      <c r="AB83" s="338">
        <v>193</v>
      </c>
      <c r="AC83" s="337">
        <v>56</v>
      </c>
      <c r="AD83" s="337">
        <v>38</v>
      </c>
      <c r="AE83" s="337">
        <v>62</v>
      </c>
      <c r="AF83" s="337">
        <v>64</v>
      </c>
      <c r="AG83" s="338">
        <v>220</v>
      </c>
      <c r="AH83" s="337">
        <v>61</v>
      </c>
      <c r="AI83" s="337">
        <v>68</v>
      </c>
      <c r="AJ83" s="337">
        <v>59</v>
      </c>
      <c r="AK83" s="337">
        <v>53</v>
      </c>
      <c r="AL83" s="338">
        <v>241</v>
      </c>
      <c r="AM83" s="337">
        <v>59</v>
      </c>
      <c r="AN83" s="337">
        <v>65</v>
      </c>
      <c r="AO83" s="337">
        <v>64</v>
      </c>
      <c r="AP83" s="337">
        <v>23</v>
      </c>
      <c r="AQ83" s="338">
        <v>211</v>
      </c>
      <c r="AR83" s="478">
        <v>63</v>
      </c>
      <c r="AS83" s="337">
        <v>66</v>
      </c>
      <c r="AT83" s="478">
        <v>58</v>
      </c>
      <c r="AU83" s="478">
        <v>61</v>
      </c>
      <c r="AV83" s="338">
        <v>248</v>
      </c>
      <c r="AW83" s="478">
        <v>67</v>
      </c>
      <c r="AX83" s="478">
        <v>65</v>
      </c>
      <c r="AY83" s="478">
        <v>68</v>
      </c>
      <c r="AZ83" s="478">
        <v>62</v>
      </c>
      <c r="BA83" s="338">
        <v>262</v>
      </c>
      <c r="BB83" s="478">
        <v>65</v>
      </c>
      <c r="BC83" s="478">
        <v>48</v>
      </c>
      <c r="BD83" s="478">
        <v>48</v>
      </c>
    </row>
    <row r="84" spans="1:56" s="164" customFormat="1">
      <c r="A84" s="173"/>
      <c r="B84" s="161" t="s">
        <v>105</v>
      </c>
      <c r="C84" s="162" t="s">
        <v>105</v>
      </c>
      <c r="D84" s="337">
        <v>88</v>
      </c>
      <c r="E84" s="337">
        <v>65</v>
      </c>
      <c r="F84" s="337">
        <v>70</v>
      </c>
      <c r="G84" s="337">
        <v>98</v>
      </c>
      <c r="H84" s="338">
        <v>322</v>
      </c>
      <c r="I84" s="337">
        <v>91</v>
      </c>
      <c r="J84" s="337">
        <v>90</v>
      </c>
      <c r="K84" s="337">
        <v>93</v>
      </c>
      <c r="L84" s="337">
        <v>77</v>
      </c>
      <c r="M84" s="338">
        <v>351</v>
      </c>
      <c r="N84" s="337">
        <v>85</v>
      </c>
      <c r="O84" s="337">
        <v>76</v>
      </c>
      <c r="P84" s="337">
        <v>87</v>
      </c>
      <c r="Q84" s="337">
        <v>101</v>
      </c>
      <c r="R84" s="338">
        <v>349</v>
      </c>
      <c r="S84" s="337">
        <v>103</v>
      </c>
      <c r="T84" s="337">
        <v>73</v>
      </c>
      <c r="U84" s="337">
        <v>114</v>
      </c>
      <c r="V84" s="337">
        <v>99.742023999999986</v>
      </c>
      <c r="W84" s="338">
        <v>389.88402300000007</v>
      </c>
      <c r="X84" s="337">
        <v>90</v>
      </c>
      <c r="Y84" s="337">
        <v>99</v>
      </c>
      <c r="Z84" s="337">
        <v>72</v>
      </c>
      <c r="AA84" s="337">
        <v>60</v>
      </c>
      <c r="AB84" s="338">
        <v>321</v>
      </c>
      <c r="AC84" s="337">
        <v>102</v>
      </c>
      <c r="AD84" s="337">
        <v>90</v>
      </c>
      <c r="AE84" s="337">
        <v>101</v>
      </c>
      <c r="AF84" s="337">
        <v>93</v>
      </c>
      <c r="AG84" s="338">
        <v>386</v>
      </c>
      <c r="AH84" s="337">
        <v>103</v>
      </c>
      <c r="AI84" s="337">
        <v>100</v>
      </c>
      <c r="AJ84" s="337">
        <v>100</v>
      </c>
      <c r="AK84" s="337">
        <v>99</v>
      </c>
      <c r="AL84" s="338">
        <v>402</v>
      </c>
      <c r="AM84" s="337">
        <v>98</v>
      </c>
      <c r="AN84" s="337">
        <v>102</v>
      </c>
      <c r="AO84" s="337">
        <v>77</v>
      </c>
      <c r="AP84" s="337">
        <v>78</v>
      </c>
      <c r="AQ84" s="338">
        <v>355</v>
      </c>
      <c r="AR84" s="478">
        <v>95</v>
      </c>
      <c r="AS84" s="337">
        <v>102</v>
      </c>
      <c r="AT84" s="478">
        <v>84</v>
      </c>
      <c r="AU84" s="478">
        <v>100</v>
      </c>
      <c r="AV84" s="338">
        <v>381</v>
      </c>
      <c r="AW84" s="478">
        <v>90</v>
      </c>
      <c r="AX84" s="478">
        <v>106</v>
      </c>
      <c r="AY84" s="478">
        <v>105</v>
      </c>
      <c r="AZ84" s="478">
        <v>100</v>
      </c>
      <c r="BA84" s="338">
        <v>401</v>
      </c>
      <c r="BB84" s="478">
        <v>92</v>
      </c>
      <c r="BC84" s="478">
        <v>33</v>
      </c>
      <c r="BD84" s="478">
        <v>97</v>
      </c>
    </row>
    <row r="85" spans="1:56" s="164" customFormat="1">
      <c r="A85" s="173"/>
      <c r="B85" s="161" t="s">
        <v>106</v>
      </c>
      <c r="C85" s="162" t="s">
        <v>106</v>
      </c>
      <c r="D85" s="337">
        <v>127</v>
      </c>
      <c r="E85" s="337">
        <v>92</v>
      </c>
      <c r="F85" s="337">
        <v>102</v>
      </c>
      <c r="G85" s="337">
        <v>126</v>
      </c>
      <c r="H85" s="338">
        <v>447</v>
      </c>
      <c r="I85" s="337">
        <v>120</v>
      </c>
      <c r="J85" s="337">
        <v>105</v>
      </c>
      <c r="K85" s="337">
        <v>124</v>
      </c>
      <c r="L85" s="337">
        <v>123</v>
      </c>
      <c r="M85" s="338">
        <v>472</v>
      </c>
      <c r="N85" s="337">
        <v>115</v>
      </c>
      <c r="O85" s="337">
        <v>102</v>
      </c>
      <c r="P85" s="337">
        <v>123</v>
      </c>
      <c r="Q85" s="337">
        <v>103</v>
      </c>
      <c r="R85" s="338">
        <v>443</v>
      </c>
      <c r="S85" s="337">
        <v>137</v>
      </c>
      <c r="T85" s="337">
        <v>131</v>
      </c>
      <c r="U85" s="337">
        <v>135</v>
      </c>
      <c r="V85" s="337">
        <v>131.48463999999998</v>
      </c>
      <c r="W85" s="338">
        <v>534.24917899999991</v>
      </c>
      <c r="X85" s="337">
        <v>132</v>
      </c>
      <c r="Y85" s="337">
        <v>139</v>
      </c>
      <c r="Z85" s="337">
        <v>129</v>
      </c>
      <c r="AA85" s="337">
        <v>103</v>
      </c>
      <c r="AB85" s="338">
        <v>503</v>
      </c>
      <c r="AC85" s="337">
        <v>138</v>
      </c>
      <c r="AD85" s="337">
        <v>134</v>
      </c>
      <c r="AE85" s="337">
        <v>132</v>
      </c>
      <c r="AF85" s="337">
        <v>127</v>
      </c>
      <c r="AG85" s="338">
        <v>531</v>
      </c>
      <c r="AH85" s="337">
        <v>132</v>
      </c>
      <c r="AI85" s="337">
        <v>137</v>
      </c>
      <c r="AJ85" s="337">
        <v>133</v>
      </c>
      <c r="AK85" s="337">
        <v>115</v>
      </c>
      <c r="AL85" s="338">
        <v>517</v>
      </c>
      <c r="AM85" s="337">
        <v>132</v>
      </c>
      <c r="AN85" s="337">
        <v>136</v>
      </c>
      <c r="AO85" s="337">
        <v>109</v>
      </c>
      <c r="AP85" s="337">
        <v>87</v>
      </c>
      <c r="AQ85" s="338">
        <v>464</v>
      </c>
      <c r="AR85" s="478">
        <v>133</v>
      </c>
      <c r="AS85" s="337">
        <v>133</v>
      </c>
      <c r="AT85" s="478">
        <v>132</v>
      </c>
      <c r="AU85" s="478">
        <v>139</v>
      </c>
      <c r="AV85" s="338">
        <v>537</v>
      </c>
      <c r="AW85" s="478">
        <v>137</v>
      </c>
      <c r="AX85" s="478">
        <v>141</v>
      </c>
      <c r="AY85" s="478">
        <v>133</v>
      </c>
      <c r="AZ85" s="478">
        <v>135</v>
      </c>
      <c r="BA85" s="338">
        <v>546</v>
      </c>
      <c r="BB85" s="478">
        <v>137</v>
      </c>
      <c r="BC85" s="478">
        <v>100</v>
      </c>
      <c r="BD85" s="478">
        <v>109</v>
      </c>
    </row>
    <row r="86" spans="1:56" s="164" customFormat="1">
      <c r="A86" s="173"/>
      <c r="B86" s="126" t="s">
        <v>514</v>
      </c>
      <c r="C86" s="103" t="s">
        <v>399</v>
      </c>
      <c r="D86" s="355">
        <v>269</v>
      </c>
      <c r="E86" s="355">
        <v>181</v>
      </c>
      <c r="F86" s="355">
        <v>215</v>
      </c>
      <c r="G86" s="355">
        <v>268</v>
      </c>
      <c r="H86" s="356">
        <v>933</v>
      </c>
      <c r="I86" s="355">
        <v>247</v>
      </c>
      <c r="J86" s="355">
        <v>223</v>
      </c>
      <c r="K86" s="355">
        <v>263</v>
      </c>
      <c r="L86" s="355">
        <v>248</v>
      </c>
      <c r="M86" s="356">
        <v>981</v>
      </c>
      <c r="N86" s="355">
        <v>244</v>
      </c>
      <c r="O86" s="355">
        <v>220</v>
      </c>
      <c r="P86" s="355">
        <v>259</v>
      </c>
      <c r="Q86" s="355">
        <v>220</v>
      </c>
      <c r="R86" s="356">
        <v>943</v>
      </c>
      <c r="S86" s="355">
        <v>287</v>
      </c>
      <c r="T86" s="355">
        <v>253</v>
      </c>
      <c r="U86" s="355">
        <v>294</v>
      </c>
      <c r="V86" s="355">
        <v>266.55121299999996</v>
      </c>
      <c r="W86" s="356">
        <v>1100.80908</v>
      </c>
      <c r="X86" s="355">
        <v>275</v>
      </c>
      <c r="Y86" s="355">
        <v>287</v>
      </c>
      <c r="Z86" s="355">
        <v>264</v>
      </c>
      <c r="AA86" s="355">
        <v>191</v>
      </c>
      <c r="AB86" s="356">
        <v>1017</v>
      </c>
      <c r="AC86" s="355">
        <v>296</v>
      </c>
      <c r="AD86" s="355">
        <v>262</v>
      </c>
      <c r="AE86" s="355">
        <v>295</v>
      </c>
      <c r="AF86" s="355">
        <v>284</v>
      </c>
      <c r="AG86" s="356">
        <v>1137</v>
      </c>
      <c r="AH86" s="355">
        <v>296</v>
      </c>
      <c r="AI86" s="355">
        <v>305</v>
      </c>
      <c r="AJ86" s="355">
        <v>292</v>
      </c>
      <c r="AK86" s="355">
        <v>267</v>
      </c>
      <c r="AL86" s="356">
        <v>1160</v>
      </c>
      <c r="AM86" s="355">
        <v>289</v>
      </c>
      <c r="AN86" s="355">
        <v>303</v>
      </c>
      <c r="AO86" s="355">
        <v>250</v>
      </c>
      <c r="AP86" s="355">
        <v>188</v>
      </c>
      <c r="AQ86" s="356">
        <v>1030</v>
      </c>
      <c r="AR86" s="486">
        <v>291</v>
      </c>
      <c r="AS86" s="355">
        <v>301</v>
      </c>
      <c r="AT86" s="486">
        <v>274</v>
      </c>
      <c r="AU86" s="486">
        <v>300</v>
      </c>
      <c r="AV86" s="356">
        <v>1166</v>
      </c>
      <c r="AW86" s="486">
        <v>294</v>
      </c>
      <c r="AX86" s="486">
        <v>312</v>
      </c>
      <c r="AY86" s="486">
        <v>306</v>
      </c>
      <c r="AZ86" s="486">
        <v>297</v>
      </c>
      <c r="BA86" s="356">
        <v>1209</v>
      </c>
      <c r="BB86" s="486">
        <v>294</v>
      </c>
      <c r="BC86" s="486">
        <v>181</v>
      </c>
      <c r="BD86" s="486">
        <v>254</v>
      </c>
    </row>
    <row r="87" spans="1:56" s="164" customFormat="1">
      <c r="A87" s="173"/>
      <c r="B87" s="339"/>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H87" s="102"/>
      <c r="AM87" s="102"/>
    </row>
    <row r="88" spans="1:56" s="164" customFormat="1" ht="18">
      <c r="A88" s="173"/>
      <c r="B88" s="120"/>
      <c r="C88" s="19"/>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H88" s="102"/>
      <c r="AM88" s="102"/>
    </row>
    <row r="89" spans="1:56" s="164" customFormat="1">
      <c r="A89" s="173"/>
      <c r="B89" s="339"/>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H89" s="102"/>
      <c r="AM89" s="102"/>
    </row>
    <row r="90" spans="1:56" s="164" customFormat="1">
      <c r="A90" s="173"/>
      <c r="B90" s="125"/>
      <c r="C90" s="250"/>
      <c r="D90" s="607" t="s">
        <v>532</v>
      </c>
      <c r="E90" s="607"/>
      <c r="F90" s="607"/>
      <c r="G90" s="607" t="s">
        <v>533</v>
      </c>
      <c r="H90" s="607"/>
      <c r="I90" s="607"/>
      <c r="J90" s="102"/>
      <c r="K90" s="102"/>
      <c r="L90" s="102"/>
      <c r="M90" s="102"/>
      <c r="N90" s="102"/>
      <c r="O90" s="102"/>
      <c r="P90" s="102"/>
      <c r="Q90" s="102"/>
      <c r="R90" s="102"/>
      <c r="S90" s="102"/>
      <c r="T90" s="102"/>
      <c r="U90" s="102"/>
      <c r="V90" s="102"/>
      <c r="W90" s="102"/>
      <c r="X90" s="102"/>
      <c r="Y90" s="102"/>
      <c r="Z90" s="102"/>
      <c r="AA90" s="102"/>
      <c r="AB90" s="102"/>
      <c r="AC90" s="102"/>
      <c r="AH90" s="102"/>
      <c r="AM90" s="102"/>
    </row>
    <row r="91" spans="1:56" s="164" customFormat="1" ht="22.5" customHeight="1">
      <c r="A91" s="173"/>
      <c r="B91" s="125"/>
      <c r="C91" s="250"/>
      <c r="D91" s="104" t="s">
        <v>534</v>
      </c>
      <c r="E91" s="104" t="s">
        <v>535</v>
      </c>
      <c r="F91" s="105" t="s">
        <v>536</v>
      </c>
      <c r="G91" s="104" t="s">
        <v>534</v>
      </c>
      <c r="H91" s="104" t="s">
        <v>535</v>
      </c>
      <c r="I91" s="105" t="s">
        <v>536</v>
      </c>
      <c r="J91" s="102"/>
      <c r="K91" s="102"/>
      <c r="L91" s="102"/>
      <c r="M91" s="102"/>
      <c r="N91" s="102"/>
      <c r="O91" s="102"/>
      <c r="P91" s="102"/>
      <c r="Q91" s="102"/>
      <c r="R91" s="102"/>
      <c r="S91" s="102"/>
      <c r="T91" s="102"/>
      <c r="U91" s="102"/>
      <c r="V91" s="102"/>
      <c r="W91" s="102"/>
      <c r="X91" s="102"/>
      <c r="Y91" s="102"/>
      <c r="Z91" s="102"/>
      <c r="AA91" s="102"/>
      <c r="AB91" s="102"/>
      <c r="AC91" s="102"/>
      <c r="AH91" s="102"/>
      <c r="AM91" s="102"/>
    </row>
    <row r="92" spans="1:56" s="164" customFormat="1">
      <c r="A92" s="173"/>
      <c r="B92" s="161"/>
      <c r="C92" s="162"/>
      <c r="D92" s="357">
        <v>1.3468013468013424</v>
      </c>
      <c r="E92" s="357">
        <v>3.8179148311306932</v>
      </c>
      <c r="F92" s="358">
        <v>3.0674846625766889</v>
      </c>
      <c r="G92" s="357">
        <v>1.9512195121951237</v>
      </c>
      <c r="H92" s="357">
        <v>4.6370967741935516</v>
      </c>
      <c r="I92" s="358">
        <v>3.8516405135520699</v>
      </c>
      <c r="J92" s="102"/>
      <c r="K92" s="102"/>
      <c r="L92" s="102"/>
      <c r="M92" s="102"/>
      <c r="N92" s="102"/>
      <c r="O92" s="102"/>
      <c r="P92" s="102"/>
      <c r="Q92" s="102"/>
      <c r="R92" s="102"/>
      <c r="S92" s="102"/>
      <c r="T92" s="102"/>
      <c r="U92" s="102"/>
      <c r="V92" s="102"/>
      <c r="W92" s="102"/>
      <c r="X92" s="102"/>
      <c r="Y92" s="102"/>
      <c r="Z92" s="102"/>
      <c r="AA92" s="102"/>
      <c r="AB92" s="102"/>
      <c r="AC92" s="102"/>
      <c r="AH92" s="102"/>
      <c r="AM92" s="102"/>
    </row>
    <row r="93" spans="1:56" s="164" customFormat="1">
      <c r="A93" s="173"/>
      <c r="B93" s="161"/>
      <c r="C93" s="162"/>
      <c r="D93" s="357">
        <v>3.3333333333333428</v>
      </c>
      <c r="E93" s="357">
        <v>4.9627791563275423</v>
      </c>
      <c r="F93" s="358">
        <v>4.5889101338432141</v>
      </c>
      <c r="G93" s="357">
        <v>-2.409638554216869</v>
      </c>
      <c r="H93" s="357">
        <v>2.4896265560165887</v>
      </c>
      <c r="I93" s="358">
        <v>1.2345679012345698</v>
      </c>
      <c r="J93" s="102"/>
      <c r="K93" s="102"/>
      <c r="L93" s="102"/>
      <c r="M93" s="102"/>
      <c r="N93" s="102"/>
      <c r="O93" s="102"/>
      <c r="P93" s="102"/>
      <c r="Q93" s="102"/>
      <c r="R93" s="102"/>
      <c r="S93" s="102"/>
      <c r="T93" s="102"/>
      <c r="U93" s="102"/>
      <c r="V93" s="102"/>
      <c r="W93" s="102"/>
      <c r="X93" s="102"/>
      <c r="Y93" s="102"/>
      <c r="Z93" s="102"/>
      <c r="AA93" s="102"/>
      <c r="AB93" s="102"/>
      <c r="AC93" s="102"/>
      <c r="AH93" s="102"/>
      <c r="AM93" s="102"/>
    </row>
    <row r="94" spans="1:56" s="164" customFormat="1">
      <c r="A94" s="173"/>
      <c r="B94" s="161"/>
      <c r="C94" s="162"/>
      <c r="D94" s="357">
        <v>-4.8076923076923066</v>
      </c>
      <c r="E94" s="357">
        <v>2.5396825396825307</v>
      </c>
      <c r="F94" s="358">
        <v>0.71599045346061985</v>
      </c>
      <c r="G94" s="357">
        <v>-5.1282051282051384</v>
      </c>
      <c r="H94" s="357">
        <v>9.8958333333333286</v>
      </c>
      <c r="I94" s="358">
        <v>5.5555555555555571</v>
      </c>
      <c r="J94" s="102"/>
      <c r="K94" s="102"/>
      <c r="L94" s="102"/>
      <c r="M94" s="102"/>
      <c r="N94" s="102"/>
      <c r="O94" s="102"/>
      <c r="P94" s="102"/>
      <c r="Q94" s="102"/>
      <c r="R94" s="102"/>
      <c r="S94" s="102"/>
      <c r="T94" s="102"/>
      <c r="U94" s="102"/>
      <c r="V94" s="102"/>
      <c r="W94" s="102"/>
      <c r="X94" s="102"/>
      <c r="Y94" s="102"/>
      <c r="Z94" s="102"/>
      <c r="AA94" s="102"/>
      <c r="AB94" s="102"/>
      <c r="AC94" s="102"/>
      <c r="AH94" s="102"/>
      <c r="AM94" s="102"/>
    </row>
    <row r="95" spans="1:56" s="164" customFormat="1">
      <c r="A95" s="173"/>
      <c r="B95" s="161"/>
      <c r="C95" s="162"/>
      <c r="D95" s="357">
        <v>-9.0293453724612505E-2</v>
      </c>
      <c r="E95" s="357">
        <v>7.0009211738386625</v>
      </c>
      <c r="F95" s="358">
        <v>5.400448339107399</v>
      </c>
      <c r="G95" s="357">
        <v>-9.1503267973856168</v>
      </c>
      <c r="H95" s="357">
        <v>2.7522935779816606</v>
      </c>
      <c r="I95" s="358">
        <v>-0.33955857385399213</v>
      </c>
      <c r="J95" s="102"/>
      <c r="K95" s="102"/>
      <c r="L95" s="102"/>
      <c r="M95" s="102"/>
      <c r="N95" s="102"/>
      <c r="O95" s="102"/>
      <c r="P95" s="102"/>
      <c r="Q95" s="102"/>
      <c r="R95" s="102"/>
      <c r="S95" s="102"/>
      <c r="T95" s="102"/>
      <c r="U95" s="102"/>
      <c r="V95" s="102"/>
      <c r="W95" s="102"/>
      <c r="X95" s="102"/>
      <c r="Y95" s="102"/>
      <c r="Z95" s="102"/>
      <c r="AA95" s="102"/>
      <c r="AB95" s="102"/>
      <c r="AC95" s="102"/>
      <c r="AH95" s="102"/>
      <c r="AM95" s="102"/>
    </row>
    <row r="96" spans="1:56" s="164" customFormat="1">
      <c r="A96" s="173"/>
      <c r="B96" s="126"/>
      <c r="C96" s="103"/>
      <c r="D96" s="357">
        <v>3.6549707602347326E-2</v>
      </c>
      <c r="E96" s="357">
        <v>6.512558346299187</v>
      </c>
      <c r="F96" s="358">
        <v>5.0025566729163131</v>
      </c>
      <c r="G96" s="357">
        <v>-4.4642857142857082</v>
      </c>
      <c r="H96" s="357">
        <v>3.9977790116601852</v>
      </c>
      <c r="I96" s="358">
        <v>1.6983420946219212</v>
      </c>
      <c r="J96" s="102"/>
      <c r="K96" s="102"/>
      <c r="L96" s="102"/>
      <c r="M96" s="102"/>
      <c r="N96" s="102"/>
      <c r="O96" s="102"/>
      <c r="P96" s="102"/>
      <c r="Q96" s="102"/>
      <c r="R96" s="102"/>
      <c r="S96" s="102"/>
      <c r="T96" s="102"/>
      <c r="U96" s="102"/>
      <c r="V96" s="102"/>
      <c r="W96" s="102"/>
      <c r="X96" s="102"/>
      <c r="Y96" s="102"/>
      <c r="Z96" s="102"/>
      <c r="AA96" s="102"/>
      <c r="AB96" s="102"/>
      <c r="AC96" s="102"/>
      <c r="AH96" s="102"/>
      <c r="AM96" s="102"/>
    </row>
    <row r="97" spans="1:39" s="164" customFormat="1">
      <c r="A97" s="173"/>
      <c r="B97" s="339"/>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H97" s="102"/>
      <c r="AM97" s="102"/>
    </row>
    <row r="98" spans="1:39" s="164" customFormat="1" hidden="1">
      <c r="A98" s="173"/>
      <c r="B98" s="125" t="s">
        <v>528</v>
      </c>
      <c r="C98" s="250" t="s">
        <v>400</v>
      </c>
      <c r="D98" s="607" t="s">
        <v>532</v>
      </c>
      <c r="E98" s="607"/>
      <c r="F98" s="607"/>
      <c r="G98" s="607" t="s">
        <v>533</v>
      </c>
      <c r="H98" s="607"/>
      <c r="I98" s="607"/>
      <c r="J98" s="102"/>
      <c r="K98" s="102"/>
      <c r="L98" s="102"/>
      <c r="M98" s="102"/>
      <c r="N98" s="102"/>
      <c r="O98" s="102"/>
      <c r="P98" s="102"/>
      <c r="Q98" s="102"/>
      <c r="R98" s="102"/>
      <c r="S98" s="102"/>
      <c r="T98" s="102"/>
      <c r="U98" s="102"/>
      <c r="V98" s="102"/>
      <c r="W98" s="102"/>
      <c r="X98" s="102"/>
      <c r="Y98" s="102"/>
      <c r="Z98" s="102"/>
      <c r="AA98" s="102"/>
      <c r="AB98" s="102"/>
      <c r="AC98" s="102"/>
      <c r="AH98" s="102"/>
      <c r="AM98" s="102"/>
    </row>
    <row r="99" spans="1:39" s="164" customFormat="1" ht="31.5" hidden="1" customHeight="1">
      <c r="A99" s="173"/>
      <c r="B99" s="125" t="s">
        <v>969</v>
      </c>
      <c r="C99" s="250" t="s">
        <v>970</v>
      </c>
      <c r="D99" s="104" t="s">
        <v>534</v>
      </c>
      <c r="E99" s="104" t="s">
        <v>535</v>
      </c>
      <c r="F99" s="105" t="s">
        <v>536</v>
      </c>
      <c r="G99" s="104" t="s">
        <v>534</v>
      </c>
      <c r="H99" s="104" t="s">
        <v>535</v>
      </c>
      <c r="I99" s="105" t="s">
        <v>536</v>
      </c>
      <c r="J99" s="102"/>
      <c r="K99" s="102"/>
      <c r="L99" s="102"/>
      <c r="M99" s="102"/>
      <c r="N99" s="102"/>
      <c r="O99" s="102"/>
      <c r="P99" s="102"/>
      <c r="Q99" s="102"/>
      <c r="R99" s="102"/>
      <c r="S99" s="102"/>
      <c r="T99" s="102"/>
      <c r="U99" s="102"/>
      <c r="V99" s="102"/>
      <c r="W99" s="102"/>
      <c r="X99" s="102"/>
      <c r="Y99" s="102"/>
      <c r="Z99" s="102"/>
      <c r="AA99" s="102"/>
      <c r="AB99" s="102"/>
      <c r="AC99" s="102"/>
      <c r="AH99" s="102"/>
      <c r="AM99" s="102"/>
    </row>
    <row r="100" spans="1:39" s="164" customFormat="1" hidden="1">
      <c r="A100" s="173"/>
      <c r="B100" s="161" t="s">
        <v>409</v>
      </c>
      <c r="C100" s="162" t="s">
        <v>75</v>
      </c>
      <c r="D100" s="357"/>
      <c r="E100" s="357"/>
      <c r="F100" s="358"/>
      <c r="G100" s="357"/>
      <c r="H100" s="357"/>
      <c r="I100" s="358"/>
      <c r="J100" s="102"/>
      <c r="K100" s="102"/>
      <c r="L100" s="102"/>
      <c r="M100" s="102"/>
      <c r="N100" s="102"/>
      <c r="O100" s="102"/>
      <c r="P100" s="102"/>
      <c r="Q100" s="102"/>
      <c r="R100" s="102"/>
      <c r="S100" s="102"/>
      <c r="T100" s="102"/>
      <c r="U100" s="102"/>
      <c r="V100" s="102"/>
      <c r="W100" s="102"/>
      <c r="X100" s="102"/>
      <c r="Y100" s="102"/>
      <c r="Z100" s="102"/>
      <c r="AA100" s="102"/>
      <c r="AB100" s="102"/>
      <c r="AC100" s="102"/>
      <c r="AH100" s="102"/>
      <c r="AM100" s="102"/>
    </row>
    <row r="101" spans="1:39" s="164" customFormat="1" hidden="1">
      <c r="A101" s="173"/>
      <c r="B101" s="161" t="s">
        <v>474</v>
      </c>
      <c r="C101" s="162" t="s">
        <v>76</v>
      </c>
      <c r="D101" s="357"/>
      <c r="E101" s="357"/>
      <c r="F101" s="358"/>
      <c r="G101" s="357"/>
      <c r="H101" s="357"/>
      <c r="I101" s="358"/>
      <c r="J101" s="102"/>
      <c r="K101" s="102"/>
      <c r="L101" s="102"/>
      <c r="M101" s="102"/>
      <c r="N101" s="102"/>
      <c r="O101" s="102"/>
      <c r="P101" s="102"/>
      <c r="Q101" s="102"/>
      <c r="R101" s="102"/>
      <c r="S101" s="102"/>
      <c r="T101" s="102"/>
      <c r="U101" s="102"/>
      <c r="V101" s="102"/>
      <c r="W101" s="102"/>
      <c r="X101" s="102"/>
      <c r="Y101" s="102"/>
      <c r="Z101" s="102"/>
      <c r="AA101" s="102"/>
      <c r="AB101" s="102"/>
      <c r="AC101" s="102"/>
      <c r="AH101" s="102"/>
      <c r="AM101" s="102"/>
    </row>
    <row r="102" spans="1:39" s="164" customFormat="1" hidden="1">
      <c r="A102" s="173"/>
      <c r="B102" s="161" t="s">
        <v>410</v>
      </c>
      <c r="C102" s="162" t="s">
        <v>77</v>
      </c>
      <c r="D102" s="357"/>
      <c r="E102" s="357"/>
      <c r="F102" s="358"/>
      <c r="G102" s="357"/>
      <c r="H102" s="357"/>
      <c r="I102" s="358"/>
      <c r="J102" s="102"/>
      <c r="K102" s="102"/>
      <c r="L102" s="102"/>
      <c r="M102" s="102"/>
      <c r="N102" s="102"/>
      <c r="O102" s="102"/>
      <c r="P102" s="102"/>
      <c r="Q102" s="102"/>
      <c r="R102" s="102"/>
      <c r="S102" s="102"/>
      <c r="T102" s="102"/>
      <c r="U102" s="102"/>
      <c r="V102" s="102"/>
      <c r="W102" s="102"/>
      <c r="X102" s="102"/>
      <c r="Y102" s="102"/>
      <c r="Z102" s="102"/>
      <c r="AA102" s="102"/>
      <c r="AB102" s="102"/>
      <c r="AC102" s="102"/>
      <c r="AH102" s="102"/>
      <c r="AM102" s="102"/>
    </row>
    <row r="103" spans="1:39" s="164" customFormat="1" hidden="1">
      <c r="A103" s="173"/>
      <c r="B103" s="161" t="s">
        <v>416</v>
      </c>
      <c r="C103" s="162" t="s">
        <v>143</v>
      </c>
      <c r="D103" s="357"/>
      <c r="E103" s="357"/>
      <c r="F103" s="358"/>
      <c r="G103" s="357"/>
      <c r="H103" s="357"/>
      <c r="I103" s="358"/>
      <c r="J103" s="102"/>
      <c r="K103" s="102"/>
      <c r="L103" s="102"/>
      <c r="M103" s="102"/>
      <c r="N103" s="102"/>
      <c r="O103" s="102"/>
      <c r="P103" s="102"/>
      <c r="Q103" s="102"/>
      <c r="R103" s="102"/>
      <c r="S103" s="102"/>
      <c r="T103" s="102"/>
      <c r="U103" s="102"/>
      <c r="V103" s="102"/>
      <c r="W103" s="102"/>
      <c r="X103" s="102"/>
      <c r="Y103" s="102"/>
      <c r="Z103" s="102"/>
      <c r="AA103" s="102"/>
      <c r="AB103" s="102"/>
      <c r="AC103" s="102"/>
      <c r="AH103" s="102"/>
      <c r="AM103" s="102"/>
    </row>
    <row r="104" spans="1:39" s="164" customFormat="1" hidden="1">
      <c r="A104" s="173"/>
      <c r="B104" s="126" t="s">
        <v>529</v>
      </c>
      <c r="C104" s="103" t="s">
        <v>401</v>
      </c>
      <c r="D104" s="357"/>
      <c r="E104" s="357"/>
      <c r="F104" s="358"/>
      <c r="G104" s="357"/>
      <c r="H104" s="357"/>
      <c r="I104" s="358"/>
      <c r="J104" s="102"/>
      <c r="K104" s="102"/>
      <c r="L104" s="102"/>
      <c r="M104" s="102"/>
      <c r="N104" s="102"/>
      <c r="O104" s="102"/>
      <c r="P104" s="102"/>
      <c r="Q104" s="102"/>
      <c r="R104" s="102"/>
      <c r="S104" s="102"/>
      <c r="T104" s="102"/>
      <c r="U104" s="102"/>
      <c r="V104" s="102"/>
      <c r="W104" s="102"/>
      <c r="X104" s="102"/>
      <c r="Y104" s="102"/>
      <c r="Z104" s="102"/>
      <c r="AA104" s="102"/>
      <c r="AB104" s="102"/>
      <c r="AC104" s="102"/>
      <c r="AH104" s="102"/>
      <c r="AM104" s="102"/>
    </row>
    <row r="105" spans="1:39" s="164" customFormat="1" hidden="1">
      <c r="A105" s="294"/>
      <c r="B105" s="123" t="s">
        <v>531</v>
      </c>
      <c r="C105" s="12" t="s">
        <v>530</v>
      </c>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H105" s="102"/>
      <c r="AM105" s="102"/>
    </row>
  </sheetData>
  <mergeCells count="4">
    <mergeCell ref="D90:F90"/>
    <mergeCell ref="G90:I90"/>
    <mergeCell ref="D98:F98"/>
    <mergeCell ref="G98:I98"/>
  </mergeCells>
  <phoneticPr fontId="383" type="noConversion"/>
  <pageMargins left="0.7" right="0.7" top="0.75" bottom="0.75" header="0.3" footer="0.3"/>
  <pageSetup paperSize="9" scale="55" fitToHeight="3" orientation="landscape" r:id="rId1"/>
  <headerFooter>
    <oddHeader>&amp;C&amp;A</oddHeader>
  </headerFooter>
  <rowBreaks count="1" manualBreakCount="1">
    <brk id="5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92D050"/>
    <pageSetUpPr fitToPage="1"/>
  </sheetPr>
  <dimension ref="A2:H73"/>
  <sheetViews>
    <sheetView view="pageBreakPreview" zoomScaleNormal="100" zoomScaleSheetLayoutView="100" workbookViewId="0">
      <selection activeCell="H23" sqref="H23"/>
    </sheetView>
  </sheetViews>
  <sheetFormatPr defaultRowHeight="14.5" outlineLevelRow="1"/>
  <cols>
    <col min="1" max="1" width="45.26953125" bestFit="1" customWidth="1"/>
    <col min="2" max="2" width="41" bestFit="1" customWidth="1"/>
    <col min="5" max="5" width="11.7265625" customWidth="1"/>
    <col min="8" max="8" width="12.54296875" customWidth="1"/>
  </cols>
  <sheetData>
    <row r="2" spans="1:8" ht="15.5">
      <c r="A2" s="458" t="s">
        <v>537</v>
      </c>
      <c r="B2" s="459" t="s">
        <v>402</v>
      </c>
      <c r="C2" s="102"/>
      <c r="D2" s="102"/>
      <c r="E2" s="102"/>
      <c r="F2" s="102"/>
      <c r="G2" s="102"/>
      <c r="H2" s="102"/>
    </row>
    <row r="3" spans="1:8">
      <c r="A3" s="339"/>
      <c r="B3" s="102"/>
      <c r="C3" s="102"/>
      <c r="D3" s="102"/>
      <c r="E3" s="102"/>
      <c r="F3" s="102"/>
      <c r="G3" s="102"/>
      <c r="H3" s="102"/>
    </row>
    <row r="4" spans="1:8" ht="30" customHeight="1">
      <c r="A4" s="125" t="s">
        <v>528</v>
      </c>
      <c r="B4" s="399" t="s">
        <v>400</v>
      </c>
      <c r="C4" s="607" t="s">
        <v>532</v>
      </c>
      <c r="D4" s="607"/>
      <c r="E4" s="607"/>
      <c r="F4" s="607" t="s">
        <v>533</v>
      </c>
      <c r="G4" s="607"/>
      <c r="H4" s="607"/>
    </row>
    <row r="5" spans="1:8" ht="34.5">
      <c r="A5" s="125" t="s">
        <v>1570</v>
      </c>
      <c r="B5" s="523" t="s">
        <v>1569</v>
      </c>
      <c r="C5" s="104" t="s">
        <v>534</v>
      </c>
      <c r="D5" s="104" t="s">
        <v>535</v>
      </c>
      <c r="E5" s="105" t="s">
        <v>536</v>
      </c>
      <c r="F5" s="104" t="s">
        <v>534</v>
      </c>
      <c r="G5" s="104" t="s">
        <v>535</v>
      </c>
      <c r="H5" s="105" t="s">
        <v>536</v>
      </c>
    </row>
    <row r="6" spans="1:8">
      <c r="A6" s="161" t="s">
        <v>409</v>
      </c>
      <c r="B6" s="162" t="s">
        <v>75</v>
      </c>
      <c r="C6" s="474">
        <v>-2.9736211031174946</v>
      </c>
      <c r="D6" s="474">
        <v>-2.4030789448981409</v>
      </c>
      <c r="E6" s="475">
        <v>-2.5635836200498971</v>
      </c>
      <c r="F6" s="474">
        <v>24.028268551236749</v>
      </c>
      <c r="G6" s="474">
        <v>21.680216802168033</v>
      </c>
      <c r="H6" s="475">
        <v>22.331047992164542</v>
      </c>
    </row>
    <row r="7" spans="1:8">
      <c r="A7" s="161" t="s">
        <v>474</v>
      </c>
      <c r="B7" s="162" t="s">
        <v>76</v>
      </c>
      <c r="C7" s="474">
        <v>-4.375</v>
      </c>
      <c r="D7" s="474">
        <v>-1.5123570638140933</v>
      </c>
      <c r="E7" s="475">
        <v>-2.1646254628311112</v>
      </c>
      <c r="F7" s="474">
        <v>32.432432432432421</v>
      </c>
      <c r="G7" s="474">
        <v>17.417417417417425</v>
      </c>
      <c r="H7" s="475">
        <v>21.171171171171181</v>
      </c>
    </row>
    <row r="8" spans="1:8">
      <c r="A8" s="161" t="s">
        <v>410</v>
      </c>
      <c r="B8" s="162" t="s">
        <v>77</v>
      </c>
      <c r="C8" s="474">
        <v>0.38659793814434806</v>
      </c>
      <c r="D8" s="474">
        <v>3.0546343166346617</v>
      </c>
      <c r="E8" s="475">
        <v>2.4859222634253655</v>
      </c>
      <c r="F8" s="474">
        <v>-0.69930069930069294</v>
      </c>
      <c r="G8" s="474">
        <v>3.7940379403793969</v>
      </c>
      <c r="H8" s="475">
        <v>2.5390625</v>
      </c>
    </row>
    <row r="9" spans="1:8">
      <c r="A9" s="161" t="s">
        <v>416</v>
      </c>
      <c r="B9" s="162" t="s">
        <v>143</v>
      </c>
      <c r="C9" s="474">
        <v>1.4858316485350258</v>
      </c>
      <c r="D9" s="474">
        <v>2.0646602819399931</v>
      </c>
      <c r="E9" s="475">
        <v>1.9431343484705508</v>
      </c>
      <c r="F9" s="474">
        <v>-20.963172804532576</v>
      </c>
      <c r="G9" s="474">
        <v>-21.403508771929822</v>
      </c>
      <c r="H9" s="475">
        <v>-21.299397186872071</v>
      </c>
    </row>
    <row r="10" spans="1:8">
      <c r="A10" s="126" t="s">
        <v>529</v>
      </c>
      <c r="B10" s="103" t="s">
        <v>401</v>
      </c>
      <c r="C10" s="474">
        <v>0.71460125250111162</v>
      </c>
      <c r="D10" s="474">
        <v>1.6237244989681017</v>
      </c>
      <c r="E10" s="475">
        <v>1.4266725243035694</v>
      </c>
      <c r="F10" s="474">
        <v>3.2584269662921201</v>
      </c>
      <c r="G10" s="474">
        <v>-0.46511627906976116</v>
      </c>
      <c r="H10" s="475">
        <v>0.48991354466858184</v>
      </c>
    </row>
    <row r="12" spans="1:8" ht="30" customHeight="1"/>
    <row r="13" spans="1:8" ht="60" customHeight="1" outlineLevel="1">
      <c r="A13" s="125" t="s">
        <v>528</v>
      </c>
      <c r="B13" s="472" t="s">
        <v>400</v>
      </c>
      <c r="C13" s="607" t="s">
        <v>532</v>
      </c>
      <c r="D13" s="607"/>
      <c r="E13" s="607"/>
      <c r="F13" s="607" t="s">
        <v>533</v>
      </c>
      <c r="G13" s="607"/>
      <c r="H13" s="607"/>
    </row>
    <row r="14" spans="1:8" ht="34.5" outlineLevel="1">
      <c r="A14" s="125" t="s">
        <v>1571</v>
      </c>
      <c r="B14" s="472" t="s">
        <v>1572</v>
      </c>
      <c r="C14" s="104" t="s">
        <v>534</v>
      </c>
      <c r="D14" s="104" t="s">
        <v>535</v>
      </c>
      <c r="E14" s="105" t="s">
        <v>536</v>
      </c>
      <c r="F14" s="104" t="s">
        <v>534</v>
      </c>
      <c r="G14" s="104" t="s">
        <v>535</v>
      </c>
      <c r="H14" s="105" t="s">
        <v>536</v>
      </c>
    </row>
    <row r="15" spans="1:8" outlineLevel="1">
      <c r="A15" s="161" t="s">
        <v>409</v>
      </c>
      <c r="B15" s="162" t="s">
        <v>75</v>
      </c>
      <c r="C15" s="474">
        <v>6.9028321646480464</v>
      </c>
      <c r="D15" s="474">
        <v>8.5944085417252012</v>
      </c>
      <c r="E15" s="475">
        <v>8.1235900945428625</v>
      </c>
      <c r="F15" s="474">
        <v>25</v>
      </c>
      <c r="G15" s="474">
        <v>27.655207798871203</v>
      </c>
      <c r="H15" s="475">
        <v>26.915957052943355</v>
      </c>
    </row>
    <row r="16" spans="1:8" outlineLevel="1">
      <c r="A16" s="161" t="s">
        <v>474</v>
      </c>
      <c r="B16" s="162" t="s">
        <v>76</v>
      </c>
      <c r="C16" s="474">
        <v>6.8384539147671006</v>
      </c>
      <c r="D16" s="474">
        <v>6.0788798780065321</v>
      </c>
      <c r="E16" s="475">
        <v>6.244922276986415</v>
      </c>
      <c r="F16" s="474">
        <v>32.269503546099287</v>
      </c>
      <c r="G16" s="474">
        <v>21.271676300578022</v>
      </c>
      <c r="H16" s="475">
        <v>23.975588491717531</v>
      </c>
    </row>
    <row r="17" spans="1:8" outlineLevel="1">
      <c r="A17" s="161" t="s">
        <v>410</v>
      </c>
      <c r="B17" s="162" t="s">
        <v>77</v>
      </c>
      <c r="C17" s="474">
        <v>3.7746639977123095</v>
      </c>
      <c r="D17" s="474">
        <v>6.5201883292908889</v>
      </c>
      <c r="E17" s="475">
        <v>5.972023979446206</v>
      </c>
      <c r="F17" s="474">
        <v>1.6025641025641022</v>
      </c>
      <c r="G17" s="474">
        <v>8.4444444444444571</v>
      </c>
      <c r="H17" s="475">
        <v>6.6831683168316829</v>
      </c>
    </row>
    <row r="18" spans="1:8" outlineLevel="1">
      <c r="A18" s="161" t="s">
        <v>416</v>
      </c>
      <c r="B18" s="162" t="s">
        <v>143</v>
      </c>
      <c r="C18" s="474">
        <v>9.4066121468160162</v>
      </c>
      <c r="D18" s="474">
        <v>5.1306281087483541</v>
      </c>
      <c r="E18" s="475">
        <v>5.987163893273987</v>
      </c>
      <c r="F18" s="474">
        <v>-13.925438596491219</v>
      </c>
      <c r="G18" s="474">
        <v>-15.064420218037668</v>
      </c>
      <c r="H18" s="475">
        <v>-14.800710840314807</v>
      </c>
    </row>
    <row r="19" spans="1:8" outlineLevel="1">
      <c r="A19" s="126" t="s">
        <v>529</v>
      </c>
      <c r="B19" s="103" t="s">
        <v>401</v>
      </c>
      <c r="C19" s="474">
        <v>8.8065723490100822</v>
      </c>
      <c r="D19" s="474">
        <v>5.4907576436637413</v>
      </c>
      <c r="E19" s="475">
        <v>6.1793994036908799</v>
      </c>
      <c r="F19" s="474">
        <v>6.9530558015943313</v>
      </c>
      <c r="G19" s="474">
        <v>5.0882658359293771</v>
      </c>
      <c r="H19" s="475">
        <v>5.5561729081009048</v>
      </c>
    </row>
    <row r="73" spans="2:3">
      <c r="B73" t="s">
        <v>1237</v>
      </c>
      <c r="C73" t="s">
        <v>1238</v>
      </c>
    </row>
  </sheetData>
  <mergeCells count="4">
    <mergeCell ref="C4:E4"/>
    <mergeCell ref="F4:H4"/>
    <mergeCell ref="C13:E13"/>
    <mergeCell ref="F13:H13"/>
  </mergeCells>
  <pageMargins left="0.7" right="0.7" top="0.75" bottom="0.75" header="0.3" footer="0.3"/>
  <pageSetup paperSize="9" scale="90" orientation="landscape" r:id="rId1"/>
  <headerFooter>
    <oddHeader>&amp;C&amp;A</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92D050"/>
    <pageSetUpPr fitToPage="1"/>
  </sheetPr>
  <dimension ref="A2:BD75"/>
  <sheetViews>
    <sheetView view="pageBreakPreview" zoomScale="78" zoomScaleNormal="80" zoomScaleSheetLayoutView="78" workbookViewId="0">
      <pane xSplit="3" ySplit="2" topLeftCell="AN18" activePane="bottomRight" state="frozen"/>
      <selection activeCell="C148" sqref="C148"/>
      <selection pane="topRight" activeCell="C148" sqref="C148"/>
      <selection pane="bottomLeft" activeCell="C148" sqref="C148"/>
      <selection pane="bottomRight" activeCell="BD25" sqref="BD25"/>
    </sheetView>
  </sheetViews>
  <sheetFormatPr defaultRowHeight="14.5" outlineLevelCol="3"/>
  <cols>
    <col min="1" max="1" width="4.81640625" hidden="1" customWidth="1"/>
    <col min="2" max="2" width="31.7265625" customWidth="1"/>
    <col min="3" max="3" width="35.453125" customWidth="1"/>
    <col min="4" max="7" width="9.1796875" hidden="1" customWidth="1" outlineLevel="2"/>
    <col min="8" max="8" width="9.1796875" hidden="1" customWidth="1" outlineLevel="1" collapsed="1"/>
    <col min="9" max="12" width="9.1796875" hidden="1" customWidth="1" outlineLevel="2"/>
    <col min="13" max="13" width="9.1796875" hidden="1" customWidth="1" outlineLevel="1" collapsed="1"/>
    <col min="14" max="17" width="9.1796875" hidden="1" customWidth="1" outlineLevel="2"/>
    <col min="18" max="18" width="9.1796875" hidden="1" customWidth="1" outlineLevel="1" collapsed="1"/>
    <col min="19" max="22" width="9.1796875" hidden="1" customWidth="1" outlineLevel="3"/>
    <col min="23" max="23" width="9.1796875" hidden="1" customWidth="1" outlineLevel="1" collapsed="1"/>
    <col min="24" max="24" width="9.1796875" hidden="1" customWidth="1" outlineLevel="2" collapsed="1"/>
    <col min="25" max="27" width="9.1796875" hidden="1" customWidth="1" outlineLevel="2"/>
    <col min="28" max="28" width="9.1796875" hidden="1" customWidth="1" outlineLevel="1" collapsed="1"/>
    <col min="29" max="32" width="9.1796875" hidden="1" customWidth="1" outlineLevel="2"/>
    <col min="33" max="33" width="9.1796875" hidden="1" customWidth="1" outlineLevel="1" collapsed="1"/>
    <col min="34" max="37" width="0" hidden="1" customWidth="1" outlineLevel="2"/>
    <col min="38" max="38" width="0" hidden="1" customWidth="1" outlineLevel="1" collapsed="1"/>
    <col min="39" max="39" width="9.1796875" collapsed="1"/>
    <col min="40" max="48" width="0" hidden="1" customWidth="1" outlineLevel="1"/>
    <col min="49" max="49" width="9.1796875" collapsed="1"/>
  </cols>
  <sheetData>
    <row r="2" spans="1:56" s="164" customFormat="1" ht="26">
      <c r="A2" s="173" t="s">
        <v>828</v>
      </c>
      <c r="B2" s="127" t="s">
        <v>1125</v>
      </c>
      <c r="C2" s="22" t="s">
        <v>1126</v>
      </c>
      <c r="D2" s="250" t="s">
        <v>2</v>
      </c>
      <c r="E2" s="250" t="s">
        <v>3</v>
      </c>
      <c r="F2" s="250" t="s">
        <v>5</v>
      </c>
      <c r="G2" s="250" t="s">
        <v>7</v>
      </c>
      <c r="H2" s="62" t="s">
        <v>9</v>
      </c>
      <c r="I2" s="250" t="s">
        <v>11</v>
      </c>
      <c r="J2" s="250" t="s">
        <v>13</v>
      </c>
      <c r="K2" s="250" t="s">
        <v>53</v>
      </c>
      <c r="L2" s="250" t="s">
        <v>16</v>
      </c>
      <c r="M2" s="250" t="s">
        <v>17</v>
      </c>
      <c r="N2" s="250" t="s">
        <v>18</v>
      </c>
      <c r="O2" s="250" t="s">
        <v>19</v>
      </c>
      <c r="P2" s="250" t="s">
        <v>20</v>
      </c>
      <c r="Q2" s="250" t="s">
        <v>29</v>
      </c>
      <c r="R2" s="250" t="s">
        <v>30</v>
      </c>
      <c r="S2" s="250" t="s">
        <v>294</v>
      </c>
      <c r="T2" s="250" t="s">
        <v>319</v>
      </c>
      <c r="U2" s="250" t="s">
        <v>324</v>
      </c>
      <c r="V2" s="18" t="s">
        <v>328</v>
      </c>
      <c r="W2" s="18" t="s">
        <v>329</v>
      </c>
      <c r="X2" s="18" t="s">
        <v>348</v>
      </c>
      <c r="Y2" s="18" t="s">
        <v>363</v>
      </c>
      <c r="Z2" s="18" t="s">
        <v>904</v>
      </c>
      <c r="AA2" s="18" t="s">
        <v>965</v>
      </c>
      <c r="AB2" s="18" t="s">
        <v>967</v>
      </c>
      <c r="AC2" s="18" t="s">
        <v>1148</v>
      </c>
      <c r="AD2" s="18" t="s">
        <v>1182</v>
      </c>
      <c r="AE2" s="18" t="s">
        <v>1190</v>
      </c>
      <c r="AF2" s="18" t="s">
        <v>1204</v>
      </c>
      <c r="AG2" s="18" t="s">
        <v>1205</v>
      </c>
      <c r="AH2" s="18" t="s">
        <v>1218</v>
      </c>
      <c r="AI2" s="18" t="s">
        <v>1222</v>
      </c>
      <c r="AJ2" s="18" t="s">
        <v>1233</v>
      </c>
      <c r="AK2" s="18" t="s">
        <v>1239</v>
      </c>
      <c r="AL2" s="18" t="s">
        <v>1240</v>
      </c>
      <c r="AM2" s="18" t="s">
        <v>1249</v>
      </c>
      <c r="AN2" s="18" t="s">
        <v>1265</v>
      </c>
      <c r="AO2" s="18" t="s">
        <v>1269</v>
      </c>
      <c r="AP2" s="18" t="s">
        <v>1272</v>
      </c>
      <c r="AQ2" s="18" t="s">
        <v>1273</v>
      </c>
      <c r="AR2" s="18" t="s">
        <v>1277</v>
      </c>
      <c r="AS2" s="18" t="s">
        <v>1357</v>
      </c>
      <c r="AT2" s="18" t="s">
        <v>1285</v>
      </c>
      <c r="AU2" s="18" t="s">
        <v>1359</v>
      </c>
      <c r="AV2" s="18" t="s">
        <v>1360</v>
      </c>
      <c r="AW2" s="18" t="s">
        <v>1394</v>
      </c>
      <c r="AX2" s="18" t="s">
        <v>1396</v>
      </c>
      <c r="AY2" s="18" t="s">
        <v>1403</v>
      </c>
      <c r="AZ2" s="18" t="s">
        <v>1409</v>
      </c>
      <c r="BA2" s="18" t="s">
        <v>1410</v>
      </c>
      <c r="BB2" s="18" t="s">
        <v>1430</v>
      </c>
      <c r="BC2" s="18" t="s">
        <v>1552</v>
      </c>
      <c r="BD2" s="18" t="s">
        <v>1568</v>
      </c>
    </row>
    <row r="3" spans="1:56" ht="5.25" customHeight="1">
      <c r="A3" s="31"/>
      <c r="B3" s="359"/>
      <c r="C3" s="360"/>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H3" s="265"/>
      <c r="AM3" s="265"/>
    </row>
    <row r="4" spans="1:56" s="164" customFormat="1">
      <c r="A4" s="159"/>
      <c r="B4" s="161" t="s">
        <v>22</v>
      </c>
      <c r="C4" s="162" t="s">
        <v>22</v>
      </c>
      <c r="D4" s="258"/>
      <c r="E4" s="258"/>
      <c r="F4" s="258"/>
      <c r="G4" s="258"/>
      <c r="H4" s="259"/>
      <c r="I4" s="258"/>
      <c r="J4" s="258"/>
      <c r="K4" s="258"/>
      <c r="L4" s="258"/>
      <c r="M4" s="259"/>
      <c r="N4" s="258"/>
      <c r="O4" s="258"/>
      <c r="P4" s="258"/>
      <c r="Q4" s="258"/>
      <c r="R4" s="259"/>
      <c r="S4" s="258"/>
      <c r="T4" s="258"/>
      <c r="U4" s="258"/>
      <c r="V4" s="258"/>
      <c r="W4" s="259"/>
      <c r="X4" s="156">
        <v>13.409469238000002</v>
      </c>
      <c r="Y4" s="156">
        <v>22.603876507000003</v>
      </c>
      <c r="Z4" s="156">
        <v>31.128520079000001</v>
      </c>
      <c r="AA4" s="156">
        <v>19.171306355000002</v>
      </c>
      <c r="AB4" s="158">
        <v>86.31317217900002</v>
      </c>
      <c r="AC4" s="156">
        <v>15.879540928000003</v>
      </c>
      <c r="AD4" s="156">
        <v>26.779229243000003</v>
      </c>
      <c r="AE4" s="156">
        <v>34.47183771200001</v>
      </c>
      <c r="AF4" s="156">
        <v>20.154348663000007</v>
      </c>
      <c r="AG4" s="158">
        <v>97.284956546000018</v>
      </c>
      <c r="AH4" s="156">
        <v>20.446209757000002</v>
      </c>
      <c r="AI4" s="156">
        <v>29.722054200999999</v>
      </c>
      <c r="AJ4" s="156">
        <v>40.856120882000006</v>
      </c>
      <c r="AK4" s="156">
        <v>23.823155024999998</v>
      </c>
      <c r="AL4" s="158">
        <v>114.84753986500002</v>
      </c>
      <c r="AM4" s="156">
        <v>24.868501150999997</v>
      </c>
      <c r="AN4" s="156">
        <v>33.823956958000004</v>
      </c>
      <c r="AO4" s="156">
        <v>47.419545763000002</v>
      </c>
      <c r="AP4" s="156">
        <v>31.200591523</v>
      </c>
      <c r="AQ4" s="158">
        <v>137.31301777700003</v>
      </c>
      <c r="AR4" s="487">
        <v>27.175312057999999</v>
      </c>
      <c r="AS4" s="156">
        <v>35.164484158999997</v>
      </c>
      <c r="AT4" s="487">
        <v>55.162985652999993</v>
      </c>
      <c r="AU4" s="487">
        <v>38.717046420999999</v>
      </c>
      <c r="AV4" s="158">
        <v>156.219828291</v>
      </c>
      <c r="AW4" s="487">
        <v>34.331240516999998</v>
      </c>
      <c r="AX4" s="487">
        <v>48.267311241999998</v>
      </c>
      <c r="AY4" s="487">
        <v>63.211316048</v>
      </c>
      <c r="AZ4" s="487">
        <v>36.723105637000003</v>
      </c>
      <c r="BA4" s="158">
        <v>182.53297344399999</v>
      </c>
      <c r="BB4" s="487">
        <v>20.689609122999997</v>
      </c>
      <c r="BC4" s="487">
        <v>16.581471966999999</v>
      </c>
      <c r="BD4" s="487">
        <v>48.30770012</v>
      </c>
    </row>
    <row r="5" spans="1:56" s="164" customFormat="1">
      <c r="A5" s="159"/>
      <c r="B5" s="161" t="s">
        <v>429</v>
      </c>
      <c r="C5" s="162" t="s">
        <v>41</v>
      </c>
      <c r="D5" s="258"/>
      <c r="E5" s="258"/>
      <c r="F5" s="258"/>
      <c r="G5" s="258"/>
      <c r="H5" s="259"/>
      <c r="I5" s="258"/>
      <c r="J5" s="258"/>
      <c r="K5" s="258"/>
      <c r="L5" s="258"/>
      <c r="M5" s="259"/>
      <c r="N5" s="258"/>
      <c r="O5" s="258"/>
      <c r="P5" s="258"/>
      <c r="Q5" s="258"/>
      <c r="R5" s="259"/>
      <c r="S5" s="258"/>
      <c r="T5" s="258"/>
      <c r="U5" s="258"/>
      <c r="V5" s="258"/>
      <c r="W5" s="259"/>
      <c r="X5" s="156">
        <v>13.409469238000002</v>
      </c>
      <c r="Y5" s="156">
        <v>22.603876507000003</v>
      </c>
      <c r="Z5" s="156">
        <v>31.128520079000001</v>
      </c>
      <c r="AA5" s="156">
        <v>19.171306355000002</v>
      </c>
      <c r="AB5" s="158">
        <v>86.31317217900002</v>
      </c>
      <c r="AC5" s="156">
        <v>15.879540928000003</v>
      </c>
      <c r="AD5" s="156">
        <v>26.779229243000003</v>
      </c>
      <c r="AE5" s="156">
        <v>34.47183771200001</v>
      </c>
      <c r="AF5" s="156">
        <v>20.154348663000007</v>
      </c>
      <c r="AG5" s="158">
        <v>97.284956546000018</v>
      </c>
      <c r="AH5" s="156">
        <v>20.446209757000002</v>
      </c>
      <c r="AI5" s="156">
        <v>29.722054200999999</v>
      </c>
      <c r="AJ5" s="156">
        <v>40.856120882000006</v>
      </c>
      <c r="AK5" s="156">
        <v>23.823155024999998</v>
      </c>
      <c r="AL5" s="158">
        <v>114.84753986500002</v>
      </c>
      <c r="AM5" s="156">
        <v>24.868501150999997</v>
      </c>
      <c r="AN5" s="156">
        <v>33.823956958000004</v>
      </c>
      <c r="AO5" s="156">
        <v>47.419545763000002</v>
      </c>
      <c r="AP5" s="156">
        <v>31.200591523</v>
      </c>
      <c r="AQ5" s="158">
        <v>137.31301777700003</v>
      </c>
      <c r="AR5" s="487">
        <v>27.175312057999999</v>
      </c>
      <c r="AS5" s="156">
        <v>35.164484158999997</v>
      </c>
      <c r="AT5" s="487">
        <v>55.162985652999993</v>
      </c>
      <c r="AU5" s="487">
        <v>38.717046420999999</v>
      </c>
      <c r="AV5" s="158">
        <v>156.219828291</v>
      </c>
      <c r="AW5" s="487">
        <v>34.331240516999998</v>
      </c>
      <c r="AX5" s="487">
        <v>48.267311241999998</v>
      </c>
      <c r="AY5" s="487">
        <v>63.211316048</v>
      </c>
      <c r="AZ5" s="487">
        <v>36.723105637000003</v>
      </c>
      <c r="BA5" s="158">
        <v>182.53297344399999</v>
      </c>
      <c r="BB5" s="487">
        <v>20.689609122999997</v>
      </c>
      <c r="BC5" s="487">
        <v>16.581471966999999</v>
      </c>
      <c r="BD5" s="487">
        <v>48.30770012</v>
      </c>
    </row>
    <row r="6" spans="1:56" s="164" customFormat="1">
      <c r="A6" s="159"/>
      <c r="B6" s="161" t="s">
        <v>424</v>
      </c>
      <c r="C6" s="162" t="s">
        <v>40</v>
      </c>
      <c r="D6" s="258"/>
      <c r="E6" s="258"/>
      <c r="F6" s="258"/>
      <c r="G6" s="258"/>
      <c r="H6" s="259"/>
      <c r="I6" s="258"/>
      <c r="J6" s="258"/>
      <c r="K6" s="258"/>
      <c r="L6" s="258"/>
      <c r="M6" s="259"/>
      <c r="N6" s="258"/>
      <c r="O6" s="258"/>
      <c r="P6" s="258"/>
      <c r="Q6" s="258"/>
      <c r="R6" s="259"/>
      <c r="S6" s="258"/>
      <c r="T6" s="258"/>
      <c r="U6" s="258"/>
      <c r="V6" s="258"/>
      <c r="W6" s="259"/>
      <c r="X6" s="156">
        <v>7.5625541389999995</v>
      </c>
      <c r="Y6" s="156">
        <v>16.568543294999998</v>
      </c>
      <c r="Z6" s="156">
        <v>24.774867727999997</v>
      </c>
      <c r="AA6" s="156">
        <v>4.0444703110000004</v>
      </c>
      <c r="AB6" s="158">
        <v>52.950435472999992</v>
      </c>
      <c r="AC6" s="156">
        <v>9.6920268040000011</v>
      </c>
      <c r="AD6" s="156">
        <v>20.923019418999999</v>
      </c>
      <c r="AE6" s="156">
        <v>28.396633315999999</v>
      </c>
      <c r="AF6" s="156">
        <v>13.038840958999998</v>
      </c>
      <c r="AG6" s="158">
        <v>72.050520497999997</v>
      </c>
      <c r="AH6" s="156">
        <v>14.405435631</v>
      </c>
      <c r="AI6" s="156">
        <v>23.515994013</v>
      </c>
      <c r="AJ6" s="156">
        <v>34.010499854999999</v>
      </c>
      <c r="AK6" s="156">
        <v>15.631220920000002</v>
      </c>
      <c r="AL6" s="158">
        <v>87.56315041900001</v>
      </c>
      <c r="AM6" s="156">
        <v>17.381376420999999</v>
      </c>
      <c r="AN6" s="156">
        <v>24.827037325000003</v>
      </c>
      <c r="AO6" s="156">
        <v>38.964369764999994</v>
      </c>
      <c r="AP6" s="156">
        <v>21.291846678999999</v>
      </c>
      <c r="AQ6" s="158">
        <v>102.46505257199999</v>
      </c>
      <c r="AR6" s="487">
        <v>14.455104681</v>
      </c>
      <c r="AS6" s="156">
        <v>26.114968359000002</v>
      </c>
      <c r="AT6" s="487">
        <v>45.917900985999999</v>
      </c>
      <c r="AU6" s="487">
        <v>27.948962938999998</v>
      </c>
      <c r="AV6" s="158">
        <v>114.436936965</v>
      </c>
      <c r="AW6" s="487">
        <v>25.417599720999998</v>
      </c>
      <c r="AX6" s="487">
        <v>39.399795079999997</v>
      </c>
      <c r="AY6" s="487">
        <v>54.301836530999999</v>
      </c>
      <c r="AZ6" s="487">
        <v>24.284525035999998</v>
      </c>
      <c r="BA6" s="158">
        <v>143.40375636799999</v>
      </c>
      <c r="BB6" s="487">
        <v>11.527116032</v>
      </c>
      <c r="BC6" s="487">
        <v>6.305087028</v>
      </c>
      <c r="BD6" s="487">
        <v>36.457253700000003</v>
      </c>
    </row>
    <row r="7" spans="1:56" s="164" customFormat="1" ht="26">
      <c r="A7" s="159"/>
      <c r="B7" s="161" t="s">
        <v>431</v>
      </c>
      <c r="C7" s="162" t="s">
        <v>202</v>
      </c>
      <c r="D7" s="258"/>
      <c r="E7" s="258"/>
      <c r="F7" s="258"/>
      <c r="G7" s="258"/>
      <c r="H7" s="259"/>
      <c r="I7" s="258"/>
      <c r="J7" s="258"/>
      <c r="K7" s="258"/>
      <c r="L7" s="258"/>
      <c r="M7" s="259"/>
      <c r="N7" s="258"/>
      <c r="O7" s="258"/>
      <c r="P7" s="258"/>
      <c r="Q7" s="258"/>
      <c r="R7" s="259"/>
      <c r="S7" s="258"/>
      <c r="T7" s="258"/>
      <c r="U7" s="258"/>
      <c r="V7" s="258"/>
      <c r="W7" s="259"/>
      <c r="X7" s="156">
        <v>7.5625541389999995</v>
      </c>
      <c r="Y7" s="156">
        <v>16.568543294999998</v>
      </c>
      <c r="Z7" s="156">
        <v>24.774867727999997</v>
      </c>
      <c r="AA7" s="156">
        <v>10.026470311000001</v>
      </c>
      <c r="AB7" s="158">
        <v>58.932435472999991</v>
      </c>
      <c r="AC7" s="156">
        <v>9.6920268040000011</v>
      </c>
      <c r="AD7" s="156">
        <v>20.923019418999999</v>
      </c>
      <c r="AE7" s="156">
        <v>28.396633315999999</v>
      </c>
      <c r="AF7" s="156">
        <v>13.038840958999998</v>
      </c>
      <c r="AG7" s="158">
        <v>72.050520497999997</v>
      </c>
      <c r="AH7" s="156">
        <v>14.405435631</v>
      </c>
      <c r="AI7" s="156">
        <v>23.515994013</v>
      </c>
      <c r="AJ7" s="156">
        <v>34.010499854999999</v>
      </c>
      <c r="AK7" s="156">
        <v>15.631220920000002</v>
      </c>
      <c r="AL7" s="158">
        <v>87.56315041900001</v>
      </c>
      <c r="AM7" s="156">
        <v>17.381376420999999</v>
      </c>
      <c r="AN7" s="156">
        <v>24.827037325000003</v>
      </c>
      <c r="AO7" s="156">
        <v>38.964369764999994</v>
      </c>
      <c r="AP7" s="156">
        <v>21.291846678999999</v>
      </c>
      <c r="AQ7" s="158">
        <v>102.46505257199999</v>
      </c>
      <c r="AR7" s="487">
        <v>14.455104681</v>
      </c>
      <c r="AS7" s="156">
        <v>26.114968359000002</v>
      </c>
      <c r="AT7" s="487">
        <v>45.917900985999999</v>
      </c>
      <c r="AU7" s="487">
        <v>27.948962939000001</v>
      </c>
      <c r="AV7" s="158">
        <v>114.436936965</v>
      </c>
      <c r="AW7" s="487">
        <v>25.417599720999998</v>
      </c>
      <c r="AX7" s="487">
        <v>39.399795079999997</v>
      </c>
      <c r="AY7" s="487">
        <v>54.301836530999999</v>
      </c>
      <c r="AZ7" s="487">
        <v>24.284525035999998</v>
      </c>
      <c r="BA7" s="158">
        <v>143.40375636799999</v>
      </c>
      <c r="BB7" s="487">
        <v>11.527116032</v>
      </c>
      <c r="BC7" s="487">
        <v>6.305087028</v>
      </c>
      <c r="BD7" s="487">
        <v>36.457253700000003</v>
      </c>
    </row>
    <row r="8" spans="1:56" s="164" customFormat="1">
      <c r="A8" s="159"/>
      <c r="B8" s="161" t="s">
        <v>437</v>
      </c>
      <c r="C8" s="162" t="s">
        <v>830</v>
      </c>
      <c r="D8" s="424"/>
      <c r="E8" s="424"/>
      <c r="F8" s="424"/>
      <c r="G8" s="424"/>
      <c r="H8" s="259"/>
      <c r="I8" s="258"/>
      <c r="J8" s="258"/>
      <c r="K8" s="258"/>
      <c r="L8" s="258"/>
      <c r="M8" s="259"/>
      <c r="N8" s="258"/>
      <c r="O8" s="258"/>
      <c r="P8" s="258"/>
      <c r="Q8" s="258"/>
      <c r="R8" s="259"/>
      <c r="S8" s="258"/>
      <c r="T8" s="258"/>
      <c r="U8" s="258"/>
      <c r="V8" s="258"/>
      <c r="W8" s="259"/>
      <c r="X8" s="156">
        <v>2.3760157680000003</v>
      </c>
      <c r="Y8" s="156">
        <v>10.015524043999999</v>
      </c>
      <c r="Z8" s="156">
        <v>33.200000000000003</v>
      </c>
      <c r="AA8" s="156">
        <v>16.2</v>
      </c>
      <c r="AB8" s="158">
        <v>61.791539811999996</v>
      </c>
      <c r="AC8" s="156">
        <v>2.93</v>
      </c>
      <c r="AD8" s="156">
        <v>6.9341615929999998</v>
      </c>
      <c r="AE8" s="156">
        <v>8.3532576850000009</v>
      </c>
      <c r="AF8" s="156">
        <v>21.602906773999994</v>
      </c>
      <c r="AG8" s="158">
        <v>39.745066957999995</v>
      </c>
      <c r="AH8" s="156">
        <v>5.0504672269999995</v>
      </c>
      <c r="AI8" s="156">
        <v>13.162504636999998</v>
      </c>
      <c r="AJ8" s="156">
        <v>15.058664779999999</v>
      </c>
      <c r="AK8" s="156">
        <v>21.375535452000001</v>
      </c>
      <c r="AL8" s="158">
        <v>54.647172095999998</v>
      </c>
      <c r="AM8" s="156">
        <v>5.5777514175289733</v>
      </c>
      <c r="AN8" s="156">
        <v>11.017999495999998</v>
      </c>
      <c r="AO8" s="156">
        <v>12.398165372999991</v>
      </c>
      <c r="AP8" s="156">
        <v>22.208607466000018</v>
      </c>
      <c r="AQ8" s="158">
        <v>51.202523744000004</v>
      </c>
      <c r="AR8" s="487">
        <v>5.9812171220000012</v>
      </c>
      <c r="AS8" s="156">
        <v>8.478495882999999</v>
      </c>
      <c r="AT8" s="487">
        <v>9.7276311950000025</v>
      </c>
      <c r="AU8" s="487">
        <v>15.266796966000001</v>
      </c>
      <c r="AV8" s="158">
        <v>39.454141166000007</v>
      </c>
      <c r="AW8" s="487">
        <v>4.5828748709999987</v>
      </c>
      <c r="AX8" s="487">
        <v>9.8591114150000028</v>
      </c>
      <c r="AY8" s="487">
        <v>11.091278028</v>
      </c>
      <c r="AZ8" s="487">
        <v>21.592321664999993</v>
      </c>
      <c r="BA8" s="158">
        <v>47.125585978999993</v>
      </c>
      <c r="BB8" s="487">
        <v>7.4527846660000003</v>
      </c>
      <c r="BC8" s="487">
        <v>14.184778609</v>
      </c>
      <c r="BD8" s="487">
        <v>14.680860352999998</v>
      </c>
    </row>
    <row r="9" spans="1:56" s="164" customFormat="1">
      <c r="A9" s="159"/>
      <c r="B9" s="426"/>
      <c r="C9" s="245"/>
      <c r="D9" s="245"/>
      <c r="E9" s="245"/>
      <c r="F9" s="245"/>
      <c r="G9" s="245"/>
      <c r="H9" s="245"/>
      <c r="I9" s="245"/>
      <c r="J9" s="245"/>
      <c r="K9" s="245"/>
      <c r="L9" s="245"/>
      <c r="M9" s="245"/>
      <c r="N9" s="245"/>
      <c r="O9" s="245"/>
      <c r="P9" s="245"/>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V9" s="159"/>
      <c r="BA9" s="159"/>
    </row>
    <row r="10" spans="1:56" s="164" customFormat="1" ht="26">
      <c r="A10" s="159"/>
      <c r="B10" s="22" t="s">
        <v>1140</v>
      </c>
      <c r="C10" s="127" t="s">
        <v>1139</v>
      </c>
      <c r="D10" s="250" t="s">
        <v>2</v>
      </c>
      <c r="E10" s="250" t="s">
        <v>3</v>
      </c>
      <c r="F10" s="250" t="s">
        <v>5</v>
      </c>
      <c r="G10" s="250" t="s">
        <v>7</v>
      </c>
      <c r="H10" s="62" t="s">
        <v>9</v>
      </c>
      <c r="I10" s="250" t="s">
        <v>11</v>
      </c>
      <c r="J10" s="250" t="s">
        <v>13</v>
      </c>
      <c r="K10" s="250" t="s">
        <v>53</v>
      </c>
      <c r="L10" s="250" t="s">
        <v>16</v>
      </c>
      <c r="M10" s="250" t="s">
        <v>17</v>
      </c>
      <c r="N10" s="250" t="s">
        <v>18</v>
      </c>
      <c r="O10" s="250" t="s">
        <v>19</v>
      </c>
      <c r="P10" s="250" t="s">
        <v>20</v>
      </c>
      <c r="Q10" s="250" t="s">
        <v>29</v>
      </c>
      <c r="R10" s="250" t="s">
        <v>30</v>
      </c>
      <c r="S10" s="250" t="s">
        <v>294</v>
      </c>
      <c r="T10" s="250" t="s">
        <v>319</v>
      </c>
      <c r="U10" s="250" t="s">
        <v>324</v>
      </c>
      <c r="V10" s="18" t="s">
        <v>328</v>
      </c>
      <c r="W10" s="18" t="s">
        <v>329</v>
      </c>
      <c r="X10" s="18" t="s">
        <v>348</v>
      </c>
      <c r="Y10" s="18" t="s">
        <v>363</v>
      </c>
      <c r="Z10" s="18" t="s">
        <v>904</v>
      </c>
      <c r="AA10" s="18" t="s">
        <v>965</v>
      </c>
      <c r="AB10" s="18" t="s">
        <v>967</v>
      </c>
      <c r="AC10" s="18" t="s">
        <v>1148</v>
      </c>
      <c r="AD10" s="18" t="s">
        <v>1182</v>
      </c>
      <c r="AE10" s="18" t="s">
        <v>1208</v>
      </c>
      <c r="AF10" s="18" t="s">
        <v>1204</v>
      </c>
      <c r="AG10" s="18" t="s">
        <v>1205</v>
      </c>
      <c r="AH10" s="18" t="s">
        <v>1218</v>
      </c>
      <c r="AI10" s="18" t="s">
        <v>1222</v>
      </c>
      <c r="AJ10" s="18" t="s">
        <v>1233</v>
      </c>
      <c r="AK10" s="18" t="s">
        <v>1239</v>
      </c>
      <c r="AL10" s="18" t="s">
        <v>1240</v>
      </c>
      <c r="AM10" s="18" t="s">
        <v>1249</v>
      </c>
      <c r="AN10" s="18" t="s">
        <v>1265</v>
      </c>
      <c r="AO10" s="18" t="s">
        <v>1269</v>
      </c>
      <c r="AP10" s="18" t="s">
        <v>1272</v>
      </c>
      <c r="AQ10" s="18" t="s">
        <v>1273</v>
      </c>
      <c r="AR10" s="18" t="s">
        <v>1277</v>
      </c>
      <c r="AS10" s="18" t="s">
        <v>1278</v>
      </c>
      <c r="AT10" s="18" t="s">
        <v>1285</v>
      </c>
      <c r="AU10" s="18" t="s">
        <v>1359</v>
      </c>
      <c r="AV10" s="18" t="s">
        <v>1360</v>
      </c>
      <c r="AW10" s="18" t="s">
        <v>1394</v>
      </c>
      <c r="AX10" s="18" t="s">
        <v>1396</v>
      </c>
      <c r="AY10" s="18" t="s">
        <v>1403</v>
      </c>
      <c r="AZ10" s="18" t="s">
        <v>1409</v>
      </c>
      <c r="BA10" s="18" t="s">
        <v>1410</v>
      </c>
      <c r="BB10" s="18" t="s">
        <v>1430</v>
      </c>
      <c r="BC10" s="18" t="s">
        <v>1552</v>
      </c>
      <c r="BD10" s="18" t="s">
        <v>1568</v>
      </c>
    </row>
    <row r="11" spans="1:56" s="164" customFormat="1">
      <c r="A11" s="159"/>
      <c r="B11" s="162" t="s">
        <v>370</v>
      </c>
      <c r="C11" s="161" t="s">
        <v>370</v>
      </c>
      <c r="D11" s="258"/>
      <c r="E11" s="258"/>
      <c r="F11" s="258"/>
      <c r="G11" s="258"/>
      <c r="H11" s="259"/>
      <c r="I11" s="258"/>
      <c r="J11" s="258"/>
      <c r="K11" s="258"/>
      <c r="L11" s="258"/>
      <c r="M11" s="259"/>
      <c r="N11" s="258"/>
      <c r="O11" s="258"/>
      <c r="P11" s="258"/>
      <c r="Q11" s="258"/>
      <c r="R11" s="259"/>
      <c r="S11" s="258"/>
      <c r="T11" s="258"/>
      <c r="U11" s="258"/>
      <c r="V11" s="258"/>
      <c r="W11" s="259"/>
      <c r="X11" s="156">
        <v>2.3760157680000003</v>
      </c>
      <c r="Y11" s="156">
        <v>10.015524043999999</v>
      </c>
      <c r="Z11" s="156">
        <v>33.200000000000003</v>
      </c>
      <c r="AA11" s="156">
        <v>16.2</v>
      </c>
      <c r="AB11" s="158">
        <v>61.791539811999996</v>
      </c>
      <c r="AC11" s="156">
        <v>2.93</v>
      </c>
      <c r="AD11" s="156">
        <v>6.9341615929999998</v>
      </c>
      <c r="AE11" s="156">
        <v>8.3532576850000009</v>
      </c>
      <c r="AF11" s="156">
        <v>21.602906773999994</v>
      </c>
      <c r="AG11" s="158">
        <v>39.745066957999995</v>
      </c>
      <c r="AH11" s="156">
        <v>5.0504672269999995</v>
      </c>
      <c r="AI11" s="156">
        <v>13.162504636999998</v>
      </c>
      <c r="AJ11" s="156">
        <v>15.058664779999999</v>
      </c>
      <c r="AK11" s="156">
        <v>21.375535452000001</v>
      </c>
      <c r="AL11" s="158">
        <v>54.647172095999998</v>
      </c>
      <c r="AM11" s="156">
        <v>5.5777514175289733</v>
      </c>
      <c r="AN11" s="156">
        <v>11.017999495999998</v>
      </c>
      <c r="AO11" s="156">
        <v>12.398165372999991</v>
      </c>
      <c r="AP11" s="156">
        <v>22.208607466000018</v>
      </c>
      <c r="AQ11" s="158">
        <v>51.202523744000004</v>
      </c>
      <c r="AR11" s="156">
        <v>5.9812171180000018</v>
      </c>
      <c r="AS11" s="156">
        <v>9.5</v>
      </c>
      <c r="AT11" s="487">
        <v>9.9141532010000031</v>
      </c>
      <c r="AU11" s="487">
        <v>14.924306772999998</v>
      </c>
      <c r="AV11" s="158">
        <v>39.029698791000001</v>
      </c>
      <c r="AW11" s="487">
        <v>4.5828748709999987</v>
      </c>
      <c r="AX11" s="487">
        <v>9.8591114150000028</v>
      </c>
      <c r="AY11" s="487">
        <v>11.091278028</v>
      </c>
      <c r="AZ11" s="487">
        <v>21.592321664999993</v>
      </c>
      <c r="BA11" s="158">
        <v>47.125585978999993</v>
      </c>
      <c r="BB11" s="487">
        <v>7.4527846660000003</v>
      </c>
      <c r="BC11" s="487">
        <v>14.184778609</v>
      </c>
      <c r="BD11" s="487">
        <v>14.680860352999998</v>
      </c>
    </row>
    <row r="12" spans="1:56" s="164" customFormat="1">
      <c r="A12" s="159"/>
      <c r="B12" s="162" t="s">
        <v>942</v>
      </c>
      <c r="C12" s="161" t="s">
        <v>84</v>
      </c>
      <c r="D12" s="258"/>
      <c r="E12" s="258"/>
      <c r="F12" s="258"/>
      <c r="G12" s="258"/>
      <c r="H12" s="259"/>
      <c r="I12" s="258"/>
      <c r="J12" s="258"/>
      <c r="K12" s="258"/>
      <c r="L12" s="258"/>
      <c r="M12" s="259"/>
      <c r="N12" s="258"/>
      <c r="O12" s="258"/>
      <c r="P12" s="258"/>
      <c r="Q12" s="258"/>
      <c r="R12" s="259"/>
      <c r="S12" s="258"/>
      <c r="T12" s="258"/>
      <c r="U12" s="258"/>
      <c r="V12" s="258"/>
      <c r="W12" s="259"/>
      <c r="X12" s="156">
        <v>2.3760157680000003</v>
      </c>
      <c r="Y12" s="156">
        <v>10.015524043999999</v>
      </c>
      <c r="Z12" s="156">
        <v>33.200000000000003</v>
      </c>
      <c r="AA12" s="156">
        <v>16.2</v>
      </c>
      <c r="AB12" s="158">
        <v>61.791539811999996</v>
      </c>
      <c r="AC12" s="156">
        <v>2.93</v>
      </c>
      <c r="AD12" s="156">
        <v>6.9341615929999998</v>
      </c>
      <c r="AE12" s="156">
        <v>8.3531253000000003</v>
      </c>
      <c r="AF12" s="156">
        <v>17.943625386999994</v>
      </c>
      <c r="AG12" s="158">
        <v>36.085653185999995</v>
      </c>
      <c r="AH12" s="156">
        <v>2.9746986309999999</v>
      </c>
      <c r="AI12" s="156">
        <v>10.991986774999999</v>
      </c>
      <c r="AJ12" s="156">
        <v>13.007423257999999</v>
      </c>
      <c r="AK12" s="156">
        <v>19.675163852000001</v>
      </c>
      <c r="AL12" s="158">
        <v>46.649272515999996</v>
      </c>
      <c r="AM12" s="156">
        <v>4.8079363659587528</v>
      </c>
      <c r="AN12" s="156">
        <v>9.2594459339999986</v>
      </c>
      <c r="AO12" s="156">
        <v>9.5507444459999888</v>
      </c>
      <c r="AP12" s="156">
        <v>19.771761517000019</v>
      </c>
      <c r="AQ12" s="158">
        <v>43.621251321000003</v>
      </c>
      <c r="AR12" s="156">
        <v>4.2171821910000027</v>
      </c>
      <c r="AS12" s="156">
        <v>5.8</v>
      </c>
      <c r="AT12" s="487">
        <v>6.2093450620000024</v>
      </c>
      <c r="AU12" s="487">
        <v>10.939405478000001</v>
      </c>
      <c r="AV12" s="158">
        <v>26.407844813000004</v>
      </c>
      <c r="AW12" s="487">
        <v>2.060238902</v>
      </c>
      <c r="AX12" s="487">
        <v>7.3966458310000007</v>
      </c>
      <c r="AY12" s="487">
        <v>7.5276003439999988</v>
      </c>
      <c r="AZ12" s="487">
        <v>17.238534239999986</v>
      </c>
      <c r="BA12" s="158">
        <v>34.223019316999981</v>
      </c>
      <c r="BB12" s="487">
        <v>5.4053896870000004</v>
      </c>
      <c r="BC12" s="487">
        <v>11.744666106000004</v>
      </c>
      <c r="BD12" s="487">
        <v>10.569140882999999</v>
      </c>
    </row>
    <row r="13" spans="1:56" s="164" customFormat="1">
      <c r="A13" s="159"/>
      <c r="B13" s="162" t="s">
        <v>1138</v>
      </c>
      <c r="C13" s="161" t="s">
        <v>1137</v>
      </c>
      <c r="D13" s="258"/>
      <c r="E13" s="258"/>
      <c r="F13" s="258"/>
      <c r="G13" s="258"/>
      <c r="H13" s="259"/>
      <c r="I13" s="258"/>
      <c r="J13" s="258"/>
      <c r="K13" s="258"/>
      <c r="L13" s="258"/>
      <c r="M13" s="259"/>
      <c r="N13" s="258"/>
      <c r="O13" s="258"/>
      <c r="P13" s="258"/>
      <c r="Q13" s="258"/>
      <c r="R13" s="259"/>
      <c r="S13" s="258"/>
      <c r="T13" s="258"/>
      <c r="U13" s="258"/>
      <c r="V13" s="258"/>
      <c r="W13" s="259"/>
      <c r="X13" s="156">
        <v>0</v>
      </c>
      <c r="Y13" s="156">
        <v>0</v>
      </c>
      <c r="Z13" s="156">
        <v>0</v>
      </c>
      <c r="AA13" s="156">
        <v>0</v>
      </c>
      <c r="AB13" s="158">
        <v>0</v>
      </c>
      <c r="AC13" s="156">
        <v>0</v>
      </c>
      <c r="AD13" s="156">
        <v>0</v>
      </c>
      <c r="AE13" s="156">
        <v>1.3238500000056774E-4</v>
      </c>
      <c r="AF13" s="156">
        <v>3.6592813869999992</v>
      </c>
      <c r="AG13" s="158">
        <v>3.6594137719999997</v>
      </c>
      <c r="AH13" s="156">
        <v>2.0757685959999996</v>
      </c>
      <c r="AI13" s="156">
        <v>2.1705178619999987</v>
      </c>
      <c r="AJ13" s="156">
        <v>2.0512415219999998</v>
      </c>
      <c r="AK13" s="156">
        <v>1.7003716000000004</v>
      </c>
      <c r="AL13" s="158">
        <v>7.9978995799999986</v>
      </c>
      <c r="AM13" s="156">
        <v>0.76981505157022045</v>
      </c>
      <c r="AN13" s="156">
        <v>1.7585535619999995</v>
      </c>
      <c r="AO13" s="156">
        <v>2.8474209270000017</v>
      </c>
      <c r="AP13" s="156">
        <v>2.4368459489999985</v>
      </c>
      <c r="AQ13" s="158">
        <v>7.5812724229999988</v>
      </c>
      <c r="AR13" s="156">
        <v>1.7640349269999991</v>
      </c>
      <c r="AS13" s="156">
        <v>3.1664750609999999</v>
      </c>
      <c r="AT13" s="487">
        <v>3.4898081380000003</v>
      </c>
      <c r="AU13" s="487">
        <v>3.7699012940000003</v>
      </c>
      <c r="AV13" s="158">
        <v>12.191853976000001</v>
      </c>
      <c r="AW13" s="487">
        <v>2.522635969</v>
      </c>
      <c r="AX13" s="487">
        <v>2.4624655839999994</v>
      </c>
      <c r="AY13" s="487">
        <v>3.563677684</v>
      </c>
      <c r="AZ13" s="487">
        <v>4.3537874249999993</v>
      </c>
      <c r="BA13" s="158">
        <v>12.902566661999998</v>
      </c>
      <c r="BB13" s="487">
        <v>2.0473949789999999</v>
      </c>
      <c r="BC13" s="487">
        <v>2.4401125029999999</v>
      </c>
      <c r="BD13" s="487">
        <v>4.0812020339999995</v>
      </c>
    </row>
    <row r="14" spans="1:56" s="164" customFormat="1">
      <c r="A14" s="159"/>
      <c r="B14" s="162" t="s">
        <v>1355</v>
      </c>
      <c r="C14" s="506" t="s">
        <v>1354</v>
      </c>
      <c r="D14" s="487"/>
      <c r="E14" s="487"/>
      <c r="F14" s="487"/>
      <c r="G14" s="487"/>
      <c r="H14" s="487"/>
      <c r="I14" s="487">
        <v>0</v>
      </c>
      <c r="J14" s="487">
        <v>0</v>
      </c>
      <c r="K14" s="487">
        <v>0.21500000099999994</v>
      </c>
      <c r="L14" s="258"/>
      <c r="M14" s="259"/>
      <c r="N14" s="258"/>
      <c r="O14" s="258"/>
      <c r="P14" s="258"/>
      <c r="Q14" s="258"/>
      <c r="R14" s="259"/>
      <c r="S14" s="258"/>
      <c r="T14" s="258"/>
      <c r="U14" s="258"/>
      <c r="V14" s="258"/>
      <c r="W14" s="259"/>
      <c r="X14" s="156"/>
      <c r="Y14" s="156"/>
      <c r="Z14" s="156"/>
      <c r="AA14" s="156"/>
      <c r="AB14" s="158"/>
      <c r="AC14" s="156"/>
      <c r="AD14" s="156"/>
      <c r="AE14" s="156"/>
      <c r="AF14" s="156"/>
      <c r="AG14" s="158"/>
      <c r="AH14" s="475"/>
      <c r="AI14" s="475"/>
      <c r="AJ14" s="475"/>
      <c r="AK14" s="475"/>
      <c r="AL14" s="475"/>
      <c r="AM14" s="475"/>
      <c r="AN14" s="475"/>
      <c r="AO14" s="475"/>
      <c r="AP14" s="475"/>
      <c r="AQ14" s="475"/>
      <c r="AR14" s="475"/>
      <c r="AS14" s="475"/>
      <c r="AT14" s="487">
        <v>0.21500000099999994</v>
      </c>
      <c r="AU14" s="487">
        <v>0.21500000099999994</v>
      </c>
      <c r="AV14" s="158">
        <v>0.43000000199999988</v>
      </c>
      <c r="AW14" s="487">
        <v>0</v>
      </c>
      <c r="AX14" s="487">
        <v>0</v>
      </c>
      <c r="AY14" s="487">
        <v>0</v>
      </c>
      <c r="AZ14" s="487">
        <v>0</v>
      </c>
      <c r="BA14" s="158">
        <v>0</v>
      </c>
      <c r="BB14" s="487">
        <v>0</v>
      </c>
      <c r="BC14" s="487">
        <v>0</v>
      </c>
      <c r="BD14" s="487">
        <v>0</v>
      </c>
    </row>
    <row r="15" spans="1:56" s="164" customFormat="1">
      <c r="A15" s="159"/>
      <c r="B15" s="361"/>
      <c r="C15" s="362"/>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row>
    <row r="16" spans="1:56" s="164" customFormat="1">
      <c r="A16" s="159"/>
      <c r="B16" s="363"/>
      <c r="C16" s="256" t="s">
        <v>33</v>
      </c>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V16" s="159"/>
      <c r="BA16" s="159"/>
    </row>
    <row r="17" spans="1:56" s="164" customFormat="1" ht="26">
      <c r="A17" s="159"/>
      <c r="B17" s="127" t="s">
        <v>1127</v>
      </c>
      <c r="C17" s="22" t="s">
        <v>1128</v>
      </c>
      <c r="D17" s="250" t="s">
        <v>2</v>
      </c>
      <c r="E17" s="250" t="s">
        <v>3</v>
      </c>
      <c r="F17" s="250" t="s">
        <v>5</v>
      </c>
      <c r="G17" s="250" t="s">
        <v>7</v>
      </c>
      <c r="H17" s="62" t="s">
        <v>9</v>
      </c>
      <c r="I17" s="250" t="s">
        <v>11</v>
      </c>
      <c r="J17" s="250" t="s">
        <v>13</v>
      </c>
      <c r="K17" s="250" t="s">
        <v>53</v>
      </c>
      <c r="L17" s="250" t="s">
        <v>16</v>
      </c>
      <c r="M17" s="250" t="s">
        <v>17</v>
      </c>
      <c r="N17" s="250" t="s">
        <v>18</v>
      </c>
      <c r="O17" s="250" t="s">
        <v>19</v>
      </c>
      <c r="P17" s="250" t="s">
        <v>20</v>
      </c>
      <c r="Q17" s="250" t="s">
        <v>29</v>
      </c>
      <c r="R17" s="250" t="s">
        <v>30</v>
      </c>
      <c r="S17" s="250" t="s">
        <v>294</v>
      </c>
      <c r="T17" s="250" t="s">
        <v>319</v>
      </c>
      <c r="U17" s="250" t="s">
        <v>324</v>
      </c>
      <c r="V17" s="18" t="s">
        <v>328</v>
      </c>
      <c r="W17" s="18" t="s">
        <v>329</v>
      </c>
      <c r="X17" s="18" t="s">
        <v>348</v>
      </c>
      <c r="Y17" s="18" t="s">
        <v>363</v>
      </c>
      <c r="Z17" s="18" t="s">
        <v>904</v>
      </c>
      <c r="AA17" s="18" t="s">
        <v>965</v>
      </c>
      <c r="AB17" s="18" t="s">
        <v>967</v>
      </c>
      <c r="AC17" s="18" t="s">
        <v>1148</v>
      </c>
      <c r="AD17" s="18" t="s">
        <v>1182</v>
      </c>
      <c r="AE17" s="18" t="s">
        <v>1190</v>
      </c>
      <c r="AF17" s="18" t="s">
        <v>1204</v>
      </c>
      <c r="AG17" s="18" t="s">
        <v>1205</v>
      </c>
      <c r="AH17" s="18" t="s">
        <v>1218</v>
      </c>
      <c r="AI17" s="18" t="s">
        <v>1222</v>
      </c>
      <c r="AJ17" s="18" t="s">
        <v>1233</v>
      </c>
      <c r="AK17" s="18" t="s">
        <v>1239</v>
      </c>
      <c r="AL17" s="18" t="s">
        <v>1240</v>
      </c>
      <c r="AM17" s="18" t="s">
        <v>1249</v>
      </c>
      <c r="AN17" s="18" t="s">
        <v>1265</v>
      </c>
      <c r="AO17" s="18" t="s">
        <v>1269</v>
      </c>
      <c r="AP17" s="18" t="s">
        <v>1272</v>
      </c>
      <c r="AQ17" s="18" t="s">
        <v>1273</v>
      </c>
      <c r="AR17" s="18" t="s">
        <v>1277</v>
      </c>
      <c r="AS17" s="18" t="s">
        <v>1364</v>
      </c>
      <c r="AT17" s="18" t="s">
        <v>1285</v>
      </c>
      <c r="AU17" s="18" t="s">
        <v>1359</v>
      </c>
      <c r="AV17" s="18" t="s">
        <v>1360</v>
      </c>
      <c r="AW17" s="18" t="s">
        <v>1394</v>
      </c>
      <c r="AX17" s="18" t="s">
        <v>1396</v>
      </c>
      <c r="AY17" s="18" t="s">
        <v>1403</v>
      </c>
      <c r="AZ17" s="18" t="s">
        <v>1409</v>
      </c>
      <c r="BA17" s="18" t="s">
        <v>1410</v>
      </c>
      <c r="BB17" s="18" t="s">
        <v>1430</v>
      </c>
      <c r="BC17" s="18" t="s">
        <v>1552</v>
      </c>
      <c r="BD17" s="18" t="s">
        <v>1568</v>
      </c>
    </row>
    <row r="18" spans="1:56" s="164" customFormat="1" ht="5.25" customHeight="1">
      <c r="A18" s="159"/>
      <c r="B18" s="128"/>
      <c r="C18" s="33"/>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V18" s="34"/>
      <c r="BA18" s="34"/>
    </row>
    <row r="19" spans="1:56" s="164" customFormat="1">
      <c r="A19" s="159"/>
      <c r="B19" s="161" t="s">
        <v>22</v>
      </c>
      <c r="C19" s="162" t="s">
        <v>22</v>
      </c>
      <c r="D19" s="258"/>
      <c r="E19" s="258"/>
      <c r="F19" s="258"/>
      <c r="G19" s="258"/>
      <c r="H19" s="259"/>
      <c r="I19" s="258"/>
      <c r="J19" s="258"/>
      <c r="K19" s="258"/>
      <c r="L19" s="258"/>
      <c r="M19" s="259"/>
      <c r="N19" s="258"/>
      <c r="O19" s="258"/>
      <c r="P19" s="258"/>
      <c r="Q19" s="258"/>
      <c r="R19" s="259"/>
      <c r="S19" s="258"/>
      <c r="T19" s="258"/>
      <c r="U19" s="258"/>
      <c r="V19" s="258"/>
      <c r="W19" s="259"/>
      <c r="X19" s="156">
        <v>47.407842625999777</v>
      </c>
      <c r="Y19" s="156">
        <v>81.42890708838415</v>
      </c>
      <c r="Z19" s="156">
        <v>111.57725954082599</v>
      </c>
      <c r="AA19" s="156">
        <v>66.919848399935233</v>
      </c>
      <c r="AB19" s="158">
        <v>307.33385765514515</v>
      </c>
      <c r="AC19" s="156">
        <v>54.716688589379658</v>
      </c>
      <c r="AD19" s="156">
        <v>95.387094015927886</v>
      </c>
      <c r="AE19" s="156">
        <v>131.99650614688613</v>
      </c>
      <c r="AF19" s="156">
        <v>76.153196244593346</v>
      </c>
      <c r="AG19" s="158">
        <v>358.25348499678705</v>
      </c>
      <c r="AH19" s="156">
        <v>80.77937025691368</v>
      </c>
      <c r="AI19" s="156">
        <v>111.49617328444559</v>
      </c>
      <c r="AJ19" s="156">
        <v>146.57603926957307</v>
      </c>
      <c r="AK19" s="156">
        <v>84.151134917303295</v>
      </c>
      <c r="AL19" s="158">
        <v>423.00271772823561</v>
      </c>
      <c r="AM19" s="156">
        <v>88.83858931923352</v>
      </c>
      <c r="AN19" s="156">
        <v>117.72072220332062</v>
      </c>
      <c r="AO19" s="156">
        <v>160.91567486785232</v>
      </c>
      <c r="AP19" s="156">
        <v>103.95946215186464</v>
      </c>
      <c r="AQ19" s="158">
        <v>471.4359571707422</v>
      </c>
      <c r="AR19" s="498">
        <v>88.429715039761177</v>
      </c>
      <c r="AS19" s="156">
        <v>110.79176148324163</v>
      </c>
      <c r="AT19" s="498">
        <v>182.7705539262754</v>
      </c>
      <c r="AU19" s="498">
        <v>127.80883305464943</v>
      </c>
      <c r="AV19" s="158">
        <v>509.80086350392764</v>
      </c>
      <c r="AW19" s="498">
        <v>114.60571706959092</v>
      </c>
      <c r="AX19" s="498">
        <v>164.30169623188976</v>
      </c>
      <c r="AY19" s="498">
        <v>210.59592560397448</v>
      </c>
      <c r="AZ19" s="498">
        <v>115.61213648175425</v>
      </c>
      <c r="BA19" s="158">
        <v>605.11547538720947</v>
      </c>
      <c r="BB19" s="498">
        <v>64.092617767571028</v>
      </c>
      <c r="BC19" s="498">
        <v>46.134466628269593</v>
      </c>
      <c r="BD19" s="498">
        <v>120.90842962541542</v>
      </c>
    </row>
    <row r="20" spans="1:56" s="164" customFormat="1">
      <c r="A20" s="159"/>
      <c r="B20" s="161" t="s">
        <v>429</v>
      </c>
      <c r="C20" s="162" t="s">
        <v>41</v>
      </c>
      <c r="D20" s="258"/>
      <c r="E20" s="258"/>
      <c r="F20" s="258"/>
      <c r="G20" s="258"/>
      <c r="H20" s="259"/>
      <c r="I20" s="258"/>
      <c r="J20" s="258"/>
      <c r="K20" s="258"/>
      <c r="L20" s="258"/>
      <c r="M20" s="259"/>
      <c r="N20" s="258"/>
      <c r="O20" s="258"/>
      <c r="P20" s="258"/>
      <c r="Q20" s="258"/>
      <c r="R20" s="259"/>
      <c r="S20" s="258"/>
      <c r="T20" s="258"/>
      <c r="U20" s="258"/>
      <c r="V20" s="258"/>
      <c r="W20" s="259"/>
      <c r="X20" s="156">
        <v>47.407842625999777</v>
      </c>
      <c r="Y20" s="156">
        <v>81.42890708838415</v>
      </c>
      <c r="Z20" s="156">
        <v>111.57725954082599</v>
      </c>
      <c r="AA20" s="156">
        <v>66.919848399935233</v>
      </c>
      <c r="AB20" s="158">
        <v>307.33385765514515</v>
      </c>
      <c r="AC20" s="156">
        <v>54.716688589379658</v>
      </c>
      <c r="AD20" s="156">
        <v>95.387094015927886</v>
      </c>
      <c r="AE20" s="156">
        <v>131.99650614688613</v>
      </c>
      <c r="AF20" s="156">
        <v>76.153196244593346</v>
      </c>
      <c r="AG20" s="158">
        <v>358.25348499678705</v>
      </c>
      <c r="AH20" s="156">
        <v>80.77937025691368</v>
      </c>
      <c r="AI20" s="156">
        <v>111.49617328444559</v>
      </c>
      <c r="AJ20" s="156">
        <v>146.57603926957307</v>
      </c>
      <c r="AK20" s="156">
        <v>84.151134917303295</v>
      </c>
      <c r="AL20" s="158">
        <v>423.00271772823561</v>
      </c>
      <c r="AM20" s="156">
        <v>88.83858931923352</v>
      </c>
      <c r="AN20" s="156">
        <v>117.72072220332062</v>
      </c>
      <c r="AO20" s="156">
        <v>160.91567486785232</v>
      </c>
      <c r="AP20" s="156">
        <v>103.95946215186464</v>
      </c>
      <c r="AQ20" s="158">
        <v>471.4359571707422</v>
      </c>
      <c r="AR20" s="498">
        <v>88.429715039761177</v>
      </c>
      <c r="AS20" s="156">
        <v>110.79176148324163</v>
      </c>
      <c r="AT20" s="498">
        <v>182.7705539262754</v>
      </c>
      <c r="AU20" s="498">
        <v>127.80883305464943</v>
      </c>
      <c r="AV20" s="158">
        <v>509.80086350392764</v>
      </c>
      <c r="AW20" s="498">
        <v>114.60571706959092</v>
      </c>
      <c r="AX20" s="498">
        <v>164.30169623188976</v>
      </c>
      <c r="AY20" s="498">
        <v>210.59592560397448</v>
      </c>
      <c r="AZ20" s="498">
        <v>115.61213648175425</v>
      </c>
      <c r="BA20" s="158">
        <v>605.11547538720947</v>
      </c>
      <c r="BB20" s="498">
        <v>64.092617767571028</v>
      </c>
      <c r="BC20" s="498">
        <v>46.134466628269593</v>
      </c>
      <c r="BD20" s="498">
        <v>120.90842962541542</v>
      </c>
    </row>
    <row r="21" spans="1:56" s="164" customFormat="1">
      <c r="A21" s="159"/>
      <c r="B21" s="161" t="s">
        <v>424</v>
      </c>
      <c r="C21" s="162" t="s">
        <v>108</v>
      </c>
      <c r="D21" s="258"/>
      <c r="E21" s="258"/>
      <c r="F21" s="258"/>
      <c r="G21" s="258"/>
      <c r="H21" s="259"/>
      <c r="I21" s="258"/>
      <c r="J21" s="258"/>
      <c r="K21" s="258"/>
      <c r="L21" s="258"/>
      <c r="M21" s="259"/>
      <c r="N21" s="258"/>
      <c r="O21" s="258"/>
      <c r="P21" s="258"/>
      <c r="Q21" s="258"/>
      <c r="R21" s="259"/>
      <c r="S21" s="258"/>
      <c r="T21" s="258"/>
      <c r="U21" s="258"/>
      <c r="V21" s="258"/>
      <c r="W21" s="259"/>
      <c r="X21" s="156">
        <v>26.764848537020249</v>
      </c>
      <c r="Y21" s="156">
        <v>59.67848456064025</v>
      </c>
      <c r="Z21" s="156">
        <v>88.838426356794926</v>
      </c>
      <c r="AA21" s="156">
        <v>15.055490536200605</v>
      </c>
      <c r="AB21" s="158">
        <v>190.33724999065603</v>
      </c>
      <c r="AC21" s="156">
        <v>33.399657609778799</v>
      </c>
      <c r="AD21" s="156">
        <v>74.612442701821564</v>
      </c>
      <c r="AE21" s="156">
        <v>108.70397601541416</v>
      </c>
      <c r="AF21" s="156">
        <v>49.269997891430336</v>
      </c>
      <c r="AG21" s="158">
        <v>265.98607421844486</v>
      </c>
      <c r="AH21" s="156">
        <v>56.907551335447117</v>
      </c>
      <c r="AI21" s="156">
        <v>88.181368716711177</v>
      </c>
      <c r="AJ21" s="156">
        <v>122.01285923037761</v>
      </c>
      <c r="AK21" s="156">
        <v>55.23260283865401</v>
      </c>
      <c r="AL21" s="158">
        <v>322.33438212118995</v>
      </c>
      <c r="AM21" s="156">
        <v>62.091793131890469</v>
      </c>
      <c r="AN21" s="156">
        <v>86.397471781773618</v>
      </c>
      <c r="AO21" s="156">
        <v>132.43679218988501</v>
      </c>
      <c r="AP21" s="156">
        <v>70.889458864196101</v>
      </c>
      <c r="AQ21" s="158">
        <v>351.8170245962163</v>
      </c>
      <c r="AR21" s="498">
        <v>47.265908260619319</v>
      </c>
      <c r="AS21" s="156">
        <v>82.357860393821085</v>
      </c>
      <c r="AT21" s="498">
        <v>152.17869317101361</v>
      </c>
      <c r="AU21" s="498">
        <v>92.027620924168602</v>
      </c>
      <c r="AV21" s="158">
        <v>373.83008274962259</v>
      </c>
      <c r="AW21" s="498">
        <v>84.911210155551302</v>
      </c>
      <c r="AX21" s="498">
        <v>134.11126735284233</v>
      </c>
      <c r="AY21" s="498">
        <v>180.89718642823291</v>
      </c>
      <c r="AZ21" s="498">
        <v>76.60772579810569</v>
      </c>
      <c r="BA21" s="158">
        <v>476.5273897347322</v>
      </c>
      <c r="BB21" s="498">
        <v>36.02449086907194</v>
      </c>
      <c r="BC21" s="498">
        <v>17.792327801377137</v>
      </c>
      <c r="BD21" s="498">
        <v>91.336118045067352</v>
      </c>
    </row>
    <row r="22" spans="1:56" s="164" customFormat="1" ht="26">
      <c r="A22" s="159"/>
      <c r="B22" s="161" t="s">
        <v>431</v>
      </c>
      <c r="C22" s="162" t="s">
        <v>202</v>
      </c>
      <c r="D22" s="258"/>
      <c r="E22" s="258"/>
      <c r="F22" s="258"/>
      <c r="G22" s="258"/>
      <c r="H22" s="259"/>
      <c r="I22" s="258"/>
      <c r="J22" s="258"/>
      <c r="K22" s="258"/>
      <c r="L22" s="258"/>
      <c r="M22" s="259"/>
      <c r="N22" s="258"/>
      <c r="O22" s="258"/>
      <c r="P22" s="258"/>
      <c r="Q22" s="258"/>
      <c r="R22" s="259"/>
      <c r="S22" s="258"/>
      <c r="T22" s="258"/>
      <c r="U22" s="258"/>
      <c r="V22" s="258"/>
      <c r="W22" s="259"/>
      <c r="X22" s="156">
        <v>26.764848537020249</v>
      </c>
      <c r="Y22" s="156">
        <v>59.67848456064025</v>
      </c>
      <c r="Z22" s="156">
        <v>88.838426356794926</v>
      </c>
      <c r="AA22" s="156">
        <v>35.279981712074566</v>
      </c>
      <c r="AB22" s="158">
        <v>210.56174116653</v>
      </c>
      <c r="AC22" s="156">
        <v>33.399657609778799</v>
      </c>
      <c r="AD22" s="156">
        <v>74.612442701821564</v>
      </c>
      <c r="AE22" s="156">
        <v>108.70397601541416</v>
      </c>
      <c r="AF22" s="156">
        <v>49.269997891430336</v>
      </c>
      <c r="AG22" s="158">
        <v>265.98607421844486</v>
      </c>
      <c r="AH22" s="156">
        <v>56.907551335447117</v>
      </c>
      <c r="AI22" s="156">
        <v>88.181368716711177</v>
      </c>
      <c r="AJ22" s="156">
        <v>122.01285923037761</v>
      </c>
      <c r="AK22" s="156">
        <v>55.23260283865401</v>
      </c>
      <c r="AL22" s="158">
        <v>322.33438212118995</v>
      </c>
      <c r="AM22" s="156">
        <v>62.091793131890469</v>
      </c>
      <c r="AN22" s="156">
        <v>86.397471781773618</v>
      </c>
      <c r="AO22" s="156">
        <v>132.43679218988501</v>
      </c>
      <c r="AP22" s="156">
        <v>70.889458864196101</v>
      </c>
      <c r="AQ22" s="158">
        <v>351.8170245962163</v>
      </c>
      <c r="AR22" s="498">
        <v>47.265908260619319</v>
      </c>
      <c r="AS22" s="156">
        <v>82.357860393821085</v>
      </c>
      <c r="AT22" s="498">
        <v>152.17869317101361</v>
      </c>
      <c r="AU22" s="498">
        <v>92.027620924168602</v>
      </c>
      <c r="AV22" s="158">
        <v>373.83008274962259</v>
      </c>
      <c r="AW22" s="498">
        <v>84.911210155551302</v>
      </c>
      <c r="AX22" s="498">
        <v>134.11126735284233</v>
      </c>
      <c r="AY22" s="498">
        <v>180.89718642823291</v>
      </c>
      <c r="AZ22" s="498">
        <v>76.60772579810569</v>
      </c>
      <c r="BA22" s="158">
        <v>476.5273897347322</v>
      </c>
      <c r="BB22" s="498">
        <v>36.02449086907194</v>
      </c>
      <c r="BC22" s="498">
        <v>17.792327801377137</v>
      </c>
      <c r="BD22" s="498">
        <v>91.336118045067352</v>
      </c>
    </row>
    <row r="23" spans="1:56" s="164" customFormat="1">
      <c r="A23" s="159"/>
      <c r="B23" s="161" t="s">
        <v>437</v>
      </c>
      <c r="C23" s="162" t="s">
        <v>830</v>
      </c>
      <c r="D23" s="258"/>
      <c r="E23" s="258"/>
      <c r="F23" s="258"/>
      <c r="G23" s="258"/>
      <c r="H23" s="259"/>
      <c r="I23" s="258"/>
      <c r="J23" s="258"/>
      <c r="K23" s="258"/>
      <c r="L23" s="258"/>
      <c r="M23" s="259"/>
      <c r="N23" s="258"/>
      <c r="O23" s="258"/>
      <c r="P23" s="258"/>
      <c r="Q23" s="258"/>
      <c r="R23" s="259"/>
      <c r="S23" s="258"/>
      <c r="T23" s="258"/>
      <c r="U23" s="258"/>
      <c r="V23" s="258"/>
      <c r="W23" s="259"/>
      <c r="X23" s="156">
        <v>8.4297014200000007</v>
      </c>
      <c r="Y23" s="156">
        <v>35.952719479999999</v>
      </c>
      <c r="Z23" s="156">
        <v>119.5388165</v>
      </c>
      <c r="AA23" s="156">
        <v>55.606861990000006</v>
      </c>
      <c r="AB23" s="158">
        <v>219.52809938999999</v>
      </c>
      <c r="AC23" s="156">
        <v>10.1</v>
      </c>
      <c r="AD23" s="156">
        <v>24.662300209999998</v>
      </c>
      <c r="AE23" s="156">
        <v>31.932375870000001</v>
      </c>
      <c r="AF23" s="156">
        <v>81.222563120000018</v>
      </c>
      <c r="AG23" s="158">
        <v>147.65518263000001</v>
      </c>
      <c r="AH23" s="156">
        <v>19.962396928989403</v>
      </c>
      <c r="AI23" s="156">
        <v>49.295013015863191</v>
      </c>
      <c r="AJ23" s="156">
        <v>53.978447728224793</v>
      </c>
      <c r="AK23" s="156">
        <v>75.612700477974215</v>
      </c>
      <c r="AL23" s="158">
        <v>198.84855815105161</v>
      </c>
      <c r="AM23" s="156">
        <v>19.939731621102855</v>
      </c>
      <c r="AN23" s="156">
        <v>38.340013138897142</v>
      </c>
      <c r="AO23" s="156">
        <v>42.056264800000015</v>
      </c>
      <c r="AP23" s="156">
        <v>74.190730269999989</v>
      </c>
      <c r="AQ23" s="158">
        <v>174.52673983</v>
      </c>
      <c r="AR23" s="498">
        <v>19.280129390000006</v>
      </c>
      <c r="AS23" s="156">
        <v>26.536236319999997</v>
      </c>
      <c r="AT23" s="498">
        <v>32.137982269999995</v>
      </c>
      <c r="AU23" s="498">
        <v>50.931942249999992</v>
      </c>
      <c r="AV23" s="158">
        <v>128.88629022999999</v>
      </c>
      <c r="AW23" s="498">
        <v>15.117954739999998</v>
      </c>
      <c r="AX23" s="498">
        <v>33.530924570000003</v>
      </c>
      <c r="AY23" s="498">
        <v>36.957464480000006</v>
      </c>
      <c r="AZ23" s="498">
        <v>67.226254120000007</v>
      </c>
      <c r="BA23" s="158">
        <v>152.83259791</v>
      </c>
      <c r="BB23" s="498">
        <v>22.541793209999994</v>
      </c>
      <c r="BC23" s="498">
        <v>39.095531330000007</v>
      </c>
      <c r="BD23" s="498">
        <v>36.609582930000009</v>
      </c>
    </row>
    <row r="24" spans="1:56" s="164" customFormat="1">
      <c r="A24" s="159"/>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V24" s="159"/>
      <c r="BA24" s="159"/>
    </row>
    <row r="25" spans="1:56" s="164" customFormat="1" ht="26">
      <c r="A25" s="159"/>
      <c r="B25" s="22" t="s">
        <v>1141</v>
      </c>
      <c r="C25" s="127" t="s">
        <v>1149</v>
      </c>
      <c r="D25" s="250" t="s">
        <v>2</v>
      </c>
      <c r="E25" s="250" t="s">
        <v>3</v>
      </c>
      <c r="F25" s="250" t="s">
        <v>5</v>
      </c>
      <c r="G25" s="250" t="s">
        <v>7</v>
      </c>
      <c r="H25" s="62" t="s">
        <v>9</v>
      </c>
      <c r="I25" s="250" t="s">
        <v>11</v>
      </c>
      <c r="J25" s="250" t="s">
        <v>13</v>
      </c>
      <c r="K25" s="250" t="s">
        <v>53</v>
      </c>
      <c r="L25" s="250" t="s">
        <v>16</v>
      </c>
      <c r="M25" s="250" t="s">
        <v>17</v>
      </c>
      <c r="N25" s="250" t="s">
        <v>18</v>
      </c>
      <c r="O25" s="250" t="s">
        <v>19</v>
      </c>
      <c r="P25" s="250" t="s">
        <v>20</v>
      </c>
      <c r="Q25" s="250" t="s">
        <v>29</v>
      </c>
      <c r="R25" s="250" t="s">
        <v>30</v>
      </c>
      <c r="S25" s="250" t="s">
        <v>294</v>
      </c>
      <c r="T25" s="250" t="s">
        <v>319</v>
      </c>
      <c r="U25" s="250" t="s">
        <v>324</v>
      </c>
      <c r="V25" s="18" t="s">
        <v>328</v>
      </c>
      <c r="W25" s="18" t="s">
        <v>329</v>
      </c>
      <c r="X25" s="18" t="s">
        <v>348</v>
      </c>
      <c r="Y25" s="18" t="s">
        <v>363</v>
      </c>
      <c r="Z25" s="18" t="s">
        <v>904</v>
      </c>
      <c r="AA25" s="18" t="s">
        <v>965</v>
      </c>
      <c r="AB25" s="18" t="s">
        <v>967</v>
      </c>
      <c r="AC25" s="18" t="s">
        <v>1148</v>
      </c>
      <c r="AD25" s="18" t="s">
        <v>1182</v>
      </c>
      <c r="AE25" s="18" t="s">
        <v>1208</v>
      </c>
      <c r="AF25" s="18" t="s">
        <v>1204</v>
      </c>
      <c r="AG25" s="18" t="s">
        <v>1205</v>
      </c>
      <c r="AH25" s="18" t="s">
        <v>1218</v>
      </c>
      <c r="AI25" s="18" t="s">
        <v>1222</v>
      </c>
      <c r="AJ25" s="18" t="s">
        <v>1233</v>
      </c>
      <c r="AK25" s="18" t="s">
        <v>1239</v>
      </c>
      <c r="AL25" s="18" t="s">
        <v>1240</v>
      </c>
      <c r="AM25" s="18" t="s">
        <v>1249</v>
      </c>
      <c r="AN25" s="18" t="s">
        <v>1265</v>
      </c>
      <c r="AO25" s="18" t="s">
        <v>1269</v>
      </c>
      <c r="AP25" s="18" t="s">
        <v>1272</v>
      </c>
      <c r="AQ25" s="18" t="s">
        <v>1273</v>
      </c>
      <c r="AR25" s="18" t="s">
        <v>1277</v>
      </c>
      <c r="AS25" s="18" t="s">
        <v>1364</v>
      </c>
      <c r="AT25" s="18" t="s">
        <v>1285</v>
      </c>
      <c r="AU25" s="18" t="s">
        <v>1359</v>
      </c>
      <c r="AV25" s="18" t="s">
        <v>1360</v>
      </c>
      <c r="AW25" s="18" t="s">
        <v>1394</v>
      </c>
      <c r="AX25" s="18" t="s">
        <v>1396</v>
      </c>
      <c r="AY25" s="18" t="s">
        <v>1403</v>
      </c>
      <c r="AZ25" s="18" t="s">
        <v>1409</v>
      </c>
      <c r="BA25" s="18" t="s">
        <v>1410</v>
      </c>
      <c r="BB25" s="18" t="s">
        <v>1430</v>
      </c>
      <c r="BC25" s="18" t="s">
        <v>1552</v>
      </c>
      <c r="BD25" s="18" t="s">
        <v>1568</v>
      </c>
    </row>
    <row r="26" spans="1:56" s="164" customFormat="1">
      <c r="A26" s="159"/>
      <c r="B26" s="162" t="s">
        <v>370</v>
      </c>
      <c r="C26" s="161" t="s">
        <v>370</v>
      </c>
      <c r="D26" s="258"/>
      <c r="E26" s="258"/>
      <c r="F26" s="258"/>
      <c r="G26" s="258"/>
      <c r="H26" s="259"/>
      <c r="I26" s="258"/>
      <c r="J26" s="258"/>
      <c r="K26" s="258"/>
      <c r="L26" s="258"/>
      <c r="M26" s="259"/>
      <c r="N26" s="258"/>
      <c r="O26" s="258"/>
      <c r="P26" s="258"/>
      <c r="Q26" s="258"/>
      <c r="R26" s="259"/>
      <c r="S26" s="258"/>
      <c r="T26" s="258"/>
      <c r="U26" s="258"/>
      <c r="V26" s="258"/>
      <c r="W26" s="259"/>
      <c r="X26" s="156">
        <v>8.4297014200000007</v>
      </c>
      <c r="Y26" s="156">
        <v>35.952719479999999</v>
      </c>
      <c r="Z26" s="156">
        <v>119.5388165</v>
      </c>
      <c r="AA26" s="156">
        <v>55.606861990000006</v>
      </c>
      <c r="AB26" s="158">
        <v>219.52809938999999</v>
      </c>
      <c r="AC26" s="156">
        <v>10.1</v>
      </c>
      <c r="AD26" s="156">
        <v>24.662300209999998</v>
      </c>
      <c r="AE26" s="156">
        <v>31.932375870000001</v>
      </c>
      <c r="AF26" s="156">
        <v>81.222563120000018</v>
      </c>
      <c r="AG26" s="158">
        <v>147.65518263000001</v>
      </c>
      <c r="AH26" s="156">
        <v>19.962396928989403</v>
      </c>
      <c r="AI26" s="156">
        <v>49.295013015863191</v>
      </c>
      <c r="AJ26" s="156">
        <v>53.978447728224793</v>
      </c>
      <c r="AK26" s="156">
        <v>75.612700477974215</v>
      </c>
      <c r="AL26" s="158">
        <v>198.84855815105161</v>
      </c>
      <c r="AM26" s="156">
        <v>19.939731621102855</v>
      </c>
      <c r="AN26" s="156">
        <v>38.340013138897142</v>
      </c>
      <c r="AO26" s="156">
        <v>42.056264800000015</v>
      </c>
      <c r="AP26" s="156">
        <v>74.190730269999989</v>
      </c>
      <c r="AQ26" s="158">
        <v>174.52673983</v>
      </c>
      <c r="AR26" s="156">
        <v>19.280129390000006</v>
      </c>
      <c r="AS26" s="156">
        <v>26.536236319999997</v>
      </c>
      <c r="AT26" s="498">
        <v>32.137982269999995</v>
      </c>
      <c r="AU26" s="498">
        <v>51.629297319999978</v>
      </c>
      <c r="AV26" s="158">
        <v>130.28711027999998</v>
      </c>
      <c r="AW26" s="498">
        <v>15.117954739999998</v>
      </c>
      <c r="AX26" s="498">
        <v>33.530924570000003</v>
      </c>
      <c r="AY26" s="498">
        <v>36.957464480000006</v>
      </c>
      <c r="AZ26" s="498">
        <v>67.226254120000007</v>
      </c>
      <c r="BA26" s="158">
        <v>152.83259791</v>
      </c>
      <c r="BB26" s="498">
        <v>22.541793209999994</v>
      </c>
      <c r="BC26" s="498">
        <v>39.095531330000007</v>
      </c>
      <c r="BD26" s="498">
        <v>36.609582930000009</v>
      </c>
    </row>
    <row r="27" spans="1:56" s="164" customFormat="1">
      <c r="A27" s="159"/>
      <c r="B27" s="162" t="s">
        <v>942</v>
      </c>
      <c r="C27" s="161" t="s">
        <v>84</v>
      </c>
      <c r="D27" s="258"/>
      <c r="E27" s="258"/>
      <c r="F27" s="258"/>
      <c r="G27" s="258"/>
      <c r="H27" s="259"/>
      <c r="I27" s="258"/>
      <c r="J27" s="258"/>
      <c r="K27" s="258"/>
      <c r="L27" s="258"/>
      <c r="M27" s="259"/>
      <c r="N27" s="258"/>
      <c r="O27" s="258"/>
      <c r="P27" s="258"/>
      <c r="Q27" s="258"/>
      <c r="R27" s="259"/>
      <c r="S27" s="258"/>
      <c r="T27" s="258"/>
      <c r="U27" s="258"/>
      <c r="V27" s="258"/>
      <c r="W27" s="259"/>
      <c r="X27" s="156">
        <v>8.4297014200000007</v>
      </c>
      <c r="Y27" s="156">
        <v>35.952719479999999</v>
      </c>
      <c r="Z27" s="156">
        <v>119.5388165</v>
      </c>
      <c r="AA27" s="156">
        <v>55.606861990000006</v>
      </c>
      <c r="AB27" s="158">
        <v>219.52809938999999</v>
      </c>
      <c r="AC27" s="156">
        <v>10.1</v>
      </c>
      <c r="AD27" s="156">
        <v>24.662300209999998</v>
      </c>
      <c r="AE27" s="156">
        <v>31.931864239999996</v>
      </c>
      <c r="AF27" s="156">
        <v>67.861384390000026</v>
      </c>
      <c r="AG27" s="158">
        <v>134.29349227</v>
      </c>
      <c r="AH27" s="156">
        <v>11.75801766</v>
      </c>
      <c r="AI27" s="156">
        <v>41.173196589999996</v>
      </c>
      <c r="AJ27" s="156">
        <v>46.618746569999999</v>
      </c>
      <c r="AK27" s="156">
        <v>69.607825039999994</v>
      </c>
      <c r="AL27" s="158">
        <v>169.15778585999999</v>
      </c>
      <c r="AM27" s="156">
        <v>16.964145390000006</v>
      </c>
      <c r="AN27" s="156">
        <v>32.442978409999988</v>
      </c>
      <c r="AO27" s="156">
        <v>33.160453320000016</v>
      </c>
      <c r="AP27" s="156">
        <v>66.055596009999988</v>
      </c>
      <c r="AQ27" s="158">
        <v>148.62317313</v>
      </c>
      <c r="AR27" s="156">
        <v>13.569154490000006</v>
      </c>
      <c r="AS27" s="156">
        <v>18.2</v>
      </c>
      <c r="AT27" s="498">
        <v>20.551670340000005</v>
      </c>
      <c r="AU27" s="498">
        <v>38.33875909999999</v>
      </c>
      <c r="AV27" s="158">
        <v>89.190317029999989</v>
      </c>
      <c r="AW27" s="498">
        <v>6.8094312599999975</v>
      </c>
      <c r="AX27" s="498">
        <v>25.16073183000001</v>
      </c>
      <c r="AY27" s="498">
        <v>25.069821310000002</v>
      </c>
      <c r="AZ27" s="498">
        <v>53.624004630000016</v>
      </c>
      <c r="BA27" s="158">
        <v>110.66398903000002</v>
      </c>
      <c r="BB27" s="498">
        <v>16.245671629999993</v>
      </c>
      <c r="BC27" s="498">
        <v>32.357709380000003</v>
      </c>
      <c r="BD27" s="498">
        <v>26.352525620000012</v>
      </c>
    </row>
    <row r="28" spans="1:56" s="164" customFormat="1">
      <c r="A28" s="159"/>
      <c r="B28" s="162" t="s">
        <v>1138</v>
      </c>
      <c r="C28" s="161" t="s">
        <v>1137</v>
      </c>
      <c r="D28" s="258"/>
      <c r="E28" s="258"/>
      <c r="F28" s="258"/>
      <c r="G28" s="258"/>
      <c r="H28" s="259"/>
      <c r="I28" s="258"/>
      <c r="J28" s="258"/>
      <c r="K28" s="258"/>
      <c r="L28" s="258"/>
      <c r="M28" s="259"/>
      <c r="N28" s="258"/>
      <c r="O28" s="258"/>
      <c r="P28" s="258"/>
      <c r="Q28" s="258"/>
      <c r="R28" s="259"/>
      <c r="S28" s="258"/>
      <c r="T28" s="258"/>
      <c r="U28" s="258"/>
      <c r="V28" s="258"/>
      <c r="W28" s="259"/>
      <c r="X28" s="156">
        <v>0</v>
      </c>
      <c r="Y28" s="156">
        <v>0</v>
      </c>
      <c r="Z28" s="156">
        <v>0</v>
      </c>
      <c r="AA28" s="156">
        <v>0</v>
      </c>
      <c r="AB28" s="158">
        <v>0</v>
      </c>
      <c r="AC28" s="156">
        <v>0</v>
      </c>
      <c r="AD28" s="156">
        <v>0</v>
      </c>
      <c r="AE28" s="156">
        <v>5.1163000000542525E-4</v>
      </c>
      <c r="AF28" s="156">
        <v>13.361178729999994</v>
      </c>
      <c r="AG28" s="158">
        <v>13.361690359999999</v>
      </c>
      <c r="AH28" s="156">
        <v>8.2043792689894026</v>
      </c>
      <c r="AI28" s="156">
        <v>8.1218164258631944</v>
      </c>
      <c r="AJ28" s="156">
        <v>7.3597011582247944</v>
      </c>
      <c r="AK28" s="156">
        <v>6.0048754379742206</v>
      </c>
      <c r="AL28" s="158">
        <v>29.690772291051612</v>
      </c>
      <c r="AM28" s="156">
        <v>2.9755862311028487</v>
      </c>
      <c r="AN28" s="156">
        <v>5.8970347288971539</v>
      </c>
      <c r="AO28" s="156">
        <v>8.895811479999999</v>
      </c>
      <c r="AP28" s="156">
        <v>8.1351342600000009</v>
      </c>
      <c r="AQ28" s="158">
        <v>25.903566700000002</v>
      </c>
      <c r="AR28" s="156">
        <v>5.7109748700000011</v>
      </c>
      <c r="AS28" s="156">
        <v>9.8930984399999922</v>
      </c>
      <c r="AT28" s="498">
        <v>11.493417509999999</v>
      </c>
      <c r="AU28" s="498">
        <v>12.593165529999997</v>
      </c>
      <c r="AV28" s="158">
        <v>39.695955579999996</v>
      </c>
      <c r="AW28" s="498">
        <v>8.3085234799999999</v>
      </c>
      <c r="AX28" s="498">
        <v>8.3701927400000002</v>
      </c>
      <c r="AY28" s="498">
        <v>11.88764317</v>
      </c>
      <c r="AZ28" s="498">
        <v>13.60224949</v>
      </c>
      <c r="BA28" s="158">
        <v>42.168608880000001</v>
      </c>
      <c r="BB28" s="498">
        <v>6.2961215800000012</v>
      </c>
      <c r="BC28" s="498">
        <v>6.7378219499999998</v>
      </c>
      <c r="BD28" s="498">
        <v>10.1822281</v>
      </c>
    </row>
    <row r="29" spans="1:56" s="164" customFormat="1">
      <c r="A29" s="159"/>
      <c r="B29" s="162" t="s">
        <v>1355</v>
      </c>
      <c r="C29" s="506" t="s">
        <v>1354</v>
      </c>
      <c r="D29" s="258"/>
      <c r="E29" s="258"/>
      <c r="F29" s="258"/>
      <c r="G29" s="258"/>
      <c r="H29" s="259"/>
      <c r="I29" s="258"/>
      <c r="J29" s="258"/>
      <c r="K29" s="258"/>
      <c r="L29" s="258"/>
      <c r="M29" s="259"/>
      <c r="N29" s="258"/>
      <c r="O29" s="258"/>
      <c r="P29" s="258"/>
      <c r="Q29" s="258"/>
      <c r="R29" s="259"/>
      <c r="S29" s="258"/>
      <c r="T29" s="258"/>
      <c r="U29" s="258"/>
      <c r="V29" s="258"/>
      <c r="W29" s="259"/>
      <c r="X29" s="156">
        <v>0</v>
      </c>
      <c r="Y29" s="156">
        <v>0</v>
      </c>
      <c r="Z29" s="156">
        <v>0</v>
      </c>
      <c r="AA29" s="156">
        <v>0</v>
      </c>
      <c r="AB29" s="158">
        <v>0</v>
      </c>
      <c r="AC29" s="156">
        <v>0</v>
      </c>
      <c r="AD29" s="156">
        <v>0</v>
      </c>
      <c r="AE29" s="156">
        <v>5.1163000000542525E-4</v>
      </c>
      <c r="AF29" s="156">
        <v>13.361178729999994</v>
      </c>
      <c r="AG29" s="158">
        <v>13.361690359999999</v>
      </c>
      <c r="AH29" s="475"/>
      <c r="AI29" s="475"/>
      <c r="AJ29" s="475"/>
      <c r="AK29" s="475"/>
      <c r="AL29" s="475"/>
      <c r="AM29" s="475"/>
      <c r="AN29" s="475"/>
      <c r="AO29" s="475"/>
      <c r="AP29" s="475"/>
      <c r="AQ29" s="475"/>
      <c r="AR29" s="475"/>
      <c r="AS29" s="475"/>
      <c r="AT29" s="498">
        <v>0.70346497999999968</v>
      </c>
      <c r="AU29" s="498">
        <v>0.69737268999998037</v>
      </c>
      <c r="AV29" s="158">
        <v>1.4008376699999872</v>
      </c>
      <c r="AW29" s="498">
        <v>0</v>
      </c>
      <c r="AX29" s="498">
        <v>0</v>
      </c>
      <c r="AY29" s="498">
        <v>0</v>
      </c>
      <c r="AZ29" s="498">
        <v>0</v>
      </c>
      <c r="BA29" s="158">
        <v>0</v>
      </c>
      <c r="BB29" s="498">
        <v>0</v>
      </c>
      <c r="BC29" s="498">
        <v>0</v>
      </c>
      <c r="BD29" s="498">
        <v>7.4829209999997204E-2</v>
      </c>
    </row>
    <row r="30" spans="1:56" s="164" customFormat="1">
      <c r="A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9"/>
      <c r="AS30" s="159"/>
      <c r="AT30" s="505"/>
    </row>
    <row r="75" spans="2:3">
      <c r="B75" t="s">
        <v>1237</v>
      </c>
      <c r="C75" t="s">
        <v>1238</v>
      </c>
    </row>
  </sheetData>
  <phoneticPr fontId="383" type="noConversion"/>
  <pageMargins left="0.7" right="0.7" top="0.75" bottom="0.75" header="0.3" footer="0.3"/>
  <pageSetup paperSize="9" scale="89" orientation="landscape" r:id="rId1"/>
  <headerFooter>
    <oddHeader>&amp;C&amp;A</oddHeader>
  </headerFooter>
  <rowBreaks count="1" manualBreakCount="1">
    <brk id="1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2D050"/>
    <pageSetUpPr fitToPage="1"/>
  </sheetPr>
  <dimension ref="A2:BD43"/>
  <sheetViews>
    <sheetView view="pageBreakPreview" zoomScale="80" zoomScaleNormal="80" zoomScaleSheetLayoutView="80" workbookViewId="0">
      <pane xSplit="3" ySplit="3" topLeftCell="AL4" activePane="bottomRight" state="frozen"/>
      <selection activeCell="C148" sqref="C148"/>
      <selection pane="topRight" activeCell="C148" sqref="C148"/>
      <selection pane="bottomLeft" activeCell="C148" sqref="C148"/>
      <selection pane="bottomRight" activeCell="BF43" sqref="BF43"/>
    </sheetView>
  </sheetViews>
  <sheetFormatPr defaultRowHeight="14.5" outlineLevelCol="2"/>
  <cols>
    <col min="1" max="1" width="5.1796875" customWidth="1"/>
    <col min="2" max="2" width="32" customWidth="1"/>
    <col min="3" max="3" width="29.81640625" customWidth="1"/>
    <col min="4" max="7" width="10.54296875" hidden="1" customWidth="1" outlineLevel="2"/>
    <col min="8" max="8" width="10.54296875" hidden="1" customWidth="1" outlineLevel="1" collapsed="1"/>
    <col min="9" max="12" width="10.54296875" hidden="1" customWidth="1" outlineLevel="2"/>
    <col min="13" max="13" width="10.54296875" hidden="1" customWidth="1" outlineLevel="1" collapsed="1"/>
    <col min="14" max="17" width="10.54296875" hidden="1" customWidth="1" outlineLevel="2"/>
    <col min="18" max="18" width="10.54296875" hidden="1" customWidth="1" outlineLevel="1" collapsed="1"/>
    <col min="19" max="22" width="10.54296875" hidden="1" customWidth="1" outlineLevel="2"/>
    <col min="23" max="23" width="10.54296875" hidden="1" customWidth="1" outlineLevel="1" collapsed="1"/>
    <col min="24" max="24" width="10.54296875" hidden="1" customWidth="1" outlineLevel="2" collapsed="1"/>
    <col min="25" max="27" width="10.54296875" hidden="1" customWidth="1" outlineLevel="2"/>
    <col min="28" max="28" width="10.54296875" hidden="1" customWidth="1" outlineLevel="1" collapsed="1"/>
    <col min="29" max="29" width="10.54296875" hidden="1" customWidth="1" outlineLevel="2"/>
    <col min="30" max="31" width="9.1796875" hidden="1" customWidth="1" outlineLevel="2"/>
    <col min="32" max="32" width="8.7265625" hidden="1" customWidth="1" outlineLevel="2"/>
    <col min="33" max="33" width="9.1796875" hidden="1" customWidth="1" outlineLevel="1" collapsed="1"/>
    <col min="34" max="34" width="10.54296875" hidden="1" customWidth="1" outlineLevel="2"/>
    <col min="35" max="36" width="0" hidden="1" customWidth="1" outlineLevel="2"/>
    <col min="37" max="37" width="8.7265625" hidden="1" customWidth="1" outlineLevel="2"/>
    <col min="38" max="38" width="9.1796875" hidden="1" customWidth="1" outlineLevel="1" collapsed="1"/>
    <col min="39" max="39" width="10.54296875" hidden="1" customWidth="1" outlineLevel="2"/>
    <col min="40" max="41" width="0" hidden="1" customWidth="1" outlineLevel="2"/>
    <col min="42" max="42" width="8.7265625" hidden="1" customWidth="1" outlineLevel="2"/>
    <col min="43" max="43" width="0" hidden="1" customWidth="1" outlineLevel="1" collapsed="1"/>
    <col min="44" max="45" width="8.7265625" hidden="1" customWidth="1" outlineLevel="2"/>
    <col min="46" max="47" width="0" hidden="1" customWidth="1" outlineLevel="2"/>
    <col min="48" max="48" width="0" hidden="1" customWidth="1" outlineLevel="1" collapsed="1"/>
    <col min="49" max="49" width="9.1796875" collapsed="1"/>
  </cols>
  <sheetData>
    <row r="2" spans="1:56" s="282" customFormat="1" ht="18">
      <c r="B2" s="326"/>
      <c r="C2" s="327"/>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H2" s="328"/>
      <c r="AM2" s="328"/>
    </row>
    <row r="3" spans="1:56" s="164" customFormat="1" ht="26">
      <c r="A3" s="173" t="s">
        <v>828</v>
      </c>
      <c r="B3" s="110" t="s">
        <v>515</v>
      </c>
      <c r="C3" s="5" t="s">
        <v>140</v>
      </c>
      <c r="D3" s="250" t="s">
        <v>2</v>
      </c>
      <c r="E3" s="250" t="s">
        <v>3</v>
      </c>
      <c r="F3" s="250" t="s">
        <v>5</v>
      </c>
      <c r="G3" s="250" t="s">
        <v>7</v>
      </c>
      <c r="H3" s="62" t="s">
        <v>9</v>
      </c>
      <c r="I3" s="250" t="s">
        <v>11</v>
      </c>
      <c r="J3" s="250" t="s">
        <v>13</v>
      </c>
      <c r="K3" s="250" t="s">
        <v>53</v>
      </c>
      <c r="L3" s="250" t="s">
        <v>16</v>
      </c>
      <c r="M3" s="250" t="s">
        <v>17</v>
      </c>
      <c r="N3" s="250" t="s">
        <v>18</v>
      </c>
      <c r="O3" s="250" t="s">
        <v>19</v>
      </c>
      <c r="P3" s="250" t="s">
        <v>20</v>
      </c>
      <c r="Q3" s="250" t="s">
        <v>29</v>
      </c>
      <c r="R3" s="250" t="s">
        <v>30</v>
      </c>
      <c r="S3" s="250" t="s">
        <v>294</v>
      </c>
      <c r="T3" s="250" t="s">
        <v>319</v>
      </c>
      <c r="U3" s="250" t="s">
        <v>324</v>
      </c>
      <c r="V3" s="18" t="s">
        <v>328</v>
      </c>
      <c r="W3" s="18" t="s">
        <v>329</v>
      </c>
      <c r="X3" s="18" t="s">
        <v>348</v>
      </c>
      <c r="Y3" s="18" t="s">
        <v>363</v>
      </c>
      <c r="Z3" s="18" t="s">
        <v>904</v>
      </c>
      <c r="AA3" s="18" t="s">
        <v>965</v>
      </c>
      <c r="AB3" s="18" t="s">
        <v>967</v>
      </c>
      <c r="AC3" s="18" t="s">
        <v>1148</v>
      </c>
      <c r="AD3" s="18" t="s">
        <v>1182</v>
      </c>
      <c r="AE3" s="18" t="s">
        <v>1190</v>
      </c>
      <c r="AF3" s="18" t="s">
        <v>1204</v>
      </c>
      <c r="AG3" s="18" t="s">
        <v>1205</v>
      </c>
      <c r="AH3" s="18" t="s">
        <v>1218</v>
      </c>
      <c r="AI3" s="18" t="s">
        <v>1222</v>
      </c>
      <c r="AJ3" s="18" t="s">
        <v>1233</v>
      </c>
      <c r="AK3" s="18" t="s">
        <v>1239</v>
      </c>
      <c r="AL3" s="18" t="s">
        <v>1240</v>
      </c>
      <c r="AM3" s="18" t="s">
        <v>1249</v>
      </c>
      <c r="AN3" s="18" t="s">
        <v>1265</v>
      </c>
      <c r="AO3" s="18" t="s">
        <v>1269</v>
      </c>
      <c r="AP3" s="18" t="s">
        <v>1272</v>
      </c>
      <c r="AQ3" s="18" t="s">
        <v>1273</v>
      </c>
      <c r="AR3" s="18" t="s">
        <v>1277</v>
      </c>
      <c r="AS3" s="18" t="s">
        <v>1278</v>
      </c>
      <c r="AT3" s="18" t="s">
        <v>1285</v>
      </c>
      <c r="AU3" s="18" t="s">
        <v>1359</v>
      </c>
      <c r="AV3" s="18" t="s">
        <v>1360</v>
      </c>
      <c r="AW3" s="18" t="s">
        <v>1394</v>
      </c>
      <c r="AX3" s="18" t="s">
        <v>1396</v>
      </c>
      <c r="AY3" s="18" t="s">
        <v>1403</v>
      </c>
      <c r="AZ3" s="18" t="s">
        <v>1409</v>
      </c>
      <c r="BA3" s="18" t="s">
        <v>1410</v>
      </c>
      <c r="BB3" s="18" t="s">
        <v>1430</v>
      </c>
      <c r="BC3" s="18" t="s">
        <v>1552</v>
      </c>
      <c r="BD3" s="18" t="s">
        <v>1568</v>
      </c>
    </row>
    <row r="4" spans="1:56" s="282" customFormat="1">
      <c r="A4" s="169"/>
      <c r="B4" s="330" t="s">
        <v>482</v>
      </c>
      <c r="C4" s="331" t="s">
        <v>58</v>
      </c>
      <c r="D4" s="63">
        <v>242</v>
      </c>
      <c r="E4" s="63">
        <v>280</v>
      </c>
      <c r="F4" s="63">
        <v>310</v>
      </c>
      <c r="G4" s="63">
        <v>267</v>
      </c>
      <c r="H4" s="64">
        <v>1099</v>
      </c>
      <c r="I4" s="63">
        <v>230</v>
      </c>
      <c r="J4" s="63">
        <v>287</v>
      </c>
      <c r="K4" s="63">
        <v>321</v>
      </c>
      <c r="L4" s="63">
        <v>267</v>
      </c>
      <c r="M4" s="64">
        <v>1105</v>
      </c>
      <c r="N4" s="63">
        <v>233</v>
      </c>
      <c r="O4" s="63">
        <v>274</v>
      </c>
      <c r="P4" s="63">
        <v>305</v>
      </c>
      <c r="Q4" s="63">
        <v>261</v>
      </c>
      <c r="R4" s="64">
        <v>1073</v>
      </c>
      <c r="S4" s="83">
        <v>233</v>
      </c>
      <c r="T4" s="83">
        <v>284</v>
      </c>
      <c r="U4" s="83">
        <v>336</v>
      </c>
      <c r="V4" s="83">
        <v>290</v>
      </c>
      <c r="W4" s="84">
        <v>1143</v>
      </c>
      <c r="X4" s="63">
        <v>259</v>
      </c>
      <c r="Y4" s="63">
        <v>308</v>
      </c>
      <c r="Z4" s="63">
        <v>366</v>
      </c>
      <c r="AA4" s="83">
        <v>304</v>
      </c>
      <c r="AB4" s="84">
        <v>1237.0539160000001</v>
      </c>
      <c r="AC4" s="63">
        <v>271</v>
      </c>
      <c r="AD4" s="63">
        <v>327</v>
      </c>
      <c r="AE4" s="63">
        <v>363</v>
      </c>
      <c r="AF4" s="83">
        <v>302</v>
      </c>
      <c r="AG4" s="84">
        <v>1263</v>
      </c>
      <c r="AH4" s="63">
        <v>270</v>
      </c>
      <c r="AI4" s="63">
        <v>329</v>
      </c>
      <c r="AJ4" s="63">
        <v>359</v>
      </c>
      <c r="AK4" s="83">
        <v>304</v>
      </c>
      <c r="AL4" s="84">
        <v>1262</v>
      </c>
      <c r="AM4" s="63">
        <v>275</v>
      </c>
      <c r="AN4" s="63">
        <v>333</v>
      </c>
      <c r="AO4" s="63">
        <v>376</v>
      </c>
      <c r="AP4" s="83">
        <v>317</v>
      </c>
      <c r="AQ4" s="84">
        <v>1301</v>
      </c>
      <c r="AR4" s="83">
        <v>279</v>
      </c>
      <c r="AS4" s="83">
        <v>257</v>
      </c>
      <c r="AT4" s="83">
        <v>360</v>
      </c>
      <c r="AU4" s="83">
        <v>276</v>
      </c>
      <c r="AV4" s="84">
        <v>1172</v>
      </c>
      <c r="AW4" s="83">
        <v>249</v>
      </c>
      <c r="AX4" s="83">
        <v>320</v>
      </c>
      <c r="AY4" s="83">
        <v>386</v>
      </c>
      <c r="AZ4" s="83">
        <v>307</v>
      </c>
      <c r="BA4" s="84">
        <v>1262</v>
      </c>
      <c r="BB4" s="83">
        <v>302</v>
      </c>
      <c r="BC4" s="83">
        <v>375</v>
      </c>
      <c r="BD4" s="83">
        <v>436</v>
      </c>
    </row>
    <row r="5" spans="1:56" s="282" customFormat="1">
      <c r="A5" s="169"/>
      <c r="B5" s="330" t="s">
        <v>516</v>
      </c>
      <c r="C5" s="331" t="s">
        <v>61</v>
      </c>
      <c r="D5" s="63">
        <v>475</v>
      </c>
      <c r="E5" s="63">
        <v>547</v>
      </c>
      <c r="F5" s="63">
        <v>613</v>
      </c>
      <c r="G5" s="63">
        <v>551</v>
      </c>
      <c r="H5" s="64">
        <v>2186</v>
      </c>
      <c r="I5" s="63">
        <v>467</v>
      </c>
      <c r="J5" s="63">
        <v>584</v>
      </c>
      <c r="K5" s="63">
        <v>656</v>
      </c>
      <c r="L5" s="63">
        <v>582</v>
      </c>
      <c r="M5" s="64">
        <v>2289</v>
      </c>
      <c r="N5" s="63">
        <v>497</v>
      </c>
      <c r="O5" s="63">
        <v>585</v>
      </c>
      <c r="P5" s="63">
        <v>659</v>
      </c>
      <c r="Q5" s="63">
        <v>606</v>
      </c>
      <c r="R5" s="64">
        <v>2347</v>
      </c>
      <c r="S5" s="83">
        <v>537</v>
      </c>
      <c r="T5" s="83">
        <v>634</v>
      </c>
      <c r="U5" s="83">
        <v>755</v>
      </c>
      <c r="V5" s="83">
        <v>689</v>
      </c>
      <c r="W5" s="84">
        <v>2615</v>
      </c>
      <c r="X5" s="63">
        <v>608</v>
      </c>
      <c r="Y5" s="63">
        <v>721</v>
      </c>
      <c r="Z5" s="63">
        <v>835</v>
      </c>
      <c r="AA5" s="83">
        <v>745</v>
      </c>
      <c r="AB5" s="84">
        <v>2908.5596379999997</v>
      </c>
      <c r="AC5" s="63">
        <v>686</v>
      </c>
      <c r="AD5" s="63">
        <v>792</v>
      </c>
      <c r="AE5" s="63">
        <v>876</v>
      </c>
      <c r="AF5" s="83">
        <v>779</v>
      </c>
      <c r="AG5" s="84">
        <v>3133</v>
      </c>
      <c r="AH5" s="63">
        <v>706</v>
      </c>
      <c r="AI5" s="63">
        <v>829</v>
      </c>
      <c r="AJ5" s="63">
        <v>911</v>
      </c>
      <c r="AK5" s="83">
        <v>819</v>
      </c>
      <c r="AL5" s="84">
        <v>3265</v>
      </c>
      <c r="AM5" s="63">
        <v>759</v>
      </c>
      <c r="AN5" s="63">
        <v>864</v>
      </c>
      <c r="AO5" s="63">
        <v>962</v>
      </c>
      <c r="AP5" s="83">
        <v>861</v>
      </c>
      <c r="AQ5" s="84">
        <v>3446</v>
      </c>
      <c r="AR5" s="83">
        <v>760</v>
      </c>
      <c r="AS5" s="83">
        <v>684</v>
      </c>
      <c r="AT5" s="83">
        <v>897</v>
      </c>
      <c r="AU5" s="83">
        <v>785</v>
      </c>
      <c r="AV5" s="84">
        <v>3126</v>
      </c>
      <c r="AW5" s="83">
        <v>728</v>
      </c>
      <c r="AX5" s="83">
        <v>852</v>
      </c>
      <c r="AY5" s="83">
        <v>985</v>
      </c>
      <c r="AZ5" s="83">
        <v>857</v>
      </c>
      <c r="BA5" s="84">
        <v>3422</v>
      </c>
      <c r="BB5" s="83">
        <v>877</v>
      </c>
      <c r="BC5" s="83">
        <v>985</v>
      </c>
      <c r="BD5" s="83">
        <v>1088</v>
      </c>
    </row>
    <row r="6" spans="1:56" s="282" customFormat="1">
      <c r="A6" s="169"/>
      <c r="B6" s="330" t="s">
        <v>487</v>
      </c>
      <c r="C6" s="331" t="s">
        <v>62</v>
      </c>
      <c r="D6" s="63">
        <v>20</v>
      </c>
      <c r="E6" s="63">
        <v>22</v>
      </c>
      <c r="F6" s="63">
        <v>25</v>
      </c>
      <c r="G6" s="63">
        <v>23</v>
      </c>
      <c r="H6" s="64">
        <v>90</v>
      </c>
      <c r="I6" s="63">
        <v>18</v>
      </c>
      <c r="J6" s="63">
        <v>21</v>
      </c>
      <c r="K6" s="63">
        <v>24</v>
      </c>
      <c r="L6" s="63">
        <v>22</v>
      </c>
      <c r="M6" s="64">
        <v>85</v>
      </c>
      <c r="N6" s="63">
        <v>18</v>
      </c>
      <c r="O6" s="63">
        <v>20</v>
      </c>
      <c r="P6" s="63">
        <v>55</v>
      </c>
      <c r="Q6" s="63">
        <v>0</v>
      </c>
      <c r="R6" s="64">
        <v>93</v>
      </c>
      <c r="S6" s="83">
        <v>22</v>
      </c>
      <c r="T6" s="83">
        <v>24</v>
      </c>
      <c r="U6" s="83">
        <v>28</v>
      </c>
      <c r="V6" s="83">
        <v>24</v>
      </c>
      <c r="W6" s="84">
        <v>98</v>
      </c>
      <c r="X6" s="63">
        <v>22</v>
      </c>
      <c r="Y6" s="63">
        <v>24</v>
      </c>
      <c r="Z6" s="63">
        <v>28</v>
      </c>
      <c r="AA6" s="83">
        <v>26</v>
      </c>
      <c r="AB6" s="84">
        <v>99.914969999999997</v>
      </c>
      <c r="AC6" s="63">
        <v>24</v>
      </c>
      <c r="AD6" s="63">
        <v>26</v>
      </c>
      <c r="AE6" s="63">
        <v>28</v>
      </c>
      <c r="AF6" s="83">
        <v>25</v>
      </c>
      <c r="AG6" s="84">
        <v>103</v>
      </c>
      <c r="AH6" s="63">
        <v>23</v>
      </c>
      <c r="AI6" s="63">
        <v>25</v>
      </c>
      <c r="AJ6" s="63">
        <v>28</v>
      </c>
      <c r="AK6" s="83">
        <v>26</v>
      </c>
      <c r="AL6" s="84">
        <v>102</v>
      </c>
      <c r="AM6" s="63">
        <v>24</v>
      </c>
      <c r="AN6" s="63">
        <v>25</v>
      </c>
      <c r="AO6" s="63">
        <v>29</v>
      </c>
      <c r="AP6" s="83">
        <v>26</v>
      </c>
      <c r="AQ6" s="84">
        <v>104</v>
      </c>
      <c r="AR6" s="83">
        <v>22</v>
      </c>
      <c r="AS6" s="83">
        <v>19</v>
      </c>
      <c r="AT6" s="83">
        <v>26</v>
      </c>
      <c r="AU6" s="83">
        <v>22</v>
      </c>
      <c r="AV6" s="84">
        <v>89</v>
      </c>
      <c r="AW6" s="83">
        <v>19</v>
      </c>
      <c r="AX6" s="83">
        <v>22</v>
      </c>
      <c r="AY6" s="83">
        <v>25</v>
      </c>
      <c r="AZ6" s="83">
        <v>21</v>
      </c>
      <c r="BA6" s="84">
        <v>87</v>
      </c>
      <c r="BB6" s="83">
        <v>21</v>
      </c>
      <c r="BC6" s="83">
        <v>24</v>
      </c>
      <c r="BD6" s="83">
        <v>26</v>
      </c>
    </row>
    <row r="7" spans="1:56" s="282" customFormat="1">
      <c r="A7" s="169"/>
      <c r="B7" s="333" t="s">
        <v>417</v>
      </c>
      <c r="C7" s="334" t="s">
        <v>70</v>
      </c>
      <c r="D7" s="59">
        <v>737</v>
      </c>
      <c r="E7" s="59">
        <v>849</v>
      </c>
      <c r="F7" s="59">
        <v>948</v>
      </c>
      <c r="G7" s="59">
        <v>841</v>
      </c>
      <c r="H7" s="60">
        <v>3375</v>
      </c>
      <c r="I7" s="59">
        <v>715</v>
      </c>
      <c r="J7" s="59">
        <v>892</v>
      </c>
      <c r="K7" s="59">
        <v>1001</v>
      </c>
      <c r="L7" s="59">
        <v>871</v>
      </c>
      <c r="M7" s="60">
        <v>3479</v>
      </c>
      <c r="N7" s="59">
        <v>748</v>
      </c>
      <c r="O7" s="59">
        <v>879</v>
      </c>
      <c r="P7" s="59">
        <v>1019</v>
      </c>
      <c r="Q7" s="59">
        <v>867</v>
      </c>
      <c r="R7" s="60">
        <v>3513</v>
      </c>
      <c r="S7" s="85">
        <v>792</v>
      </c>
      <c r="T7" s="85">
        <v>942</v>
      </c>
      <c r="U7" s="85">
        <v>1119</v>
      </c>
      <c r="V7" s="85">
        <v>1003</v>
      </c>
      <c r="W7" s="86">
        <v>3856</v>
      </c>
      <c r="X7" s="59">
        <v>889</v>
      </c>
      <c r="Y7" s="59">
        <v>1052</v>
      </c>
      <c r="Z7" s="59">
        <v>1229</v>
      </c>
      <c r="AA7" s="85">
        <v>1075</v>
      </c>
      <c r="AB7" s="86">
        <v>4245.5285240000003</v>
      </c>
      <c r="AC7" s="59">
        <v>981</v>
      </c>
      <c r="AD7" s="59">
        <v>1145</v>
      </c>
      <c r="AE7" s="59">
        <v>1267</v>
      </c>
      <c r="AF7" s="85">
        <v>1106</v>
      </c>
      <c r="AG7" s="86">
        <v>4499</v>
      </c>
      <c r="AH7" s="59">
        <v>999</v>
      </c>
      <c r="AI7" s="59">
        <v>1184</v>
      </c>
      <c r="AJ7" s="59">
        <v>1298</v>
      </c>
      <c r="AK7" s="85">
        <v>1148</v>
      </c>
      <c r="AL7" s="86">
        <v>4629</v>
      </c>
      <c r="AM7" s="59">
        <v>1058</v>
      </c>
      <c r="AN7" s="59">
        <v>1222</v>
      </c>
      <c r="AO7" s="59">
        <v>1367</v>
      </c>
      <c r="AP7" s="85">
        <v>1204</v>
      </c>
      <c r="AQ7" s="86">
        <v>4851</v>
      </c>
      <c r="AR7" s="85">
        <v>1061</v>
      </c>
      <c r="AS7" s="85">
        <v>960</v>
      </c>
      <c r="AT7" s="85">
        <v>1283</v>
      </c>
      <c r="AU7" s="85">
        <v>1082</v>
      </c>
      <c r="AV7" s="86">
        <v>4386</v>
      </c>
      <c r="AW7" s="85">
        <v>996</v>
      </c>
      <c r="AX7" s="85">
        <v>1195</v>
      </c>
      <c r="AY7" s="85">
        <v>1396</v>
      </c>
      <c r="AZ7" s="85">
        <v>1184</v>
      </c>
      <c r="BA7" s="86">
        <v>4771</v>
      </c>
      <c r="BB7" s="85">
        <v>1200</v>
      </c>
      <c r="BC7" s="85">
        <v>1384</v>
      </c>
      <c r="BD7" s="85">
        <v>1550</v>
      </c>
    </row>
    <row r="8" spans="1:56" s="282" customFormat="1">
      <c r="A8" s="169"/>
      <c r="B8" s="461"/>
      <c r="C8" s="462"/>
      <c r="D8" s="63"/>
      <c r="E8" s="63"/>
      <c r="F8" s="63"/>
      <c r="G8" s="63"/>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V8" s="328"/>
      <c r="BA8" s="328"/>
    </row>
    <row r="9" spans="1:56" s="164" customFormat="1" ht="26">
      <c r="A9" s="173"/>
      <c r="B9" s="110" t="s">
        <v>519</v>
      </c>
      <c r="C9" s="5" t="s">
        <v>420</v>
      </c>
      <c r="D9" s="467" t="s">
        <v>2</v>
      </c>
      <c r="E9" s="467" t="s">
        <v>3</v>
      </c>
      <c r="F9" s="467" t="s">
        <v>5</v>
      </c>
      <c r="G9" s="467" t="s">
        <v>7</v>
      </c>
      <c r="H9" s="62" t="s">
        <v>9</v>
      </c>
      <c r="I9" s="467" t="s">
        <v>11</v>
      </c>
      <c r="J9" s="467" t="s">
        <v>13</v>
      </c>
      <c r="K9" s="467" t="s">
        <v>53</v>
      </c>
      <c r="L9" s="467" t="s">
        <v>16</v>
      </c>
      <c r="M9" s="467" t="s">
        <v>17</v>
      </c>
      <c r="N9" s="467" t="s">
        <v>18</v>
      </c>
      <c r="O9" s="467" t="s">
        <v>19</v>
      </c>
      <c r="P9" s="467" t="s">
        <v>20</v>
      </c>
      <c r="Q9" s="467" t="s">
        <v>29</v>
      </c>
      <c r="R9" s="467" t="s">
        <v>30</v>
      </c>
      <c r="S9" s="467" t="s">
        <v>294</v>
      </c>
      <c r="T9" s="467" t="s">
        <v>319</v>
      </c>
      <c r="U9" s="467" t="s">
        <v>324</v>
      </c>
      <c r="V9" s="18" t="s">
        <v>328</v>
      </c>
      <c r="W9" s="18" t="s">
        <v>329</v>
      </c>
      <c r="X9" s="18" t="s">
        <v>348</v>
      </c>
      <c r="Y9" s="18" t="s">
        <v>363</v>
      </c>
      <c r="Z9" s="18" t="s">
        <v>904</v>
      </c>
      <c r="AA9" s="18" t="s">
        <v>965</v>
      </c>
      <c r="AB9" s="18" t="s">
        <v>967</v>
      </c>
      <c r="AC9" s="18" t="s">
        <v>1148</v>
      </c>
      <c r="AD9" s="18" t="s">
        <v>1182</v>
      </c>
      <c r="AE9" s="18" t="s">
        <v>1190</v>
      </c>
      <c r="AF9" s="18" t="s">
        <v>1204</v>
      </c>
      <c r="AG9" s="18" t="s">
        <v>1205</v>
      </c>
      <c r="AH9" s="18" t="s">
        <v>1218</v>
      </c>
      <c r="AI9" s="18" t="s">
        <v>1222</v>
      </c>
      <c r="AJ9" s="18" t="s">
        <v>1233</v>
      </c>
      <c r="AK9" s="18" t="s">
        <v>1239</v>
      </c>
      <c r="AL9" s="18" t="s">
        <v>1240</v>
      </c>
      <c r="AM9" s="18" t="s">
        <v>1249</v>
      </c>
      <c r="AN9" s="18" t="s">
        <v>1265</v>
      </c>
      <c r="AO9" s="18" t="s">
        <v>1269</v>
      </c>
      <c r="AP9" s="18" t="s">
        <v>1272</v>
      </c>
      <c r="AQ9" s="18" t="s">
        <v>1273</v>
      </c>
      <c r="AR9" s="18" t="s">
        <v>1277</v>
      </c>
      <c r="AS9" s="18" t="s">
        <v>1278</v>
      </c>
      <c r="AT9" s="18" t="s">
        <v>1285</v>
      </c>
      <c r="AU9" s="18" t="s">
        <v>1359</v>
      </c>
      <c r="AV9" s="18" t="s">
        <v>1360</v>
      </c>
      <c r="AW9" s="18" t="s">
        <v>1394</v>
      </c>
      <c r="AX9" s="18" t="s">
        <v>1396</v>
      </c>
      <c r="AY9" s="18" t="s">
        <v>1403</v>
      </c>
      <c r="AZ9" s="18" t="s">
        <v>1409</v>
      </c>
      <c r="BA9" s="18" t="s">
        <v>1410</v>
      </c>
      <c r="BB9" s="18" t="s">
        <v>1430</v>
      </c>
      <c r="BC9" s="18" t="s">
        <v>1552</v>
      </c>
      <c r="BD9" s="18" t="s">
        <v>1568</v>
      </c>
    </row>
    <row r="10" spans="1:56" s="282" customFormat="1">
      <c r="A10" s="169"/>
      <c r="B10" s="330" t="s">
        <v>409</v>
      </c>
      <c r="C10" s="331" t="s">
        <v>75</v>
      </c>
      <c r="D10" s="63">
        <v>61</v>
      </c>
      <c r="E10" s="63">
        <v>71</v>
      </c>
      <c r="F10" s="63">
        <v>75</v>
      </c>
      <c r="G10" s="63">
        <v>66</v>
      </c>
      <c r="H10" s="64">
        <v>273</v>
      </c>
      <c r="I10" s="63">
        <v>57</v>
      </c>
      <c r="J10" s="63">
        <v>72</v>
      </c>
      <c r="K10" s="63">
        <v>75</v>
      </c>
      <c r="L10" s="63">
        <v>69</v>
      </c>
      <c r="M10" s="64">
        <v>272</v>
      </c>
      <c r="N10" s="63">
        <v>63</v>
      </c>
      <c r="O10" s="63">
        <v>75</v>
      </c>
      <c r="P10" s="63">
        <v>80</v>
      </c>
      <c r="Q10" s="63">
        <v>74</v>
      </c>
      <c r="R10" s="64">
        <v>292</v>
      </c>
      <c r="S10" s="83">
        <v>65</v>
      </c>
      <c r="T10" s="83">
        <v>79</v>
      </c>
      <c r="U10" s="83">
        <v>85</v>
      </c>
      <c r="V10" s="83">
        <v>78</v>
      </c>
      <c r="W10" s="84">
        <v>307</v>
      </c>
      <c r="X10" s="63">
        <v>71</v>
      </c>
      <c r="Y10" s="63">
        <v>83</v>
      </c>
      <c r="Z10" s="63">
        <v>102</v>
      </c>
      <c r="AA10" s="83">
        <v>95</v>
      </c>
      <c r="AB10" s="84">
        <v>351</v>
      </c>
      <c r="AC10" s="63">
        <v>85</v>
      </c>
      <c r="AD10" s="63">
        <v>102</v>
      </c>
      <c r="AE10" s="63">
        <v>109</v>
      </c>
      <c r="AF10" s="83">
        <v>100</v>
      </c>
      <c r="AG10" s="84">
        <v>396</v>
      </c>
      <c r="AH10" s="63">
        <v>90</v>
      </c>
      <c r="AI10" s="63">
        <v>109</v>
      </c>
      <c r="AJ10" s="63">
        <v>113</v>
      </c>
      <c r="AK10" s="83">
        <v>102</v>
      </c>
      <c r="AL10" s="84">
        <v>414</v>
      </c>
      <c r="AM10" s="63">
        <v>95</v>
      </c>
      <c r="AN10" s="63">
        <v>111</v>
      </c>
      <c r="AO10" s="63">
        <v>119</v>
      </c>
      <c r="AP10" s="83">
        <v>111</v>
      </c>
      <c r="AQ10" s="84">
        <v>436</v>
      </c>
      <c r="AR10" s="83">
        <v>100</v>
      </c>
      <c r="AS10" s="83">
        <v>93</v>
      </c>
      <c r="AT10" s="83">
        <v>120</v>
      </c>
      <c r="AU10" s="83">
        <v>99</v>
      </c>
      <c r="AV10" s="84">
        <v>412</v>
      </c>
      <c r="AW10" s="83">
        <v>88</v>
      </c>
      <c r="AX10" s="83">
        <v>107</v>
      </c>
      <c r="AY10" s="83">
        <v>120</v>
      </c>
      <c r="AZ10" s="83">
        <v>107</v>
      </c>
      <c r="BA10" s="84">
        <v>422</v>
      </c>
      <c r="BB10" s="83">
        <v>120</v>
      </c>
      <c r="BC10" s="83">
        <v>156</v>
      </c>
      <c r="BD10" s="83">
        <v>175</v>
      </c>
    </row>
    <row r="11" spans="1:56" s="282" customFormat="1">
      <c r="A11" s="169"/>
      <c r="B11" s="330" t="s">
        <v>474</v>
      </c>
      <c r="C11" s="331" t="s">
        <v>76</v>
      </c>
      <c r="D11" s="63">
        <v>33</v>
      </c>
      <c r="E11" s="63">
        <v>37</v>
      </c>
      <c r="F11" s="63">
        <v>39</v>
      </c>
      <c r="G11" s="63">
        <v>34</v>
      </c>
      <c r="H11" s="64">
        <v>143</v>
      </c>
      <c r="I11" s="63">
        <v>29</v>
      </c>
      <c r="J11" s="63">
        <v>35</v>
      </c>
      <c r="K11" s="63">
        <v>37</v>
      </c>
      <c r="L11" s="63">
        <v>34</v>
      </c>
      <c r="M11" s="64">
        <v>135</v>
      </c>
      <c r="N11" s="63">
        <v>31</v>
      </c>
      <c r="O11" s="63">
        <v>35</v>
      </c>
      <c r="P11" s="63">
        <v>37</v>
      </c>
      <c r="Q11" s="63">
        <v>35</v>
      </c>
      <c r="R11" s="64">
        <v>138</v>
      </c>
      <c r="S11" s="83">
        <v>31</v>
      </c>
      <c r="T11" s="83">
        <v>37</v>
      </c>
      <c r="U11" s="83">
        <v>42</v>
      </c>
      <c r="V11" s="83">
        <v>42</v>
      </c>
      <c r="W11" s="84">
        <v>152</v>
      </c>
      <c r="X11" s="63">
        <v>38</v>
      </c>
      <c r="Y11" s="63">
        <v>45</v>
      </c>
      <c r="Z11" s="63">
        <v>47</v>
      </c>
      <c r="AA11" s="83">
        <v>43</v>
      </c>
      <c r="AB11" s="84">
        <v>173</v>
      </c>
      <c r="AC11" s="63">
        <v>39</v>
      </c>
      <c r="AD11" s="63">
        <v>46</v>
      </c>
      <c r="AE11" s="63">
        <v>48</v>
      </c>
      <c r="AF11" s="83">
        <v>44</v>
      </c>
      <c r="AG11" s="84">
        <v>177</v>
      </c>
      <c r="AH11" s="63">
        <v>39</v>
      </c>
      <c r="AI11" s="63">
        <v>46</v>
      </c>
      <c r="AJ11" s="63">
        <v>47</v>
      </c>
      <c r="AK11" s="83">
        <v>45</v>
      </c>
      <c r="AL11" s="84">
        <v>177</v>
      </c>
      <c r="AM11" s="63">
        <v>41</v>
      </c>
      <c r="AN11" s="63">
        <v>49</v>
      </c>
      <c r="AO11" s="63">
        <v>51</v>
      </c>
      <c r="AP11" s="83">
        <v>48</v>
      </c>
      <c r="AQ11" s="84">
        <v>189</v>
      </c>
      <c r="AR11" s="83">
        <v>42</v>
      </c>
      <c r="AS11" s="83">
        <v>43</v>
      </c>
      <c r="AT11" s="83">
        <v>55</v>
      </c>
      <c r="AU11" s="83">
        <v>43</v>
      </c>
      <c r="AV11" s="84">
        <v>183</v>
      </c>
      <c r="AW11" s="83">
        <v>34</v>
      </c>
      <c r="AX11" s="83">
        <v>50</v>
      </c>
      <c r="AY11" s="83">
        <v>56</v>
      </c>
      <c r="AZ11" s="83">
        <v>47</v>
      </c>
      <c r="BA11" s="84">
        <v>187</v>
      </c>
      <c r="BB11" s="83">
        <v>44</v>
      </c>
      <c r="BC11" s="83">
        <v>53</v>
      </c>
      <c r="BD11" s="83">
        <v>59</v>
      </c>
    </row>
    <row r="12" spans="1:56" s="282" customFormat="1">
      <c r="A12" s="169"/>
      <c r="B12" s="330" t="s">
        <v>410</v>
      </c>
      <c r="C12" s="331" t="s">
        <v>77</v>
      </c>
      <c r="D12" s="63">
        <v>80</v>
      </c>
      <c r="E12" s="63">
        <v>96</v>
      </c>
      <c r="F12" s="63">
        <v>117</v>
      </c>
      <c r="G12" s="63">
        <v>82</v>
      </c>
      <c r="H12" s="64">
        <v>375</v>
      </c>
      <c r="I12" s="63">
        <v>71</v>
      </c>
      <c r="J12" s="63">
        <v>92</v>
      </c>
      <c r="K12" s="63">
        <v>113</v>
      </c>
      <c r="L12" s="63">
        <v>79</v>
      </c>
      <c r="M12" s="64">
        <v>355</v>
      </c>
      <c r="N12" s="63">
        <v>69</v>
      </c>
      <c r="O12" s="63">
        <v>84</v>
      </c>
      <c r="P12" s="63">
        <v>103</v>
      </c>
      <c r="Q12" s="63">
        <v>73</v>
      </c>
      <c r="R12" s="64">
        <v>329</v>
      </c>
      <c r="S12" s="83">
        <v>65</v>
      </c>
      <c r="T12" s="83">
        <v>78</v>
      </c>
      <c r="U12" s="83">
        <v>103</v>
      </c>
      <c r="V12" s="83">
        <v>70</v>
      </c>
      <c r="W12" s="84">
        <v>316</v>
      </c>
      <c r="X12" s="63">
        <v>61</v>
      </c>
      <c r="Y12" s="63">
        <v>76</v>
      </c>
      <c r="Z12" s="63">
        <v>100</v>
      </c>
      <c r="AA12" s="83">
        <v>67</v>
      </c>
      <c r="AB12" s="84">
        <v>304</v>
      </c>
      <c r="AC12" s="63">
        <v>58</v>
      </c>
      <c r="AD12" s="63">
        <v>75</v>
      </c>
      <c r="AE12" s="63">
        <v>97</v>
      </c>
      <c r="AF12" s="83">
        <v>62</v>
      </c>
      <c r="AG12" s="84">
        <v>292</v>
      </c>
      <c r="AH12" s="63">
        <v>54</v>
      </c>
      <c r="AI12" s="63">
        <v>73</v>
      </c>
      <c r="AJ12" s="63">
        <v>96</v>
      </c>
      <c r="AK12" s="83">
        <v>61</v>
      </c>
      <c r="AL12" s="84">
        <v>284</v>
      </c>
      <c r="AM12" s="63">
        <v>53</v>
      </c>
      <c r="AN12" s="63">
        <v>71</v>
      </c>
      <c r="AO12" s="63">
        <v>93</v>
      </c>
      <c r="AP12" s="83">
        <v>58</v>
      </c>
      <c r="AQ12" s="84">
        <v>275</v>
      </c>
      <c r="AR12" s="83">
        <v>49</v>
      </c>
      <c r="AS12" s="83">
        <v>49</v>
      </c>
      <c r="AT12" s="83">
        <v>78</v>
      </c>
      <c r="AU12" s="83">
        <v>48</v>
      </c>
      <c r="AV12" s="84">
        <v>224</v>
      </c>
      <c r="AW12" s="83">
        <v>47</v>
      </c>
      <c r="AX12" s="83">
        <v>62</v>
      </c>
      <c r="AY12" s="83">
        <v>91</v>
      </c>
      <c r="AZ12" s="83">
        <v>53</v>
      </c>
      <c r="BA12" s="84">
        <v>253</v>
      </c>
      <c r="BB12" s="83">
        <v>49</v>
      </c>
      <c r="BC12" s="83">
        <v>66</v>
      </c>
      <c r="BD12" s="83">
        <v>95</v>
      </c>
    </row>
    <row r="13" spans="1:56" s="282" customFormat="1">
      <c r="A13" s="169"/>
      <c r="B13" s="330" t="s">
        <v>520</v>
      </c>
      <c r="C13" s="331" t="s">
        <v>141</v>
      </c>
      <c r="D13" s="63">
        <v>27</v>
      </c>
      <c r="E13" s="63">
        <v>32</v>
      </c>
      <c r="F13" s="63">
        <v>35</v>
      </c>
      <c r="G13" s="63">
        <v>32</v>
      </c>
      <c r="H13" s="64">
        <v>126</v>
      </c>
      <c r="I13" s="63">
        <v>27</v>
      </c>
      <c r="J13" s="63">
        <v>34</v>
      </c>
      <c r="K13" s="63">
        <v>37</v>
      </c>
      <c r="L13" s="63">
        <v>35</v>
      </c>
      <c r="M13" s="64">
        <v>133</v>
      </c>
      <c r="N13" s="63">
        <v>29</v>
      </c>
      <c r="O13" s="63">
        <v>32</v>
      </c>
      <c r="P13" s="63">
        <v>35</v>
      </c>
      <c r="Q13" s="63">
        <v>33</v>
      </c>
      <c r="R13" s="64">
        <v>129</v>
      </c>
      <c r="S13" s="83">
        <v>31</v>
      </c>
      <c r="T13" s="83">
        <v>38</v>
      </c>
      <c r="U13" s="83">
        <v>43</v>
      </c>
      <c r="V13" s="83">
        <v>39</v>
      </c>
      <c r="W13" s="84">
        <v>151</v>
      </c>
      <c r="X13" s="63">
        <v>36</v>
      </c>
      <c r="Y13" s="63">
        <v>42</v>
      </c>
      <c r="Z13" s="63">
        <v>47</v>
      </c>
      <c r="AA13" s="83">
        <v>41</v>
      </c>
      <c r="AB13" s="84">
        <v>166</v>
      </c>
      <c r="AC13" s="63">
        <v>36</v>
      </c>
      <c r="AD13" s="63">
        <v>43</v>
      </c>
      <c r="AE13" s="63">
        <v>47</v>
      </c>
      <c r="AF13" s="83">
        <v>41</v>
      </c>
      <c r="AG13" s="84">
        <v>167</v>
      </c>
      <c r="AH13" s="63">
        <v>36</v>
      </c>
      <c r="AI13" s="63">
        <v>42</v>
      </c>
      <c r="AJ13" s="63">
        <v>42</v>
      </c>
      <c r="AK13" s="83">
        <v>41</v>
      </c>
      <c r="AL13" s="84">
        <v>161</v>
      </c>
      <c r="AM13" s="63">
        <v>35</v>
      </c>
      <c r="AN13" s="63">
        <v>42</v>
      </c>
      <c r="AO13" s="63">
        <v>47</v>
      </c>
      <c r="AP13" s="83">
        <v>43</v>
      </c>
      <c r="AQ13" s="84">
        <v>167</v>
      </c>
      <c r="AR13" s="83">
        <v>36</v>
      </c>
      <c r="AS13" s="83">
        <v>28</v>
      </c>
      <c r="AT13" s="83">
        <v>47</v>
      </c>
      <c r="AU13" s="83">
        <v>40</v>
      </c>
      <c r="AV13" s="84">
        <v>151</v>
      </c>
      <c r="AW13" s="83">
        <v>38</v>
      </c>
      <c r="AX13" s="83">
        <v>45</v>
      </c>
      <c r="AY13" s="83">
        <v>51</v>
      </c>
      <c r="AZ13" s="83">
        <v>43</v>
      </c>
      <c r="BA13" s="84">
        <v>177</v>
      </c>
      <c r="BB13" s="83">
        <v>37</v>
      </c>
      <c r="BC13" s="83">
        <v>39</v>
      </c>
      <c r="BD13" s="83">
        <v>46</v>
      </c>
    </row>
    <row r="14" spans="1:56" s="282" customFormat="1">
      <c r="A14" s="169"/>
      <c r="B14" s="330" t="s">
        <v>521</v>
      </c>
      <c r="C14" s="331" t="s">
        <v>142</v>
      </c>
      <c r="D14" s="63">
        <v>2</v>
      </c>
      <c r="E14" s="63">
        <v>3</v>
      </c>
      <c r="F14" s="63">
        <v>3</v>
      </c>
      <c r="G14" s="63">
        <v>14</v>
      </c>
      <c r="H14" s="64">
        <v>22</v>
      </c>
      <c r="I14" s="63">
        <v>12</v>
      </c>
      <c r="J14" s="63">
        <v>15</v>
      </c>
      <c r="K14" s="63">
        <v>16</v>
      </c>
      <c r="L14" s="63">
        <v>13</v>
      </c>
      <c r="M14" s="64">
        <v>56</v>
      </c>
      <c r="N14" s="63">
        <v>12</v>
      </c>
      <c r="O14" s="63">
        <v>15</v>
      </c>
      <c r="P14" s="63">
        <v>15</v>
      </c>
      <c r="Q14" s="63">
        <v>16</v>
      </c>
      <c r="R14" s="64">
        <v>58</v>
      </c>
      <c r="S14" s="83">
        <v>21</v>
      </c>
      <c r="T14" s="83">
        <v>26</v>
      </c>
      <c r="U14" s="83">
        <v>35</v>
      </c>
      <c r="V14" s="83">
        <v>38</v>
      </c>
      <c r="W14" s="84">
        <v>120</v>
      </c>
      <c r="X14" s="63">
        <v>32</v>
      </c>
      <c r="Y14" s="63">
        <v>40</v>
      </c>
      <c r="Z14" s="63">
        <v>42</v>
      </c>
      <c r="AA14" s="83">
        <v>36</v>
      </c>
      <c r="AB14" s="84">
        <v>150</v>
      </c>
      <c r="AC14" s="63">
        <v>33</v>
      </c>
      <c r="AD14" s="63">
        <v>40</v>
      </c>
      <c r="AE14" s="63">
        <v>40</v>
      </c>
      <c r="AF14" s="83">
        <v>36</v>
      </c>
      <c r="AG14" s="84">
        <v>149</v>
      </c>
      <c r="AH14" s="63">
        <v>34</v>
      </c>
      <c r="AI14" s="63">
        <v>40</v>
      </c>
      <c r="AJ14" s="63">
        <v>39</v>
      </c>
      <c r="AK14" s="83">
        <v>37</v>
      </c>
      <c r="AL14" s="84">
        <v>150</v>
      </c>
      <c r="AM14" s="63">
        <v>33</v>
      </c>
      <c r="AN14" s="63">
        <v>40</v>
      </c>
      <c r="AO14" s="63">
        <v>42</v>
      </c>
      <c r="AP14" s="83">
        <v>39</v>
      </c>
      <c r="AQ14" s="84">
        <v>154</v>
      </c>
      <c r="AR14" s="83">
        <v>34</v>
      </c>
      <c r="AS14" s="83">
        <v>29</v>
      </c>
      <c r="AT14" s="83">
        <v>41</v>
      </c>
      <c r="AU14" s="83">
        <v>31</v>
      </c>
      <c r="AV14" s="84">
        <v>135</v>
      </c>
      <c r="AW14" s="83">
        <v>27</v>
      </c>
      <c r="AX14" s="83">
        <v>37</v>
      </c>
      <c r="AY14" s="83">
        <v>44</v>
      </c>
      <c r="AZ14" s="83">
        <v>35</v>
      </c>
      <c r="BA14" s="84">
        <v>143</v>
      </c>
      <c r="BB14" s="83">
        <v>33</v>
      </c>
      <c r="BC14" s="83">
        <v>36</v>
      </c>
      <c r="BD14" s="83">
        <v>35</v>
      </c>
    </row>
    <row r="15" spans="1:56" s="282" customFormat="1">
      <c r="A15" s="169" t="s">
        <v>909</v>
      </c>
      <c r="B15" s="330" t="s">
        <v>416</v>
      </c>
      <c r="C15" s="331" t="s">
        <v>143</v>
      </c>
      <c r="D15" s="63">
        <v>39</v>
      </c>
      <c r="E15" s="63">
        <v>42</v>
      </c>
      <c r="F15" s="63">
        <v>41</v>
      </c>
      <c r="G15" s="63">
        <v>39</v>
      </c>
      <c r="H15" s="64">
        <v>160</v>
      </c>
      <c r="I15" s="63">
        <v>34</v>
      </c>
      <c r="J15" s="63">
        <v>39</v>
      </c>
      <c r="K15" s="63">
        <v>43</v>
      </c>
      <c r="L15" s="63">
        <v>37</v>
      </c>
      <c r="M15" s="64">
        <v>154</v>
      </c>
      <c r="N15" s="63">
        <v>29</v>
      </c>
      <c r="O15" s="63">
        <v>33</v>
      </c>
      <c r="P15" s="63">
        <v>35</v>
      </c>
      <c r="Q15" s="63">
        <v>30</v>
      </c>
      <c r="R15" s="64">
        <v>127</v>
      </c>
      <c r="S15" s="83">
        <v>20</v>
      </c>
      <c r="T15" s="83">
        <v>26</v>
      </c>
      <c r="U15" s="83">
        <v>28</v>
      </c>
      <c r="V15" s="83">
        <v>23</v>
      </c>
      <c r="W15" s="84">
        <v>97</v>
      </c>
      <c r="X15" s="63">
        <v>21</v>
      </c>
      <c r="Y15" s="63">
        <v>22</v>
      </c>
      <c r="Z15" s="63">
        <v>28</v>
      </c>
      <c r="AA15" s="83">
        <v>22</v>
      </c>
      <c r="AB15" s="84">
        <v>93</v>
      </c>
      <c r="AC15" s="63">
        <v>20</v>
      </c>
      <c r="AD15" s="63">
        <v>21</v>
      </c>
      <c r="AE15" s="63">
        <v>22</v>
      </c>
      <c r="AF15" s="83">
        <v>19</v>
      </c>
      <c r="AG15" s="84">
        <v>82</v>
      </c>
      <c r="AH15" s="63">
        <v>17</v>
      </c>
      <c r="AI15" s="63">
        <v>19</v>
      </c>
      <c r="AJ15" s="63">
        <v>22</v>
      </c>
      <c r="AK15" s="83">
        <v>18</v>
      </c>
      <c r="AL15" s="84">
        <v>76</v>
      </c>
      <c r="AM15" s="63">
        <v>18</v>
      </c>
      <c r="AN15" s="63">
        <v>20</v>
      </c>
      <c r="AO15" s="63">
        <v>24</v>
      </c>
      <c r="AP15" s="83">
        <v>18</v>
      </c>
      <c r="AQ15" s="84">
        <v>80</v>
      </c>
      <c r="AR15" s="83">
        <v>18</v>
      </c>
      <c r="AS15" s="83">
        <v>15</v>
      </c>
      <c r="AT15" s="83">
        <v>19</v>
      </c>
      <c r="AU15" s="83">
        <v>15</v>
      </c>
      <c r="AV15" s="84">
        <v>67</v>
      </c>
      <c r="AW15" s="83">
        <v>15</v>
      </c>
      <c r="AX15" s="83">
        <v>19</v>
      </c>
      <c r="AY15" s="83">
        <v>24</v>
      </c>
      <c r="AZ15" s="83">
        <v>22</v>
      </c>
      <c r="BA15" s="84">
        <v>80</v>
      </c>
      <c r="BB15" s="83">
        <v>19</v>
      </c>
      <c r="BC15" s="83">
        <v>25</v>
      </c>
      <c r="BD15" s="83">
        <v>26</v>
      </c>
    </row>
    <row r="16" spans="1:56" s="282" customFormat="1">
      <c r="A16" s="169"/>
      <c r="B16" s="329"/>
      <c r="C16" s="328"/>
      <c r="D16" s="329"/>
      <c r="E16" s="328"/>
      <c r="F16" s="329"/>
      <c r="G16" s="328"/>
      <c r="H16" s="329"/>
      <c r="I16" s="328"/>
      <c r="J16" s="329"/>
      <c r="K16" s="328"/>
      <c r="L16" s="329"/>
      <c r="M16" s="328"/>
      <c r="N16" s="329"/>
      <c r="O16" s="328"/>
      <c r="P16" s="329"/>
      <c r="Q16" s="328"/>
      <c r="R16" s="329"/>
      <c r="S16" s="328"/>
      <c r="T16" s="329"/>
      <c r="U16" s="328"/>
      <c r="V16" s="329"/>
      <c r="W16" s="328"/>
      <c r="X16" s="329"/>
      <c r="Y16" s="328"/>
      <c r="Z16" s="328"/>
      <c r="AA16" s="329"/>
      <c r="AB16" s="328"/>
      <c r="AC16" s="329"/>
      <c r="AD16" s="329"/>
      <c r="AE16" s="329"/>
      <c r="AF16" s="329"/>
      <c r="AG16" s="328"/>
      <c r="AH16" s="329"/>
      <c r="AI16" s="329"/>
      <c r="AJ16" s="329"/>
      <c r="AK16" s="329"/>
      <c r="AL16" s="328"/>
      <c r="AM16" s="329"/>
      <c r="AN16" s="329"/>
      <c r="AO16" s="329"/>
      <c r="AP16" s="329"/>
      <c r="AQ16" s="332"/>
      <c r="AR16" s="332"/>
      <c r="AS16" s="332"/>
      <c r="AT16" s="332"/>
      <c r="AU16" s="332"/>
      <c r="AV16" s="332"/>
      <c r="AW16" s="332"/>
      <c r="AX16" s="332"/>
      <c r="AY16" s="332"/>
      <c r="AZ16" s="332"/>
      <c r="BA16" s="332"/>
      <c r="BB16" s="332"/>
      <c r="BC16" s="332"/>
      <c r="BD16" s="332"/>
    </row>
    <row r="17" spans="1:56" s="164" customFormat="1" ht="26">
      <c r="A17" s="173"/>
      <c r="B17" s="110" t="s">
        <v>522</v>
      </c>
      <c r="C17" s="5" t="s">
        <v>421</v>
      </c>
      <c r="D17" s="467" t="s">
        <v>2</v>
      </c>
      <c r="E17" s="467" t="s">
        <v>3</v>
      </c>
      <c r="F17" s="467" t="s">
        <v>5</v>
      </c>
      <c r="G17" s="467" t="s">
        <v>7</v>
      </c>
      <c r="H17" s="62" t="s">
        <v>9</v>
      </c>
      <c r="I17" s="467" t="s">
        <v>11</v>
      </c>
      <c r="J17" s="467" t="s">
        <v>13</v>
      </c>
      <c r="K17" s="467" t="s">
        <v>53</v>
      </c>
      <c r="L17" s="467" t="s">
        <v>16</v>
      </c>
      <c r="M17" s="467" t="s">
        <v>17</v>
      </c>
      <c r="N17" s="467" t="s">
        <v>18</v>
      </c>
      <c r="O17" s="467" t="s">
        <v>19</v>
      </c>
      <c r="P17" s="467" t="s">
        <v>20</v>
      </c>
      <c r="Q17" s="467" t="s">
        <v>29</v>
      </c>
      <c r="R17" s="467" t="s">
        <v>30</v>
      </c>
      <c r="S17" s="467" t="s">
        <v>294</v>
      </c>
      <c r="T17" s="467" t="s">
        <v>319</v>
      </c>
      <c r="U17" s="467" t="s">
        <v>324</v>
      </c>
      <c r="V17" s="18" t="s">
        <v>328</v>
      </c>
      <c r="W17" s="18" t="s">
        <v>329</v>
      </c>
      <c r="X17" s="18" t="s">
        <v>348</v>
      </c>
      <c r="Y17" s="18" t="s">
        <v>363</v>
      </c>
      <c r="Z17" s="18" t="s">
        <v>904</v>
      </c>
      <c r="AA17" s="18" t="s">
        <v>965</v>
      </c>
      <c r="AB17" s="18" t="s">
        <v>967</v>
      </c>
      <c r="AC17" s="18" t="s">
        <v>1148</v>
      </c>
      <c r="AD17" s="18" t="s">
        <v>1182</v>
      </c>
      <c r="AE17" s="18" t="s">
        <v>1190</v>
      </c>
      <c r="AF17" s="18" t="s">
        <v>1204</v>
      </c>
      <c r="AG17" s="18" t="s">
        <v>1205</v>
      </c>
      <c r="AH17" s="18" t="s">
        <v>1218</v>
      </c>
      <c r="AI17" s="18" t="s">
        <v>1222</v>
      </c>
      <c r="AJ17" s="18" t="s">
        <v>1233</v>
      </c>
      <c r="AK17" s="18" t="s">
        <v>1239</v>
      </c>
      <c r="AL17" s="18" t="s">
        <v>1240</v>
      </c>
      <c r="AM17" s="18" t="s">
        <v>1249</v>
      </c>
      <c r="AN17" s="18" t="s">
        <v>1265</v>
      </c>
      <c r="AO17" s="18" t="s">
        <v>1269</v>
      </c>
      <c r="AP17" s="18" t="s">
        <v>1272</v>
      </c>
      <c r="AQ17" s="18" t="s">
        <v>1273</v>
      </c>
      <c r="AR17" s="18" t="s">
        <v>1277</v>
      </c>
      <c r="AS17" s="18" t="s">
        <v>1278</v>
      </c>
      <c r="AT17" s="18" t="s">
        <v>1285</v>
      </c>
      <c r="AU17" s="18" t="s">
        <v>1359</v>
      </c>
      <c r="AV17" s="18" t="s">
        <v>1360</v>
      </c>
      <c r="AW17" s="18" t="s">
        <v>1394</v>
      </c>
      <c r="AX17" s="18" t="s">
        <v>1396</v>
      </c>
      <c r="AY17" s="18" t="s">
        <v>1403</v>
      </c>
      <c r="AZ17" s="18" t="s">
        <v>1409</v>
      </c>
      <c r="BA17" s="18" t="s">
        <v>1410</v>
      </c>
      <c r="BB17" s="18" t="s">
        <v>1430</v>
      </c>
      <c r="BC17" s="18" t="s">
        <v>1552</v>
      </c>
      <c r="BD17" s="18" t="s">
        <v>1568</v>
      </c>
    </row>
    <row r="18" spans="1:56" s="282" customFormat="1">
      <c r="A18" s="169"/>
      <c r="B18" s="330" t="s">
        <v>409</v>
      </c>
      <c r="C18" s="331" t="s">
        <v>75</v>
      </c>
      <c r="D18" s="63">
        <v>108</v>
      </c>
      <c r="E18" s="63">
        <v>121</v>
      </c>
      <c r="F18" s="63">
        <v>130</v>
      </c>
      <c r="G18" s="63">
        <v>121</v>
      </c>
      <c r="H18" s="64">
        <v>480</v>
      </c>
      <c r="I18" s="63">
        <v>106</v>
      </c>
      <c r="J18" s="63">
        <v>130</v>
      </c>
      <c r="K18" s="63">
        <v>137</v>
      </c>
      <c r="L18" s="63">
        <v>131</v>
      </c>
      <c r="M18" s="64">
        <v>504</v>
      </c>
      <c r="N18" s="63">
        <v>118</v>
      </c>
      <c r="O18" s="63">
        <v>138</v>
      </c>
      <c r="P18" s="63">
        <v>151</v>
      </c>
      <c r="Q18" s="63">
        <v>147</v>
      </c>
      <c r="R18" s="64">
        <v>554</v>
      </c>
      <c r="S18" s="83">
        <v>134</v>
      </c>
      <c r="T18" s="83">
        <v>153</v>
      </c>
      <c r="U18" s="83">
        <v>166</v>
      </c>
      <c r="V18" s="83">
        <v>157</v>
      </c>
      <c r="W18" s="84">
        <v>610</v>
      </c>
      <c r="X18" s="63">
        <v>142</v>
      </c>
      <c r="Y18" s="63">
        <v>167</v>
      </c>
      <c r="Z18" s="63">
        <v>197</v>
      </c>
      <c r="AA18" s="83">
        <v>186</v>
      </c>
      <c r="AB18" s="84">
        <v>692</v>
      </c>
      <c r="AC18" s="63">
        <v>175</v>
      </c>
      <c r="AD18" s="63">
        <v>197</v>
      </c>
      <c r="AE18" s="63">
        <v>214</v>
      </c>
      <c r="AF18" s="83">
        <v>201</v>
      </c>
      <c r="AG18" s="84">
        <v>787</v>
      </c>
      <c r="AH18" s="63">
        <v>186</v>
      </c>
      <c r="AI18" s="63">
        <v>217</v>
      </c>
      <c r="AJ18" s="63">
        <v>230</v>
      </c>
      <c r="AK18" s="83">
        <v>215</v>
      </c>
      <c r="AL18" s="84">
        <v>848</v>
      </c>
      <c r="AM18" s="63">
        <v>205</v>
      </c>
      <c r="AN18" s="63">
        <v>226</v>
      </c>
      <c r="AO18" s="63">
        <v>242</v>
      </c>
      <c r="AP18" s="83">
        <v>222</v>
      </c>
      <c r="AQ18" s="84">
        <v>895</v>
      </c>
      <c r="AR18" s="83">
        <v>204</v>
      </c>
      <c r="AS18" s="83">
        <v>190</v>
      </c>
      <c r="AT18" s="83">
        <v>228</v>
      </c>
      <c r="AU18" s="83">
        <v>211</v>
      </c>
      <c r="AV18" s="84">
        <v>833</v>
      </c>
      <c r="AW18" s="83">
        <v>195</v>
      </c>
      <c r="AX18" s="83">
        <v>218</v>
      </c>
      <c r="AY18" s="83">
        <v>240</v>
      </c>
      <c r="AZ18" s="83">
        <v>225</v>
      </c>
      <c r="BA18" s="84">
        <v>878</v>
      </c>
      <c r="BB18" s="83">
        <v>286</v>
      </c>
      <c r="BC18" s="83">
        <v>344</v>
      </c>
      <c r="BD18" s="83">
        <v>336</v>
      </c>
    </row>
    <row r="19" spans="1:56" s="282" customFormat="1">
      <c r="A19" s="169"/>
      <c r="B19" s="330" t="s">
        <v>474</v>
      </c>
      <c r="C19" s="331" t="s">
        <v>76</v>
      </c>
      <c r="D19" s="63">
        <v>61</v>
      </c>
      <c r="E19" s="63">
        <v>70</v>
      </c>
      <c r="F19" s="63">
        <v>72</v>
      </c>
      <c r="G19" s="63">
        <v>68</v>
      </c>
      <c r="H19" s="64">
        <v>271</v>
      </c>
      <c r="I19" s="63">
        <v>59</v>
      </c>
      <c r="J19" s="63">
        <v>70</v>
      </c>
      <c r="K19" s="63">
        <v>75</v>
      </c>
      <c r="L19" s="63">
        <v>73</v>
      </c>
      <c r="M19" s="64">
        <v>277</v>
      </c>
      <c r="N19" s="63">
        <v>65</v>
      </c>
      <c r="O19" s="63">
        <v>76</v>
      </c>
      <c r="P19" s="63">
        <v>82</v>
      </c>
      <c r="Q19" s="63">
        <v>83</v>
      </c>
      <c r="R19" s="64">
        <v>306</v>
      </c>
      <c r="S19" s="83">
        <v>76</v>
      </c>
      <c r="T19" s="83">
        <v>89</v>
      </c>
      <c r="U19" s="83">
        <v>103</v>
      </c>
      <c r="V19" s="83">
        <v>106</v>
      </c>
      <c r="W19" s="84">
        <v>374</v>
      </c>
      <c r="X19" s="63">
        <v>96</v>
      </c>
      <c r="Y19" s="63">
        <v>112</v>
      </c>
      <c r="Z19" s="63">
        <v>115</v>
      </c>
      <c r="AA19" s="83">
        <v>114</v>
      </c>
      <c r="AB19" s="84">
        <v>437</v>
      </c>
      <c r="AC19" s="63">
        <v>109</v>
      </c>
      <c r="AD19" s="63">
        <v>122</v>
      </c>
      <c r="AE19" s="63">
        <v>125</v>
      </c>
      <c r="AF19" s="83">
        <v>122</v>
      </c>
      <c r="AG19" s="84">
        <v>478</v>
      </c>
      <c r="AH19" s="63">
        <v>112</v>
      </c>
      <c r="AI19" s="63">
        <v>128</v>
      </c>
      <c r="AJ19" s="63">
        <v>131</v>
      </c>
      <c r="AK19" s="83">
        <v>128</v>
      </c>
      <c r="AL19" s="84">
        <v>499</v>
      </c>
      <c r="AM19" s="63">
        <v>120</v>
      </c>
      <c r="AN19" s="63">
        <v>134</v>
      </c>
      <c r="AO19" s="63">
        <v>138</v>
      </c>
      <c r="AP19" s="83">
        <v>134</v>
      </c>
      <c r="AQ19" s="84">
        <v>526</v>
      </c>
      <c r="AR19" s="83">
        <v>117</v>
      </c>
      <c r="AS19" s="83">
        <v>110</v>
      </c>
      <c r="AT19" s="83">
        <v>138</v>
      </c>
      <c r="AU19" s="83">
        <v>122</v>
      </c>
      <c r="AV19" s="84">
        <v>487</v>
      </c>
      <c r="AW19" s="83">
        <v>104</v>
      </c>
      <c r="AX19" s="83">
        <v>132</v>
      </c>
      <c r="AY19" s="83">
        <v>144</v>
      </c>
      <c r="AZ19" s="83">
        <v>134</v>
      </c>
      <c r="BA19" s="84">
        <v>514</v>
      </c>
      <c r="BB19" s="83">
        <v>125</v>
      </c>
      <c r="BC19" s="83">
        <v>139</v>
      </c>
      <c r="BD19" s="83">
        <v>148</v>
      </c>
    </row>
    <row r="20" spans="1:56" s="282" customFormat="1">
      <c r="A20" s="169"/>
      <c r="B20" s="330" t="s">
        <v>410</v>
      </c>
      <c r="C20" s="331" t="s">
        <v>77</v>
      </c>
      <c r="D20" s="63">
        <v>148</v>
      </c>
      <c r="E20" s="63">
        <v>179</v>
      </c>
      <c r="F20" s="63">
        <v>224</v>
      </c>
      <c r="G20" s="63">
        <v>172</v>
      </c>
      <c r="H20" s="64">
        <v>723</v>
      </c>
      <c r="I20" s="63">
        <v>133</v>
      </c>
      <c r="J20" s="63">
        <v>183</v>
      </c>
      <c r="K20" s="63">
        <v>225</v>
      </c>
      <c r="L20" s="63">
        <v>176</v>
      </c>
      <c r="M20" s="64">
        <v>717</v>
      </c>
      <c r="N20" s="63">
        <v>137</v>
      </c>
      <c r="O20" s="63">
        <v>181</v>
      </c>
      <c r="P20" s="63">
        <v>219</v>
      </c>
      <c r="Q20" s="63">
        <v>178</v>
      </c>
      <c r="R20" s="64">
        <v>715</v>
      </c>
      <c r="S20" s="83">
        <v>144</v>
      </c>
      <c r="T20" s="83">
        <v>180</v>
      </c>
      <c r="U20" s="83">
        <v>229</v>
      </c>
      <c r="V20" s="83">
        <v>176</v>
      </c>
      <c r="W20" s="84">
        <v>729</v>
      </c>
      <c r="X20" s="63">
        <v>140</v>
      </c>
      <c r="Y20" s="63">
        <v>178</v>
      </c>
      <c r="Z20" s="63">
        <v>230</v>
      </c>
      <c r="AA20" s="83">
        <v>176</v>
      </c>
      <c r="AB20" s="84">
        <v>724</v>
      </c>
      <c r="AC20" s="63">
        <v>146</v>
      </c>
      <c r="AD20" s="63">
        <v>188</v>
      </c>
      <c r="AE20" s="63">
        <v>235</v>
      </c>
      <c r="AF20" s="83">
        <v>176</v>
      </c>
      <c r="AG20" s="84">
        <v>745</v>
      </c>
      <c r="AH20" s="63">
        <v>149</v>
      </c>
      <c r="AI20" s="63">
        <v>196</v>
      </c>
      <c r="AJ20" s="63">
        <v>241</v>
      </c>
      <c r="AK20" s="83">
        <v>184</v>
      </c>
      <c r="AL20" s="84">
        <v>770</v>
      </c>
      <c r="AM20" s="63">
        <v>161</v>
      </c>
      <c r="AN20" s="63">
        <v>199</v>
      </c>
      <c r="AO20" s="63">
        <v>244</v>
      </c>
      <c r="AP20" s="83">
        <v>189</v>
      </c>
      <c r="AQ20" s="84">
        <v>793</v>
      </c>
      <c r="AR20" s="83">
        <v>158</v>
      </c>
      <c r="AS20" s="83">
        <v>149</v>
      </c>
      <c r="AT20" s="83">
        <v>210</v>
      </c>
      <c r="AU20" s="83">
        <v>166</v>
      </c>
      <c r="AV20" s="84">
        <v>683</v>
      </c>
      <c r="AW20" s="83">
        <v>158</v>
      </c>
      <c r="AX20" s="83">
        <v>189</v>
      </c>
      <c r="AY20" s="83">
        <v>244</v>
      </c>
      <c r="AZ20" s="83">
        <v>186</v>
      </c>
      <c r="BA20" s="84">
        <v>777</v>
      </c>
      <c r="BB20" s="83">
        <v>175</v>
      </c>
      <c r="BC20" s="83">
        <v>205</v>
      </c>
      <c r="BD20" s="83">
        <v>268</v>
      </c>
    </row>
    <row r="21" spans="1:56" s="282" customFormat="1">
      <c r="A21" s="169"/>
      <c r="B21" s="330" t="s">
        <v>520</v>
      </c>
      <c r="C21" s="331" t="s">
        <v>141</v>
      </c>
      <c r="D21" s="63">
        <v>73</v>
      </c>
      <c r="E21" s="63">
        <v>85</v>
      </c>
      <c r="F21" s="63">
        <v>92</v>
      </c>
      <c r="G21" s="63">
        <v>88</v>
      </c>
      <c r="H21" s="64">
        <v>338</v>
      </c>
      <c r="I21" s="63">
        <v>77</v>
      </c>
      <c r="J21" s="63">
        <v>94</v>
      </c>
      <c r="K21" s="63">
        <v>100</v>
      </c>
      <c r="L21" s="63">
        <v>94</v>
      </c>
      <c r="M21" s="64">
        <v>365</v>
      </c>
      <c r="N21" s="63">
        <v>83</v>
      </c>
      <c r="O21" s="63">
        <v>89</v>
      </c>
      <c r="P21" s="63">
        <v>99</v>
      </c>
      <c r="Q21" s="63">
        <v>92</v>
      </c>
      <c r="R21" s="64">
        <v>363</v>
      </c>
      <c r="S21" s="83">
        <v>88</v>
      </c>
      <c r="T21" s="83">
        <v>104</v>
      </c>
      <c r="U21" s="83">
        <v>118</v>
      </c>
      <c r="V21" s="83">
        <v>110</v>
      </c>
      <c r="W21" s="84">
        <v>420</v>
      </c>
      <c r="X21" s="63">
        <v>104</v>
      </c>
      <c r="Y21" s="63">
        <v>119</v>
      </c>
      <c r="Z21" s="63">
        <v>132</v>
      </c>
      <c r="AA21" s="83">
        <v>122</v>
      </c>
      <c r="AB21" s="84">
        <v>477</v>
      </c>
      <c r="AC21" s="63">
        <v>118</v>
      </c>
      <c r="AD21" s="63">
        <v>132</v>
      </c>
      <c r="AE21" s="63">
        <v>146</v>
      </c>
      <c r="AF21" s="83">
        <v>130</v>
      </c>
      <c r="AG21" s="84">
        <v>526</v>
      </c>
      <c r="AH21" s="63">
        <v>121</v>
      </c>
      <c r="AI21" s="63">
        <v>133</v>
      </c>
      <c r="AJ21" s="63">
        <v>145</v>
      </c>
      <c r="AK21" s="83">
        <v>134</v>
      </c>
      <c r="AL21" s="84">
        <v>533</v>
      </c>
      <c r="AM21" s="63">
        <v>124</v>
      </c>
      <c r="AN21" s="63">
        <v>138</v>
      </c>
      <c r="AO21" s="63">
        <v>156</v>
      </c>
      <c r="AP21" s="83">
        <v>145</v>
      </c>
      <c r="AQ21" s="84">
        <v>563</v>
      </c>
      <c r="AR21" s="83">
        <v>128</v>
      </c>
      <c r="AS21" s="83">
        <v>102</v>
      </c>
      <c r="AT21" s="83">
        <v>154</v>
      </c>
      <c r="AU21" s="83">
        <v>137</v>
      </c>
      <c r="AV21" s="84">
        <v>521</v>
      </c>
      <c r="AW21" s="83">
        <v>132</v>
      </c>
      <c r="AX21" s="83">
        <v>147</v>
      </c>
      <c r="AY21" s="83">
        <v>169</v>
      </c>
      <c r="AZ21" s="83">
        <v>144</v>
      </c>
      <c r="BA21" s="84">
        <v>592</v>
      </c>
      <c r="BB21" s="83">
        <v>128</v>
      </c>
      <c r="BC21" s="83">
        <v>125</v>
      </c>
      <c r="BD21" s="83">
        <v>158</v>
      </c>
    </row>
    <row r="22" spans="1:56" s="282" customFormat="1">
      <c r="A22" s="169"/>
      <c r="B22" s="330" t="s">
        <v>521</v>
      </c>
      <c r="C22" s="331" t="s">
        <v>142</v>
      </c>
      <c r="D22" s="63">
        <v>3</v>
      </c>
      <c r="E22" s="63">
        <v>3</v>
      </c>
      <c r="F22" s="63">
        <v>4</v>
      </c>
      <c r="G22" s="63">
        <v>19</v>
      </c>
      <c r="H22" s="64">
        <v>29</v>
      </c>
      <c r="I22" s="63">
        <v>16</v>
      </c>
      <c r="J22" s="63">
        <v>20</v>
      </c>
      <c r="K22" s="63">
        <v>22</v>
      </c>
      <c r="L22" s="63">
        <v>20</v>
      </c>
      <c r="M22" s="64">
        <v>78</v>
      </c>
      <c r="N22" s="63">
        <v>18</v>
      </c>
      <c r="O22" s="63">
        <v>20</v>
      </c>
      <c r="P22" s="63">
        <v>22</v>
      </c>
      <c r="Q22" s="63">
        <v>27</v>
      </c>
      <c r="R22" s="64">
        <v>87</v>
      </c>
      <c r="S22" s="83">
        <v>40</v>
      </c>
      <c r="T22" s="83">
        <v>45</v>
      </c>
      <c r="U22" s="83">
        <v>67</v>
      </c>
      <c r="V22" s="83">
        <v>78</v>
      </c>
      <c r="W22" s="84">
        <v>230</v>
      </c>
      <c r="X22" s="63">
        <v>68</v>
      </c>
      <c r="Y22" s="63">
        <v>79</v>
      </c>
      <c r="Z22" s="63">
        <v>80</v>
      </c>
      <c r="AA22" s="83">
        <v>78</v>
      </c>
      <c r="AB22" s="84">
        <v>305</v>
      </c>
      <c r="AC22" s="63">
        <v>74</v>
      </c>
      <c r="AD22" s="63">
        <v>84</v>
      </c>
      <c r="AE22" s="63">
        <v>83</v>
      </c>
      <c r="AF22" s="83">
        <v>82</v>
      </c>
      <c r="AG22" s="84">
        <v>323</v>
      </c>
      <c r="AH22" s="63">
        <v>79</v>
      </c>
      <c r="AI22" s="63">
        <v>86</v>
      </c>
      <c r="AJ22" s="63">
        <v>84</v>
      </c>
      <c r="AK22" s="83">
        <v>86</v>
      </c>
      <c r="AL22" s="84">
        <v>335</v>
      </c>
      <c r="AM22" s="63">
        <v>82</v>
      </c>
      <c r="AN22" s="63">
        <v>90</v>
      </c>
      <c r="AO22" s="63">
        <v>92</v>
      </c>
      <c r="AP22" s="83">
        <v>92</v>
      </c>
      <c r="AQ22" s="84">
        <v>356</v>
      </c>
      <c r="AR22" s="83">
        <v>83</v>
      </c>
      <c r="AS22" s="83">
        <v>71</v>
      </c>
      <c r="AT22" s="83">
        <v>87</v>
      </c>
      <c r="AU22" s="83">
        <v>75</v>
      </c>
      <c r="AV22" s="84">
        <v>316</v>
      </c>
      <c r="AW22" s="83">
        <v>70</v>
      </c>
      <c r="AX22" s="83">
        <v>85</v>
      </c>
      <c r="AY22" s="83">
        <v>94</v>
      </c>
      <c r="AZ22" s="83">
        <v>85</v>
      </c>
      <c r="BA22" s="84">
        <v>334</v>
      </c>
      <c r="BB22" s="83">
        <v>78</v>
      </c>
      <c r="BC22" s="83">
        <v>79</v>
      </c>
      <c r="BD22" s="83">
        <v>80</v>
      </c>
    </row>
    <row r="23" spans="1:56" s="282" customFormat="1">
      <c r="A23" s="169" t="s">
        <v>909</v>
      </c>
      <c r="B23" s="330" t="s">
        <v>416</v>
      </c>
      <c r="C23" s="331" t="s">
        <v>143</v>
      </c>
      <c r="D23" s="63">
        <v>82</v>
      </c>
      <c r="E23" s="63">
        <v>89</v>
      </c>
      <c r="F23" s="63">
        <v>91</v>
      </c>
      <c r="G23" s="63">
        <v>82</v>
      </c>
      <c r="H23" s="64">
        <v>345</v>
      </c>
      <c r="I23" s="63">
        <v>76</v>
      </c>
      <c r="J23" s="63">
        <v>87</v>
      </c>
      <c r="K23" s="63">
        <v>97</v>
      </c>
      <c r="L23" s="63">
        <v>88</v>
      </c>
      <c r="M23" s="64">
        <v>348</v>
      </c>
      <c r="N23" s="63">
        <v>76</v>
      </c>
      <c r="O23" s="63">
        <v>81</v>
      </c>
      <c r="P23" s="63">
        <v>86</v>
      </c>
      <c r="Q23" s="63">
        <v>79</v>
      </c>
      <c r="R23" s="64">
        <v>322</v>
      </c>
      <c r="S23" s="83">
        <v>55</v>
      </c>
      <c r="T23" s="83">
        <v>63</v>
      </c>
      <c r="U23" s="83">
        <v>72</v>
      </c>
      <c r="V23" s="83">
        <v>62</v>
      </c>
      <c r="W23" s="84">
        <v>252</v>
      </c>
      <c r="X23" s="63">
        <v>58</v>
      </c>
      <c r="Y23" s="63">
        <v>66</v>
      </c>
      <c r="Z23" s="63">
        <v>81</v>
      </c>
      <c r="AA23" s="83">
        <v>69</v>
      </c>
      <c r="AB23" s="84">
        <v>274</v>
      </c>
      <c r="AC23" s="63">
        <v>64</v>
      </c>
      <c r="AD23" s="63">
        <v>69</v>
      </c>
      <c r="AE23" s="63">
        <v>73</v>
      </c>
      <c r="AF23" s="83">
        <v>68</v>
      </c>
      <c r="AG23" s="84">
        <v>274</v>
      </c>
      <c r="AH23" s="63">
        <v>59</v>
      </c>
      <c r="AI23" s="63">
        <v>69</v>
      </c>
      <c r="AJ23" s="63">
        <v>80</v>
      </c>
      <c r="AK23" s="83">
        <v>72</v>
      </c>
      <c r="AL23" s="84">
        <v>280</v>
      </c>
      <c r="AM23" s="63">
        <v>67</v>
      </c>
      <c r="AN23" s="63">
        <v>77</v>
      </c>
      <c r="AO23" s="63">
        <v>90</v>
      </c>
      <c r="AP23" s="83">
        <v>79</v>
      </c>
      <c r="AQ23" s="84">
        <v>313</v>
      </c>
      <c r="AR23" s="83">
        <v>70</v>
      </c>
      <c r="AS23" s="83">
        <v>62</v>
      </c>
      <c r="AT23" s="83">
        <v>80</v>
      </c>
      <c r="AU23" s="83">
        <v>74</v>
      </c>
      <c r="AV23" s="84">
        <v>286</v>
      </c>
      <c r="AW23" s="83">
        <v>69</v>
      </c>
      <c r="AX23" s="83">
        <v>81</v>
      </c>
      <c r="AY23" s="83">
        <v>94</v>
      </c>
      <c r="AZ23" s="83">
        <v>83</v>
      </c>
      <c r="BA23" s="84">
        <v>327</v>
      </c>
      <c r="BB23" s="83">
        <v>85</v>
      </c>
      <c r="BC23" s="83">
        <v>93</v>
      </c>
      <c r="BD23" s="83">
        <v>98</v>
      </c>
    </row>
    <row r="24" spans="1:56" s="282" customFormat="1">
      <c r="A24" s="169"/>
      <c r="B24" s="329"/>
      <c r="C24" s="328"/>
      <c r="D24" s="328"/>
      <c r="E24" s="328"/>
      <c r="F24" s="328"/>
      <c r="G24" s="328"/>
      <c r="H24" s="328"/>
      <c r="I24" s="328"/>
      <c r="J24" s="328"/>
      <c r="K24" s="328"/>
      <c r="L24" s="328"/>
      <c r="M24" s="328"/>
      <c r="N24" s="328"/>
      <c r="O24" s="328"/>
      <c r="P24" s="328"/>
      <c r="Q24" s="328"/>
      <c r="R24" s="328"/>
      <c r="S24" s="328"/>
      <c r="T24" s="328"/>
      <c r="U24" s="332"/>
      <c r="V24" s="332"/>
      <c r="W24" s="332"/>
      <c r="X24" s="332"/>
      <c r="Y24" s="332"/>
      <c r="Z24" s="332"/>
      <c r="AA24" s="332"/>
      <c r="AB24" s="332"/>
      <c r="AC24" s="332"/>
      <c r="AD24" s="332"/>
      <c r="AE24" s="332"/>
      <c r="AF24" s="332"/>
      <c r="AG24" s="332"/>
      <c r="AH24" s="332"/>
      <c r="AI24" s="332"/>
      <c r="AJ24" s="332"/>
      <c r="AK24" s="332"/>
      <c r="AL24" s="332"/>
      <c r="AM24" s="332"/>
      <c r="AN24" s="332"/>
      <c r="AO24" s="332"/>
      <c r="AP24" s="332"/>
      <c r="AQ24" s="332"/>
      <c r="AR24" s="332"/>
      <c r="AS24" s="332"/>
      <c r="AT24" s="332"/>
      <c r="AU24" s="332"/>
      <c r="AV24" s="332"/>
      <c r="AW24" s="332"/>
      <c r="AX24" s="332"/>
      <c r="AY24" s="332"/>
      <c r="AZ24" s="332"/>
      <c r="BA24" s="332"/>
      <c r="BB24" s="332"/>
      <c r="BC24" s="332"/>
      <c r="BD24" s="332"/>
    </row>
    <row r="25" spans="1:56" s="164" customFormat="1">
      <c r="A25" s="173"/>
      <c r="B25" s="110" t="s">
        <v>523</v>
      </c>
      <c r="C25" s="5" t="s">
        <v>382</v>
      </c>
      <c r="D25" s="469" t="s">
        <v>2</v>
      </c>
      <c r="E25" s="469" t="s">
        <v>3</v>
      </c>
      <c r="F25" s="469" t="s">
        <v>5</v>
      </c>
      <c r="G25" s="469" t="s">
        <v>7</v>
      </c>
      <c r="H25" s="62" t="s">
        <v>9</v>
      </c>
      <c r="I25" s="469" t="s">
        <v>11</v>
      </c>
      <c r="J25" s="469" t="s">
        <v>13</v>
      </c>
      <c r="K25" s="469" t="s">
        <v>53</v>
      </c>
      <c r="L25" s="469" t="s">
        <v>16</v>
      </c>
      <c r="M25" s="469" t="s">
        <v>17</v>
      </c>
      <c r="N25" s="469" t="s">
        <v>18</v>
      </c>
      <c r="O25" s="469" t="s">
        <v>19</v>
      </c>
      <c r="P25" s="469" t="s">
        <v>20</v>
      </c>
      <c r="Q25" s="469" t="s">
        <v>29</v>
      </c>
      <c r="R25" s="469" t="s">
        <v>30</v>
      </c>
      <c r="S25" s="469" t="s">
        <v>294</v>
      </c>
      <c r="T25" s="469" t="s">
        <v>319</v>
      </c>
      <c r="U25" s="469" t="s">
        <v>324</v>
      </c>
      <c r="V25" s="18" t="s">
        <v>328</v>
      </c>
      <c r="W25" s="18" t="s">
        <v>329</v>
      </c>
      <c r="X25" s="18" t="s">
        <v>348</v>
      </c>
      <c r="Y25" s="18" t="s">
        <v>363</v>
      </c>
      <c r="Z25" s="18" t="s">
        <v>904</v>
      </c>
      <c r="AA25" s="18" t="s">
        <v>965</v>
      </c>
      <c r="AB25" s="18" t="s">
        <v>967</v>
      </c>
      <c r="AC25" s="18" t="s">
        <v>1148</v>
      </c>
      <c r="AD25" s="18" t="s">
        <v>1182</v>
      </c>
      <c r="AE25" s="18" t="s">
        <v>1190</v>
      </c>
      <c r="AF25" s="18" t="s">
        <v>1204</v>
      </c>
      <c r="AG25" s="18" t="s">
        <v>1205</v>
      </c>
      <c r="AH25" s="18" t="s">
        <v>1218</v>
      </c>
      <c r="AI25" s="18" t="s">
        <v>1222</v>
      </c>
      <c r="AJ25" s="18" t="s">
        <v>1233</v>
      </c>
      <c r="AK25" s="18" t="s">
        <v>1239</v>
      </c>
      <c r="AL25" s="18" t="s">
        <v>1240</v>
      </c>
      <c r="AM25" s="18" t="s">
        <v>1249</v>
      </c>
      <c r="AN25" s="18" t="s">
        <v>1265</v>
      </c>
      <c r="AO25" s="18" t="s">
        <v>1269</v>
      </c>
      <c r="AP25" s="18" t="s">
        <v>1272</v>
      </c>
      <c r="AQ25" s="18" t="s">
        <v>1273</v>
      </c>
      <c r="AR25" s="18" t="s">
        <v>1277</v>
      </c>
      <c r="AS25" s="18" t="s">
        <v>1278</v>
      </c>
      <c r="AT25" s="18" t="s">
        <v>1285</v>
      </c>
      <c r="AU25" s="18" t="s">
        <v>1359</v>
      </c>
      <c r="AV25" s="18" t="s">
        <v>1360</v>
      </c>
      <c r="AW25" s="18" t="s">
        <v>1394</v>
      </c>
      <c r="AX25" s="18" t="s">
        <v>1396</v>
      </c>
      <c r="AY25" s="18" t="s">
        <v>1403</v>
      </c>
      <c r="AZ25" s="18" t="s">
        <v>1409</v>
      </c>
      <c r="BA25" s="18" t="s">
        <v>1410</v>
      </c>
      <c r="BB25" s="18" t="s">
        <v>1430</v>
      </c>
      <c r="BC25" s="18" t="s">
        <v>1552</v>
      </c>
      <c r="BD25" s="18" t="s">
        <v>1568</v>
      </c>
    </row>
    <row r="26" spans="1:56" s="282" customFormat="1">
      <c r="A26" s="169"/>
      <c r="B26" s="330" t="s">
        <v>409</v>
      </c>
      <c r="C26" s="331" t="s">
        <v>75</v>
      </c>
      <c r="D26" s="63">
        <v>364</v>
      </c>
      <c r="E26" s="63">
        <v>363</v>
      </c>
      <c r="F26" s="63">
        <v>360</v>
      </c>
      <c r="G26" s="63">
        <v>360</v>
      </c>
      <c r="H26" s="64">
        <v>360</v>
      </c>
      <c r="I26" s="63">
        <v>360</v>
      </c>
      <c r="J26" s="63">
        <v>360</v>
      </c>
      <c r="K26" s="63">
        <v>362</v>
      </c>
      <c r="L26" s="63">
        <v>366</v>
      </c>
      <c r="M26" s="64">
        <v>366</v>
      </c>
      <c r="N26" s="63">
        <v>366</v>
      </c>
      <c r="O26" s="63">
        <v>365</v>
      </c>
      <c r="P26" s="63">
        <v>363</v>
      </c>
      <c r="Q26" s="63">
        <v>364</v>
      </c>
      <c r="R26" s="64">
        <v>364</v>
      </c>
      <c r="S26" s="83">
        <v>363</v>
      </c>
      <c r="T26" s="83">
        <v>363</v>
      </c>
      <c r="U26" s="83">
        <v>364</v>
      </c>
      <c r="V26" s="83">
        <v>364</v>
      </c>
      <c r="W26" s="84">
        <v>364</v>
      </c>
      <c r="X26" s="63">
        <v>364</v>
      </c>
      <c r="Y26" s="63">
        <v>364</v>
      </c>
      <c r="Z26" s="63">
        <v>479</v>
      </c>
      <c r="AA26" s="83">
        <v>479</v>
      </c>
      <c r="AB26" s="84">
        <v>479</v>
      </c>
      <c r="AC26" s="63">
        <v>475</v>
      </c>
      <c r="AD26" s="63">
        <v>471</v>
      </c>
      <c r="AE26" s="63">
        <v>467</v>
      </c>
      <c r="AF26" s="83">
        <v>465</v>
      </c>
      <c r="AG26" s="84">
        <v>465</v>
      </c>
      <c r="AH26" s="63">
        <v>466</v>
      </c>
      <c r="AI26" s="63">
        <v>467</v>
      </c>
      <c r="AJ26" s="63">
        <v>466</v>
      </c>
      <c r="AK26" s="83">
        <v>462</v>
      </c>
      <c r="AL26" s="84">
        <v>462</v>
      </c>
      <c r="AM26" s="63">
        <v>462</v>
      </c>
      <c r="AN26" s="63">
        <v>463</v>
      </c>
      <c r="AO26" s="63">
        <v>468</v>
      </c>
      <c r="AP26" s="83">
        <v>468</v>
      </c>
      <c r="AQ26" s="84">
        <v>468</v>
      </c>
      <c r="AR26" s="83">
        <v>468</v>
      </c>
      <c r="AS26" s="83">
        <v>468</v>
      </c>
      <c r="AT26" s="83">
        <v>467</v>
      </c>
      <c r="AU26" s="83">
        <v>467</v>
      </c>
      <c r="AV26" s="84">
        <v>467</v>
      </c>
      <c r="AW26" s="83">
        <v>467</v>
      </c>
      <c r="AX26" s="83">
        <v>467</v>
      </c>
      <c r="AY26" s="83">
        <v>468</v>
      </c>
      <c r="AZ26" s="83">
        <v>468</v>
      </c>
      <c r="BA26" s="84">
        <v>468</v>
      </c>
      <c r="BB26" s="83">
        <v>467</v>
      </c>
      <c r="BC26" s="83">
        <v>466</v>
      </c>
      <c r="BD26" s="83">
        <v>465</v>
      </c>
    </row>
    <row r="27" spans="1:56" s="282" customFormat="1">
      <c r="A27" s="169"/>
      <c r="B27" s="330" t="s">
        <v>410</v>
      </c>
      <c r="C27" s="331" t="s">
        <v>383</v>
      </c>
      <c r="D27" s="63">
        <v>437</v>
      </c>
      <c r="E27" s="63">
        <v>437</v>
      </c>
      <c r="F27" s="63">
        <v>423</v>
      </c>
      <c r="G27" s="63">
        <v>439</v>
      </c>
      <c r="H27" s="64">
        <v>439</v>
      </c>
      <c r="I27" s="63">
        <v>436</v>
      </c>
      <c r="J27" s="63">
        <v>435</v>
      </c>
      <c r="K27" s="63">
        <v>435</v>
      </c>
      <c r="L27" s="63">
        <v>435</v>
      </c>
      <c r="M27" s="64">
        <v>435</v>
      </c>
      <c r="N27" s="63">
        <v>435</v>
      </c>
      <c r="O27" s="63">
        <v>435</v>
      </c>
      <c r="P27" s="63">
        <v>434</v>
      </c>
      <c r="Q27" s="63">
        <v>434</v>
      </c>
      <c r="R27" s="64">
        <v>434</v>
      </c>
      <c r="S27" s="83">
        <v>434</v>
      </c>
      <c r="T27" s="83">
        <v>434</v>
      </c>
      <c r="U27" s="83">
        <v>431</v>
      </c>
      <c r="V27" s="83">
        <v>431</v>
      </c>
      <c r="W27" s="84">
        <v>431</v>
      </c>
      <c r="X27" s="63">
        <v>430</v>
      </c>
      <c r="Y27" s="63">
        <v>430</v>
      </c>
      <c r="Z27" s="63">
        <v>430</v>
      </c>
      <c r="AA27" s="83">
        <v>430</v>
      </c>
      <c r="AB27" s="84">
        <v>430</v>
      </c>
      <c r="AC27" s="63">
        <v>430</v>
      </c>
      <c r="AD27" s="63">
        <v>428</v>
      </c>
      <c r="AE27" s="63">
        <v>428</v>
      </c>
      <c r="AF27" s="83">
        <v>428</v>
      </c>
      <c r="AG27" s="84">
        <v>428</v>
      </c>
      <c r="AH27" s="63">
        <v>428</v>
      </c>
      <c r="AI27" s="63">
        <v>428</v>
      </c>
      <c r="AJ27" s="63">
        <v>429</v>
      </c>
      <c r="AK27" s="83">
        <v>429</v>
      </c>
      <c r="AL27" s="84">
        <v>429</v>
      </c>
      <c r="AM27" s="63">
        <v>429</v>
      </c>
      <c r="AN27" s="63">
        <v>429</v>
      </c>
      <c r="AO27" s="63">
        <v>431</v>
      </c>
      <c r="AP27" s="83">
        <v>433</v>
      </c>
      <c r="AQ27" s="84">
        <v>433</v>
      </c>
      <c r="AR27" s="83">
        <v>436</v>
      </c>
      <c r="AS27" s="83">
        <v>436</v>
      </c>
      <c r="AT27" s="83">
        <v>436</v>
      </c>
      <c r="AU27" s="83">
        <v>435</v>
      </c>
      <c r="AV27" s="84">
        <v>435</v>
      </c>
      <c r="AW27" s="83">
        <v>434</v>
      </c>
      <c r="AX27" s="83">
        <v>433</v>
      </c>
      <c r="AY27" s="83">
        <v>435</v>
      </c>
      <c r="AZ27" s="83">
        <v>435</v>
      </c>
      <c r="BA27" s="84">
        <v>435</v>
      </c>
      <c r="BB27" s="83">
        <v>435</v>
      </c>
      <c r="BC27" s="83">
        <v>438</v>
      </c>
      <c r="BD27" s="83">
        <v>438</v>
      </c>
    </row>
    <row r="28" spans="1:56" s="282" customFormat="1">
      <c r="A28" s="169"/>
      <c r="B28" s="330" t="s">
        <v>475</v>
      </c>
      <c r="C28" s="331" t="s">
        <v>79</v>
      </c>
      <c r="D28" s="63">
        <v>221</v>
      </c>
      <c r="E28" s="63">
        <v>227</v>
      </c>
      <c r="F28" s="63">
        <v>221</v>
      </c>
      <c r="G28" s="63">
        <v>215</v>
      </c>
      <c r="H28" s="64">
        <v>215</v>
      </c>
      <c r="I28" s="63">
        <v>206</v>
      </c>
      <c r="J28" s="63">
        <v>208</v>
      </c>
      <c r="K28" s="63">
        <v>196</v>
      </c>
      <c r="L28" s="63">
        <v>196</v>
      </c>
      <c r="M28" s="64">
        <v>196</v>
      </c>
      <c r="N28" s="63">
        <v>194</v>
      </c>
      <c r="O28" s="63">
        <v>130</v>
      </c>
      <c r="P28" s="63">
        <v>125</v>
      </c>
      <c r="Q28" s="63">
        <v>116</v>
      </c>
      <c r="R28" s="64">
        <v>116</v>
      </c>
      <c r="S28" s="83">
        <v>113</v>
      </c>
      <c r="T28" s="83">
        <v>109</v>
      </c>
      <c r="U28" s="83">
        <v>106</v>
      </c>
      <c r="V28" s="83">
        <v>107</v>
      </c>
      <c r="W28" s="84">
        <v>107</v>
      </c>
      <c r="X28" s="63">
        <v>107</v>
      </c>
      <c r="Y28" s="63">
        <v>107</v>
      </c>
      <c r="Z28" s="63">
        <v>91</v>
      </c>
      <c r="AA28" s="83">
        <v>83</v>
      </c>
      <c r="AB28" s="84">
        <v>83</v>
      </c>
      <c r="AC28" s="63">
        <v>84</v>
      </c>
      <c r="AD28" s="63">
        <v>46</v>
      </c>
      <c r="AE28" s="63">
        <v>7</v>
      </c>
      <c r="AF28" s="83">
        <v>0</v>
      </c>
      <c r="AG28" s="84">
        <v>0</v>
      </c>
      <c r="AH28" s="63">
        <v>0</v>
      </c>
      <c r="AI28" s="63">
        <v>0</v>
      </c>
      <c r="AJ28" s="63">
        <v>0</v>
      </c>
      <c r="AK28" s="83">
        <v>0</v>
      </c>
      <c r="AL28" s="84">
        <v>0</v>
      </c>
      <c r="AM28" s="63">
        <v>0</v>
      </c>
      <c r="AN28" s="63">
        <v>0</v>
      </c>
      <c r="AO28" s="63">
        <v>0</v>
      </c>
      <c r="AP28" s="83">
        <v>0</v>
      </c>
      <c r="AQ28" s="84">
        <v>0</v>
      </c>
      <c r="AR28" s="83">
        <v>0</v>
      </c>
      <c r="AS28" s="83">
        <v>0</v>
      </c>
      <c r="AT28" s="83">
        <v>0</v>
      </c>
      <c r="AU28" s="83">
        <v>0</v>
      </c>
      <c r="AV28" s="84">
        <v>0</v>
      </c>
      <c r="AW28" s="83">
        <v>0</v>
      </c>
      <c r="AX28" s="83">
        <v>0</v>
      </c>
      <c r="AY28" s="83">
        <v>0</v>
      </c>
      <c r="AZ28" s="83">
        <v>0</v>
      </c>
      <c r="BA28" s="84">
        <v>0</v>
      </c>
      <c r="BB28" s="83">
        <v>0</v>
      </c>
      <c r="BC28" s="83">
        <v>0</v>
      </c>
      <c r="BD28" s="83">
        <v>0</v>
      </c>
    </row>
    <row r="29" spans="1:56" s="282" customFormat="1">
      <c r="A29" s="169"/>
      <c r="B29" s="330" t="s">
        <v>474</v>
      </c>
      <c r="C29" s="331" t="s">
        <v>76</v>
      </c>
      <c r="D29" s="63">
        <v>209</v>
      </c>
      <c r="E29" s="63">
        <v>209</v>
      </c>
      <c r="F29" s="63">
        <v>209</v>
      </c>
      <c r="G29" s="63">
        <v>209</v>
      </c>
      <c r="H29" s="64">
        <v>209</v>
      </c>
      <c r="I29" s="63">
        <v>210</v>
      </c>
      <c r="J29" s="63">
        <v>212</v>
      </c>
      <c r="K29" s="63">
        <v>212</v>
      </c>
      <c r="L29" s="63">
        <v>212</v>
      </c>
      <c r="M29" s="64">
        <v>212</v>
      </c>
      <c r="N29" s="63">
        <v>212</v>
      </c>
      <c r="O29" s="63">
        <v>212</v>
      </c>
      <c r="P29" s="63">
        <v>214</v>
      </c>
      <c r="Q29" s="63">
        <v>214</v>
      </c>
      <c r="R29" s="64">
        <v>214</v>
      </c>
      <c r="S29" s="83">
        <v>213</v>
      </c>
      <c r="T29" s="83">
        <v>212</v>
      </c>
      <c r="U29" s="83">
        <v>253</v>
      </c>
      <c r="V29" s="83">
        <v>253</v>
      </c>
      <c r="W29" s="84">
        <v>253</v>
      </c>
      <c r="X29" s="63">
        <v>253</v>
      </c>
      <c r="Y29" s="63">
        <v>253</v>
      </c>
      <c r="Z29" s="63">
        <v>253</v>
      </c>
      <c r="AA29" s="83">
        <v>252</v>
      </c>
      <c r="AB29" s="84">
        <v>252</v>
      </c>
      <c r="AC29" s="63">
        <v>252</v>
      </c>
      <c r="AD29" s="63">
        <v>252</v>
      </c>
      <c r="AE29" s="63">
        <v>253</v>
      </c>
      <c r="AF29" s="83">
        <v>253</v>
      </c>
      <c r="AG29" s="84">
        <v>253</v>
      </c>
      <c r="AH29" s="63">
        <v>253</v>
      </c>
      <c r="AI29" s="63">
        <v>253</v>
      </c>
      <c r="AJ29" s="63">
        <v>253</v>
      </c>
      <c r="AK29" s="83">
        <v>253</v>
      </c>
      <c r="AL29" s="84">
        <v>253</v>
      </c>
      <c r="AM29" s="63">
        <v>253</v>
      </c>
      <c r="AN29" s="63">
        <v>253</v>
      </c>
      <c r="AO29" s="63">
        <v>253</v>
      </c>
      <c r="AP29" s="83">
        <v>253</v>
      </c>
      <c r="AQ29" s="84">
        <v>253</v>
      </c>
      <c r="AR29" s="83">
        <v>254</v>
      </c>
      <c r="AS29" s="83">
        <v>254</v>
      </c>
      <c r="AT29" s="83">
        <v>254</v>
      </c>
      <c r="AU29" s="83">
        <v>254</v>
      </c>
      <c r="AV29" s="84">
        <v>254</v>
      </c>
      <c r="AW29" s="83">
        <v>254</v>
      </c>
      <c r="AX29" s="83">
        <v>254</v>
      </c>
      <c r="AY29" s="83">
        <v>254</v>
      </c>
      <c r="AZ29" s="83">
        <v>254</v>
      </c>
      <c r="BA29" s="84">
        <v>254</v>
      </c>
      <c r="BB29" s="83">
        <v>254</v>
      </c>
      <c r="BC29" s="83">
        <v>272</v>
      </c>
      <c r="BD29" s="83">
        <v>272</v>
      </c>
    </row>
    <row r="30" spans="1:56" s="282" customFormat="1">
      <c r="A30" s="169"/>
      <c r="B30" s="330" t="s">
        <v>520</v>
      </c>
      <c r="C30" s="331" t="s">
        <v>141</v>
      </c>
      <c r="D30" s="63">
        <v>129</v>
      </c>
      <c r="E30" s="63">
        <v>130</v>
      </c>
      <c r="F30" s="63">
        <v>131</v>
      </c>
      <c r="G30" s="63">
        <v>135</v>
      </c>
      <c r="H30" s="64">
        <v>135</v>
      </c>
      <c r="I30" s="63">
        <v>137</v>
      </c>
      <c r="J30" s="63">
        <v>138</v>
      </c>
      <c r="K30" s="63">
        <v>143</v>
      </c>
      <c r="L30" s="63">
        <v>147</v>
      </c>
      <c r="M30" s="64">
        <v>147</v>
      </c>
      <c r="N30" s="63">
        <v>147</v>
      </c>
      <c r="O30" s="63">
        <v>152</v>
      </c>
      <c r="P30" s="63">
        <v>155</v>
      </c>
      <c r="Q30" s="63">
        <v>159</v>
      </c>
      <c r="R30" s="64">
        <v>159</v>
      </c>
      <c r="S30" s="83">
        <v>200</v>
      </c>
      <c r="T30" s="83">
        <v>200</v>
      </c>
      <c r="U30" s="83">
        <v>200</v>
      </c>
      <c r="V30" s="83">
        <v>202</v>
      </c>
      <c r="W30" s="84">
        <v>202</v>
      </c>
      <c r="X30" s="63">
        <v>206</v>
      </c>
      <c r="Y30" s="63">
        <v>205</v>
      </c>
      <c r="Z30" s="63">
        <v>206</v>
      </c>
      <c r="AA30" s="83">
        <v>206</v>
      </c>
      <c r="AB30" s="84">
        <v>206</v>
      </c>
      <c r="AC30" s="63">
        <v>207</v>
      </c>
      <c r="AD30" s="63">
        <v>208</v>
      </c>
      <c r="AE30" s="63">
        <v>210</v>
      </c>
      <c r="AF30" s="83">
        <v>213</v>
      </c>
      <c r="AG30" s="84">
        <v>213</v>
      </c>
      <c r="AH30" s="63">
        <v>213</v>
      </c>
      <c r="AI30" s="63">
        <v>214</v>
      </c>
      <c r="AJ30" s="63">
        <v>217</v>
      </c>
      <c r="AK30" s="83">
        <v>218</v>
      </c>
      <c r="AL30" s="84">
        <v>218</v>
      </c>
      <c r="AM30" s="63">
        <v>221</v>
      </c>
      <c r="AN30" s="63">
        <v>226</v>
      </c>
      <c r="AO30" s="63">
        <v>226</v>
      </c>
      <c r="AP30" s="83">
        <v>228</v>
      </c>
      <c r="AQ30" s="84">
        <v>228</v>
      </c>
      <c r="AR30" s="83">
        <v>234</v>
      </c>
      <c r="AS30" s="83">
        <v>234</v>
      </c>
      <c r="AT30" s="83">
        <v>240</v>
      </c>
      <c r="AU30" s="83">
        <v>243</v>
      </c>
      <c r="AV30" s="84">
        <v>243</v>
      </c>
      <c r="AW30" s="83">
        <v>243</v>
      </c>
      <c r="AX30" s="83">
        <v>243</v>
      </c>
      <c r="AY30" s="83">
        <v>243</v>
      </c>
      <c r="AZ30" s="83">
        <v>244</v>
      </c>
      <c r="BA30" s="84">
        <v>244</v>
      </c>
      <c r="BB30" s="83">
        <v>245</v>
      </c>
      <c r="BC30" s="83">
        <v>244</v>
      </c>
      <c r="BD30" s="83">
        <v>250</v>
      </c>
    </row>
    <row r="31" spans="1:56" s="282" customFormat="1">
      <c r="A31" s="169"/>
      <c r="B31" s="330" t="s">
        <v>524</v>
      </c>
      <c r="C31" s="331" t="s">
        <v>384</v>
      </c>
      <c r="D31" s="63">
        <v>110</v>
      </c>
      <c r="E31" s="63">
        <v>110</v>
      </c>
      <c r="F31" s="63">
        <v>110</v>
      </c>
      <c r="G31" s="63">
        <v>110</v>
      </c>
      <c r="H31" s="64">
        <v>110</v>
      </c>
      <c r="I31" s="63">
        <v>109</v>
      </c>
      <c r="J31" s="63">
        <v>108</v>
      </c>
      <c r="K31" s="63">
        <v>104</v>
      </c>
      <c r="L31" s="63">
        <v>104</v>
      </c>
      <c r="M31" s="64">
        <v>104</v>
      </c>
      <c r="N31" s="63">
        <v>105</v>
      </c>
      <c r="O31" s="63">
        <v>105</v>
      </c>
      <c r="P31" s="63">
        <v>102</v>
      </c>
      <c r="Q31" s="63">
        <v>102</v>
      </c>
      <c r="R31" s="64">
        <v>102</v>
      </c>
      <c r="S31" s="83">
        <v>102</v>
      </c>
      <c r="T31" s="83">
        <v>100</v>
      </c>
      <c r="U31" s="83">
        <v>100</v>
      </c>
      <c r="V31" s="83">
        <v>100</v>
      </c>
      <c r="W31" s="84">
        <v>100</v>
      </c>
      <c r="X31" s="63">
        <v>100</v>
      </c>
      <c r="Y31" s="63">
        <v>101</v>
      </c>
      <c r="Z31" s="63">
        <v>101</v>
      </c>
      <c r="AA31" s="83">
        <v>101</v>
      </c>
      <c r="AB31" s="84">
        <v>101</v>
      </c>
      <c r="AC31" s="63">
        <v>101</v>
      </c>
      <c r="AD31" s="63">
        <v>103</v>
      </c>
      <c r="AE31" s="63">
        <v>103</v>
      </c>
      <c r="AF31" s="83">
        <v>103</v>
      </c>
      <c r="AG31" s="84">
        <v>103</v>
      </c>
      <c r="AH31" s="63">
        <v>103</v>
      </c>
      <c r="AI31" s="63">
        <v>104</v>
      </c>
      <c r="AJ31" s="63">
        <v>105</v>
      </c>
      <c r="AK31" s="83">
        <v>105</v>
      </c>
      <c r="AL31" s="84">
        <v>105</v>
      </c>
      <c r="AM31" s="63">
        <v>105</v>
      </c>
      <c r="AN31" s="63">
        <v>106</v>
      </c>
      <c r="AO31" s="63">
        <v>107</v>
      </c>
      <c r="AP31" s="83">
        <v>107</v>
      </c>
      <c r="AQ31" s="84">
        <v>107</v>
      </c>
      <c r="AR31" s="83">
        <v>106</v>
      </c>
      <c r="AS31" s="83">
        <v>106</v>
      </c>
      <c r="AT31" s="83">
        <v>106</v>
      </c>
      <c r="AU31" s="83">
        <v>105</v>
      </c>
      <c r="AV31" s="84">
        <v>105</v>
      </c>
      <c r="AW31" s="83">
        <v>106</v>
      </c>
      <c r="AX31" s="83">
        <v>106</v>
      </c>
      <c r="AY31" s="83">
        <v>105</v>
      </c>
      <c r="AZ31" s="83">
        <v>105</v>
      </c>
      <c r="BA31" s="84">
        <v>105</v>
      </c>
      <c r="BB31" s="83">
        <v>105</v>
      </c>
      <c r="BC31" s="83">
        <v>105</v>
      </c>
      <c r="BD31" s="83">
        <v>105</v>
      </c>
    </row>
    <row r="32" spans="1:56" s="282" customFormat="1">
      <c r="A32" s="169"/>
      <c r="B32" s="330" t="s">
        <v>525</v>
      </c>
      <c r="C32" s="331" t="s">
        <v>385</v>
      </c>
      <c r="D32" s="63">
        <v>34</v>
      </c>
      <c r="E32" s="63">
        <v>34</v>
      </c>
      <c r="F32" s="63">
        <v>35</v>
      </c>
      <c r="G32" s="63">
        <v>35</v>
      </c>
      <c r="H32" s="64">
        <v>35</v>
      </c>
      <c r="I32" s="63">
        <v>35</v>
      </c>
      <c r="J32" s="63">
        <v>35</v>
      </c>
      <c r="K32" s="63">
        <v>35</v>
      </c>
      <c r="L32" s="63">
        <v>38</v>
      </c>
      <c r="M32" s="64">
        <v>38</v>
      </c>
      <c r="N32" s="63">
        <v>39</v>
      </c>
      <c r="O32" s="63">
        <v>39</v>
      </c>
      <c r="P32" s="63">
        <v>40</v>
      </c>
      <c r="Q32" s="63">
        <v>42</v>
      </c>
      <c r="R32" s="64">
        <v>42</v>
      </c>
      <c r="S32" s="83">
        <v>42</v>
      </c>
      <c r="T32" s="83">
        <v>42</v>
      </c>
      <c r="U32" s="83">
        <v>42</v>
      </c>
      <c r="V32" s="83">
        <v>47</v>
      </c>
      <c r="W32" s="84">
        <v>47</v>
      </c>
      <c r="X32" s="63">
        <v>47</v>
      </c>
      <c r="Y32" s="63">
        <v>47</v>
      </c>
      <c r="Z32" s="63">
        <v>51</v>
      </c>
      <c r="AA32" s="83">
        <v>53</v>
      </c>
      <c r="AB32" s="84">
        <v>53</v>
      </c>
      <c r="AC32" s="63">
        <v>53</v>
      </c>
      <c r="AD32" s="63">
        <v>54</v>
      </c>
      <c r="AE32" s="63">
        <v>56</v>
      </c>
      <c r="AF32" s="83">
        <v>60</v>
      </c>
      <c r="AG32" s="84">
        <v>60</v>
      </c>
      <c r="AH32" s="63">
        <v>61</v>
      </c>
      <c r="AI32" s="63">
        <v>61</v>
      </c>
      <c r="AJ32" s="63">
        <v>61</v>
      </c>
      <c r="AK32" s="83">
        <v>62</v>
      </c>
      <c r="AL32" s="84">
        <v>62</v>
      </c>
      <c r="AM32" s="63">
        <v>63</v>
      </c>
      <c r="AN32" s="63">
        <v>63</v>
      </c>
      <c r="AO32" s="63">
        <v>65</v>
      </c>
      <c r="AP32" s="83">
        <v>65</v>
      </c>
      <c r="AQ32" s="84">
        <v>65</v>
      </c>
      <c r="AR32" s="83">
        <v>66</v>
      </c>
      <c r="AS32" s="83">
        <v>66</v>
      </c>
      <c r="AT32" s="83">
        <v>69</v>
      </c>
      <c r="AU32" s="83">
        <v>70</v>
      </c>
      <c r="AV32" s="84">
        <v>70</v>
      </c>
      <c r="AW32" s="83">
        <v>70</v>
      </c>
      <c r="AX32" s="83">
        <v>71</v>
      </c>
      <c r="AY32" s="83">
        <v>71</v>
      </c>
      <c r="AZ32" s="83">
        <v>73</v>
      </c>
      <c r="BA32" s="84">
        <v>73</v>
      </c>
      <c r="BB32" s="83">
        <v>73</v>
      </c>
      <c r="BC32" s="83">
        <v>75</v>
      </c>
      <c r="BD32" s="83">
        <v>74</v>
      </c>
    </row>
    <row r="33" spans="1:56" s="282" customFormat="1">
      <c r="A33" s="169"/>
      <c r="B33" s="330" t="s">
        <v>521</v>
      </c>
      <c r="C33" s="331" t="s">
        <v>142</v>
      </c>
      <c r="D33" s="63">
        <v>25</v>
      </c>
      <c r="E33" s="63">
        <v>25</v>
      </c>
      <c r="F33" s="63">
        <v>24</v>
      </c>
      <c r="G33" s="63">
        <v>149</v>
      </c>
      <c r="H33" s="64">
        <v>149</v>
      </c>
      <c r="I33" s="63">
        <v>149</v>
      </c>
      <c r="J33" s="63">
        <v>149</v>
      </c>
      <c r="K33" s="63">
        <v>149</v>
      </c>
      <c r="L33" s="63">
        <v>149</v>
      </c>
      <c r="M33" s="64">
        <v>149</v>
      </c>
      <c r="N33" s="63">
        <v>149</v>
      </c>
      <c r="O33" s="63">
        <v>148</v>
      </c>
      <c r="P33" s="63">
        <v>148</v>
      </c>
      <c r="Q33" s="63">
        <v>192</v>
      </c>
      <c r="R33" s="64">
        <v>192</v>
      </c>
      <c r="S33" s="83">
        <v>192</v>
      </c>
      <c r="T33" s="83">
        <v>192</v>
      </c>
      <c r="U33" s="83">
        <v>316</v>
      </c>
      <c r="V33" s="83">
        <v>316</v>
      </c>
      <c r="W33" s="84">
        <v>316</v>
      </c>
      <c r="X33" s="63">
        <v>311</v>
      </c>
      <c r="Y33" s="63">
        <v>312</v>
      </c>
      <c r="Z33" s="63">
        <v>306</v>
      </c>
      <c r="AA33" s="83">
        <v>306</v>
      </c>
      <c r="AB33" s="84">
        <v>306</v>
      </c>
      <c r="AC33" s="63">
        <v>306</v>
      </c>
      <c r="AD33" s="63">
        <v>306</v>
      </c>
      <c r="AE33" s="63">
        <v>306</v>
      </c>
      <c r="AF33" s="83">
        <v>306</v>
      </c>
      <c r="AG33" s="84">
        <v>306</v>
      </c>
      <c r="AH33" s="63">
        <v>306</v>
      </c>
      <c r="AI33" s="63">
        <v>306</v>
      </c>
      <c r="AJ33" s="63">
        <v>306</v>
      </c>
      <c r="AK33" s="83">
        <v>306</v>
      </c>
      <c r="AL33" s="84">
        <v>306</v>
      </c>
      <c r="AM33" s="63">
        <v>305</v>
      </c>
      <c r="AN33" s="63">
        <v>304</v>
      </c>
      <c r="AO33" s="63">
        <v>304</v>
      </c>
      <c r="AP33" s="83">
        <v>304</v>
      </c>
      <c r="AQ33" s="84">
        <v>304</v>
      </c>
      <c r="AR33" s="83">
        <v>304</v>
      </c>
      <c r="AS33" s="83">
        <v>304</v>
      </c>
      <c r="AT33" s="83">
        <v>304</v>
      </c>
      <c r="AU33" s="83">
        <v>304</v>
      </c>
      <c r="AV33" s="84">
        <v>304</v>
      </c>
      <c r="AW33" s="83">
        <v>304</v>
      </c>
      <c r="AX33" s="83">
        <v>303</v>
      </c>
      <c r="AY33" s="83">
        <v>303</v>
      </c>
      <c r="AZ33" s="83">
        <v>303</v>
      </c>
      <c r="BA33" s="84">
        <v>303</v>
      </c>
      <c r="BB33" s="83">
        <v>304</v>
      </c>
      <c r="BC33" s="83">
        <v>303</v>
      </c>
      <c r="BD33" s="83">
        <v>301</v>
      </c>
    </row>
    <row r="34" spans="1:56" s="282" customFormat="1">
      <c r="A34" s="169"/>
      <c r="B34" s="330" t="s">
        <v>526</v>
      </c>
      <c r="C34" s="331" t="s">
        <v>386</v>
      </c>
      <c r="D34" s="63">
        <v>37</v>
      </c>
      <c r="E34" s="63">
        <v>37</v>
      </c>
      <c r="F34" s="63">
        <v>37</v>
      </c>
      <c r="G34" s="63">
        <v>37</v>
      </c>
      <c r="H34" s="64">
        <v>37</v>
      </c>
      <c r="I34" s="63">
        <v>38</v>
      </c>
      <c r="J34" s="63">
        <v>38</v>
      </c>
      <c r="K34" s="63">
        <v>38</v>
      </c>
      <c r="L34" s="63">
        <v>38</v>
      </c>
      <c r="M34" s="64">
        <v>38</v>
      </c>
      <c r="N34" s="63">
        <v>38</v>
      </c>
      <c r="O34" s="63">
        <v>39</v>
      </c>
      <c r="P34" s="63">
        <v>40</v>
      </c>
      <c r="Q34" s="63">
        <v>40</v>
      </c>
      <c r="R34" s="64">
        <v>40</v>
      </c>
      <c r="S34" s="83">
        <v>40</v>
      </c>
      <c r="T34" s="83">
        <v>40</v>
      </c>
      <c r="U34" s="83">
        <v>40</v>
      </c>
      <c r="V34" s="83">
        <v>40</v>
      </c>
      <c r="W34" s="84">
        <v>40</v>
      </c>
      <c r="X34" s="63">
        <v>40</v>
      </c>
      <c r="Y34" s="63">
        <v>40</v>
      </c>
      <c r="Z34" s="63">
        <v>57</v>
      </c>
      <c r="AA34" s="83">
        <v>56</v>
      </c>
      <c r="AB34" s="84">
        <v>56</v>
      </c>
      <c r="AC34" s="63">
        <v>56</v>
      </c>
      <c r="AD34" s="63">
        <v>57</v>
      </c>
      <c r="AE34" s="63">
        <v>52</v>
      </c>
      <c r="AF34" s="83">
        <v>52</v>
      </c>
      <c r="AG34" s="84">
        <v>52</v>
      </c>
      <c r="AH34" s="63">
        <v>52</v>
      </c>
      <c r="AI34" s="63">
        <v>52</v>
      </c>
      <c r="AJ34" s="63">
        <v>53</v>
      </c>
      <c r="AK34" s="83">
        <v>53</v>
      </c>
      <c r="AL34" s="84">
        <v>53</v>
      </c>
      <c r="AM34" s="63">
        <v>54</v>
      </c>
      <c r="AN34" s="63">
        <v>54</v>
      </c>
      <c r="AO34" s="63">
        <v>54</v>
      </c>
      <c r="AP34" s="83">
        <v>54</v>
      </c>
      <c r="AQ34" s="84">
        <v>54</v>
      </c>
      <c r="AR34" s="83">
        <v>54</v>
      </c>
      <c r="AS34" s="83">
        <v>54</v>
      </c>
      <c r="AT34" s="83">
        <v>53</v>
      </c>
      <c r="AU34" s="83">
        <v>53</v>
      </c>
      <c r="AV34" s="84">
        <v>53</v>
      </c>
      <c r="AW34" s="83">
        <v>53</v>
      </c>
      <c r="AX34" s="83">
        <v>53</v>
      </c>
      <c r="AY34" s="83">
        <v>53</v>
      </c>
      <c r="AZ34" s="83">
        <v>53</v>
      </c>
      <c r="BA34" s="84">
        <v>53</v>
      </c>
      <c r="BB34" s="83">
        <v>53</v>
      </c>
      <c r="BC34" s="83">
        <v>53</v>
      </c>
      <c r="BD34" s="83">
        <v>53</v>
      </c>
    </row>
    <row r="35" spans="1:56" s="282" customFormat="1">
      <c r="A35" s="169"/>
      <c r="B35" s="330" t="s">
        <v>527</v>
      </c>
      <c r="C35" s="331" t="s">
        <v>387</v>
      </c>
      <c r="D35" s="63">
        <v>1</v>
      </c>
      <c r="E35" s="63">
        <v>1</v>
      </c>
      <c r="F35" s="63">
        <v>1</v>
      </c>
      <c r="G35" s="63">
        <v>1</v>
      </c>
      <c r="H35" s="64">
        <v>1</v>
      </c>
      <c r="I35" s="63">
        <v>1</v>
      </c>
      <c r="J35" s="63">
        <v>1</v>
      </c>
      <c r="K35" s="63">
        <v>1</v>
      </c>
      <c r="L35" s="63">
        <v>1</v>
      </c>
      <c r="M35" s="64">
        <v>1</v>
      </c>
      <c r="N35" s="63">
        <v>1</v>
      </c>
      <c r="O35" s="63">
        <v>1</v>
      </c>
      <c r="P35" s="63">
        <v>1</v>
      </c>
      <c r="Q35" s="63">
        <v>1</v>
      </c>
      <c r="R35" s="64">
        <v>1</v>
      </c>
      <c r="S35" s="83">
        <v>1</v>
      </c>
      <c r="T35" s="83">
        <v>1</v>
      </c>
      <c r="U35" s="83">
        <v>1</v>
      </c>
      <c r="V35" s="83">
        <v>1</v>
      </c>
      <c r="W35" s="84">
        <v>1</v>
      </c>
      <c r="X35" s="63">
        <v>1</v>
      </c>
      <c r="Y35" s="63">
        <v>1</v>
      </c>
      <c r="Z35" s="63">
        <v>1</v>
      </c>
      <c r="AA35" s="83">
        <v>1</v>
      </c>
      <c r="AB35" s="84">
        <v>1</v>
      </c>
      <c r="AC35" s="63">
        <v>1</v>
      </c>
      <c r="AD35" s="63">
        <v>1</v>
      </c>
      <c r="AE35" s="63">
        <v>1</v>
      </c>
      <c r="AF35" s="83">
        <v>1</v>
      </c>
      <c r="AG35" s="84">
        <v>1</v>
      </c>
      <c r="AH35" s="63">
        <v>2</v>
      </c>
      <c r="AI35" s="63">
        <v>2</v>
      </c>
      <c r="AJ35" s="63">
        <v>5</v>
      </c>
      <c r="AK35" s="83">
        <v>5</v>
      </c>
      <c r="AL35" s="84">
        <v>5</v>
      </c>
      <c r="AM35" s="63">
        <v>6</v>
      </c>
      <c r="AN35" s="63">
        <v>11</v>
      </c>
      <c r="AO35" s="63">
        <v>11</v>
      </c>
      <c r="AP35" s="83">
        <v>11</v>
      </c>
      <c r="AQ35" s="84">
        <v>11</v>
      </c>
      <c r="AR35" s="83">
        <v>11</v>
      </c>
      <c r="AS35" s="83">
        <v>11</v>
      </c>
      <c r="AT35" s="83">
        <v>11</v>
      </c>
      <c r="AU35" s="83">
        <v>11</v>
      </c>
      <c r="AV35" s="84">
        <v>11</v>
      </c>
      <c r="AW35" s="83">
        <v>11</v>
      </c>
      <c r="AX35" s="83">
        <v>11</v>
      </c>
      <c r="AY35" s="83">
        <v>11</v>
      </c>
      <c r="AZ35" s="83">
        <v>11</v>
      </c>
      <c r="BA35" s="84">
        <v>11</v>
      </c>
      <c r="BB35" s="83">
        <v>11</v>
      </c>
      <c r="BC35" s="83">
        <v>11</v>
      </c>
      <c r="BD35" s="83">
        <v>11</v>
      </c>
    </row>
    <row r="36" spans="1:56" s="282" customFormat="1">
      <c r="A36" s="169" t="s">
        <v>909</v>
      </c>
      <c r="B36" s="330" t="s">
        <v>417</v>
      </c>
      <c r="C36" s="331" t="s">
        <v>370</v>
      </c>
      <c r="D36" s="63">
        <v>1567</v>
      </c>
      <c r="E36" s="63">
        <v>1573</v>
      </c>
      <c r="F36" s="63">
        <v>1551</v>
      </c>
      <c r="G36" s="63">
        <v>1690</v>
      </c>
      <c r="H36" s="64">
        <v>1690</v>
      </c>
      <c r="I36" s="63">
        <v>1681</v>
      </c>
      <c r="J36" s="63">
        <v>1684</v>
      </c>
      <c r="K36" s="63">
        <v>1675</v>
      </c>
      <c r="L36" s="63">
        <v>1686</v>
      </c>
      <c r="M36" s="64">
        <v>1686</v>
      </c>
      <c r="N36" s="63">
        <v>1686</v>
      </c>
      <c r="O36" s="63">
        <v>1626</v>
      </c>
      <c r="P36" s="63">
        <v>1622</v>
      </c>
      <c r="Q36" s="63">
        <v>1664</v>
      </c>
      <c r="R36" s="64">
        <v>1664</v>
      </c>
      <c r="S36" s="83">
        <v>1700</v>
      </c>
      <c r="T36" s="83">
        <v>1693</v>
      </c>
      <c r="U36" s="83">
        <v>1853</v>
      </c>
      <c r="V36" s="83">
        <v>1861</v>
      </c>
      <c r="W36" s="84">
        <v>1861</v>
      </c>
      <c r="X36" s="63">
        <v>1859</v>
      </c>
      <c r="Y36" s="63">
        <v>1860</v>
      </c>
      <c r="Z36" s="63">
        <v>1975</v>
      </c>
      <c r="AA36" s="83">
        <v>1967</v>
      </c>
      <c r="AB36" s="84">
        <v>1967</v>
      </c>
      <c r="AC36" s="63">
        <v>1965</v>
      </c>
      <c r="AD36" s="63">
        <v>1926</v>
      </c>
      <c r="AE36" s="63">
        <v>1883</v>
      </c>
      <c r="AF36" s="83">
        <v>1881</v>
      </c>
      <c r="AG36" s="84">
        <v>1881</v>
      </c>
      <c r="AH36" s="63">
        <v>1884</v>
      </c>
      <c r="AI36" s="63">
        <v>1887</v>
      </c>
      <c r="AJ36" s="63">
        <v>1895</v>
      </c>
      <c r="AK36" s="83">
        <v>1893</v>
      </c>
      <c r="AL36" s="84">
        <v>1893</v>
      </c>
      <c r="AM36" s="63">
        <v>1898</v>
      </c>
      <c r="AN36" s="63">
        <v>1909</v>
      </c>
      <c r="AO36" s="63">
        <v>1919</v>
      </c>
      <c r="AP36" s="83">
        <v>1923</v>
      </c>
      <c r="AQ36" s="84">
        <v>1923</v>
      </c>
      <c r="AR36" s="83">
        <v>1933</v>
      </c>
      <c r="AS36" s="83">
        <v>1933</v>
      </c>
      <c r="AT36" s="83">
        <v>1940</v>
      </c>
      <c r="AU36" s="83">
        <v>1942</v>
      </c>
      <c r="AV36" s="84">
        <v>1942</v>
      </c>
      <c r="AW36" s="83">
        <v>1942</v>
      </c>
      <c r="AX36" s="83">
        <v>1941</v>
      </c>
      <c r="AY36" s="83">
        <v>1943</v>
      </c>
      <c r="AZ36" s="83">
        <v>1946</v>
      </c>
      <c r="BA36" s="84">
        <v>1946</v>
      </c>
      <c r="BB36" s="83">
        <v>1947</v>
      </c>
      <c r="BC36" s="83">
        <v>1967</v>
      </c>
      <c r="BD36" s="83">
        <v>1969</v>
      </c>
    </row>
    <row r="37" spans="1:56" s="282" customFormat="1">
      <c r="A37" s="169"/>
      <c r="B37" s="329"/>
      <c r="C37" s="328"/>
      <c r="D37" s="328"/>
      <c r="E37" s="328"/>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328"/>
      <c r="AE37" s="328"/>
      <c r="AF37" s="328"/>
      <c r="AG37" s="328"/>
      <c r="AH37" s="328"/>
      <c r="AI37" s="328"/>
      <c r="AJ37" s="328"/>
      <c r="AK37" s="328"/>
      <c r="AL37" s="328"/>
      <c r="AM37" s="328"/>
      <c r="AN37" s="328"/>
      <c r="AO37" s="328"/>
      <c r="AP37" s="328"/>
      <c r="AQ37" s="328"/>
      <c r="AR37" s="328"/>
      <c r="AS37" s="328"/>
      <c r="AV37" s="328"/>
      <c r="BA37" s="328"/>
    </row>
    <row r="38" spans="1:56" s="164" customFormat="1">
      <c r="A38" s="173"/>
      <c r="B38" s="110" t="s">
        <v>1130</v>
      </c>
      <c r="C38" s="5" t="s">
        <v>1129</v>
      </c>
      <c r="D38" s="469" t="s">
        <v>2</v>
      </c>
      <c r="E38" s="469" t="s">
        <v>3</v>
      </c>
      <c r="F38" s="469" t="s">
        <v>5</v>
      </c>
      <c r="G38" s="469" t="s">
        <v>7</v>
      </c>
      <c r="H38" s="62" t="s">
        <v>9</v>
      </c>
      <c r="I38" s="469" t="s">
        <v>11</v>
      </c>
      <c r="J38" s="469" t="s">
        <v>13</v>
      </c>
      <c r="K38" s="469" t="s">
        <v>53</v>
      </c>
      <c r="L38" s="469" t="s">
        <v>16</v>
      </c>
      <c r="M38" s="469" t="s">
        <v>17</v>
      </c>
      <c r="N38" s="469" t="s">
        <v>18</v>
      </c>
      <c r="O38" s="469" t="s">
        <v>19</v>
      </c>
      <c r="P38" s="469" t="s">
        <v>20</v>
      </c>
      <c r="Q38" s="469" t="s">
        <v>29</v>
      </c>
      <c r="R38" s="469" t="s">
        <v>30</v>
      </c>
      <c r="S38" s="469" t="s">
        <v>294</v>
      </c>
      <c r="T38" s="469" t="s">
        <v>319</v>
      </c>
      <c r="U38" s="469" t="s">
        <v>324</v>
      </c>
      <c r="V38" s="18" t="s">
        <v>328</v>
      </c>
      <c r="W38" s="18" t="s">
        <v>329</v>
      </c>
      <c r="X38" s="18" t="s">
        <v>348</v>
      </c>
      <c r="Y38" s="18" t="s">
        <v>363</v>
      </c>
      <c r="Z38" s="18" t="s">
        <v>904</v>
      </c>
      <c r="AA38" s="18" t="s">
        <v>965</v>
      </c>
      <c r="AB38" s="18" t="s">
        <v>967</v>
      </c>
      <c r="AC38" s="18" t="s">
        <v>1148</v>
      </c>
      <c r="AD38" s="18" t="s">
        <v>1182</v>
      </c>
      <c r="AE38" s="18" t="s">
        <v>1190</v>
      </c>
      <c r="AF38" s="18" t="s">
        <v>1204</v>
      </c>
      <c r="AG38" s="18" t="s">
        <v>1205</v>
      </c>
      <c r="AH38" s="18" t="s">
        <v>1218</v>
      </c>
      <c r="AI38" s="18" t="s">
        <v>1222</v>
      </c>
      <c r="AJ38" s="18" t="s">
        <v>1233</v>
      </c>
      <c r="AK38" s="18" t="s">
        <v>1239</v>
      </c>
      <c r="AL38" s="18" t="s">
        <v>1240</v>
      </c>
      <c r="AM38" s="18" t="s">
        <v>1249</v>
      </c>
      <c r="AN38" s="18" t="s">
        <v>1265</v>
      </c>
      <c r="AO38" s="18" t="s">
        <v>1269</v>
      </c>
      <c r="AP38" s="18" t="s">
        <v>1272</v>
      </c>
      <c r="AQ38" s="18" t="s">
        <v>1273</v>
      </c>
      <c r="AR38" s="18" t="s">
        <v>1277</v>
      </c>
      <c r="AS38" s="18" t="s">
        <v>1278</v>
      </c>
      <c r="AT38" s="18" t="s">
        <v>1285</v>
      </c>
      <c r="AU38" s="18" t="s">
        <v>1359</v>
      </c>
      <c r="AV38" s="18" t="s">
        <v>1360</v>
      </c>
      <c r="AW38" s="18" t="s">
        <v>1394</v>
      </c>
      <c r="AX38" s="18" t="s">
        <v>1396</v>
      </c>
      <c r="AY38" s="18" t="s">
        <v>1403</v>
      </c>
      <c r="AZ38" s="18" t="s">
        <v>1409</v>
      </c>
      <c r="BA38" s="18" t="s">
        <v>1410</v>
      </c>
      <c r="BB38" s="18" t="s">
        <v>1430</v>
      </c>
      <c r="BC38" s="18" t="s">
        <v>1552</v>
      </c>
      <c r="BD38" s="18" t="s">
        <v>1568</v>
      </c>
    </row>
    <row r="39" spans="1:56" s="282" customFormat="1">
      <c r="A39" s="172"/>
      <c r="B39" s="330" t="s">
        <v>370</v>
      </c>
      <c r="C39" s="331" t="s">
        <v>370</v>
      </c>
      <c r="D39" s="235"/>
      <c r="E39" s="235"/>
      <c r="F39" s="235"/>
      <c r="G39" s="235"/>
      <c r="H39" s="236"/>
      <c r="I39" s="235"/>
      <c r="J39" s="235"/>
      <c r="K39" s="235"/>
      <c r="L39" s="235"/>
      <c r="M39" s="236"/>
      <c r="N39" s="235"/>
      <c r="O39" s="235"/>
      <c r="P39" s="235"/>
      <c r="Q39" s="235"/>
      <c r="R39" s="236"/>
      <c r="S39" s="237"/>
      <c r="T39" s="237"/>
      <c r="U39" s="237"/>
      <c r="V39" s="237"/>
      <c r="W39" s="238"/>
      <c r="X39" s="63">
        <v>42</v>
      </c>
      <c r="Y39" s="63">
        <v>91</v>
      </c>
      <c r="Z39" s="63">
        <v>167</v>
      </c>
      <c r="AA39" s="83">
        <v>248</v>
      </c>
      <c r="AB39" s="84">
        <v>248</v>
      </c>
      <c r="AC39" s="63">
        <v>303</v>
      </c>
      <c r="AD39" s="63">
        <v>331</v>
      </c>
      <c r="AE39" s="63">
        <v>363</v>
      </c>
      <c r="AF39" s="83">
        <v>447</v>
      </c>
      <c r="AG39" s="84">
        <v>447</v>
      </c>
      <c r="AH39" s="63">
        <v>471</v>
      </c>
      <c r="AI39" s="63">
        <v>555</v>
      </c>
      <c r="AJ39" s="63">
        <v>606</v>
      </c>
      <c r="AK39" s="83">
        <v>687</v>
      </c>
      <c r="AL39" s="84">
        <v>687</v>
      </c>
      <c r="AM39" s="63">
        <v>705</v>
      </c>
      <c r="AN39" s="63">
        <v>765</v>
      </c>
      <c r="AO39" s="63">
        <v>794</v>
      </c>
      <c r="AP39" s="83">
        <v>877</v>
      </c>
      <c r="AQ39" s="84">
        <v>877</v>
      </c>
      <c r="AR39" s="83">
        <v>888</v>
      </c>
      <c r="AS39" s="83">
        <v>895</v>
      </c>
      <c r="AT39" s="83">
        <v>910</v>
      </c>
      <c r="AU39" s="83">
        <v>955</v>
      </c>
      <c r="AV39" s="84">
        <v>955</v>
      </c>
      <c r="AW39" s="83">
        <v>984</v>
      </c>
      <c r="AX39" s="83">
        <v>1008</v>
      </c>
      <c r="AY39" s="83">
        <v>1028</v>
      </c>
      <c r="AZ39" s="83">
        <v>1070</v>
      </c>
      <c r="BA39" s="84">
        <v>1070</v>
      </c>
      <c r="BB39" s="83">
        <v>1081</v>
      </c>
      <c r="BC39" s="83">
        <v>1103</v>
      </c>
      <c r="BD39" s="83">
        <v>1130</v>
      </c>
    </row>
    <row r="40" spans="1:56" s="282" customFormat="1">
      <c r="A40" s="172"/>
      <c r="B40" s="328"/>
      <c r="C40" s="329"/>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V40" s="328"/>
      <c r="BA40" s="328"/>
    </row>
    <row r="41" spans="1:56" s="164" customFormat="1">
      <c r="A41" s="173"/>
      <c r="B41" s="110" t="s">
        <v>1132</v>
      </c>
      <c r="C41" s="5" t="s">
        <v>1131</v>
      </c>
      <c r="D41" s="469" t="s">
        <v>2</v>
      </c>
      <c r="E41" s="469" t="s">
        <v>3</v>
      </c>
      <c r="F41" s="469" t="s">
        <v>5</v>
      </c>
      <c r="G41" s="469" t="s">
        <v>7</v>
      </c>
      <c r="H41" s="62" t="s">
        <v>9</v>
      </c>
      <c r="I41" s="469" t="s">
        <v>11</v>
      </c>
      <c r="J41" s="469" t="s">
        <v>13</v>
      </c>
      <c r="K41" s="469" t="s">
        <v>53</v>
      </c>
      <c r="L41" s="469" t="s">
        <v>16</v>
      </c>
      <c r="M41" s="469" t="s">
        <v>17</v>
      </c>
      <c r="N41" s="469" t="s">
        <v>18</v>
      </c>
      <c r="O41" s="469" t="s">
        <v>19</v>
      </c>
      <c r="P41" s="469" t="s">
        <v>20</v>
      </c>
      <c r="Q41" s="469" t="s">
        <v>29</v>
      </c>
      <c r="R41" s="469" t="s">
        <v>30</v>
      </c>
      <c r="S41" s="469" t="s">
        <v>294</v>
      </c>
      <c r="T41" s="469" t="s">
        <v>319</v>
      </c>
      <c r="U41" s="469" t="s">
        <v>324</v>
      </c>
      <c r="V41" s="18" t="s">
        <v>328</v>
      </c>
      <c r="W41" s="18" t="s">
        <v>329</v>
      </c>
      <c r="X41" s="18" t="s">
        <v>348</v>
      </c>
      <c r="Y41" s="18" t="s">
        <v>363</v>
      </c>
      <c r="Z41" s="18" t="s">
        <v>904</v>
      </c>
      <c r="AA41" s="18" t="s">
        <v>965</v>
      </c>
      <c r="AB41" s="18" t="s">
        <v>967</v>
      </c>
      <c r="AC41" s="18" t="s">
        <v>1148</v>
      </c>
      <c r="AD41" s="18" t="s">
        <v>1182</v>
      </c>
      <c r="AE41" s="18" t="s">
        <v>1190</v>
      </c>
      <c r="AF41" s="18" t="s">
        <v>1204</v>
      </c>
      <c r="AG41" s="18" t="s">
        <v>1205</v>
      </c>
      <c r="AH41" s="18" t="s">
        <v>1218</v>
      </c>
      <c r="AI41" s="18" t="s">
        <v>1222</v>
      </c>
      <c r="AJ41" s="18" t="s">
        <v>1233</v>
      </c>
      <c r="AK41" s="18" t="s">
        <v>1239</v>
      </c>
      <c r="AL41" s="18" t="s">
        <v>1240</v>
      </c>
      <c r="AM41" s="18" t="s">
        <v>1249</v>
      </c>
      <c r="AN41" s="18" t="s">
        <v>1265</v>
      </c>
      <c r="AO41" s="18" t="s">
        <v>1269</v>
      </c>
      <c r="AP41" s="18" t="s">
        <v>1272</v>
      </c>
      <c r="AQ41" s="18" t="s">
        <v>1273</v>
      </c>
      <c r="AR41" s="18" t="s">
        <v>1277</v>
      </c>
      <c r="AS41" s="18" t="s">
        <v>1278</v>
      </c>
      <c r="AT41" s="18" t="s">
        <v>1285</v>
      </c>
      <c r="AU41" s="18" t="s">
        <v>1359</v>
      </c>
      <c r="AV41" s="18" t="s">
        <v>1360</v>
      </c>
      <c r="AW41" s="18" t="s">
        <v>1394</v>
      </c>
      <c r="AX41" s="18" t="s">
        <v>1396</v>
      </c>
      <c r="AY41" s="18" t="s">
        <v>1403</v>
      </c>
      <c r="AZ41" s="18" t="s">
        <v>1409</v>
      </c>
      <c r="BA41" s="18" t="s">
        <v>1410</v>
      </c>
      <c r="BB41" s="18" t="s">
        <v>1430</v>
      </c>
      <c r="BC41" s="18" t="s">
        <v>1552</v>
      </c>
      <c r="BD41" s="18" t="s">
        <v>1568</v>
      </c>
    </row>
    <row r="42" spans="1:56" s="282" customFormat="1">
      <c r="A42" s="172"/>
      <c r="B42" s="330" t="s">
        <v>1134</v>
      </c>
      <c r="C42" s="331" t="s">
        <v>1133</v>
      </c>
      <c r="D42" s="235"/>
      <c r="E42" s="235"/>
      <c r="F42" s="235"/>
      <c r="G42" s="235"/>
      <c r="H42" s="236"/>
      <c r="I42" s="235"/>
      <c r="J42" s="235"/>
      <c r="K42" s="235"/>
      <c r="L42" s="235"/>
      <c r="M42" s="236"/>
      <c r="N42" s="235"/>
      <c r="O42" s="235"/>
      <c r="P42" s="235"/>
      <c r="Q42" s="235"/>
      <c r="R42" s="236"/>
      <c r="S42" s="237"/>
      <c r="T42" s="237"/>
      <c r="U42" s="237"/>
      <c r="V42" s="237"/>
      <c r="W42" s="238"/>
      <c r="X42" s="411">
        <v>0.22997032640949552</v>
      </c>
      <c r="Y42" s="411">
        <v>0.23205741626794257</v>
      </c>
      <c r="Z42" s="411">
        <v>0.23239099185433637</v>
      </c>
      <c r="AA42" s="412">
        <v>0.24805738194859533</v>
      </c>
      <c r="AB42" s="413">
        <v>0.23569321533923304</v>
      </c>
      <c r="AC42" s="411">
        <v>0.24008207934336528</v>
      </c>
      <c r="AD42" s="411">
        <v>0.23745908688340497</v>
      </c>
      <c r="AE42" s="411">
        <v>0.24488560191312803</v>
      </c>
      <c r="AF42" s="412">
        <v>0.26102589273777022</v>
      </c>
      <c r="AG42" s="413">
        <v>0.24625776376276171</v>
      </c>
      <c r="AH42" s="411">
        <v>0.26126657595128877</v>
      </c>
      <c r="AI42" s="411">
        <v>0.27549271636675238</v>
      </c>
      <c r="AJ42" s="411">
        <v>0.27157224013511438</v>
      </c>
      <c r="AK42" s="412">
        <v>0.28801310155718218</v>
      </c>
      <c r="AL42" s="413">
        <v>0.27427301922484709</v>
      </c>
      <c r="AM42" s="411">
        <v>0.27714596518987339</v>
      </c>
      <c r="AN42" s="411">
        <v>0.28743141935754074</v>
      </c>
      <c r="AO42" s="411">
        <v>0.28940706670945199</v>
      </c>
      <c r="AP42" s="412">
        <v>0.29776352288488206</v>
      </c>
      <c r="AQ42" s="413">
        <v>0.28833228313379544</v>
      </c>
      <c r="AR42" s="412">
        <v>0.27702869560922605</v>
      </c>
      <c r="AS42" s="412">
        <v>0.28291723265726731</v>
      </c>
      <c r="AT42" s="412">
        <v>0.26153336645139924</v>
      </c>
      <c r="AU42" s="412">
        <v>0.27247535727010014</v>
      </c>
      <c r="AV42" s="413">
        <v>0.27231793265465937</v>
      </c>
      <c r="AW42" s="412">
        <v>0.28088044885627966</v>
      </c>
      <c r="AX42" s="412">
        <v>0.27747938832061853</v>
      </c>
      <c r="AY42" s="412">
        <v>0.27907713577971083</v>
      </c>
      <c r="AZ42" s="412">
        <v>0.3105710580207689</v>
      </c>
      <c r="BA42" s="413">
        <v>0.28601588934199901</v>
      </c>
      <c r="BB42" s="412">
        <v>0.36706462858138633</v>
      </c>
      <c r="BC42" s="412">
        <v>0.42876557628659306</v>
      </c>
      <c r="BD42" s="412">
        <v>0.38851919552295761</v>
      </c>
    </row>
    <row r="43" spans="1:56" s="282" customFormat="1">
      <c r="A43" s="172"/>
      <c r="B43" s="330" t="s">
        <v>1136</v>
      </c>
      <c r="C43" s="331" t="s">
        <v>1135</v>
      </c>
      <c r="D43" s="235"/>
      <c r="E43" s="235"/>
      <c r="F43" s="235"/>
      <c r="G43" s="235"/>
      <c r="H43" s="236"/>
      <c r="I43" s="235"/>
      <c r="J43" s="235"/>
      <c r="K43" s="235"/>
      <c r="L43" s="235"/>
      <c r="M43" s="236"/>
      <c r="N43" s="235"/>
      <c r="O43" s="235"/>
      <c r="P43" s="235"/>
      <c r="Q43" s="235"/>
      <c r="R43" s="236"/>
      <c r="S43" s="237"/>
      <c r="T43" s="237"/>
      <c r="U43" s="237"/>
      <c r="V43" s="237"/>
      <c r="W43" s="238"/>
      <c r="X43" s="411">
        <v>0.77002967359050434</v>
      </c>
      <c r="Y43" s="411">
        <v>0.76794258373205748</v>
      </c>
      <c r="Z43" s="411">
        <v>0.76760900814566357</v>
      </c>
      <c r="AA43" s="412">
        <v>0.75194261805140461</v>
      </c>
      <c r="AB43" s="413">
        <v>0.76430678466076685</v>
      </c>
      <c r="AC43" s="411">
        <v>0.75991792065663477</v>
      </c>
      <c r="AD43" s="411">
        <v>0.76254091311659511</v>
      </c>
      <c r="AE43" s="411">
        <v>0.75511439808687186</v>
      </c>
      <c r="AF43" s="412">
        <v>0.73897410726222978</v>
      </c>
      <c r="AG43" s="413">
        <v>0.75374223623723824</v>
      </c>
      <c r="AH43" s="411">
        <v>0.73873342404871123</v>
      </c>
      <c r="AI43" s="411">
        <v>0.72450728363324768</v>
      </c>
      <c r="AJ43" s="411">
        <v>0.72842775986488573</v>
      </c>
      <c r="AK43" s="412">
        <v>0.71198689844281782</v>
      </c>
      <c r="AL43" s="413">
        <v>0.72572698077515285</v>
      </c>
      <c r="AM43" s="411">
        <v>0.72285403481012656</v>
      </c>
      <c r="AN43" s="411">
        <v>0.71256858064245931</v>
      </c>
      <c r="AO43" s="411">
        <v>0.71059293329054796</v>
      </c>
      <c r="AP43" s="412">
        <v>0.70223647711511783</v>
      </c>
      <c r="AQ43" s="413">
        <v>0.71166771686620456</v>
      </c>
      <c r="AR43" s="412">
        <v>0.72063398015108882</v>
      </c>
      <c r="AS43" s="412">
        <v>0.71500140462590134</v>
      </c>
      <c r="AT43" s="412">
        <v>0.73747064077541435</v>
      </c>
      <c r="AU43" s="412">
        <v>0.73133378416007011</v>
      </c>
      <c r="AV43" s="413">
        <v>0.72741521360294492</v>
      </c>
      <c r="AW43" s="412">
        <v>0.71911955114372039</v>
      </c>
      <c r="AX43" s="412">
        <v>0.72252061167938142</v>
      </c>
      <c r="AY43" s="412">
        <v>0.72092286422028917</v>
      </c>
      <c r="AZ43" s="412">
        <v>0.6894289419792311</v>
      </c>
      <c r="BA43" s="413">
        <v>0.71398411065800105</v>
      </c>
      <c r="BB43" s="412">
        <v>0.63293537141861378</v>
      </c>
      <c r="BC43" s="412">
        <v>0.57123442371340694</v>
      </c>
      <c r="BD43" s="412">
        <v>0.61148080447704234</v>
      </c>
    </row>
  </sheetData>
  <phoneticPr fontId="383" type="noConversion"/>
  <pageMargins left="0.7" right="0.7" top="0.75" bottom="0.75" header="0.3" footer="0.3"/>
  <pageSetup paperSize="9" scale="77" orientation="landscape" r:id="rId1"/>
  <headerFooter>
    <oddHeader>&amp;C&amp;A</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DE91448B22CE469178AD3271AA3472" ma:contentTypeVersion="0" ma:contentTypeDescription="Create a new document." ma:contentTypeScope="" ma:versionID="d8a7198331a014e8a50687f70a9d9d48">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D0049A8-658B-48FB-97AD-4847018FBEE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15E2EF28-D41C-4DD9-ADB9-81C4544B77EC}">
  <ds:schemaRefs>
    <ds:schemaRef ds:uri="http://schemas.microsoft.com/sharepoint/v3/contenttype/forms"/>
  </ds:schemaRefs>
</ds:datastoreItem>
</file>

<file path=customXml/itemProps3.xml><?xml version="1.0" encoding="utf-8"?>
<ds:datastoreItem xmlns:ds="http://schemas.openxmlformats.org/officeDocument/2006/customXml" ds:itemID="{95CC19CA-4D83-4FA3-A45C-E82F8C6C9C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23</vt:i4>
      </vt:variant>
      <vt:variant>
        <vt:lpstr>Named Ranges</vt:lpstr>
      </vt:variant>
      <vt:variant>
        <vt:i4>22</vt:i4>
      </vt:variant>
    </vt:vector>
  </HeadingPairs>
  <TitlesOfParts>
    <vt:vector size="45" baseType="lpstr">
      <vt:lpstr>Content</vt:lpstr>
      <vt:lpstr>Financial highlights</vt:lpstr>
      <vt:lpstr>E&amp;P financial results</vt:lpstr>
      <vt:lpstr>E&amp;P operational data</vt:lpstr>
      <vt:lpstr>Downstream financial result</vt:lpstr>
      <vt:lpstr>Downstream operational data</vt:lpstr>
      <vt:lpstr>Downstream market &amp; sales data</vt:lpstr>
      <vt:lpstr>Consumer Services financial</vt:lpstr>
      <vt:lpstr>Consumer Services operational</vt:lpstr>
      <vt:lpstr>Gas financial results</vt:lpstr>
      <vt:lpstr>Financial statem. 2015-2022 HUF</vt:lpstr>
      <vt:lpstr>Financial statem. 2015-2022 USD</vt:lpstr>
      <vt:lpstr>Financial statements 2012-2015</vt:lpstr>
      <vt:lpstr>Tax</vt:lpstr>
      <vt:lpstr>Segmental data (HUF mn)</vt:lpstr>
      <vt:lpstr>Segmental data (USD mn)</vt:lpstr>
      <vt:lpstr>Changes in equity</vt:lpstr>
      <vt:lpstr>Special Items</vt:lpstr>
      <vt:lpstr>Sustainability</vt:lpstr>
      <vt:lpstr>External parameters</vt:lpstr>
      <vt:lpstr>CAPEX</vt:lpstr>
      <vt:lpstr>Shareholders structure</vt:lpstr>
      <vt:lpstr>Footnotes</vt:lpstr>
      <vt:lpstr>CAPEX!Print_Area</vt:lpstr>
      <vt:lpstr>'Changes in equity'!Print_Area</vt:lpstr>
      <vt:lpstr>'Consumer Services financial'!Print_Area</vt:lpstr>
      <vt:lpstr>'Consumer Services operational'!Print_Area</vt:lpstr>
      <vt:lpstr>Content!Print_Area</vt:lpstr>
      <vt:lpstr>'Downstream financial result'!Print_Area</vt:lpstr>
      <vt:lpstr>'Downstream market &amp; sales data'!Print_Area</vt:lpstr>
      <vt:lpstr>'E&amp;P financial results'!Print_Area</vt:lpstr>
      <vt:lpstr>'E&amp;P operational data'!Print_Area</vt:lpstr>
      <vt:lpstr>'External parameters'!Print_Area</vt:lpstr>
      <vt:lpstr>'Financial highlights'!Print_Area</vt:lpstr>
      <vt:lpstr>'Financial statem. 2015-2022 HUF'!Print_Area</vt:lpstr>
      <vt:lpstr>'Financial statem. 2015-2022 USD'!Print_Area</vt:lpstr>
      <vt:lpstr>'Financial statements 2012-2015'!Print_Area</vt:lpstr>
      <vt:lpstr>Footnotes!Print_Area</vt:lpstr>
      <vt:lpstr>'Gas financial results'!Print_Area</vt:lpstr>
      <vt:lpstr>'Segmental data (HUF mn)'!Print_Area</vt:lpstr>
      <vt:lpstr>'Segmental data (USD mn)'!Print_Area</vt:lpstr>
      <vt:lpstr>'Shareholders structure'!Print_Area</vt:lpstr>
      <vt:lpstr>'Special Items'!Print_Area</vt:lpstr>
      <vt:lpstr>Sustainability!Print_Area</vt:lpstr>
      <vt:lpstr>Tax!Print_Area</vt:lpstr>
    </vt:vector>
  </TitlesOfParts>
  <Company>Ina d.d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Glamuzina Marko</dc:creator>
  <cp:lastModifiedBy>Tallér Bence Róbert (MOL Nyrt.)</cp:lastModifiedBy>
  <cp:lastPrinted>2021-02-15T15:41:02Z</cp:lastPrinted>
  <dcterms:created xsi:type="dcterms:W3CDTF">2015-01-23T11:24:45Z</dcterms:created>
  <dcterms:modified xsi:type="dcterms:W3CDTF">2022-11-03T13:11:46Z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0x0101008EDE91448B22CE469178AD3271AA3472</vt:lpwstr>
  </property>
  <property fmtid="{D5CDD505-2E9C-101B-9397-08002B2CF9AE}" pid="3" name="BExAnalyzer_OldName">
    <vt:lpwstr>MOL Group_FR tables 2010-2016_Q3.xlsx</vt:lpwstr>
  </property>
</Properties>
</file>